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4865" windowHeight="8310" activeTab="2"/>
  </bookViews>
  <sheets>
    <sheet name="tables_formulae" sheetId="1" r:id="rId1"/>
    <sheet name="tables1_formulae" sheetId="2" r:id="rId2"/>
    <sheet name="pub'n tables " sheetId="3" r:id="rId3"/>
    <sheet name="pub'n tables1" sheetId="4" r:id="rId4"/>
  </sheets>
  <definedNames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<sst xmlns="http://schemas.openxmlformats.org/spreadsheetml/2006/main" count="348" uniqueCount="64">
  <si>
    <t>Motor Vehicles</t>
  </si>
  <si>
    <t>England &amp; Wales</t>
  </si>
  <si>
    <t>Scotland</t>
  </si>
  <si>
    <t>N. Ireland</t>
  </si>
  <si>
    <t>Austria</t>
  </si>
  <si>
    <t>Denmark</t>
  </si>
  <si>
    <t>Finland</t>
  </si>
  <si>
    <t>France</t>
  </si>
  <si>
    <t>Germany</t>
  </si>
  <si>
    <t>Irish Republic</t>
  </si>
  <si>
    <t>Luxembourg</t>
  </si>
  <si>
    <t>Netherlands</t>
  </si>
  <si>
    <t>Portugal</t>
  </si>
  <si>
    <t>Spain</t>
  </si>
  <si>
    <t>Sweden</t>
  </si>
  <si>
    <t>Czech Republic</t>
  </si>
  <si>
    <t>Hungary</t>
  </si>
  <si>
    <t>Norway</t>
  </si>
  <si>
    <t>Switzerland</t>
  </si>
  <si>
    <t>Australia</t>
  </si>
  <si>
    <t>Japan</t>
  </si>
  <si>
    <t>New Zealand</t>
  </si>
  <si>
    <t>USA</t>
  </si>
  <si>
    <t>(a) All road users</t>
  </si>
  <si>
    <t>(b) Pedestrians</t>
  </si>
  <si>
    <t>Index</t>
  </si>
  <si>
    <t>per 1,000</t>
  </si>
  <si>
    <t>Rate</t>
  </si>
  <si>
    <t>Table E</t>
  </si>
  <si>
    <t xml:space="preserve">(c) Car users </t>
  </si>
  <si>
    <t>Iceland</t>
  </si>
  <si>
    <t>Republic of Korea</t>
  </si>
  <si>
    <t xml:space="preserve">Fatality rates per capita, for (a) all road users, (b) pedestrians, (c) car users; and (d) per motor </t>
  </si>
  <si>
    <t>Per million population</t>
  </si>
  <si>
    <t>(d) Car users - fatality rates per million motor vehicles</t>
  </si>
  <si>
    <t>Poland</t>
  </si>
  <si>
    <t>Northern Ireland</t>
  </si>
  <si>
    <t>(1) Source: International Road Traffic and Accident Database (OECD).  The basis of the numbers is described in the text.</t>
  </si>
  <si>
    <t>Greece (2000)</t>
  </si>
  <si>
    <t>Australia (1999)</t>
  </si>
  <si>
    <t>Luxembourg (2000)</t>
  </si>
  <si>
    <t>International Comparisons</t>
  </si>
  <si>
    <t>Some of the countries may have updated their figures since they provided the data to OECD.</t>
  </si>
  <si>
    <r>
      <t>Numbers</t>
    </r>
    <r>
      <rPr>
        <vertAlign val="superscript"/>
        <sz val="12"/>
        <rFont val="Times New Roman"/>
        <family val="1"/>
      </rPr>
      <t xml:space="preserve"> </t>
    </r>
  </si>
  <si>
    <t>Table E (continued)</t>
  </si>
  <si>
    <t>Per million</t>
  </si>
  <si>
    <t xml:space="preserve"> motor vehicles</t>
  </si>
  <si>
    <t xml:space="preserve"> population</t>
  </si>
  <si>
    <t xml:space="preserve">International Comparisons </t>
  </si>
  <si>
    <t xml:space="preserve">     population</t>
  </si>
  <si>
    <t>Canada</t>
  </si>
  <si>
    <t xml:space="preserve">Italy </t>
  </si>
  <si>
    <t xml:space="preserve">Canada </t>
  </si>
  <si>
    <t>Italy</t>
  </si>
  <si>
    <r>
      <t>vehicle for car users: ranked by respective rates  - 2002 (as recorded in IRTAD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>)</t>
    </r>
  </si>
  <si>
    <t>Population</t>
  </si>
  <si>
    <t>Pop</t>
  </si>
  <si>
    <t>vehicles</t>
  </si>
  <si>
    <t>population</t>
  </si>
  <si>
    <t>England</t>
  </si>
  <si>
    <t>Wales</t>
  </si>
  <si>
    <t>E.U. (2001)</t>
  </si>
  <si>
    <t>Turkey (2001)</t>
  </si>
  <si>
    <t>Belgium (2001)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</si>
</sst>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0.000"/>
    <numFmt numFmtId="172" formatCode="0.00_)"/>
  </numFmts>
  <fonts count="2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12"/>
      <name val="Times New Roman"/>
      <family val="1"/>
    </font>
    <font>
      <b/>
      <vertAlign val="superscript"/>
      <sz val="14"/>
      <name val="Times New Roman"/>
      <family val="1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1">
    <xf numFmtId="167" fontId="0" fillId="0" borderId="0" xfId="0" applyAlignment="1">
      <alignment/>
    </xf>
    <xf numFmtId="167" fontId="5" fillId="0" borderId="0" xfId="0" applyFont="1" applyBorder="1" applyAlignment="1">
      <alignment/>
    </xf>
    <xf numFmtId="167" fontId="7" fillId="0" borderId="0" xfId="0" applyFont="1" applyAlignment="1">
      <alignment/>
    </xf>
    <xf numFmtId="167" fontId="6" fillId="0" borderId="0" xfId="0" applyFont="1" applyAlignment="1">
      <alignment horizontal="left"/>
    </xf>
    <xf numFmtId="167" fontId="6" fillId="0" borderId="0" xfId="0" applyFont="1" applyAlignment="1">
      <alignment/>
    </xf>
    <xf numFmtId="167" fontId="8" fillId="0" borderId="0" xfId="0" applyFont="1" applyAlignment="1">
      <alignment horizontal="left"/>
    </xf>
    <xf numFmtId="167" fontId="9" fillId="0" borderId="0" xfId="0" applyFont="1" applyAlignment="1">
      <alignment/>
    </xf>
    <xf numFmtId="167" fontId="8" fillId="0" borderId="0" xfId="0" applyFont="1" applyAlignment="1">
      <alignment/>
    </xf>
    <xf numFmtId="167" fontId="10" fillId="0" borderId="0" xfId="0" applyFont="1" applyAlignment="1">
      <alignment horizontal="left"/>
    </xf>
    <xf numFmtId="167" fontId="11" fillId="0" borderId="0" xfId="0" applyFont="1" applyAlignment="1">
      <alignment/>
    </xf>
    <xf numFmtId="167" fontId="12" fillId="0" borderId="0" xfId="0" applyFont="1" applyAlignment="1">
      <alignment horizontal="left"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Border="1" applyAlignment="1">
      <alignment horizontal="left"/>
    </xf>
    <xf numFmtId="167" fontId="9" fillId="0" borderId="0" xfId="0" applyFont="1" applyBorder="1" applyAlignment="1">
      <alignment horizontal="left"/>
    </xf>
    <xf numFmtId="167" fontId="11" fillId="0" borderId="0" xfId="0" applyFont="1" applyBorder="1" applyAlignment="1">
      <alignment horizontal="right"/>
    </xf>
    <xf numFmtId="167" fontId="9" fillId="0" borderId="0" xfId="0" applyFont="1" applyBorder="1" applyAlignment="1">
      <alignment/>
    </xf>
    <xf numFmtId="167" fontId="12" fillId="0" borderId="0" xfId="0" applyFont="1" applyBorder="1" applyAlignment="1">
      <alignment horizontal="right"/>
    </xf>
    <xf numFmtId="167" fontId="13" fillId="0" borderId="0" xfId="0" applyFont="1" applyAlignment="1">
      <alignment horizontal="left"/>
    </xf>
    <xf numFmtId="167" fontId="14" fillId="0" borderId="0" xfId="0" applyFont="1" applyBorder="1" applyAlignment="1">
      <alignment/>
    </xf>
    <xf numFmtId="167" fontId="15" fillId="0" borderId="0" xfId="0" applyFont="1" applyBorder="1" applyAlignment="1">
      <alignment horizontal="left"/>
    </xf>
    <xf numFmtId="167" fontId="16" fillId="0" borderId="0" xfId="0" applyFont="1" applyBorder="1" applyAlignment="1">
      <alignment/>
    </xf>
    <xf numFmtId="167" fontId="15" fillId="0" borderId="0" xfId="0" applyFont="1" applyBorder="1" applyAlignment="1">
      <alignment/>
    </xf>
    <xf numFmtId="167" fontId="16" fillId="0" borderId="0" xfId="0" applyFont="1" applyAlignment="1">
      <alignment/>
    </xf>
    <xf numFmtId="167" fontId="14" fillId="0" borderId="0" xfId="0" applyFont="1" applyAlignment="1">
      <alignment horizontal="right"/>
    </xf>
    <xf numFmtId="167" fontId="14" fillId="0" borderId="0" xfId="0" applyFont="1" applyAlignment="1">
      <alignment horizontal="left"/>
    </xf>
    <xf numFmtId="167" fontId="15" fillId="0" borderId="0" xfId="0" applyFont="1" applyAlignment="1">
      <alignment horizontal="left"/>
    </xf>
    <xf numFmtId="167" fontId="15" fillId="0" borderId="0" xfId="0" applyFont="1" applyAlignment="1">
      <alignment/>
    </xf>
    <xf numFmtId="167" fontId="14" fillId="0" borderId="0" xfId="0" applyFont="1" applyAlignment="1">
      <alignment/>
    </xf>
    <xf numFmtId="167" fontId="10" fillId="0" borderId="0" xfId="0" applyFont="1" applyAlignment="1">
      <alignment/>
    </xf>
    <xf numFmtId="167" fontId="18" fillId="0" borderId="1" xfId="0" applyFont="1" applyBorder="1" applyAlignment="1">
      <alignment horizontal="left"/>
    </xf>
    <xf numFmtId="167" fontId="8" fillId="0" borderId="1" xfId="0" applyFont="1" applyBorder="1" applyAlignment="1">
      <alignment/>
    </xf>
    <xf numFmtId="167" fontId="9" fillId="0" borderId="1" xfId="0" applyFont="1" applyBorder="1" applyAlignment="1">
      <alignment/>
    </xf>
    <xf numFmtId="167" fontId="10" fillId="0" borderId="1" xfId="0" applyFont="1" applyBorder="1" applyAlignment="1">
      <alignment/>
    </xf>
    <xf numFmtId="167" fontId="8" fillId="0" borderId="1" xfId="0" applyFont="1" applyBorder="1" applyAlignment="1">
      <alignment horizontal="left"/>
    </xf>
    <xf numFmtId="167" fontId="9" fillId="0" borderId="1" xfId="0" applyFont="1" applyBorder="1" applyAlignment="1">
      <alignment horizontal="right"/>
    </xf>
    <xf numFmtId="164" fontId="9" fillId="0" borderId="0" xfId="0" applyNumberFormat="1" applyFont="1" applyBorder="1" applyAlignment="1" applyProtection="1">
      <alignment/>
      <protection/>
    </xf>
    <xf numFmtId="165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7" fontId="8" fillId="0" borderId="0" xfId="0" applyFont="1" applyBorder="1" applyAlignment="1">
      <alignment/>
    </xf>
    <xf numFmtId="167" fontId="9" fillId="0" borderId="0" xfId="0" applyFont="1" applyBorder="1" applyAlignment="1">
      <alignment horizontal="center"/>
    </xf>
    <xf numFmtId="167" fontId="13" fillId="0" borderId="0" xfId="0" applyFont="1" applyAlignment="1">
      <alignment/>
    </xf>
    <xf numFmtId="167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7" fontId="19" fillId="0" borderId="0" xfId="0" applyFont="1" applyBorder="1" applyAlignment="1">
      <alignment horizontal="left"/>
    </xf>
    <xf numFmtId="167" fontId="5" fillId="0" borderId="0" xfId="0" applyFont="1" applyAlignment="1">
      <alignment/>
    </xf>
    <xf numFmtId="167" fontId="9" fillId="0" borderId="0" xfId="0" applyFont="1" applyBorder="1" applyAlignment="1">
      <alignment/>
    </xf>
    <xf numFmtId="167" fontId="7" fillId="0" borderId="0" xfId="0" applyFont="1" applyBorder="1" applyAlignment="1">
      <alignment horizontal="left"/>
    </xf>
    <xf numFmtId="167" fontId="20" fillId="0" borderId="0" xfId="0" applyFont="1" applyBorder="1" applyAlignment="1">
      <alignment horizontal="left"/>
    </xf>
    <xf numFmtId="167" fontId="20" fillId="0" borderId="0" xfId="0" applyFont="1" applyBorder="1" applyAlignment="1">
      <alignment/>
    </xf>
    <xf numFmtId="1" fontId="20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left"/>
    </xf>
    <xf numFmtId="168" fontId="20" fillId="0" borderId="0" xfId="0" applyNumberFormat="1" applyFont="1" applyBorder="1" applyAlignment="1">
      <alignment/>
    </xf>
    <xf numFmtId="167" fontId="22" fillId="0" borderId="0" xfId="0" applyFont="1" applyBorder="1" applyAlignment="1">
      <alignment horizontal="left"/>
    </xf>
    <xf numFmtId="167" fontId="7" fillId="0" borderId="0" xfId="0" applyFont="1" applyBorder="1" applyAlignment="1">
      <alignment/>
    </xf>
    <xf numFmtId="167" fontId="21" fillId="0" borderId="0" xfId="0" applyFont="1" applyAlignment="1">
      <alignment horizontal="left"/>
    </xf>
    <xf numFmtId="167" fontId="10" fillId="0" borderId="2" xfId="0" applyFont="1" applyBorder="1" applyAlignment="1">
      <alignment/>
    </xf>
    <xf numFmtId="167" fontId="18" fillId="0" borderId="2" xfId="0" applyFont="1" applyBorder="1" applyAlignment="1">
      <alignment horizontal="left"/>
    </xf>
    <xf numFmtId="167" fontId="9" fillId="0" borderId="2" xfId="0" applyFont="1" applyBorder="1" applyAlignment="1">
      <alignment/>
    </xf>
    <xf numFmtId="167" fontId="8" fillId="0" borderId="2" xfId="0" applyFont="1" applyBorder="1" applyAlignment="1">
      <alignment horizontal="left"/>
    </xf>
    <xf numFmtId="167" fontId="10" fillId="0" borderId="3" xfId="0" applyFont="1" applyBorder="1" applyAlignment="1">
      <alignment/>
    </xf>
    <xf numFmtId="167" fontId="18" fillId="0" borderId="3" xfId="0" applyFont="1" applyBorder="1" applyAlignment="1">
      <alignment horizontal="left"/>
    </xf>
    <xf numFmtId="167" fontId="9" fillId="0" borderId="3" xfId="0" applyFont="1" applyBorder="1" applyAlignment="1">
      <alignment horizontal="right"/>
    </xf>
    <xf numFmtId="167" fontId="9" fillId="0" borderId="3" xfId="0" applyFont="1" applyBorder="1" applyAlignment="1">
      <alignment horizontal="center"/>
    </xf>
    <xf numFmtId="167" fontId="9" fillId="0" borderId="3" xfId="0" applyFont="1" applyBorder="1" applyAlignment="1">
      <alignment/>
    </xf>
    <xf numFmtId="167" fontId="8" fillId="0" borderId="3" xfId="0" applyFont="1" applyBorder="1" applyAlignment="1">
      <alignment horizontal="left"/>
    </xf>
    <xf numFmtId="167" fontId="23" fillId="0" borderId="0" xfId="0" applyFont="1" applyAlignment="1">
      <alignment horizontal="left"/>
    </xf>
    <xf numFmtId="167" fontId="23" fillId="0" borderId="1" xfId="0" applyFont="1" applyBorder="1" applyAlignment="1">
      <alignment/>
    </xf>
    <xf numFmtId="167" fontId="6" fillId="0" borderId="1" xfId="0" applyFont="1" applyBorder="1" applyAlignment="1">
      <alignment/>
    </xf>
    <xf numFmtId="167" fontId="7" fillId="0" borderId="1" xfId="0" applyFont="1" applyBorder="1" applyAlignment="1">
      <alignment/>
    </xf>
    <xf numFmtId="167" fontId="21" fillId="0" borderId="0" xfId="0" applyFont="1" applyAlignment="1">
      <alignment/>
    </xf>
    <xf numFmtId="167" fontId="7" fillId="0" borderId="0" xfId="0" applyFont="1" applyAlignment="1">
      <alignment horizontal="left"/>
    </xf>
    <xf numFmtId="167" fontId="9" fillId="0" borderId="0" xfId="0" applyFont="1" applyAlignment="1">
      <alignment horizontal="left"/>
    </xf>
    <xf numFmtId="164" fontId="20" fillId="0" borderId="0" xfId="0" applyNumberFormat="1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 horizontal="left"/>
      <protection/>
    </xf>
    <xf numFmtId="167" fontId="21" fillId="0" borderId="0" xfId="0" applyFont="1" applyBorder="1" applyAlignment="1">
      <alignment horizontal="left"/>
    </xf>
    <xf numFmtId="167" fontId="22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 applyProtection="1">
      <alignment horizontal="right"/>
      <protection/>
    </xf>
    <xf numFmtId="167" fontId="21" fillId="0" borderId="0" xfId="0" applyFont="1" applyBorder="1" applyAlignment="1" quotePrefix="1">
      <alignment/>
    </xf>
    <xf numFmtId="167" fontId="20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alignment horizontal="left"/>
      <protection/>
    </xf>
    <xf numFmtId="167" fontId="21" fillId="0" borderId="0" xfId="0" applyFont="1" applyBorder="1" applyAlignment="1">
      <alignment/>
    </xf>
    <xf numFmtId="167" fontId="14" fillId="0" borderId="1" xfId="0" applyFont="1" applyBorder="1" applyAlignment="1">
      <alignment horizontal="left"/>
    </xf>
    <xf numFmtId="167" fontId="5" fillId="0" borderId="0" xfId="0" applyFont="1" applyBorder="1" applyAlignment="1">
      <alignment/>
    </xf>
    <xf numFmtId="167" fontId="19" fillId="0" borderId="0" xfId="0" applyFont="1" applyBorder="1" applyAlignment="1">
      <alignment/>
    </xf>
    <xf numFmtId="167" fontId="9" fillId="0" borderId="1" xfId="0" applyFont="1" applyBorder="1" applyAlignment="1">
      <alignment horizontal="left"/>
    </xf>
    <xf numFmtId="0" fontId="9" fillId="0" borderId="3" xfId="0" applyNumberFormat="1" applyFont="1" applyBorder="1" applyAlignment="1">
      <alignment/>
    </xf>
    <xf numFmtId="1" fontId="20" fillId="0" borderId="0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 applyProtection="1">
      <alignment/>
      <protection/>
    </xf>
    <xf numFmtId="167" fontId="11" fillId="0" borderId="0" xfId="0" applyFont="1" applyFill="1" applyAlignment="1">
      <alignment/>
    </xf>
    <xf numFmtId="170" fontId="7" fillId="0" borderId="0" xfId="15" applyNumberFormat="1" applyFont="1" applyFill="1" applyBorder="1" applyAlignment="1">
      <alignment horizontal="right"/>
    </xf>
    <xf numFmtId="170" fontId="7" fillId="0" borderId="0" xfId="15" applyNumberFormat="1" applyFont="1" applyFill="1" applyBorder="1" applyAlignment="1">
      <alignment/>
    </xf>
    <xf numFmtId="170" fontId="7" fillId="0" borderId="0" xfId="15" applyNumberFormat="1" applyFont="1" applyBorder="1" applyAlignment="1">
      <alignment horizontal="right"/>
    </xf>
    <xf numFmtId="170" fontId="7" fillId="0" borderId="0" xfId="15" applyNumberFormat="1" applyFont="1" applyFill="1" applyAlignment="1">
      <alignment horizontal="right"/>
    </xf>
    <xf numFmtId="170" fontId="7" fillId="0" borderId="0" xfId="15" applyNumberFormat="1" applyFont="1" applyBorder="1" applyAlignment="1">
      <alignment/>
    </xf>
    <xf numFmtId="170" fontId="7" fillId="0" borderId="0" xfId="15" applyNumberFormat="1" applyFont="1" applyFill="1" applyBorder="1" applyAlignment="1" applyProtection="1">
      <alignment/>
      <protection/>
    </xf>
    <xf numFmtId="170" fontId="7" fillId="0" borderId="0" xfId="15" applyNumberFormat="1" applyFont="1" applyFill="1" applyAlignment="1">
      <alignment/>
    </xf>
    <xf numFmtId="1" fontId="20" fillId="0" borderId="1" xfId="0" applyNumberFormat="1" applyFont="1" applyFill="1" applyBorder="1" applyAlignment="1" applyProtection="1">
      <alignment/>
      <protection/>
    </xf>
    <xf numFmtId="167" fontId="7" fillId="0" borderId="1" xfId="0" applyFont="1" applyBorder="1" applyAlignment="1">
      <alignment horizontal="left"/>
    </xf>
    <xf numFmtId="167" fontId="20" fillId="0" borderId="1" xfId="0" applyFont="1" applyBorder="1" applyAlignment="1">
      <alignment horizontal="left"/>
    </xf>
    <xf numFmtId="170" fontId="7" fillId="0" borderId="1" xfId="15" applyNumberFormat="1" applyFont="1" applyBorder="1" applyAlignment="1">
      <alignment horizontal="right"/>
    </xf>
    <xf numFmtId="170" fontId="7" fillId="0" borderId="1" xfId="15" applyNumberFormat="1" applyFont="1" applyBorder="1" applyAlignment="1">
      <alignment/>
    </xf>
    <xf numFmtId="167" fontId="20" fillId="0" borderId="1" xfId="0" applyFont="1" applyBorder="1" applyAlignment="1">
      <alignment/>
    </xf>
    <xf numFmtId="166" fontId="20" fillId="0" borderId="1" xfId="0" applyNumberFormat="1" applyFont="1" applyFill="1" applyBorder="1" applyAlignment="1" applyProtection="1">
      <alignment/>
      <protection/>
    </xf>
    <xf numFmtId="170" fontId="7" fillId="0" borderId="1" xfId="15" applyNumberFormat="1" applyFont="1" applyFill="1" applyBorder="1" applyAlignment="1">
      <alignment horizontal="right"/>
    </xf>
    <xf numFmtId="170" fontId="7" fillId="0" borderId="1" xfId="15" applyNumberFormat="1" applyFont="1" applyFill="1" applyBorder="1" applyAlignment="1" applyProtection="1">
      <alignment/>
      <protection/>
    </xf>
    <xf numFmtId="170" fontId="7" fillId="0" borderId="1" xfId="15" applyNumberFormat="1" applyFont="1" applyFill="1" applyBorder="1" applyAlignment="1">
      <alignment/>
    </xf>
    <xf numFmtId="1" fontId="20" fillId="0" borderId="1" xfId="0" applyNumberFormat="1" applyFont="1" applyFill="1" applyBorder="1" applyAlignment="1">
      <alignment/>
    </xf>
    <xf numFmtId="167" fontId="22" fillId="0" borderId="1" xfId="0" applyFont="1" applyBorder="1" applyAlignment="1">
      <alignment horizontal="left"/>
    </xf>
    <xf numFmtId="164" fontId="20" fillId="0" borderId="1" xfId="0" applyNumberFormat="1" applyFont="1" applyBorder="1" applyAlignment="1" applyProtection="1">
      <alignment/>
      <protection/>
    </xf>
    <xf numFmtId="1" fontId="20" fillId="0" borderId="1" xfId="0" applyNumberFormat="1" applyFont="1" applyBorder="1" applyAlignment="1" applyProtection="1">
      <alignment/>
      <protection/>
    </xf>
    <xf numFmtId="1" fontId="22" fillId="0" borderId="1" xfId="0" applyNumberFormat="1" applyFont="1" applyBorder="1" applyAlignment="1" applyProtection="1">
      <alignment horizontal="left"/>
      <protection/>
    </xf>
    <xf numFmtId="1" fontId="20" fillId="0" borderId="4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1" fontId="7" fillId="0" borderId="1" xfId="0" applyNumberFormat="1" applyFont="1" applyFill="1" applyBorder="1" applyAlignment="1" applyProtection="1">
      <alignment/>
      <protection/>
    </xf>
    <xf numFmtId="166" fontId="7" fillId="0" borderId="1" xfId="0" applyNumberFormat="1" applyFont="1" applyFill="1" applyBorder="1" applyAlignment="1" applyProtection="1">
      <alignment/>
      <protection/>
    </xf>
    <xf numFmtId="168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/>
    </xf>
    <xf numFmtId="167" fontId="7" fillId="0" borderId="5" xfId="0" applyFont="1" applyBorder="1" applyAlignment="1">
      <alignment horizontal="left"/>
    </xf>
    <xf numFmtId="170" fontId="7" fillId="0" borderId="5" xfId="15" applyNumberFormat="1" applyFont="1" applyFill="1" applyBorder="1" applyAlignment="1">
      <alignment/>
    </xf>
    <xf numFmtId="170" fontId="7" fillId="0" borderId="5" xfId="15" applyNumberFormat="1" applyFont="1" applyFill="1" applyBorder="1" applyAlignment="1" applyProtection="1">
      <alignment/>
      <protection/>
    </xf>
    <xf numFmtId="170" fontId="7" fillId="0" borderId="5" xfId="15" applyNumberFormat="1" applyFont="1" applyBorder="1" applyAlignment="1">
      <alignment/>
    </xf>
    <xf numFmtId="167" fontId="7" fillId="0" borderId="6" xfId="0" applyFont="1" applyBorder="1" applyAlignment="1">
      <alignment horizontal="left"/>
    </xf>
    <xf numFmtId="170" fontId="7" fillId="0" borderId="6" xfId="15" applyNumberFormat="1" applyFont="1" applyFill="1" applyBorder="1" applyAlignment="1">
      <alignment/>
    </xf>
    <xf numFmtId="170" fontId="7" fillId="0" borderId="6" xfId="15" applyNumberFormat="1" applyFont="1" applyFill="1" applyBorder="1" applyAlignment="1" applyProtection="1">
      <alignment/>
      <protection/>
    </xf>
    <xf numFmtId="170" fontId="7" fillId="0" borderId="6" xfId="15" applyNumberFormat="1" applyFont="1" applyBorder="1" applyAlignment="1">
      <alignment/>
    </xf>
    <xf numFmtId="170" fontId="7" fillId="0" borderId="6" xfId="15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 applyProtection="1">
      <alignment/>
      <protection/>
    </xf>
    <xf numFmtId="167" fontId="21" fillId="0" borderId="0" xfId="0" applyFont="1" applyBorder="1" applyAlignment="1">
      <alignment horizontal="right"/>
    </xf>
    <xf numFmtId="1" fontId="7" fillId="0" borderId="6" xfId="0" applyNumberFormat="1" applyFont="1" applyFill="1" applyBorder="1" applyAlignment="1" applyProtection="1">
      <alignment/>
      <protection/>
    </xf>
    <xf numFmtId="167" fontId="21" fillId="0" borderId="6" xfId="0" applyFont="1" applyBorder="1" applyAlignment="1">
      <alignment horizontal="left"/>
    </xf>
    <xf numFmtId="1" fontId="7" fillId="0" borderId="6" xfId="0" applyNumberFormat="1" applyFont="1" applyFill="1" applyBorder="1" applyAlignment="1">
      <alignment/>
    </xf>
    <xf numFmtId="164" fontId="7" fillId="0" borderId="1" xfId="0" applyNumberFormat="1" applyFont="1" applyBorder="1" applyAlignment="1" applyProtection="1">
      <alignment/>
      <protection/>
    </xf>
    <xf numFmtId="1" fontId="21" fillId="0" borderId="1" xfId="0" applyNumberFormat="1" applyFont="1" applyBorder="1" applyAlignment="1" applyProtection="1">
      <alignment horizontal="left"/>
      <protection/>
    </xf>
    <xf numFmtId="1" fontId="7" fillId="0" borderId="1" xfId="0" applyNumberFormat="1" applyFont="1" applyFill="1" applyBorder="1" applyAlignment="1">
      <alignment/>
    </xf>
    <xf numFmtId="164" fontId="7" fillId="0" borderId="5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/>
      <protection/>
    </xf>
    <xf numFmtId="1" fontId="21" fillId="0" borderId="5" xfId="0" applyNumberFormat="1" applyFont="1" applyBorder="1" applyAlignment="1" applyProtection="1">
      <alignment horizontal="left"/>
      <protection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" fontId="21" fillId="0" borderId="6" xfId="0" applyNumberFormat="1" applyFont="1" applyBorder="1" applyAlignment="1" applyProtection="1">
      <alignment horizontal="left"/>
      <protection/>
    </xf>
    <xf numFmtId="167" fontId="21" fillId="0" borderId="1" xfId="0" applyFont="1" applyBorder="1" applyAlignment="1">
      <alignment horizontal="left"/>
    </xf>
    <xf numFmtId="1" fontId="7" fillId="0" borderId="0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"/>
    </xf>
    <xf numFmtId="167" fontId="0" fillId="0" borderId="0" xfId="0" applyFont="1" applyAlignment="1">
      <alignment/>
    </xf>
    <xf numFmtId="167" fontId="9" fillId="0" borderId="1" xfId="0" applyFont="1" applyBorder="1" applyAlignment="1">
      <alignment horizontal="left"/>
    </xf>
    <xf numFmtId="167" fontId="0" fillId="0" borderId="1" xfId="0" applyFont="1" applyBorder="1" applyAlignment="1">
      <alignment horizontal="left"/>
    </xf>
    <xf numFmtId="167" fontId="9" fillId="0" borderId="5" xfId="0" applyFont="1" applyBorder="1" applyAlignment="1">
      <alignment horizontal="center"/>
    </xf>
    <xf numFmtId="167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6"/>
  <sheetViews>
    <sheetView zoomScale="75" zoomScaleNormal="75" workbookViewId="0" topLeftCell="A2">
      <selection activeCell="E28" sqref="E28"/>
    </sheetView>
  </sheetViews>
  <sheetFormatPr defaultColWidth="12.6640625" defaultRowHeight="15"/>
  <cols>
    <col min="1" max="1" width="15.77734375" style="6" customWidth="1"/>
    <col min="2" max="2" width="1.66796875" style="5" customWidth="1"/>
    <col min="3" max="3" width="14.99609375" style="6" customWidth="1"/>
    <col min="4" max="4" width="11.4453125" style="7" customWidth="1"/>
    <col min="5" max="5" width="8.99609375" style="6" customWidth="1"/>
    <col min="6" max="6" width="2.3359375" style="6" customWidth="1"/>
    <col min="7" max="7" width="10.4453125" style="6" customWidth="1"/>
    <col min="8" max="8" width="2.5546875" style="6" customWidth="1"/>
    <col min="9" max="9" width="18.21484375" style="6" customWidth="1"/>
    <col min="10" max="10" width="1.66796875" style="5" customWidth="1"/>
    <col min="11" max="11" width="13.10546875" style="6" customWidth="1"/>
    <col min="12" max="12" width="15.21484375" style="6" customWidth="1"/>
    <col min="13" max="13" width="9.5546875" style="6" customWidth="1"/>
    <col min="14" max="14" width="2.3359375" style="6" customWidth="1"/>
    <col min="15" max="15" width="9.5546875" style="6" customWidth="1"/>
    <col min="16" max="16" width="2.3359375" style="5" customWidth="1"/>
    <col min="17" max="17" width="5.4453125" style="6" customWidth="1"/>
    <col min="18" max="18" width="11.88671875" style="7" customWidth="1"/>
    <col min="19" max="19" width="30.4453125" style="6" customWidth="1"/>
    <col min="20" max="20" width="3.5546875" style="6" customWidth="1"/>
    <col min="21" max="16384" width="12.6640625" style="6" customWidth="1"/>
  </cols>
  <sheetData>
    <row r="1" spans="1:17" s="2" customFormat="1" ht="20.25" customHeight="1">
      <c r="A1" s="20" t="s">
        <v>41</v>
      </c>
      <c r="B1" s="21"/>
      <c r="C1" s="22"/>
      <c r="D1" s="23"/>
      <c r="E1" s="22"/>
      <c r="F1" s="22"/>
      <c r="G1" s="22"/>
      <c r="H1" s="22"/>
      <c r="I1" s="22"/>
      <c r="J1" s="21"/>
      <c r="K1" s="22"/>
      <c r="L1" s="22"/>
      <c r="M1" s="22"/>
      <c r="N1" s="22"/>
      <c r="O1" s="25" t="s">
        <v>28</v>
      </c>
      <c r="P1" s="21"/>
      <c r="Q1" s="22"/>
    </row>
    <row r="2" spans="1:17" s="2" customFormat="1" ht="20.25" customHeight="1">
      <c r="A2" s="20"/>
      <c r="B2" s="21"/>
      <c r="C2" s="22"/>
      <c r="D2" s="23"/>
      <c r="E2" s="22"/>
      <c r="F2" s="22"/>
      <c r="G2" s="22"/>
      <c r="H2" s="22"/>
      <c r="I2" s="22"/>
      <c r="J2" s="21"/>
      <c r="K2" s="22"/>
      <c r="L2" s="22"/>
      <c r="M2" s="22"/>
      <c r="N2" s="22"/>
      <c r="O2" s="25"/>
      <c r="P2" s="21"/>
      <c r="Q2" s="22"/>
    </row>
    <row r="3" spans="1:18" s="2" customFormat="1" ht="3.75" customHeight="1">
      <c r="A3" s="26"/>
      <c r="B3" s="27"/>
      <c r="C3" s="24"/>
      <c r="D3" s="28"/>
      <c r="E3" s="24"/>
      <c r="F3" s="24"/>
      <c r="G3" s="24"/>
      <c r="H3" s="24"/>
      <c r="I3" s="29"/>
      <c r="J3" s="27"/>
      <c r="K3" s="24"/>
      <c r="L3" s="24"/>
      <c r="M3" s="24"/>
      <c r="N3" s="24"/>
      <c r="O3" s="24"/>
      <c r="P3" s="27"/>
      <c r="Q3" s="24"/>
      <c r="R3" s="28"/>
    </row>
    <row r="4" spans="1:18" s="2" customFormat="1" ht="16.5" customHeight="1">
      <c r="A4" s="26" t="s">
        <v>32</v>
      </c>
      <c r="B4" s="27"/>
      <c r="C4" s="24"/>
      <c r="D4" s="28"/>
      <c r="E4" s="24"/>
      <c r="F4" s="24"/>
      <c r="G4" s="24"/>
      <c r="H4" s="24"/>
      <c r="I4" s="29"/>
      <c r="J4" s="27"/>
      <c r="K4" s="24"/>
      <c r="L4" s="24"/>
      <c r="M4" s="24"/>
      <c r="N4" s="24"/>
      <c r="O4" s="24"/>
      <c r="P4" s="27"/>
      <c r="Q4" s="24"/>
      <c r="R4" s="28"/>
    </row>
    <row r="5" spans="1:18" s="2" customFormat="1" ht="22.5" customHeight="1">
      <c r="A5" s="26" t="s">
        <v>54</v>
      </c>
      <c r="B5" s="27"/>
      <c r="C5" s="24"/>
      <c r="D5" s="28"/>
      <c r="E5" s="24"/>
      <c r="F5" s="24"/>
      <c r="G5" s="24"/>
      <c r="H5" s="24"/>
      <c r="I5" s="29"/>
      <c r="J5" s="27"/>
      <c r="K5" s="24"/>
      <c r="L5" s="24"/>
      <c r="M5" s="24"/>
      <c r="N5" s="24"/>
      <c r="O5" s="24"/>
      <c r="P5" s="27"/>
      <c r="Q5" s="24"/>
      <c r="R5" s="28"/>
    </row>
    <row r="6" spans="1:18" s="2" customFormat="1" ht="22.5" customHeight="1">
      <c r="A6" s="26"/>
      <c r="B6" s="27"/>
      <c r="C6" s="24"/>
      <c r="D6" s="28"/>
      <c r="E6" s="24"/>
      <c r="F6" s="24"/>
      <c r="G6" s="24"/>
      <c r="H6" s="24"/>
      <c r="I6" s="29"/>
      <c r="J6" s="27"/>
      <c r="K6" s="24"/>
      <c r="L6" s="24"/>
      <c r="M6" s="24"/>
      <c r="N6" s="24"/>
      <c r="O6" s="24"/>
      <c r="P6" s="27"/>
      <c r="Q6" s="24"/>
      <c r="R6" s="28"/>
    </row>
    <row r="7" spans="1:11" ht="4.5" customHeight="1">
      <c r="A7" s="3"/>
      <c r="I7" s="4"/>
      <c r="K7" s="8"/>
    </row>
    <row r="8" spans="1:18" s="2" customFormat="1" ht="29.25" customHeight="1" thickBot="1">
      <c r="A8" s="26" t="s">
        <v>23</v>
      </c>
      <c r="B8" s="70"/>
      <c r="C8" s="4"/>
      <c r="D8" s="71"/>
      <c r="E8" s="72"/>
      <c r="F8" s="73"/>
      <c r="G8" s="73"/>
      <c r="I8" s="26" t="s">
        <v>24</v>
      </c>
      <c r="J8" s="70"/>
      <c r="K8" s="4"/>
      <c r="L8" s="72"/>
      <c r="M8" s="72"/>
      <c r="N8" s="73"/>
      <c r="O8" s="73"/>
      <c r="P8" s="59"/>
      <c r="R8" s="74"/>
    </row>
    <row r="9" spans="1:16" ht="12.75" customHeight="1">
      <c r="A9" s="60"/>
      <c r="B9" s="61"/>
      <c r="C9" s="62"/>
      <c r="D9" s="155" t="s">
        <v>33</v>
      </c>
      <c r="E9" s="156"/>
      <c r="F9" s="156"/>
      <c r="G9" s="156"/>
      <c r="H9" s="156"/>
      <c r="I9" s="60"/>
      <c r="J9" s="63"/>
      <c r="K9" s="62"/>
      <c r="L9" s="155" t="s">
        <v>33</v>
      </c>
      <c r="M9" s="156"/>
      <c r="N9" s="156"/>
      <c r="O9" s="156"/>
      <c r="P9" s="156"/>
    </row>
    <row r="10" spans="1:15" ht="14.25" customHeight="1" thickBot="1">
      <c r="A10" s="64"/>
      <c r="B10" s="65"/>
      <c r="C10" s="66" t="s">
        <v>43</v>
      </c>
      <c r="D10" s="91" t="s">
        <v>55</v>
      </c>
      <c r="E10" s="67" t="s">
        <v>27</v>
      </c>
      <c r="F10" s="68"/>
      <c r="G10" s="67" t="s">
        <v>25</v>
      </c>
      <c r="I10" s="64"/>
      <c r="J10" s="69"/>
      <c r="K10" s="66" t="s">
        <v>43</v>
      </c>
      <c r="L10" s="68" t="s">
        <v>56</v>
      </c>
      <c r="M10" s="67" t="s">
        <v>27</v>
      </c>
      <c r="N10" s="68"/>
      <c r="O10" s="67" t="s">
        <v>25</v>
      </c>
    </row>
    <row r="11" spans="2:18" s="9" customFormat="1" ht="12.75" customHeight="1">
      <c r="B11" s="10"/>
      <c r="D11" s="11"/>
      <c r="J11" s="10"/>
      <c r="P11" s="10"/>
      <c r="R11" s="11"/>
    </row>
    <row r="12" spans="1:18" s="9" customFormat="1" ht="28.5" customHeight="1">
      <c r="A12" s="50" t="s">
        <v>60</v>
      </c>
      <c r="B12" s="51"/>
      <c r="C12" s="98">
        <v>147</v>
      </c>
      <c r="D12" s="99">
        <v>2923.392</v>
      </c>
      <c r="E12" s="92">
        <f aca="true" t="shared" si="0" ref="E12:E44">C12/(D12/1000)</f>
        <v>50.28405359253908</v>
      </c>
      <c r="F12" s="52"/>
      <c r="G12" s="94">
        <f aca="true" t="shared" si="1" ref="G12:G44">E12/$E$17*100</f>
        <v>83.61047174327847</v>
      </c>
      <c r="H12" s="54"/>
      <c r="I12" s="50" t="s">
        <v>30</v>
      </c>
      <c r="J12" s="52"/>
      <c r="K12" s="100">
        <v>1</v>
      </c>
      <c r="L12" s="100">
        <v>288</v>
      </c>
      <c r="M12" s="92">
        <f aca="true" t="shared" si="2" ref="M12:M29">K12/(L12/1000)</f>
        <v>3.4722222222222223</v>
      </c>
      <c r="N12" s="52"/>
      <c r="O12" s="94">
        <f>M12/$M$28*100</f>
        <v>24.042998477929984</v>
      </c>
      <c r="P12" s="55"/>
      <c r="Q12" s="15"/>
      <c r="R12" s="11"/>
    </row>
    <row r="13" spans="1:18" s="9" customFormat="1" ht="28.5" customHeight="1">
      <c r="A13" s="50" t="s">
        <v>62</v>
      </c>
      <c r="B13" s="51"/>
      <c r="C13" s="96">
        <v>3840</v>
      </c>
      <c r="D13" s="97">
        <v>68530</v>
      </c>
      <c r="E13" s="92">
        <f t="shared" si="0"/>
        <v>56.033853786662775</v>
      </c>
      <c r="F13" s="52"/>
      <c r="G13" s="94">
        <f t="shared" si="1"/>
        <v>93.17102767132336</v>
      </c>
      <c r="H13" s="54"/>
      <c r="I13" s="50" t="s">
        <v>11</v>
      </c>
      <c r="J13" s="52"/>
      <c r="K13" s="100">
        <v>97</v>
      </c>
      <c r="L13" s="100">
        <v>16105</v>
      </c>
      <c r="M13" s="92">
        <f t="shared" si="2"/>
        <v>6.022974231605091</v>
      </c>
      <c r="N13" s="52"/>
      <c r="O13" s="94">
        <f aca="true" t="shared" si="3" ref="O13:O29">M13/$M$28*100</f>
        <v>41.705383761530705</v>
      </c>
      <c r="P13" s="55"/>
      <c r="Q13" s="15"/>
      <c r="R13" s="11"/>
    </row>
    <row r="14" spans="1:18" s="9" customFormat="1" ht="28.5" customHeight="1">
      <c r="A14" s="50" t="s">
        <v>1</v>
      </c>
      <c r="B14" s="51"/>
      <c r="C14" s="98">
        <v>3127</v>
      </c>
      <c r="D14" s="99">
        <v>52570.245</v>
      </c>
      <c r="E14" s="92">
        <f t="shared" si="0"/>
        <v>59.482317421195205</v>
      </c>
      <c r="F14" s="52"/>
      <c r="G14" s="94">
        <f t="shared" si="1"/>
        <v>98.90500595416366</v>
      </c>
      <c r="H14" s="54"/>
      <c r="I14" s="50" t="s">
        <v>14</v>
      </c>
      <c r="J14" s="52"/>
      <c r="K14" s="100">
        <v>58</v>
      </c>
      <c r="L14" s="100">
        <v>8909</v>
      </c>
      <c r="M14" s="92">
        <f t="shared" si="2"/>
        <v>6.510270512964418</v>
      </c>
      <c r="N14" s="52"/>
      <c r="O14" s="94">
        <f t="shared" si="3"/>
        <v>45.0796101218254</v>
      </c>
      <c r="P14" s="55"/>
      <c r="Q14" s="15"/>
      <c r="R14" s="11"/>
    </row>
    <row r="15" spans="1:18" s="9" customFormat="1" ht="28.5" customHeight="1">
      <c r="A15" s="50" t="s">
        <v>14</v>
      </c>
      <c r="B15" s="51"/>
      <c r="C15" s="98">
        <v>532</v>
      </c>
      <c r="D15" s="100">
        <v>8909</v>
      </c>
      <c r="E15" s="92">
        <f t="shared" si="0"/>
        <v>59.71489504994948</v>
      </c>
      <c r="F15" s="52"/>
      <c r="G15" s="94">
        <f t="shared" si="1"/>
        <v>99.2917274666068</v>
      </c>
      <c r="H15" s="54"/>
      <c r="I15" s="50" t="s">
        <v>17</v>
      </c>
      <c r="J15" s="52"/>
      <c r="K15" s="100">
        <v>30</v>
      </c>
      <c r="L15" s="100">
        <v>4552</v>
      </c>
      <c r="M15" s="92">
        <f t="shared" si="2"/>
        <v>6.590509666080844</v>
      </c>
      <c r="N15" s="52"/>
      <c r="O15" s="94">
        <f t="shared" si="3"/>
        <v>45.635216794665</v>
      </c>
      <c r="P15" s="55"/>
      <c r="Q15" s="15"/>
      <c r="R15" s="11"/>
    </row>
    <row r="16" spans="1:18" s="9" customFormat="1" ht="28.5" customHeight="1">
      <c r="A16" s="50" t="s">
        <v>59</v>
      </c>
      <c r="B16" s="51"/>
      <c r="C16" s="98">
        <v>2980</v>
      </c>
      <c r="D16" s="99">
        <v>49646.853</v>
      </c>
      <c r="E16" s="92">
        <f t="shared" si="0"/>
        <v>60.02394552581208</v>
      </c>
      <c r="F16" s="52"/>
      <c r="G16" s="94">
        <f t="shared" si="1"/>
        <v>99.80560521180097</v>
      </c>
      <c r="H16" s="54"/>
      <c r="I16" s="50" t="s">
        <v>60</v>
      </c>
      <c r="J16" s="52"/>
      <c r="K16" s="100">
        <v>21</v>
      </c>
      <c r="L16" s="99">
        <v>2923.392</v>
      </c>
      <c r="M16" s="92">
        <f t="shared" si="2"/>
        <v>7.183436227505583</v>
      </c>
      <c r="N16" s="52"/>
      <c r="O16" s="94">
        <f t="shared" si="3"/>
        <v>49.74086772985647</v>
      </c>
      <c r="P16" s="55"/>
      <c r="Q16" s="15"/>
      <c r="R16" s="11"/>
    </row>
    <row r="17" spans="1:18" s="9" customFormat="1" ht="28.5" customHeight="1" thickBot="1">
      <c r="A17" s="104" t="s">
        <v>2</v>
      </c>
      <c r="B17" s="105"/>
      <c r="C17" s="106">
        <v>304</v>
      </c>
      <c r="D17" s="107">
        <v>5054.8</v>
      </c>
      <c r="E17" s="103">
        <f t="shared" si="0"/>
        <v>60.14085621587402</v>
      </c>
      <c r="F17" s="108"/>
      <c r="G17" s="109">
        <f t="shared" si="1"/>
        <v>100</v>
      </c>
      <c r="H17" s="54"/>
      <c r="I17" s="50" t="s">
        <v>6</v>
      </c>
      <c r="J17" s="52"/>
      <c r="K17" s="100">
        <v>40</v>
      </c>
      <c r="L17" s="100">
        <v>5195</v>
      </c>
      <c r="M17" s="92">
        <f t="shared" si="2"/>
        <v>7.699711260827718</v>
      </c>
      <c r="N17" s="52"/>
      <c r="O17" s="94">
        <f t="shared" si="3"/>
        <v>53.31575408387938</v>
      </c>
      <c r="P17" s="55"/>
      <c r="Q17" s="15"/>
      <c r="R17" s="11"/>
    </row>
    <row r="18" spans="1:18" s="9" customFormat="1" ht="28.5" customHeight="1">
      <c r="A18" s="50" t="s">
        <v>11</v>
      </c>
      <c r="B18" s="51"/>
      <c r="C18" s="98">
        <v>987</v>
      </c>
      <c r="D18" s="100">
        <v>16105</v>
      </c>
      <c r="E18" s="92">
        <f t="shared" si="0"/>
        <v>61.28531511952809</v>
      </c>
      <c r="F18" s="57"/>
      <c r="G18" s="94">
        <f t="shared" si="1"/>
        <v>101.9029641007206</v>
      </c>
      <c r="H18" s="54"/>
      <c r="I18" s="50" t="s">
        <v>8</v>
      </c>
      <c r="J18" s="52"/>
      <c r="K18" s="100">
        <v>873</v>
      </c>
      <c r="L18" s="100">
        <v>82440</v>
      </c>
      <c r="M18" s="92">
        <f t="shared" si="2"/>
        <v>10.589519650655022</v>
      </c>
      <c r="N18" s="52"/>
      <c r="O18" s="94">
        <f t="shared" si="3"/>
        <v>73.32589579470002</v>
      </c>
      <c r="P18" s="55"/>
      <c r="Q18" s="15"/>
      <c r="R18" s="11"/>
    </row>
    <row r="19" spans="1:18" s="9" customFormat="1" ht="28.5" customHeight="1">
      <c r="A19" s="50" t="s">
        <v>17</v>
      </c>
      <c r="B19" s="51"/>
      <c r="C19" s="98">
        <v>312</v>
      </c>
      <c r="D19" s="100">
        <v>4552</v>
      </c>
      <c r="E19" s="92">
        <f t="shared" si="0"/>
        <v>68.54130052724078</v>
      </c>
      <c r="F19" s="52"/>
      <c r="G19" s="94">
        <f t="shared" si="1"/>
        <v>113.96794931088708</v>
      </c>
      <c r="H19" s="54"/>
      <c r="I19" s="50" t="s">
        <v>21</v>
      </c>
      <c r="J19" s="52"/>
      <c r="K19" s="97">
        <v>45</v>
      </c>
      <c r="L19" s="97">
        <v>3939</v>
      </c>
      <c r="M19" s="92">
        <f t="shared" si="2"/>
        <v>11.424219345011425</v>
      </c>
      <c r="N19" s="52"/>
      <c r="O19" s="94">
        <f t="shared" si="3"/>
        <v>79.10567663721062</v>
      </c>
      <c r="P19" s="55"/>
      <c r="Q19" s="15"/>
      <c r="R19" s="11"/>
    </row>
    <row r="20" spans="1:18" s="9" customFormat="1" ht="28.5" customHeight="1">
      <c r="A20" s="58" t="s">
        <v>18</v>
      </c>
      <c r="B20" s="51"/>
      <c r="C20" s="98">
        <v>513</v>
      </c>
      <c r="D20" s="100">
        <v>7261</v>
      </c>
      <c r="E20" s="92">
        <f t="shared" si="0"/>
        <v>70.65142542349538</v>
      </c>
      <c r="F20" s="52"/>
      <c r="G20" s="94">
        <f t="shared" si="1"/>
        <v>117.47658724693568</v>
      </c>
      <c r="H20" s="54"/>
      <c r="I20" s="50" t="s">
        <v>52</v>
      </c>
      <c r="J20" s="52"/>
      <c r="K20" s="100">
        <v>368</v>
      </c>
      <c r="L20" s="100">
        <v>31414</v>
      </c>
      <c r="M20" s="92">
        <f t="shared" si="2"/>
        <v>11.714522187559686</v>
      </c>
      <c r="N20" s="52"/>
      <c r="O20" s="94">
        <f t="shared" si="3"/>
        <v>81.11584486805027</v>
      </c>
      <c r="P20" s="55"/>
      <c r="Q20" s="17"/>
      <c r="R20" s="11"/>
    </row>
    <row r="21" spans="1:18" s="9" customFormat="1" ht="28.5" customHeight="1">
      <c r="A21" s="50" t="s">
        <v>20</v>
      </c>
      <c r="B21" s="51"/>
      <c r="C21" s="98">
        <v>9575</v>
      </c>
      <c r="D21" s="100">
        <v>127435</v>
      </c>
      <c r="E21" s="92">
        <f t="shared" si="0"/>
        <v>75.13634401851924</v>
      </c>
      <c r="F21" s="52"/>
      <c r="G21" s="94">
        <f t="shared" si="1"/>
        <v>124.93394465289838</v>
      </c>
      <c r="H21" s="54"/>
      <c r="I21" s="50" t="s">
        <v>5</v>
      </c>
      <c r="J21" s="52"/>
      <c r="K21" s="100">
        <v>64</v>
      </c>
      <c r="L21" s="100">
        <v>5368</v>
      </c>
      <c r="M21" s="92">
        <f t="shared" si="2"/>
        <v>11.922503725782414</v>
      </c>
      <c r="N21" s="56"/>
      <c r="O21" s="94">
        <f t="shared" si="3"/>
        <v>82.55598881244514</v>
      </c>
      <c r="P21" s="55"/>
      <c r="Q21" s="15"/>
      <c r="R21" s="11"/>
    </row>
    <row r="22" spans="1:18" s="9" customFormat="1" ht="28.5" customHeight="1">
      <c r="A22" s="50" t="s">
        <v>6</v>
      </c>
      <c r="B22" s="51"/>
      <c r="C22" s="98">
        <v>415</v>
      </c>
      <c r="D22" s="100">
        <v>5195</v>
      </c>
      <c r="E22" s="92">
        <f t="shared" si="0"/>
        <v>79.88450433108758</v>
      </c>
      <c r="F22" s="52"/>
      <c r="G22" s="94">
        <f t="shared" si="1"/>
        <v>132.82901068841497</v>
      </c>
      <c r="H22" s="54"/>
      <c r="I22" s="50" t="s">
        <v>19</v>
      </c>
      <c r="J22" s="52"/>
      <c r="K22" s="97">
        <v>249</v>
      </c>
      <c r="L22" s="97">
        <v>19641</v>
      </c>
      <c r="M22" s="92">
        <f t="shared" si="2"/>
        <v>12.67756224224836</v>
      </c>
      <c r="N22" s="52"/>
      <c r="O22" s="94">
        <f t="shared" si="3"/>
        <v>87.78430359194111</v>
      </c>
      <c r="P22" s="55"/>
      <c r="Q22" s="15"/>
      <c r="R22" s="11"/>
    </row>
    <row r="23" spans="1:18" s="9" customFormat="1" ht="28.5" customHeight="1">
      <c r="A23" s="50" t="s">
        <v>8</v>
      </c>
      <c r="B23" s="51"/>
      <c r="C23" s="98">
        <v>6842</v>
      </c>
      <c r="D23" s="100">
        <v>82440</v>
      </c>
      <c r="E23" s="92">
        <f t="shared" si="0"/>
        <v>82.99369238233868</v>
      </c>
      <c r="F23" s="52"/>
      <c r="G23" s="94">
        <f t="shared" si="1"/>
        <v>137.99885403100183</v>
      </c>
      <c r="H23" s="54"/>
      <c r="I23" s="50" t="s">
        <v>1</v>
      </c>
      <c r="J23" s="52"/>
      <c r="K23" s="97">
        <v>702</v>
      </c>
      <c r="L23" s="97">
        <v>52570.2</v>
      </c>
      <c r="M23" s="92">
        <f t="shared" si="2"/>
        <v>13.353572936758848</v>
      </c>
      <c r="N23" s="52"/>
      <c r="O23" s="94">
        <f t="shared" si="3"/>
        <v>92.46526093250496</v>
      </c>
      <c r="P23" s="55"/>
      <c r="Q23" s="15"/>
      <c r="R23" s="11"/>
    </row>
    <row r="24" spans="1:18" s="9" customFormat="1" ht="28.5" customHeight="1">
      <c r="A24" s="50" t="s">
        <v>5</v>
      </c>
      <c r="B24" s="51"/>
      <c r="C24" s="98">
        <v>463</v>
      </c>
      <c r="D24" s="100">
        <v>5368</v>
      </c>
      <c r="E24" s="92">
        <f t="shared" si="0"/>
        <v>86.25186289120715</v>
      </c>
      <c r="F24" s="52"/>
      <c r="G24" s="94">
        <f t="shared" si="1"/>
        <v>143.4164199152875</v>
      </c>
      <c r="H24" s="54"/>
      <c r="I24" s="58" t="s">
        <v>18</v>
      </c>
      <c r="J24" s="52"/>
      <c r="K24" s="97">
        <v>96</v>
      </c>
      <c r="L24" s="97">
        <v>7261</v>
      </c>
      <c r="M24" s="92">
        <f t="shared" si="2"/>
        <v>13.221319377496213</v>
      </c>
      <c r="N24" s="52"/>
      <c r="O24" s="94">
        <f t="shared" si="3"/>
        <v>91.5494865607779</v>
      </c>
      <c r="P24" s="55"/>
      <c r="Q24" s="15"/>
      <c r="R24" s="11"/>
    </row>
    <row r="25" spans="1:18" s="9" customFormat="1" ht="28.5" customHeight="1">
      <c r="A25" s="50" t="s">
        <v>19</v>
      </c>
      <c r="B25" s="51"/>
      <c r="C25" s="98">
        <v>1723</v>
      </c>
      <c r="D25" s="100">
        <v>19641</v>
      </c>
      <c r="E25" s="92">
        <f t="shared" si="0"/>
        <v>87.72465760399166</v>
      </c>
      <c r="F25" s="52"/>
      <c r="G25" s="94">
        <f t="shared" si="1"/>
        <v>145.8653287028477</v>
      </c>
      <c r="H25" s="54"/>
      <c r="I25" s="50" t="s">
        <v>62</v>
      </c>
      <c r="J25" s="52"/>
      <c r="K25" s="97">
        <v>918</v>
      </c>
      <c r="L25" s="97">
        <v>68530</v>
      </c>
      <c r="M25" s="92">
        <f t="shared" si="2"/>
        <v>13.39559317087407</v>
      </c>
      <c r="N25" s="52"/>
      <c r="O25" s="94">
        <f t="shared" si="3"/>
        <v>92.75622515086884</v>
      </c>
      <c r="P25" s="55"/>
      <c r="Q25" s="15"/>
      <c r="R25" s="11"/>
    </row>
    <row r="26" spans="1:18" s="9" customFormat="1" ht="28.5" customHeight="1">
      <c r="A26" s="50" t="s">
        <v>36</v>
      </c>
      <c r="B26" s="51"/>
      <c r="C26" s="98">
        <v>150</v>
      </c>
      <c r="D26" s="100">
        <v>1697</v>
      </c>
      <c r="E26" s="92">
        <f t="shared" si="0"/>
        <v>88.39127872716558</v>
      </c>
      <c r="F26" s="52"/>
      <c r="G26" s="94">
        <f t="shared" si="1"/>
        <v>146.97376174673573</v>
      </c>
      <c r="H26" s="54"/>
      <c r="I26" s="50" t="s">
        <v>10</v>
      </c>
      <c r="J26" s="52"/>
      <c r="K26" s="100">
        <v>6</v>
      </c>
      <c r="L26" s="100">
        <v>444</v>
      </c>
      <c r="M26" s="92">
        <f t="shared" si="2"/>
        <v>13.513513513513514</v>
      </c>
      <c r="N26" s="52"/>
      <c r="O26" s="94">
        <f t="shared" si="3"/>
        <v>93.57275083302483</v>
      </c>
      <c r="P26" s="55"/>
      <c r="Q26" s="15"/>
      <c r="R26" s="11"/>
    </row>
    <row r="27" spans="1:18" s="9" customFormat="1" ht="28.5" customHeight="1">
      <c r="A27" s="50" t="s">
        <v>50</v>
      </c>
      <c r="B27" s="51"/>
      <c r="C27" s="98">
        <v>2930</v>
      </c>
      <c r="D27" s="100">
        <v>31414</v>
      </c>
      <c r="E27" s="92">
        <f t="shared" si="0"/>
        <v>93.27051633029859</v>
      </c>
      <c r="F27" s="52"/>
      <c r="G27" s="94">
        <f t="shared" si="1"/>
        <v>155.08677827183993</v>
      </c>
      <c r="H27" s="54"/>
      <c r="I27" s="50" t="s">
        <v>59</v>
      </c>
      <c r="J27" s="52"/>
      <c r="K27" s="100">
        <v>681</v>
      </c>
      <c r="L27" s="99">
        <v>49646.853</v>
      </c>
      <c r="M27" s="92">
        <f t="shared" si="2"/>
        <v>13.71688151110001</v>
      </c>
      <c r="N27" s="52"/>
      <c r="O27" s="94">
        <f t="shared" si="3"/>
        <v>94.98094885247717</v>
      </c>
      <c r="P27" s="55"/>
      <c r="Q27" s="15"/>
      <c r="R27" s="11"/>
    </row>
    <row r="28" spans="1:18" s="9" customFormat="1" ht="28.5" customHeight="1" thickBot="1">
      <c r="A28" s="50" t="s">
        <v>9</v>
      </c>
      <c r="B28" s="51"/>
      <c r="C28" s="96">
        <v>376</v>
      </c>
      <c r="D28" s="97">
        <v>3917</v>
      </c>
      <c r="E28" s="92">
        <f t="shared" si="0"/>
        <v>95.99183048251213</v>
      </c>
      <c r="F28" s="52"/>
      <c r="G28" s="94">
        <f t="shared" si="1"/>
        <v>159.61167918519814</v>
      </c>
      <c r="H28" s="54"/>
      <c r="I28" s="104" t="s">
        <v>2</v>
      </c>
      <c r="J28" s="108"/>
      <c r="K28" s="112">
        <v>73</v>
      </c>
      <c r="L28" s="112">
        <v>5054.8</v>
      </c>
      <c r="M28" s="103">
        <f t="shared" si="2"/>
        <v>14.441718762364484</v>
      </c>
      <c r="N28" s="108"/>
      <c r="O28" s="109">
        <f t="shared" si="3"/>
        <v>100</v>
      </c>
      <c r="P28" s="55"/>
      <c r="Q28" s="15"/>
      <c r="R28" s="11"/>
    </row>
    <row r="29" spans="1:18" s="9" customFormat="1" ht="28.5" customHeight="1">
      <c r="A29" s="50" t="s">
        <v>30</v>
      </c>
      <c r="B29" s="51"/>
      <c r="C29" s="98">
        <v>29</v>
      </c>
      <c r="D29" s="100">
        <v>288</v>
      </c>
      <c r="E29" s="92">
        <f t="shared" si="0"/>
        <v>100.69444444444446</v>
      </c>
      <c r="F29" s="52"/>
      <c r="G29" s="94">
        <f t="shared" si="1"/>
        <v>167.43101242690062</v>
      </c>
      <c r="H29" s="54"/>
      <c r="I29" s="50" t="s">
        <v>7</v>
      </c>
      <c r="J29" s="52"/>
      <c r="K29" s="97">
        <v>866</v>
      </c>
      <c r="L29" s="97">
        <v>59344</v>
      </c>
      <c r="M29" s="92">
        <f t="shared" si="2"/>
        <v>14.592882178484766</v>
      </c>
      <c r="N29" s="52"/>
      <c r="O29" s="94">
        <f t="shared" si="3"/>
        <v>101.0467134737052</v>
      </c>
      <c r="P29" s="55"/>
      <c r="Q29" s="15"/>
      <c r="R29" s="11"/>
    </row>
    <row r="30" spans="1:18" s="9" customFormat="1" ht="28.5" customHeight="1" thickBot="1">
      <c r="A30" s="50" t="s">
        <v>21</v>
      </c>
      <c r="B30" s="51"/>
      <c r="C30" s="96">
        <v>404</v>
      </c>
      <c r="D30" s="97">
        <v>3939</v>
      </c>
      <c r="E30" s="92">
        <f t="shared" si="0"/>
        <v>102.56410256410257</v>
      </c>
      <c r="F30" s="52"/>
      <c r="G30" s="94">
        <f t="shared" si="1"/>
        <v>170.53981106612687</v>
      </c>
      <c r="H30" s="54"/>
      <c r="I30" s="104" t="s">
        <v>61</v>
      </c>
      <c r="J30" s="108"/>
      <c r="K30" s="112">
        <v>5650</v>
      </c>
      <c r="L30" s="111">
        <v>376133</v>
      </c>
      <c r="M30" s="103">
        <f aca="true" t="shared" si="4" ref="M30:M44">K30/(L30/1000)</f>
        <v>15.02128236554623</v>
      </c>
      <c r="N30" s="108"/>
      <c r="O30" s="109">
        <f aca="true" t="shared" si="5" ref="O30:O44">M30/$M$28*100</f>
        <v>104.01312068679876</v>
      </c>
      <c r="P30" s="55"/>
      <c r="Q30" s="17"/>
      <c r="R30" s="11"/>
    </row>
    <row r="31" spans="1:18" s="9" customFormat="1" ht="28.5" customHeight="1" thickBot="1">
      <c r="A31" s="104" t="s">
        <v>61</v>
      </c>
      <c r="B31" s="105"/>
      <c r="C31" s="110">
        <v>39724</v>
      </c>
      <c r="D31" s="111">
        <v>376133</v>
      </c>
      <c r="E31" s="103">
        <f t="shared" si="0"/>
        <v>105.6115788830015</v>
      </c>
      <c r="F31" s="108"/>
      <c r="G31" s="109">
        <f t="shared" si="1"/>
        <v>175.6070424137487</v>
      </c>
      <c r="H31" s="54"/>
      <c r="I31" s="50" t="s">
        <v>63</v>
      </c>
      <c r="J31" s="52"/>
      <c r="K31" s="97">
        <v>158</v>
      </c>
      <c r="L31" s="97">
        <v>10263</v>
      </c>
      <c r="M31" s="92">
        <f t="shared" si="4"/>
        <v>15.395108642697068</v>
      </c>
      <c r="N31" s="52"/>
      <c r="O31" s="94">
        <f t="shared" si="5"/>
        <v>106.60163721521252</v>
      </c>
      <c r="P31" s="55"/>
      <c r="Q31" s="15"/>
      <c r="R31" s="11"/>
    </row>
    <row r="32" spans="1:18" s="9" customFormat="1" ht="28.5" customHeight="1">
      <c r="A32" s="50" t="s">
        <v>51</v>
      </c>
      <c r="B32" s="51"/>
      <c r="C32" s="96">
        <v>6736</v>
      </c>
      <c r="D32" s="97">
        <v>57844</v>
      </c>
      <c r="E32" s="92">
        <f t="shared" si="0"/>
        <v>116.45114445750639</v>
      </c>
      <c r="F32" s="52"/>
      <c r="G32" s="94">
        <f t="shared" si="1"/>
        <v>193.63067269861952</v>
      </c>
      <c r="H32" s="54"/>
      <c r="I32" s="50" t="s">
        <v>22</v>
      </c>
      <c r="J32" s="52"/>
      <c r="K32" s="100">
        <v>4808</v>
      </c>
      <c r="L32" s="100">
        <v>288369</v>
      </c>
      <c r="M32" s="92">
        <f t="shared" si="4"/>
        <v>16.673082058057556</v>
      </c>
      <c r="N32" s="52"/>
      <c r="O32" s="94">
        <f t="shared" si="5"/>
        <v>115.45081532475253</v>
      </c>
      <c r="P32" s="55"/>
      <c r="Q32" s="15"/>
      <c r="R32" s="11"/>
    </row>
    <row r="33" spans="1:18" s="9" customFormat="1" ht="28.5" customHeight="1">
      <c r="A33" s="50" t="s">
        <v>4</v>
      </c>
      <c r="B33" s="51"/>
      <c r="C33" s="96">
        <v>956</v>
      </c>
      <c r="D33" s="97">
        <v>8033</v>
      </c>
      <c r="E33" s="92">
        <f t="shared" si="0"/>
        <v>119.00908751400473</v>
      </c>
      <c r="F33" s="52"/>
      <c r="G33" s="94">
        <f t="shared" si="1"/>
        <v>197.88392617295762</v>
      </c>
      <c r="H33" s="54"/>
      <c r="I33" s="50" t="s">
        <v>13</v>
      </c>
      <c r="J33" s="52"/>
      <c r="K33" s="100">
        <v>776</v>
      </c>
      <c r="L33" s="100">
        <v>40409</v>
      </c>
      <c r="M33" s="92">
        <f t="shared" si="4"/>
        <v>19.203642752852087</v>
      </c>
      <c r="N33" s="52"/>
      <c r="O33" s="94">
        <f t="shared" si="5"/>
        <v>132.9733882015298</v>
      </c>
      <c r="P33" s="55"/>
      <c r="Q33" s="15"/>
      <c r="R33" s="11"/>
    </row>
    <row r="34" spans="1:18" s="9" customFormat="1" ht="28.5" customHeight="1">
      <c r="A34" s="50" t="s">
        <v>7</v>
      </c>
      <c r="B34" s="51"/>
      <c r="C34" s="96">
        <v>7655</v>
      </c>
      <c r="D34" s="97">
        <v>59344</v>
      </c>
      <c r="E34" s="92">
        <f t="shared" si="0"/>
        <v>128.99366406039363</v>
      </c>
      <c r="F34" s="52"/>
      <c r="G34" s="94">
        <f t="shared" si="1"/>
        <v>214.48591220147293</v>
      </c>
      <c r="H34" s="54"/>
      <c r="I34" s="50" t="s">
        <v>36</v>
      </c>
      <c r="J34" s="52"/>
      <c r="K34" s="100">
        <v>33</v>
      </c>
      <c r="L34" s="100">
        <v>1697</v>
      </c>
      <c r="M34" s="92">
        <f t="shared" si="4"/>
        <v>19.44608131997643</v>
      </c>
      <c r="N34" s="52"/>
      <c r="O34" s="94">
        <f t="shared" si="5"/>
        <v>134.65212583043404</v>
      </c>
      <c r="P34" s="55"/>
      <c r="Q34" s="15"/>
      <c r="R34" s="11"/>
    </row>
    <row r="35" spans="1:18" s="9" customFormat="1" ht="28.5" customHeight="1">
      <c r="A35" s="50" t="s">
        <v>13</v>
      </c>
      <c r="B35" s="51"/>
      <c r="C35" s="96">
        <v>5347</v>
      </c>
      <c r="D35" s="97">
        <v>40409</v>
      </c>
      <c r="E35" s="92">
        <f t="shared" si="0"/>
        <v>132.32200747358263</v>
      </c>
      <c r="F35" s="52"/>
      <c r="G35" s="94">
        <f t="shared" si="1"/>
        <v>220.02015900574526</v>
      </c>
      <c r="H35" s="54"/>
      <c r="I35" s="50" t="s">
        <v>4</v>
      </c>
      <c r="J35" s="52"/>
      <c r="K35" s="97">
        <v>160</v>
      </c>
      <c r="L35" s="97">
        <v>8033</v>
      </c>
      <c r="M35" s="92">
        <f t="shared" si="4"/>
        <v>19.91783891447778</v>
      </c>
      <c r="N35" s="52"/>
      <c r="O35" s="94">
        <f t="shared" si="5"/>
        <v>137.91875636287983</v>
      </c>
      <c r="P35" s="55"/>
      <c r="Q35" s="15"/>
      <c r="R35" s="11"/>
    </row>
    <row r="36" spans="1:20" s="9" customFormat="1" ht="28.5" customHeight="1">
      <c r="A36" s="50" t="s">
        <v>10</v>
      </c>
      <c r="B36" s="51"/>
      <c r="C36" s="98">
        <v>62</v>
      </c>
      <c r="D36" s="100">
        <v>444</v>
      </c>
      <c r="E36" s="92">
        <f t="shared" si="0"/>
        <v>139.63963963963963</v>
      </c>
      <c r="F36" s="52"/>
      <c r="G36" s="94">
        <f t="shared" si="1"/>
        <v>232.18764817449028</v>
      </c>
      <c r="H36" s="54"/>
      <c r="I36" s="50" t="s">
        <v>51</v>
      </c>
      <c r="J36" s="52"/>
      <c r="K36" s="97">
        <v>1188</v>
      </c>
      <c r="L36" s="97">
        <v>57844</v>
      </c>
      <c r="M36" s="92">
        <f t="shared" si="4"/>
        <v>20.537998755272802</v>
      </c>
      <c r="N36" s="52"/>
      <c r="O36" s="94">
        <f t="shared" si="5"/>
        <v>142.21298097007255</v>
      </c>
      <c r="P36" s="55"/>
      <c r="Q36" s="15"/>
      <c r="R36" s="12"/>
      <c r="S36" s="13"/>
      <c r="T36" s="13"/>
    </row>
    <row r="37" spans="1:20" s="9" customFormat="1" ht="28.5" customHeight="1">
      <c r="A37" s="50" t="s">
        <v>15</v>
      </c>
      <c r="B37" s="51"/>
      <c r="C37" s="96">
        <v>1431</v>
      </c>
      <c r="D37" s="97">
        <v>10206</v>
      </c>
      <c r="E37" s="92">
        <f t="shared" si="0"/>
        <v>140.21164021164023</v>
      </c>
      <c r="F37" s="52"/>
      <c r="G37" s="94">
        <f t="shared" si="1"/>
        <v>233.1387496519076</v>
      </c>
      <c r="H37" s="54"/>
      <c r="I37" s="58" t="s">
        <v>20</v>
      </c>
      <c r="J37" s="52"/>
      <c r="K37" s="100">
        <v>2784</v>
      </c>
      <c r="L37" s="100">
        <v>127435</v>
      </c>
      <c r="M37" s="92">
        <f t="shared" si="4"/>
        <v>21.84643151410523</v>
      </c>
      <c r="N37" s="52"/>
      <c r="O37" s="94">
        <f t="shared" si="5"/>
        <v>151.2730712568481</v>
      </c>
      <c r="P37" s="55"/>
      <c r="Q37" s="15"/>
      <c r="R37" s="12"/>
      <c r="S37" s="13"/>
      <c r="T37" s="13"/>
    </row>
    <row r="38" spans="1:20" s="9" customFormat="1" ht="28.5" customHeight="1">
      <c r="A38" s="58" t="s">
        <v>16</v>
      </c>
      <c r="B38" s="51"/>
      <c r="C38" s="96">
        <v>1429</v>
      </c>
      <c r="D38" s="97">
        <v>10175</v>
      </c>
      <c r="E38" s="92">
        <f t="shared" si="0"/>
        <v>140.44226044226042</v>
      </c>
      <c r="F38" s="52"/>
      <c r="G38" s="94">
        <f t="shared" si="1"/>
        <v>233.52221647484802</v>
      </c>
      <c r="H38" s="54"/>
      <c r="I38" s="50" t="s">
        <v>9</v>
      </c>
      <c r="J38" s="52"/>
      <c r="K38" s="100">
        <v>86</v>
      </c>
      <c r="L38" s="100">
        <v>3917</v>
      </c>
      <c r="M38" s="92">
        <f t="shared" si="4"/>
        <v>21.95557824865969</v>
      </c>
      <c r="N38" s="52"/>
      <c r="O38" s="94">
        <f t="shared" si="5"/>
        <v>152.02884511140414</v>
      </c>
      <c r="P38" s="55"/>
      <c r="Q38" s="15"/>
      <c r="R38" s="12"/>
      <c r="S38" s="13"/>
      <c r="T38" s="13"/>
    </row>
    <row r="39" spans="1:20" s="9" customFormat="1" ht="28.5" customHeight="1">
      <c r="A39" s="50" t="s">
        <v>63</v>
      </c>
      <c r="B39" s="51"/>
      <c r="C39" s="96">
        <v>1486</v>
      </c>
      <c r="D39" s="97">
        <v>10263</v>
      </c>
      <c r="E39" s="92">
        <f t="shared" si="0"/>
        <v>144.79197115853066</v>
      </c>
      <c r="F39" s="52"/>
      <c r="G39" s="94">
        <f t="shared" si="1"/>
        <v>240.75475520136212</v>
      </c>
      <c r="H39" s="54"/>
      <c r="I39" s="50" t="s">
        <v>15</v>
      </c>
      <c r="J39" s="52"/>
      <c r="K39" s="100">
        <v>309</v>
      </c>
      <c r="L39" s="100">
        <v>10206</v>
      </c>
      <c r="M39" s="92">
        <f t="shared" si="4"/>
        <v>30.276308054085835</v>
      </c>
      <c r="N39" s="52"/>
      <c r="O39" s="94">
        <f t="shared" si="5"/>
        <v>209.64476979697682</v>
      </c>
      <c r="P39" s="55"/>
      <c r="Q39" s="15"/>
      <c r="R39" s="12"/>
      <c r="S39" s="13"/>
      <c r="T39" s="13"/>
    </row>
    <row r="40" spans="1:18" s="9" customFormat="1" ht="28.5" customHeight="1">
      <c r="A40" s="50" t="s">
        <v>22</v>
      </c>
      <c r="B40" s="51"/>
      <c r="C40" s="98">
        <v>42815</v>
      </c>
      <c r="D40" s="100">
        <v>288369</v>
      </c>
      <c r="E40" s="92">
        <f t="shared" si="0"/>
        <v>148.4729634600113</v>
      </c>
      <c r="F40" s="52"/>
      <c r="G40" s="94">
        <f t="shared" si="1"/>
        <v>246.87537358475828</v>
      </c>
      <c r="H40" s="54"/>
      <c r="I40" s="50" t="s">
        <v>12</v>
      </c>
      <c r="J40" s="52"/>
      <c r="K40" s="100">
        <v>339</v>
      </c>
      <c r="L40" s="100">
        <v>10407</v>
      </c>
      <c r="M40" s="92">
        <f t="shared" si="4"/>
        <v>32.574228884404725</v>
      </c>
      <c r="N40" s="52"/>
      <c r="O40" s="94">
        <f t="shared" si="5"/>
        <v>225.5564550203959</v>
      </c>
      <c r="P40" s="55"/>
      <c r="Q40" s="15"/>
      <c r="R40" s="11"/>
    </row>
    <row r="41" spans="1:18" s="9" customFormat="1" ht="28.5" customHeight="1">
      <c r="A41" s="50" t="s">
        <v>31</v>
      </c>
      <c r="B41" s="51"/>
      <c r="C41" s="98">
        <v>7222</v>
      </c>
      <c r="D41" s="100">
        <v>47640</v>
      </c>
      <c r="E41" s="92">
        <f t="shared" si="0"/>
        <v>151.5952980688497</v>
      </c>
      <c r="F41" s="52"/>
      <c r="G41" s="94">
        <f t="shared" si="1"/>
        <v>252.06707653895447</v>
      </c>
      <c r="H41" s="54"/>
      <c r="I41" s="50" t="s">
        <v>38</v>
      </c>
      <c r="J41" s="52"/>
      <c r="K41" s="97">
        <v>375</v>
      </c>
      <c r="L41" s="97">
        <v>10554</v>
      </c>
      <c r="M41" s="92">
        <f t="shared" si="4"/>
        <v>35.53155201819215</v>
      </c>
      <c r="N41" s="52"/>
      <c r="O41" s="94">
        <f t="shared" si="5"/>
        <v>246.03409471446258</v>
      </c>
      <c r="P41" s="59"/>
      <c r="Q41" s="15"/>
      <c r="R41" s="11"/>
    </row>
    <row r="42" spans="1:18" s="9" customFormat="1" ht="28.5" customHeight="1">
      <c r="A42" s="50" t="s">
        <v>35</v>
      </c>
      <c r="B42" s="51"/>
      <c r="C42" s="96">
        <v>5827</v>
      </c>
      <c r="D42" s="97">
        <v>38219</v>
      </c>
      <c r="E42" s="92">
        <f t="shared" si="0"/>
        <v>152.46343441743636</v>
      </c>
      <c r="F42" s="52"/>
      <c r="G42" s="94">
        <f t="shared" si="1"/>
        <v>253.51058167541362</v>
      </c>
      <c r="H42" s="54"/>
      <c r="I42" s="50" t="s">
        <v>16</v>
      </c>
      <c r="J42" s="52"/>
      <c r="K42" s="100">
        <v>377</v>
      </c>
      <c r="L42" s="100">
        <v>10175</v>
      </c>
      <c r="M42" s="92">
        <f t="shared" si="4"/>
        <v>37.05159705159705</v>
      </c>
      <c r="N42" s="52"/>
      <c r="O42" s="94">
        <f t="shared" si="5"/>
        <v>256.5594695567298</v>
      </c>
      <c r="P42" s="59"/>
      <c r="Q42" s="15"/>
      <c r="R42" s="11"/>
    </row>
    <row r="43" spans="1:18" s="9" customFormat="1" ht="28.5" customHeight="1">
      <c r="A43" s="50" t="s">
        <v>12</v>
      </c>
      <c r="B43" s="51"/>
      <c r="C43" s="98">
        <v>1675</v>
      </c>
      <c r="D43" s="100">
        <v>10407</v>
      </c>
      <c r="E43" s="92">
        <f t="shared" si="0"/>
        <v>160.94936100701452</v>
      </c>
      <c r="F43" s="52"/>
      <c r="G43" s="94">
        <f t="shared" si="1"/>
        <v>267.6206677691635</v>
      </c>
      <c r="H43" s="54"/>
      <c r="I43" s="50" t="s">
        <v>35</v>
      </c>
      <c r="J43" s="52"/>
      <c r="K43" s="100">
        <v>1987</v>
      </c>
      <c r="L43" s="100">
        <v>38219</v>
      </c>
      <c r="M43" s="92">
        <f t="shared" si="4"/>
        <v>51.989847981370524</v>
      </c>
      <c r="N43" s="52"/>
      <c r="O43" s="94">
        <f t="shared" si="5"/>
        <v>359.997648734564</v>
      </c>
      <c r="P43" s="59"/>
      <c r="Q43" s="15"/>
      <c r="R43" s="11"/>
    </row>
    <row r="44" spans="1:18" s="9" customFormat="1" ht="28.5" customHeight="1" thickBot="1">
      <c r="A44" s="104" t="s">
        <v>38</v>
      </c>
      <c r="B44" s="105"/>
      <c r="C44" s="110">
        <v>2037</v>
      </c>
      <c r="D44" s="112">
        <v>10554</v>
      </c>
      <c r="E44" s="103">
        <f t="shared" si="0"/>
        <v>193.00739056281978</v>
      </c>
      <c r="F44" s="108"/>
      <c r="G44" s="109">
        <f t="shared" si="1"/>
        <v>320.92557822925704</v>
      </c>
      <c r="H44" s="124"/>
      <c r="I44" s="104" t="s">
        <v>31</v>
      </c>
      <c r="J44" s="108"/>
      <c r="K44" s="107">
        <v>3108</v>
      </c>
      <c r="L44" s="107">
        <v>47640</v>
      </c>
      <c r="M44" s="103">
        <f t="shared" si="4"/>
        <v>65.23929471032746</v>
      </c>
      <c r="N44" s="108"/>
      <c r="O44" s="109">
        <f t="shared" si="5"/>
        <v>451.7418998654291</v>
      </c>
      <c r="P44" s="59"/>
      <c r="Q44" s="15"/>
      <c r="R44" s="11"/>
    </row>
    <row r="45" spans="1:18" s="9" customFormat="1" ht="5.25" customHeight="1">
      <c r="A45" s="2"/>
      <c r="B45" s="2"/>
      <c r="C45" s="2"/>
      <c r="D45" s="2"/>
      <c r="E45" s="2"/>
      <c r="F45" s="2"/>
      <c r="G45" s="2"/>
      <c r="H45" s="54"/>
      <c r="P45" s="59"/>
      <c r="Q45" s="15"/>
      <c r="R45" s="11"/>
    </row>
    <row r="46" ht="18" customHeight="1">
      <c r="A46" s="76" t="s">
        <v>37</v>
      </c>
    </row>
    <row r="47" ht="17.25" customHeight="1">
      <c r="A47" s="76" t="s">
        <v>42</v>
      </c>
    </row>
    <row r="48" ht="12.75" customHeight="1">
      <c r="A48" s="42"/>
    </row>
    <row r="49" spans="2:4" ht="18.75">
      <c r="B49" s="6"/>
      <c r="D49" s="6"/>
    </row>
    <row r="52" spans="2:4" ht="18.75">
      <c r="B52" s="6"/>
      <c r="D52" s="6"/>
    </row>
    <row r="53" spans="2:4" ht="18.75">
      <c r="B53" s="6"/>
      <c r="D53" s="6"/>
    </row>
    <row r="54" spans="2:4" ht="18.75">
      <c r="B54" s="6"/>
      <c r="D54" s="6"/>
    </row>
    <row r="55" spans="2:4" ht="18.75">
      <c r="B55" s="6"/>
      <c r="D55" s="6"/>
    </row>
    <row r="56" spans="2:4" ht="18.75">
      <c r="B56" s="6"/>
      <c r="D56" s="6"/>
    </row>
    <row r="57" spans="2:4" ht="18.75">
      <c r="B57" s="6"/>
      <c r="D57" s="6"/>
    </row>
    <row r="58" spans="2:4" ht="18.75">
      <c r="B58" s="6"/>
      <c r="D58" s="6"/>
    </row>
    <row r="59" spans="2:4" ht="18.75">
      <c r="B59" s="6"/>
      <c r="D59" s="6"/>
    </row>
    <row r="60" spans="2:4" ht="18.75">
      <c r="B60" s="6"/>
      <c r="D60" s="6"/>
    </row>
    <row r="61" spans="2:4" ht="18.75">
      <c r="B61" s="6"/>
      <c r="D61" s="6"/>
    </row>
    <row r="62" spans="2:4" ht="18.75">
      <c r="B62" s="6"/>
      <c r="D62" s="6"/>
    </row>
    <row r="63" spans="2:4" ht="18.75">
      <c r="B63" s="6"/>
      <c r="D63" s="6"/>
    </row>
    <row r="64" spans="2:4" ht="18.75">
      <c r="B64" s="6"/>
      <c r="D64" s="6"/>
    </row>
    <row r="65" spans="2:4" ht="18.75">
      <c r="B65" s="6"/>
      <c r="D65" s="6"/>
    </row>
    <row r="66" spans="2:4" ht="18.75">
      <c r="B66" s="6"/>
      <c r="D66" s="6"/>
    </row>
    <row r="67" spans="2:4" ht="18.75">
      <c r="B67" s="6"/>
      <c r="D67" s="6"/>
    </row>
    <row r="68" spans="2:4" ht="18.75">
      <c r="B68" s="6"/>
      <c r="D68" s="6"/>
    </row>
    <row r="69" spans="2:4" ht="18.75">
      <c r="B69" s="6"/>
      <c r="D69" s="6"/>
    </row>
    <row r="70" spans="2:4" ht="18.75">
      <c r="B70" s="6"/>
      <c r="D70" s="6"/>
    </row>
    <row r="71" spans="2:4" ht="18.75">
      <c r="B71" s="6"/>
      <c r="D71" s="6"/>
    </row>
    <row r="72" spans="2:4" ht="18.75">
      <c r="B72" s="6"/>
      <c r="D72" s="6"/>
    </row>
    <row r="73" spans="2:4" ht="18.75">
      <c r="B73" s="6"/>
      <c r="D73" s="6"/>
    </row>
    <row r="74" spans="2:4" ht="18.75">
      <c r="B74" s="6"/>
      <c r="D74" s="6"/>
    </row>
    <row r="75" spans="2:4" ht="18.75">
      <c r="B75" s="6"/>
      <c r="D75" s="6"/>
    </row>
    <row r="76" spans="2:4" ht="18.75">
      <c r="B76" s="6"/>
      <c r="D76" s="6"/>
    </row>
    <row r="77" spans="2:4" ht="18.75">
      <c r="B77" s="6"/>
      <c r="D77" s="6"/>
    </row>
    <row r="78" spans="2:4" ht="18.75">
      <c r="B78" s="6"/>
      <c r="D78" s="6"/>
    </row>
    <row r="79" spans="2:4" ht="18.75">
      <c r="B79" s="6"/>
      <c r="D79" s="6"/>
    </row>
    <row r="80" spans="2:4" ht="18.75">
      <c r="B80" s="6"/>
      <c r="D80" s="6"/>
    </row>
    <row r="81" spans="2:4" ht="18.75">
      <c r="B81" s="6"/>
      <c r="D81" s="6"/>
    </row>
    <row r="82" spans="2:4" ht="18.75">
      <c r="B82" s="6"/>
      <c r="D82" s="6"/>
    </row>
    <row r="83" spans="2:4" ht="18.75">
      <c r="B83" s="6"/>
      <c r="D83" s="6"/>
    </row>
    <row r="84" spans="2:4" ht="18.75">
      <c r="B84" s="6"/>
      <c r="D84" s="6"/>
    </row>
    <row r="85" spans="2:4" ht="18.75">
      <c r="B85" s="6"/>
      <c r="D85" s="6"/>
    </row>
    <row r="86" spans="2:4" ht="18.75">
      <c r="B86" s="6"/>
      <c r="D86" s="6"/>
    </row>
  </sheetData>
  <mergeCells count="2">
    <mergeCell ref="D9:H9"/>
    <mergeCell ref="L9:P9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53" r:id="rId1"/>
  <headerFooter alignWithMargins="0">
    <oddFooter xml:space="preserve">&amp;C&amp;"Times New Roman,Regular"&amp;13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zoomScale="75" zoomScaleNormal="75" workbookViewId="0" topLeftCell="A29">
      <selection activeCell="A13" sqref="A13:G45"/>
    </sheetView>
  </sheetViews>
  <sheetFormatPr defaultColWidth="12.6640625" defaultRowHeight="15"/>
  <cols>
    <col min="1" max="1" width="16.99609375" style="6" customWidth="1"/>
    <col min="2" max="2" width="1.66796875" style="5" customWidth="1"/>
    <col min="3" max="3" width="9.88671875" style="6" customWidth="1"/>
    <col min="4" max="4" width="10.6640625" style="7" customWidth="1"/>
    <col min="5" max="5" width="4.10546875" style="6" customWidth="1"/>
    <col min="6" max="6" width="2.3359375" style="6" customWidth="1"/>
    <col min="7" max="7" width="5.6640625" style="6" customWidth="1"/>
    <col min="8" max="8" width="10.3359375" style="6" customWidth="1"/>
    <col min="9" max="9" width="11.5546875" style="6" customWidth="1"/>
    <col min="10" max="10" width="5.77734375" style="5" customWidth="1"/>
    <col min="11" max="11" width="9.77734375" style="6" customWidth="1"/>
    <col min="12" max="12" width="13.6640625" style="6" hidden="1" customWidth="1"/>
    <col min="13" max="13" width="4.99609375" style="6" customWidth="1"/>
    <col min="14" max="14" width="2.3359375" style="6" customWidth="1"/>
    <col min="15" max="15" width="4.99609375" style="6" customWidth="1"/>
    <col min="16" max="16" width="9.4453125" style="5" hidden="1" customWidth="1"/>
    <col min="17" max="17" width="5.4453125" style="6" customWidth="1"/>
    <col min="18" max="18" width="11.88671875" style="7" customWidth="1"/>
    <col min="19" max="19" width="30.4453125" style="6" customWidth="1"/>
    <col min="20" max="20" width="3.5546875" style="6" customWidth="1"/>
    <col min="21" max="16384" width="12.6640625" style="6" customWidth="1"/>
  </cols>
  <sheetData>
    <row r="1" spans="1:18" s="2" customFormat="1" ht="20.25" customHeight="1">
      <c r="A1" s="20" t="s">
        <v>48</v>
      </c>
      <c r="B1" s="21"/>
      <c r="C1" s="22"/>
      <c r="D1" s="23"/>
      <c r="E1" s="22"/>
      <c r="F1" s="22"/>
      <c r="G1" s="22"/>
      <c r="H1" s="22"/>
      <c r="I1" s="22"/>
      <c r="J1" s="21"/>
      <c r="K1" s="22"/>
      <c r="L1" s="22"/>
      <c r="M1" s="22"/>
      <c r="N1" s="22"/>
      <c r="R1" s="25" t="s">
        <v>44</v>
      </c>
    </row>
    <row r="2" spans="1:18" s="2" customFormat="1" ht="20.25" customHeight="1">
      <c r="A2" s="20"/>
      <c r="B2" s="21"/>
      <c r="C2" s="22"/>
      <c r="D2" s="23"/>
      <c r="E2" s="22"/>
      <c r="F2" s="22"/>
      <c r="G2" s="22"/>
      <c r="H2" s="22"/>
      <c r="I2" s="22"/>
      <c r="J2" s="21"/>
      <c r="K2" s="22"/>
      <c r="L2" s="22"/>
      <c r="M2" s="22"/>
      <c r="N2" s="22"/>
      <c r="R2" s="25"/>
    </row>
    <row r="3" spans="1:18" s="2" customFormat="1" ht="3.75" customHeight="1">
      <c r="A3" s="26"/>
      <c r="B3" s="27"/>
      <c r="C3" s="24"/>
      <c r="D3" s="28"/>
      <c r="E3" s="24"/>
      <c r="F3" s="24"/>
      <c r="G3" s="24"/>
      <c r="H3" s="24"/>
      <c r="I3" s="29"/>
      <c r="J3" s="27"/>
      <c r="K3" s="24"/>
      <c r="L3" s="24"/>
      <c r="M3" s="24"/>
      <c r="N3" s="24"/>
      <c r="O3" s="24"/>
      <c r="P3" s="27"/>
      <c r="Q3" s="24"/>
      <c r="R3" s="28"/>
    </row>
    <row r="4" spans="1:18" s="2" customFormat="1" ht="16.5" customHeight="1">
      <c r="A4" s="26" t="s">
        <v>32</v>
      </c>
      <c r="B4" s="27"/>
      <c r="C4" s="24"/>
      <c r="D4" s="28"/>
      <c r="E4" s="24"/>
      <c r="F4" s="24"/>
      <c r="G4" s="24"/>
      <c r="H4" s="24"/>
      <c r="I4" s="29"/>
      <c r="J4" s="27"/>
      <c r="K4" s="24"/>
      <c r="L4" s="24"/>
      <c r="M4" s="24"/>
      <c r="N4" s="24"/>
      <c r="O4" s="24"/>
      <c r="P4" s="27"/>
      <c r="Q4" s="24"/>
      <c r="R4" s="28"/>
    </row>
    <row r="5" spans="1:18" s="2" customFormat="1" ht="22.5" customHeight="1">
      <c r="A5" s="26" t="s">
        <v>54</v>
      </c>
      <c r="B5" s="27"/>
      <c r="C5" s="24"/>
      <c r="D5" s="28"/>
      <c r="E5" s="24"/>
      <c r="F5" s="24"/>
      <c r="G5" s="24"/>
      <c r="H5" s="24"/>
      <c r="I5" s="29"/>
      <c r="J5" s="27"/>
      <c r="K5" s="24"/>
      <c r="L5" s="24"/>
      <c r="M5" s="24"/>
      <c r="N5" s="24"/>
      <c r="O5" s="24"/>
      <c r="P5" s="27"/>
      <c r="Q5" s="24"/>
      <c r="R5" s="28"/>
    </row>
    <row r="6" spans="1:18" s="2" customFormat="1" ht="22.5" customHeight="1">
      <c r="A6" s="26"/>
      <c r="B6" s="27"/>
      <c r="C6" s="24"/>
      <c r="D6" s="28"/>
      <c r="E6" s="24"/>
      <c r="F6" s="24"/>
      <c r="G6" s="24"/>
      <c r="H6" s="24"/>
      <c r="I6" s="29"/>
      <c r="J6" s="27"/>
      <c r="K6" s="24"/>
      <c r="L6" s="24"/>
      <c r="M6" s="24"/>
      <c r="N6" s="24"/>
      <c r="O6" s="24"/>
      <c r="P6" s="27"/>
      <c r="Q6" s="24"/>
      <c r="R6" s="28"/>
    </row>
    <row r="7" spans="1:11" ht="4.5" customHeight="1">
      <c r="A7" s="3"/>
      <c r="I7" s="4"/>
      <c r="K7" s="8"/>
    </row>
    <row r="8" spans="1:27" ht="24.75" customHeight="1" thickBot="1">
      <c r="A8" s="87" t="s">
        <v>29</v>
      </c>
      <c r="B8" s="31"/>
      <c r="C8" s="30"/>
      <c r="D8" s="32"/>
      <c r="E8" s="33"/>
      <c r="F8" s="33"/>
      <c r="G8" s="33"/>
      <c r="I8" s="87" t="s">
        <v>34</v>
      </c>
      <c r="J8" s="31"/>
      <c r="K8" s="30"/>
      <c r="L8" s="34"/>
      <c r="M8" s="33"/>
      <c r="N8" s="33"/>
      <c r="O8" s="33"/>
      <c r="P8" s="35"/>
      <c r="Q8" s="36"/>
      <c r="R8" s="32"/>
      <c r="S8" s="41"/>
      <c r="T8" s="17"/>
      <c r="W8" s="37"/>
      <c r="X8" s="17"/>
      <c r="Y8" s="38"/>
      <c r="Z8" s="17"/>
      <c r="AA8" s="39"/>
    </row>
    <row r="9" spans="2:27" ht="28.5" customHeight="1">
      <c r="B9" s="63"/>
      <c r="C9" s="62"/>
      <c r="D9" s="159" t="s">
        <v>45</v>
      </c>
      <c r="E9" s="160"/>
      <c r="F9" s="160"/>
      <c r="G9" s="160"/>
      <c r="H9" s="160"/>
      <c r="I9" s="49"/>
      <c r="J9" s="63"/>
      <c r="K9" s="62"/>
      <c r="L9" s="159" t="s">
        <v>45</v>
      </c>
      <c r="M9" s="160"/>
      <c r="N9" s="160"/>
      <c r="O9" s="160"/>
      <c r="P9" s="160"/>
      <c r="Q9" s="49" t="s">
        <v>0</v>
      </c>
      <c r="R9" s="40"/>
      <c r="W9" s="37"/>
      <c r="X9" s="17"/>
      <c r="Y9" s="38"/>
      <c r="Z9" s="17"/>
      <c r="AA9" s="39"/>
    </row>
    <row r="10" spans="2:27" s="48" customFormat="1" ht="28.5" customHeight="1">
      <c r="B10" s="47"/>
      <c r="C10" s="1"/>
      <c r="D10" s="43"/>
      <c r="E10" s="49" t="s">
        <v>49</v>
      </c>
      <c r="F10" s="88"/>
      <c r="G10" s="88"/>
      <c r="H10" s="88"/>
      <c r="I10" s="49"/>
      <c r="J10" s="47"/>
      <c r="K10" s="1"/>
      <c r="L10" s="43"/>
      <c r="M10" s="49" t="s">
        <v>46</v>
      </c>
      <c r="N10" s="88"/>
      <c r="O10" s="88"/>
      <c r="P10" s="88"/>
      <c r="Q10" s="49" t="s">
        <v>26</v>
      </c>
      <c r="R10" s="89"/>
      <c r="W10" s="46"/>
      <c r="X10" s="1"/>
      <c r="Y10" s="44"/>
      <c r="Z10" s="1"/>
      <c r="AA10" s="45"/>
    </row>
    <row r="11" spans="1:27" ht="28.5" customHeight="1" thickBot="1">
      <c r="A11" s="33"/>
      <c r="B11" s="69"/>
      <c r="C11" s="66" t="s">
        <v>43</v>
      </c>
      <c r="D11" s="33" t="s">
        <v>56</v>
      </c>
      <c r="E11" s="68" t="s">
        <v>27</v>
      </c>
      <c r="F11" s="67"/>
      <c r="G11" s="33" t="s">
        <v>25</v>
      </c>
      <c r="I11" s="33"/>
      <c r="J11" s="69"/>
      <c r="K11" s="66" t="s">
        <v>43</v>
      </c>
      <c r="L11" s="67" t="s">
        <v>57</v>
      </c>
      <c r="M11" s="68" t="s">
        <v>27</v>
      </c>
      <c r="N11" s="67"/>
      <c r="O11" s="33" t="s">
        <v>25</v>
      </c>
      <c r="P11" s="90" t="s">
        <v>58</v>
      </c>
      <c r="Q11" s="157" t="s">
        <v>47</v>
      </c>
      <c r="R11" s="158"/>
      <c r="W11" s="37"/>
      <c r="X11" s="17"/>
      <c r="Y11" s="38"/>
      <c r="Z11" s="17"/>
      <c r="AA11" s="39"/>
    </row>
    <row r="12" spans="2:18" s="9" customFormat="1" ht="12.75" customHeight="1">
      <c r="B12" s="10"/>
      <c r="D12" s="18"/>
      <c r="E12" s="16"/>
      <c r="F12" s="13"/>
      <c r="J12" s="10"/>
      <c r="P12" s="10"/>
      <c r="Q12" s="13"/>
      <c r="R12" s="14"/>
    </row>
    <row r="13" spans="1:18" s="2" customFormat="1" ht="24.75" customHeight="1">
      <c r="A13" s="50" t="s">
        <v>20</v>
      </c>
      <c r="B13" s="51"/>
      <c r="C13" s="97">
        <v>2562</v>
      </c>
      <c r="D13" s="97">
        <v>127435</v>
      </c>
      <c r="E13" s="92">
        <f aca="true" t="shared" si="0" ref="E13:E45">C13/(D13/1000)</f>
        <v>20.104366932161494</v>
      </c>
      <c r="F13" s="57"/>
      <c r="G13" s="93">
        <f>(E13/$E$19)*100</f>
        <v>65.98932075888956</v>
      </c>
      <c r="H13" s="58"/>
      <c r="I13" s="50" t="s">
        <v>20</v>
      </c>
      <c r="J13" s="77"/>
      <c r="K13" s="97">
        <v>2562</v>
      </c>
      <c r="L13" s="101">
        <v>80364</v>
      </c>
      <c r="M13" s="92">
        <f aca="true" t="shared" si="1" ref="M13:M45">K13/(L13/1000)</f>
        <v>31.879946244587128</v>
      </c>
      <c r="N13" s="78"/>
      <c r="O13" s="93">
        <f>(M13/$M$20)*100</f>
        <v>48.239658191591886</v>
      </c>
      <c r="P13" s="100">
        <v>127435</v>
      </c>
      <c r="Q13" s="93">
        <f aca="true" t="shared" si="2" ref="Q13:Q45">(1000*L13)/P13</f>
        <v>630.6273786636324</v>
      </c>
      <c r="R13" s="14"/>
    </row>
    <row r="14" spans="1:18" s="2" customFormat="1" ht="24.75" customHeight="1">
      <c r="A14" s="50" t="s">
        <v>62</v>
      </c>
      <c r="B14" s="51"/>
      <c r="C14" s="97">
        <v>1630</v>
      </c>
      <c r="D14" s="97">
        <v>68530</v>
      </c>
      <c r="E14" s="92">
        <f t="shared" si="0"/>
        <v>23.785203560484458</v>
      </c>
      <c r="F14" s="80"/>
      <c r="G14" s="93">
        <f aca="true" t="shared" si="3" ref="G14:G45">(E14/$E$19)*100</f>
        <v>78.07106945294599</v>
      </c>
      <c r="H14" s="58"/>
      <c r="I14" s="50" t="s">
        <v>18</v>
      </c>
      <c r="J14" s="77"/>
      <c r="K14" s="97">
        <v>274</v>
      </c>
      <c r="L14" s="101">
        <v>4808</v>
      </c>
      <c r="M14" s="92">
        <f t="shared" si="1"/>
        <v>56.988352745424294</v>
      </c>
      <c r="N14" s="78"/>
      <c r="O14" s="93">
        <f aca="true" t="shared" si="4" ref="O14:O45">(M14/$M$20)*100</f>
        <v>86.23285109233528</v>
      </c>
      <c r="P14" s="100">
        <v>7261</v>
      </c>
      <c r="Q14" s="93">
        <f t="shared" si="2"/>
        <v>662.167745489602</v>
      </c>
      <c r="R14" s="79"/>
    </row>
    <row r="15" spans="1:18" s="2" customFormat="1" ht="24.75" customHeight="1">
      <c r="A15" s="50" t="s">
        <v>11</v>
      </c>
      <c r="B15" s="51"/>
      <c r="C15" s="97">
        <v>479</v>
      </c>
      <c r="D15" s="97">
        <v>16105</v>
      </c>
      <c r="E15" s="92">
        <f t="shared" si="0"/>
        <v>29.742316050915864</v>
      </c>
      <c r="F15" s="57"/>
      <c r="G15" s="93">
        <f t="shared" si="3"/>
        <v>97.6243241390711</v>
      </c>
      <c r="H15" s="58"/>
      <c r="I15" s="50" t="s">
        <v>59</v>
      </c>
      <c r="J15" s="52"/>
      <c r="K15" s="97">
        <v>1502</v>
      </c>
      <c r="L15" s="102">
        <v>26168.288</v>
      </c>
      <c r="M15" s="92">
        <f t="shared" si="1"/>
        <v>57.39771742041359</v>
      </c>
      <c r="N15" s="78"/>
      <c r="O15" s="93">
        <f t="shared" si="4"/>
        <v>86.85228789582578</v>
      </c>
      <c r="P15" s="100">
        <v>49647</v>
      </c>
      <c r="Q15" s="93">
        <f t="shared" si="2"/>
        <v>527.0869941789031</v>
      </c>
      <c r="R15" s="81"/>
    </row>
    <row r="16" spans="1:18" s="2" customFormat="1" ht="24.75" customHeight="1">
      <c r="A16" s="50" t="s">
        <v>1</v>
      </c>
      <c r="B16" s="51"/>
      <c r="C16" s="97">
        <v>1592</v>
      </c>
      <c r="D16" s="97">
        <v>52570.2</v>
      </c>
      <c r="E16" s="92">
        <f t="shared" si="0"/>
        <v>30.28331640358987</v>
      </c>
      <c r="F16" s="57"/>
      <c r="G16" s="93">
        <f t="shared" si="3"/>
        <v>99.40006997199096</v>
      </c>
      <c r="H16" s="58"/>
      <c r="I16" s="50" t="s">
        <v>1</v>
      </c>
      <c r="J16" s="52"/>
      <c r="K16" s="97">
        <v>1592</v>
      </c>
      <c r="L16" s="101">
        <v>27664.987</v>
      </c>
      <c r="M16" s="92">
        <f t="shared" si="1"/>
        <v>57.545662320390754</v>
      </c>
      <c r="N16" s="78"/>
      <c r="O16" s="93">
        <f t="shared" si="4"/>
        <v>87.07615312292914</v>
      </c>
      <c r="P16" s="100">
        <v>52570.2</v>
      </c>
      <c r="Q16" s="93">
        <f t="shared" si="2"/>
        <v>526.2484639586686</v>
      </c>
      <c r="R16" s="79"/>
    </row>
    <row r="17" spans="1:18" s="2" customFormat="1" ht="24.75" customHeight="1">
      <c r="A17" s="50" t="s">
        <v>59</v>
      </c>
      <c r="B17" s="51"/>
      <c r="C17" s="97">
        <v>1502</v>
      </c>
      <c r="D17" s="99">
        <v>49646.853</v>
      </c>
      <c r="E17" s="92">
        <f t="shared" si="0"/>
        <v>30.253679926097227</v>
      </c>
      <c r="F17" s="57"/>
      <c r="G17" s="93">
        <f t="shared" si="3"/>
        <v>99.30279304573784</v>
      </c>
      <c r="H17" s="58"/>
      <c r="I17" s="50" t="s">
        <v>11</v>
      </c>
      <c r="J17" s="77"/>
      <c r="K17" s="97">
        <v>479</v>
      </c>
      <c r="L17" s="101">
        <v>8168</v>
      </c>
      <c r="M17" s="92">
        <f t="shared" si="1"/>
        <v>58.643486777668954</v>
      </c>
      <c r="N17" s="78"/>
      <c r="O17" s="93">
        <f t="shared" si="4"/>
        <v>88.73734402228526</v>
      </c>
      <c r="P17" s="100">
        <v>16105</v>
      </c>
      <c r="Q17" s="93">
        <f t="shared" si="2"/>
        <v>507.1716858118597</v>
      </c>
      <c r="R17" s="79"/>
    </row>
    <row r="18" spans="1:18" s="2" customFormat="1" ht="24.75" customHeight="1">
      <c r="A18" s="50" t="s">
        <v>60</v>
      </c>
      <c r="B18" s="51"/>
      <c r="C18" s="97">
        <v>90</v>
      </c>
      <c r="D18" s="99">
        <v>2923.392</v>
      </c>
      <c r="E18" s="92">
        <f t="shared" si="0"/>
        <v>30.786155260738212</v>
      </c>
      <c r="F18" s="57"/>
      <c r="G18" s="93">
        <f t="shared" si="3"/>
        <v>101.05055689089579</v>
      </c>
      <c r="H18" s="58"/>
      <c r="I18" s="50" t="s">
        <v>60</v>
      </c>
      <c r="J18" s="52"/>
      <c r="K18" s="97">
        <v>90</v>
      </c>
      <c r="L18" s="102">
        <v>1496.699</v>
      </c>
      <c r="M18" s="92">
        <f t="shared" si="1"/>
        <v>60.13233121689799</v>
      </c>
      <c r="N18" s="78"/>
      <c r="O18" s="93">
        <f t="shared" si="4"/>
        <v>90.99021315505725</v>
      </c>
      <c r="P18" s="100">
        <v>2923</v>
      </c>
      <c r="Q18" s="93">
        <f t="shared" si="2"/>
        <v>512.0420800547383</v>
      </c>
      <c r="R18" s="79"/>
    </row>
    <row r="19" spans="1:18" s="2" customFormat="1" ht="24.75" customHeight="1" thickBot="1">
      <c r="A19" s="104" t="s">
        <v>2</v>
      </c>
      <c r="B19" s="105"/>
      <c r="C19" s="112">
        <v>154</v>
      </c>
      <c r="D19" s="112">
        <v>5054.8</v>
      </c>
      <c r="E19" s="103">
        <f t="shared" si="0"/>
        <v>30.466091635673024</v>
      </c>
      <c r="F19" s="114"/>
      <c r="G19" s="113">
        <f t="shared" si="3"/>
        <v>100</v>
      </c>
      <c r="H19" s="58"/>
      <c r="I19" s="104" t="s">
        <v>61</v>
      </c>
      <c r="J19" s="115"/>
      <c r="K19" s="112">
        <v>22463</v>
      </c>
      <c r="L19" s="112">
        <v>226106</v>
      </c>
      <c r="M19" s="103">
        <f t="shared" si="1"/>
        <v>99.34720883125614</v>
      </c>
      <c r="N19" s="117"/>
      <c r="O19" s="113">
        <f t="shared" si="4"/>
        <v>150.3288418223794</v>
      </c>
      <c r="P19" s="111">
        <v>226106</v>
      </c>
      <c r="Q19" s="113">
        <v>601</v>
      </c>
      <c r="R19" s="79"/>
    </row>
    <row r="20" spans="1:18" s="2" customFormat="1" ht="24.75" customHeight="1" thickBot="1">
      <c r="A20" s="50" t="s">
        <v>31</v>
      </c>
      <c r="B20" s="51"/>
      <c r="C20" s="97">
        <v>1622</v>
      </c>
      <c r="D20" s="97">
        <v>47640</v>
      </c>
      <c r="E20" s="92">
        <f t="shared" si="0"/>
        <v>34.047019311502936</v>
      </c>
      <c r="F20" s="57"/>
      <c r="G20" s="93">
        <f t="shared" si="3"/>
        <v>111.7538137764838</v>
      </c>
      <c r="H20" s="58"/>
      <c r="I20" s="104" t="s">
        <v>2</v>
      </c>
      <c r="J20" s="115"/>
      <c r="K20" s="112">
        <v>154</v>
      </c>
      <c r="L20" s="111">
        <v>2330.276</v>
      </c>
      <c r="M20" s="103">
        <f t="shared" si="1"/>
        <v>66.08659231781986</v>
      </c>
      <c r="N20" s="117"/>
      <c r="O20" s="118">
        <f t="shared" si="4"/>
        <v>100</v>
      </c>
      <c r="P20" s="107">
        <v>5054.8</v>
      </c>
      <c r="Q20" s="113">
        <f t="shared" si="2"/>
        <v>461.00261137928305</v>
      </c>
      <c r="R20" s="58"/>
    </row>
    <row r="21" spans="1:18" s="2" customFormat="1" ht="24.75" customHeight="1">
      <c r="A21" s="50" t="s">
        <v>18</v>
      </c>
      <c r="B21" s="51"/>
      <c r="C21" s="97">
        <v>274</v>
      </c>
      <c r="D21" s="97">
        <v>7261</v>
      </c>
      <c r="E21" s="92">
        <f t="shared" si="0"/>
        <v>37.735849056603776</v>
      </c>
      <c r="F21" s="57"/>
      <c r="G21" s="93">
        <f t="shared" si="3"/>
        <v>123.86179857877973</v>
      </c>
      <c r="H21" s="58"/>
      <c r="I21" s="50" t="s">
        <v>14</v>
      </c>
      <c r="J21" s="77"/>
      <c r="K21" s="97">
        <v>357</v>
      </c>
      <c r="L21" s="101">
        <v>4936</v>
      </c>
      <c r="M21" s="92">
        <f t="shared" si="1"/>
        <v>72.3257698541329</v>
      </c>
      <c r="N21" s="78"/>
      <c r="O21" s="93">
        <f t="shared" si="4"/>
        <v>109.44091277442169</v>
      </c>
      <c r="P21" s="100">
        <v>8909</v>
      </c>
      <c r="Q21" s="93">
        <f t="shared" si="2"/>
        <v>554.0464698619373</v>
      </c>
      <c r="R21" s="81"/>
    </row>
    <row r="22" spans="1:18" s="2" customFormat="1" ht="24.75" customHeight="1">
      <c r="A22" s="50" t="s">
        <v>14</v>
      </c>
      <c r="B22" s="51"/>
      <c r="C22" s="97">
        <v>357</v>
      </c>
      <c r="D22" s="97">
        <v>8909</v>
      </c>
      <c r="E22" s="92">
        <f t="shared" si="0"/>
        <v>40.07183746772926</v>
      </c>
      <c r="F22" s="57"/>
      <c r="G22" s="93">
        <f t="shared" si="3"/>
        <v>131.5293013194012</v>
      </c>
      <c r="H22" s="58"/>
      <c r="I22" s="50" t="s">
        <v>8</v>
      </c>
      <c r="J22" s="77"/>
      <c r="K22" s="97">
        <v>4005</v>
      </c>
      <c r="L22" s="101">
        <v>53306</v>
      </c>
      <c r="M22" s="92">
        <f t="shared" si="1"/>
        <v>75.13225528083143</v>
      </c>
      <c r="N22" s="78"/>
      <c r="O22" s="93">
        <f t="shared" si="4"/>
        <v>113.68759175765892</v>
      </c>
      <c r="P22" s="100">
        <v>82440</v>
      </c>
      <c r="Q22" s="93">
        <f t="shared" si="2"/>
        <v>646.6035904900534</v>
      </c>
      <c r="R22" s="79"/>
    </row>
    <row r="23" spans="1:18" s="2" customFormat="1" ht="24.75" customHeight="1">
      <c r="A23" s="50" t="s">
        <v>5</v>
      </c>
      <c r="B23" s="51"/>
      <c r="C23" s="97">
        <v>244</v>
      </c>
      <c r="D23" s="97">
        <v>5368</v>
      </c>
      <c r="E23" s="92">
        <f t="shared" si="0"/>
        <v>45.45454545454545</v>
      </c>
      <c r="F23" s="57"/>
      <c r="G23" s="93">
        <f t="shared" si="3"/>
        <v>149.19716646989374</v>
      </c>
      <c r="H23" s="58"/>
      <c r="I23" s="50" t="s">
        <v>17</v>
      </c>
      <c r="J23" s="77"/>
      <c r="K23" s="97">
        <v>213</v>
      </c>
      <c r="L23" s="101">
        <v>2752</v>
      </c>
      <c r="M23" s="92">
        <f t="shared" si="1"/>
        <v>77.3982558139535</v>
      </c>
      <c r="N23" s="78"/>
      <c r="O23" s="93">
        <f t="shared" si="4"/>
        <v>117.11642725007552</v>
      </c>
      <c r="P23" s="100">
        <v>4552</v>
      </c>
      <c r="Q23" s="93">
        <f t="shared" si="2"/>
        <v>604.5694200351494</v>
      </c>
      <c r="R23" s="79"/>
    </row>
    <row r="24" spans="1:18" s="2" customFormat="1" ht="24.75" customHeight="1">
      <c r="A24" s="50" t="s">
        <v>17</v>
      </c>
      <c r="B24" s="51"/>
      <c r="C24" s="97">
        <v>213</v>
      </c>
      <c r="D24" s="97">
        <v>4552</v>
      </c>
      <c r="E24" s="92">
        <f t="shared" si="0"/>
        <v>46.792618629173994</v>
      </c>
      <c r="F24" s="57"/>
      <c r="G24" s="93">
        <f t="shared" si="3"/>
        <v>153.5891744459407</v>
      </c>
      <c r="H24" s="58"/>
      <c r="I24" s="50" t="s">
        <v>12</v>
      </c>
      <c r="J24" s="52"/>
      <c r="K24" s="97">
        <v>710</v>
      </c>
      <c r="L24" s="96">
        <v>8720</v>
      </c>
      <c r="M24" s="92">
        <f t="shared" si="1"/>
        <v>81.42201834862385</v>
      </c>
      <c r="N24" s="82"/>
      <c r="O24" s="93">
        <f t="shared" si="4"/>
        <v>123.20504885023233</v>
      </c>
      <c r="P24" s="100">
        <v>10407</v>
      </c>
      <c r="Q24" s="93">
        <f t="shared" si="2"/>
        <v>837.89756894398</v>
      </c>
      <c r="R24" s="79"/>
    </row>
    <row r="25" spans="1:18" s="2" customFormat="1" ht="24.75" customHeight="1">
      <c r="A25" s="50" t="s">
        <v>8</v>
      </c>
      <c r="B25" s="51"/>
      <c r="C25" s="97">
        <v>4005</v>
      </c>
      <c r="D25" s="97">
        <v>82440</v>
      </c>
      <c r="E25" s="92">
        <f t="shared" si="0"/>
        <v>48.580786026200876</v>
      </c>
      <c r="F25" s="80"/>
      <c r="G25" s="93">
        <f t="shared" si="3"/>
        <v>159.45854363976636</v>
      </c>
      <c r="H25" s="58"/>
      <c r="I25" s="50" t="s">
        <v>52</v>
      </c>
      <c r="J25" s="77"/>
      <c r="K25" s="97">
        <v>1564</v>
      </c>
      <c r="L25" s="101">
        <v>18617</v>
      </c>
      <c r="M25" s="92">
        <f t="shared" si="1"/>
        <v>84.00923886770155</v>
      </c>
      <c r="N25" s="78"/>
      <c r="O25" s="93">
        <f t="shared" si="4"/>
        <v>127.11994357900787</v>
      </c>
      <c r="P25" s="100">
        <v>31414</v>
      </c>
      <c r="Q25" s="93">
        <f t="shared" si="2"/>
        <v>592.6338575157573</v>
      </c>
      <c r="R25" s="79"/>
    </row>
    <row r="26" spans="1:18" s="2" customFormat="1" ht="24.75" customHeight="1">
      <c r="A26" s="50" t="s">
        <v>52</v>
      </c>
      <c r="B26" s="51"/>
      <c r="C26" s="97">
        <v>1564</v>
      </c>
      <c r="D26" s="97">
        <v>31414</v>
      </c>
      <c r="E26" s="92">
        <f t="shared" si="0"/>
        <v>49.78671929712867</v>
      </c>
      <c r="F26" s="57"/>
      <c r="G26" s="93">
        <f t="shared" si="3"/>
        <v>163.41682383319872</v>
      </c>
      <c r="H26" s="58"/>
      <c r="I26" s="50" t="s">
        <v>53</v>
      </c>
      <c r="K26" s="97">
        <v>3555</v>
      </c>
      <c r="L26" s="96">
        <v>42107</v>
      </c>
      <c r="M26" s="92">
        <f t="shared" si="1"/>
        <v>84.42776735459663</v>
      </c>
      <c r="N26" s="82"/>
      <c r="O26" s="93">
        <f t="shared" si="4"/>
        <v>127.75324675324676</v>
      </c>
      <c r="P26" s="100">
        <v>57844</v>
      </c>
      <c r="Q26" s="93">
        <f t="shared" si="2"/>
        <v>727.9406680035959</v>
      </c>
      <c r="R26" s="81"/>
    </row>
    <row r="27" spans="1:18" s="2" customFormat="1" ht="24.75" customHeight="1">
      <c r="A27" s="50" t="s">
        <v>9</v>
      </c>
      <c r="B27" s="51"/>
      <c r="C27" s="97">
        <v>200</v>
      </c>
      <c r="D27" s="97">
        <v>3917</v>
      </c>
      <c r="E27" s="92">
        <f t="shared" si="0"/>
        <v>51.05948429920858</v>
      </c>
      <c r="F27" s="80"/>
      <c r="G27" s="93">
        <f t="shared" si="3"/>
        <v>167.59446833483085</v>
      </c>
      <c r="H27" s="58"/>
      <c r="I27" s="50" t="s">
        <v>38</v>
      </c>
      <c r="J27" s="77"/>
      <c r="K27" s="97">
        <v>891</v>
      </c>
      <c r="L27" s="101">
        <v>5061</v>
      </c>
      <c r="M27" s="92">
        <f t="shared" si="1"/>
        <v>176.05216360403082</v>
      </c>
      <c r="N27" s="78"/>
      <c r="O27" s="93">
        <f t="shared" si="4"/>
        <v>266.39618934710813</v>
      </c>
      <c r="P27" s="101">
        <v>10554</v>
      </c>
      <c r="Q27" s="93">
        <f t="shared" si="2"/>
        <v>479.5338260375213</v>
      </c>
      <c r="R27" s="81"/>
    </row>
    <row r="28" spans="1:18" s="2" customFormat="1" ht="24.75" customHeight="1">
      <c r="A28" s="50" t="s">
        <v>6</v>
      </c>
      <c r="B28" s="51"/>
      <c r="C28" s="97">
        <v>267</v>
      </c>
      <c r="D28" s="97">
        <v>5195</v>
      </c>
      <c r="E28" s="92">
        <f t="shared" si="0"/>
        <v>51.39557266602502</v>
      </c>
      <c r="F28" s="57"/>
      <c r="G28" s="93">
        <f t="shared" si="3"/>
        <v>168.697623839106</v>
      </c>
      <c r="H28" s="58"/>
      <c r="I28" s="50" t="s">
        <v>63</v>
      </c>
      <c r="J28" s="77"/>
      <c r="K28" s="97">
        <v>899</v>
      </c>
      <c r="L28" s="101">
        <v>5837</v>
      </c>
      <c r="M28" s="92">
        <f t="shared" si="1"/>
        <v>154.01747473016962</v>
      </c>
      <c r="N28" s="78"/>
      <c r="O28" s="93">
        <f t="shared" si="4"/>
        <v>233.05404217163687</v>
      </c>
      <c r="P28" s="101">
        <v>10263</v>
      </c>
      <c r="Q28" s="93">
        <f t="shared" si="2"/>
        <v>568.7420832115366</v>
      </c>
      <c r="R28" s="81"/>
    </row>
    <row r="29" spans="1:18" s="2" customFormat="1" ht="24.75" customHeight="1">
      <c r="A29" s="50" t="s">
        <v>3</v>
      </c>
      <c r="B29" s="51"/>
      <c r="C29" s="97">
        <v>95</v>
      </c>
      <c r="D29" s="97">
        <v>1697</v>
      </c>
      <c r="E29" s="92">
        <f t="shared" si="0"/>
        <v>55.98114319387154</v>
      </c>
      <c r="F29" s="57"/>
      <c r="G29" s="93">
        <f t="shared" si="3"/>
        <v>183.74901468596224</v>
      </c>
      <c r="H29" s="58"/>
      <c r="I29" s="58" t="s">
        <v>22</v>
      </c>
      <c r="J29" s="77"/>
      <c r="K29" s="97">
        <v>20416</v>
      </c>
      <c r="L29" s="101">
        <v>225685</v>
      </c>
      <c r="M29" s="92">
        <f t="shared" si="1"/>
        <v>90.46237011764184</v>
      </c>
      <c r="N29" s="78"/>
      <c r="O29" s="93">
        <f t="shared" si="4"/>
        <v>136.88460388847918</v>
      </c>
      <c r="P29" s="100">
        <v>288369</v>
      </c>
      <c r="Q29" s="93">
        <f t="shared" si="2"/>
        <v>782.6257330018136</v>
      </c>
      <c r="R29" s="79"/>
    </row>
    <row r="30" spans="1:18" s="2" customFormat="1" ht="24.75" customHeight="1">
      <c r="A30" s="50" t="s">
        <v>39</v>
      </c>
      <c r="B30" s="51"/>
      <c r="C30" s="97">
        <v>1138</v>
      </c>
      <c r="D30" s="97">
        <v>19641</v>
      </c>
      <c r="E30" s="92">
        <f t="shared" si="0"/>
        <v>57.940023420396116</v>
      </c>
      <c r="F30" s="57"/>
      <c r="G30" s="93">
        <f t="shared" si="3"/>
        <v>190.1787210294924</v>
      </c>
      <c r="H30" s="58"/>
      <c r="I30" s="50" t="s">
        <v>39</v>
      </c>
      <c r="J30" s="77"/>
      <c r="K30" s="97">
        <v>1138</v>
      </c>
      <c r="L30" s="101">
        <v>12451</v>
      </c>
      <c r="M30" s="92">
        <f t="shared" si="1"/>
        <v>91.39828126254919</v>
      </c>
      <c r="N30" s="53"/>
      <c r="O30" s="93">
        <f t="shared" si="4"/>
        <v>138.30079303075848</v>
      </c>
      <c r="P30" s="100">
        <v>19641</v>
      </c>
      <c r="Q30" s="93">
        <f t="shared" si="2"/>
        <v>633.9290260170053</v>
      </c>
      <c r="R30" s="58"/>
    </row>
    <row r="31" spans="1:18" s="2" customFormat="1" ht="24.75" customHeight="1" thickBot="1">
      <c r="A31" s="104" t="s">
        <v>61</v>
      </c>
      <c r="B31" s="105"/>
      <c r="C31" s="112">
        <v>22463</v>
      </c>
      <c r="D31" s="112">
        <v>376133</v>
      </c>
      <c r="E31" s="103">
        <f aca="true" t="shared" si="5" ref="E31:E44">C31/(D31/1000)</f>
        <v>59.72089659774601</v>
      </c>
      <c r="F31" s="114"/>
      <c r="G31" s="113">
        <f t="shared" si="3"/>
        <v>196.02414813135488</v>
      </c>
      <c r="H31" s="50"/>
      <c r="I31" s="50" t="s">
        <v>5</v>
      </c>
      <c r="J31" s="77"/>
      <c r="K31" s="97">
        <v>244</v>
      </c>
      <c r="L31" s="101">
        <v>2476</v>
      </c>
      <c r="M31" s="92">
        <f t="shared" si="1"/>
        <v>98.54604200323102</v>
      </c>
      <c r="N31" s="78"/>
      <c r="O31" s="93">
        <f t="shared" si="4"/>
        <v>149.11654323059815</v>
      </c>
      <c r="P31" s="100">
        <v>5368</v>
      </c>
      <c r="Q31" s="93">
        <f t="shared" si="2"/>
        <v>461.25186289120717</v>
      </c>
      <c r="R31" s="83"/>
    </row>
    <row r="32" spans="1:18" s="2" customFormat="1" ht="24.75" customHeight="1">
      <c r="A32" s="50" t="s">
        <v>16</v>
      </c>
      <c r="B32" s="51"/>
      <c r="C32" s="97">
        <v>618</v>
      </c>
      <c r="D32" s="97">
        <v>10175</v>
      </c>
      <c r="E32" s="92">
        <f t="shared" si="5"/>
        <v>60.73710073710073</v>
      </c>
      <c r="F32" s="57"/>
      <c r="G32" s="93">
        <f t="shared" si="3"/>
        <v>199.35967325058232</v>
      </c>
      <c r="H32" s="58"/>
      <c r="I32" s="50" t="s">
        <v>4</v>
      </c>
      <c r="J32" s="77"/>
      <c r="K32" s="97">
        <v>524</v>
      </c>
      <c r="L32" s="101">
        <v>5338</v>
      </c>
      <c r="M32" s="92">
        <f t="shared" si="1"/>
        <v>98.16410640689396</v>
      </c>
      <c r="N32" s="78"/>
      <c r="O32" s="93">
        <f t="shared" si="4"/>
        <v>148.53861118274756</v>
      </c>
      <c r="P32" s="100">
        <v>8033</v>
      </c>
      <c r="Q32" s="93">
        <f t="shared" si="2"/>
        <v>664.5089007842649</v>
      </c>
      <c r="R32" s="83"/>
    </row>
    <row r="33" spans="1:18" s="2" customFormat="1" ht="24.75" customHeight="1">
      <c r="A33" s="50" t="s">
        <v>51</v>
      </c>
      <c r="B33" s="51"/>
      <c r="C33" s="97">
        <v>3555</v>
      </c>
      <c r="D33" s="97">
        <v>57844</v>
      </c>
      <c r="E33" s="92">
        <f t="shared" si="5"/>
        <v>61.45840536615725</v>
      </c>
      <c r="F33" s="57"/>
      <c r="G33" s="93">
        <f t="shared" si="3"/>
        <v>201.72723860055305</v>
      </c>
      <c r="H33" s="58"/>
      <c r="I33" s="50" t="s">
        <v>6</v>
      </c>
      <c r="J33" s="77"/>
      <c r="K33" s="97">
        <v>267</v>
      </c>
      <c r="L33" s="101">
        <v>2603</v>
      </c>
      <c r="M33" s="92">
        <f t="shared" si="1"/>
        <v>102.57395313100268</v>
      </c>
      <c r="N33" s="78"/>
      <c r="O33" s="93">
        <f t="shared" si="4"/>
        <v>155.2114423417535</v>
      </c>
      <c r="P33" s="100">
        <v>5195</v>
      </c>
      <c r="Q33" s="93">
        <f t="shared" si="2"/>
        <v>501.0587102983638</v>
      </c>
      <c r="R33" s="79"/>
    </row>
    <row r="34" spans="1:18" s="2" customFormat="1" ht="24.75" customHeight="1">
      <c r="A34" s="50" t="s">
        <v>4</v>
      </c>
      <c r="B34" s="51"/>
      <c r="C34" s="97">
        <v>524</v>
      </c>
      <c r="D34" s="97">
        <v>8033</v>
      </c>
      <c r="E34" s="92">
        <f t="shared" si="5"/>
        <v>65.23092244491473</v>
      </c>
      <c r="F34" s="80"/>
      <c r="G34" s="93">
        <f t="shared" si="3"/>
        <v>214.10991348997075</v>
      </c>
      <c r="H34" s="58"/>
      <c r="I34" s="50" t="s">
        <v>9</v>
      </c>
      <c r="J34" s="52"/>
      <c r="K34" s="97">
        <v>200</v>
      </c>
      <c r="L34" s="96">
        <v>1850</v>
      </c>
      <c r="M34" s="92">
        <f t="shared" si="1"/>
        <v>108.1081081081081</v>
      </c>
      <c r="N34" s="82"/>
      <c r="O34" s="93">
        <f t="shared" si="4"/>
        <v>163.58553878553877</v>
      </c>
      <c r="P34" s="100">
        <v>3917</v>
      </c>
      <c r="Q34" s="93">
        <f t="shared" si="2"/>
        <v>472.30022976767935</v>
      </c>
      <c r="R34" s="58"/>
    </row>
    <row r="35" spans="1:18" s="2" customFormat="1" ht="24.75" customHeight="1">
      <c r="A35" s="50" t="s">
        <v>35</v>
      </c>
      <c r="B35" s="51"/>
      <c r="C35" s="97">
        <v>2548</v>
      </c>
      <c r="D35" s="97">
        <v>38219</v>
      </c>
      <c r="E35" s="92">
        <f t="shared" si="5"/>
        <v>66.66841099976452</v>
      </c>
      <c r="F35" s="57"/>
      <c r="G35" s="93">
        <f t="shared" si="3"/>
        <v>218.82823631273354</v>
      </c>
      <c r="H35" s="58"/>
      <c r="I35" s="50" t="s">
        <v>21</v>
      </c>
      <c r="J35" s="77"/>
      <c r="K35" s="97">
        <v>297</v>
      </c>
      <c r="L35" s="101">
        <v>2710</v>
      </c>
      <c r="M35" s="92">
        <f t="shared" si="1"/>
        <v>109.5940959409594</v>
      </c>
      <c r="N35" s="78"/>
      <c r="O35" s="93">
        <f t="shared" si="4"/>
        <v>165.83408539799683</v>
      </c>
      <c r="P35" s="100">
        <v>3939</v>
      </c>
      <c r="Q35" s="93">
        <f t="shared" si="2"/>
        <v>687.9918761106879</v>
      </c>
      <c r="R35" s="79"/>
    </row>
    <row r="36" spans="1:18" s="2" customFormat="1" ht="24.75" customHeight="1">
      <c r="A36" s="50" t="s">
        <v>12</v>
      </c>
      <c r="B36" s="51"/>
      <c r="C36" s="97">
        <v>710</v>
      </c>
      <c r="D36" s="97">
        <v>10407</v>
      </c>
      <c r="E36" s="92">
        <f t="shared" si="5"/>
        <v>68.22331123282406</v>
      </c>
      <c r="F36" s="57"/>
      <c r="G36" s="93">
        <f t="shared" si="3"/>
        <v>223.9319439088825</v>
      </c>
      <c r="H36" s="58"/>
      <c r="I36" s="50" t="s">
        <v>31</v>
      </c>
      <c r="J36" s="77"/>
      <c r="K36" s="97">
        <v>1622</v>
      </c>
      <c r="L36" s="101">
        <v>14614</v>
      </c>
      <c r="M36" s="92">
        <f t="shared" si="1"/>
        <v>110.98946215957301</v>
      </c>
      <c r="N36" s="53"/>
      <c r="O36" s="93">
        <f t="shared" si="4"/>
        <v>167.945506443741</v>
      </c>
      <c r="P36" s="100">
        <v>47640</v>
      </c>
      <c r="Q36" s="93">
        <f t="shared" si="2"/>
        <v>306.75902602854745</v>
      </c>
      <c r="R36" s="79"/>
    </row>
    <row r="37" spans="1:18" s="2" customFormat="1" ht="24.75" customHeight="1">
      <c r="A37" s="50" t="s">
        <v>22</v>
      </c>
      <c r="B37" s="51"/>
      <c r="C37" s="97">
        <v>20416</v>
      </c>
      <c r="D37" s="97">
        <v>288369</v>
      </c>
      <c r="E37" s="92">
        <f t="shared" si="5"/>
        <v>70.7981787224008</v>
      </c>
      <c r="F37" s="57"/>
      <c r="G37" s="93">
        <f t="shared" si="3"/>
        <v>232.3835284454491</v>
      </c>
      <c r="H37" s="58"/>
      <c r="I37" s="50" t="s">
        <v>3</v>
      </c>
      <c r="J37" s="77"/>
      <c r="K37" s="97">
        <v>95</v>
      </c>
      <c r="L37" s="101">
        <v>794</v>
      </c>
      <c r="M37" s="92">
        <f t="shared" si="1"/>
        <v>119.64735516372795</v>
      </c>
      <c r="N37" s="78"/>
      <c r="O37" s="93">
        <f t="shared" si="4"/>
        <v>181.04633779318917</v>
      </c>
      <c r="P37" s="100">
        <v>1697</v>
      </c>
      <c r="Q37" s="93">
        <f t="shared" si="2"/>
        <v>467.8845020624632</v>
      </c>
      <c r="R37" s="79"/>
    </row>
    <row r="38" spans="1:18" s="2" customFormat="1" ht="24.75" customHeight="1">
      <c r="A38" s="50" t="s">
        <v>15</v>
      </c>
      <c r="B38" s="51"/>
      <c r="C38" s="97">
        <v>759</v>
      </c>
      <c r="D38" s="97">
        <v>10206</v>
      </c>
      <c r="E38" s="92">
        <f t="shared" si="5"/>
        <v>74.36801881246326</v>
      </c>
      <c r="F38" s="57"/>
      <c r="G38" s="93">
        <f t="shared" si="3"/>
        <v>244.10094902158397</v>
      </c>
      <c r="H38" s="58"/>
      <c r="I38" s="50" t="s">
        <v>13</v>
      </c>
      <c r="J38" s="77"/>
      <c r="K38" s="97">
        <v>3105</v>
      </c>
      <c r="L38" s="101">
        <v>25066</v>
      </c>
      <c r="M38" s="92">
        <f t="shared" si="1"/>
        <v>123.87297534508897</v>
      </c>
      <c r="N38" s="78"/>
      <c r="O38" s="93">
        <f t="shared" si="4"/>
        <v>187.4404035683458</v>
      </c>
      <c r="P38" s="100">
        <v>40409</v>
      </c>
      <c r="Q38" s="93">
        <f t="shared" si="2"/>
        <v>620.3073572718948</v>
      </c>
      <c r="R38" s="79"/>
    </row>
    <row r="39" spans="1:18" s="2" customFormat="1" ht="24.75" customHeight="1">
      <c r="A39" s="58" t="s">
        <v>21</v>
      </c>
      <c r="B39" s="51"/>
      <c r="C39" s="97">
        <v>297</v>
      </c>
      <c r="D39" s="97">
        <v>3939</v>
      </c>
      <c r="E39" s="92">
        <f t="shared" si="5"/>
        <v>75.3998476770754</v>
      </c>
      <c r="F39" s="80"/>
      <c r="G39" s="93">
        <f t="shared" si="3"/>
        <v>247.48775976498746</v>
      </c>
      <c r="H39" s="58"/>
      <c r="I39" s="50" t="s">
        <v>7</v>
      </c>
      <c r="J39" s="77"/>
      <c r="K39" s="97">
        <v>4864</v>
      </c>
      <c r="L39" s="101">
        <v>35396</v>
      </c>
      <c r="M39" s="92">
        <f t="shared" si="1"/>
        <v>137.4166572494067</v>
      </c>
      <c r="N39" s="78"/>
      <c r="O39" s="93">
        <f t="shared" si="4"/>
        <v>207.93424570683018</v>
      </c>
      <c r="P39" s="100">
        <v>59344</v>
      </c>
      <c r="Q39" s="93">
        <f t="shared" si="2"/>
        <v>596.4545699649501</v>
      </c>
      <c r="R39" s="79"/>
    </row>
    <row r="40" spans="1:18" s="2" customFormat="1" ht="24.75" customHeight="1">
      <c r="A40" s="75" t="s">
        <v>13</v>
      </c>
      <c r="B40" s="84"/>
      <c r="C40" s="97">
        <v>3105</v>
      </c>
      <c r="D40" s="97">
        <v>40409</v>
      </c>
      <c r="E40" s="92">
        <f t="shared" si="5"/>
        <v>76.83931797371872</v>
      </c>
      <c r="F40" s="80"/>
      <c r="G40" s="93">
        <f t="shared" si="3"/>
        <v>252.21258733347622</v>
      </c>
      <c r="H40" s="58"/>
      <c r="I40" s="50" t="s">
        <v>30</v>
      </c>
      <c r="J40" s="77"/>
      <c r="K40" s="97">
        <v>28</v>
      </c>
      <c r="L40" s="101">
        <v>201</v>
      </c>
      <c r="M40" s="92">
        <f t="shared" si="1"/>
        <v>139.30348258706468</v>
      </c>
      <c r="N40" s="78"/>
      <c r="O40" s="93">
        <f t="shared" si="4"/>
        <v>210.78932609678878</v>
      </c>
      <c r="P40" s="100">
        <v>288</v>
      </c>
      <c r="Q40" s="93">
        <f t="shared" si="2"/>
        <v>697.9166666666666</v>
      </c>
      <c r="R40" s="58"/>
    </row>
    <row r="41" spans="1:18" s="2" customFormat="1" ht="24.75" customHeight="1">
      <c r="A41" s="50" t="s">
        <v>7</v>
      </c>
      <c r="B41" s="51"/>
      <c r="C41" s="97">
        <v>4864</v>
      </c>
      <c r="D41" s="97">
        <v>59344</v>
      </c>
      <c r="E41" s="92">
        <f t="shared" si="5"/>
        <v>81.96279320571583</v>
      </c>
      <c r="F41" s="57"/>
      <c r="G41" s="93">
        <f t="shared" si="3"/>
        <v>269.02956304951454</v>
      </c>
      <c r="H41" s="58"/>
      <c r="I41" s="50" t="s">
        <v>40</v>
      </c>
      <c r="J41" s="52"/>
      <c r="K41" s="97">
        <v>53</v>
      </c>
      <c r="L41" s="96">
        <v>341</v>
      </c>
      <c r="M41" s="92">
        <f t="shared" si="1"/>
        <v>155.42521994134896</v>
      </c>
      <c r="N41" s="82"/>
      <c r="O41" s="93">
        <f t="shared" si="4"/>
        <v>235.1841946909395</v>
      </c>
      <c r="P41" s="100">
        <v>444</v>
      </c>
      <c r="Q41" s="93">
        <f t="shared" si="2"/>
        <v>768.018018018018</v>
      </c>
      <c r="R41" s="81"/>
    </row>
    <row r="42" spans="1:18" s="2" customFormat="1" ht="24.75" customHeight="1">
      <c r="A42" s="50" t="s">
        <v>38</v>
      </c>
      <c r="B42" s="51"/>
      <c r="C42" s="97">
        <v>891</v>
      </c>
      <c r="D42" s="97">
        <v>10554</v>
      </c>
      <c r="E42" s="92">
        <f t="shared" si="5"/>
        <v>84.42296759522456</v>
      </c>
      <c r="F42" s="57"/>
      <c r="G42" s="93">
        <f t="shared" si="3"/>
        <v>277.1046861041176</v>
      </c>
      <c r="H42" s="58"/>
      <c r="I42" s="50" t="s">
        <v>35</v>
      </c>
      <c r="J42" s="77"/>
      <c r="K42" s="97">
        <v>2548</v>
      </c>
      <c r="L42" s="101">
        <v>15525</v>
      </c>
      <c r="M42" s="92">
        <f t="shared" si="1"/>
        <v>164.12238325281803</v>
      </c>
      <c r="N42" s="53"/>
      <c r="O42" s="93">
        <f t="shared" si="4"/>
        <v>248.34444854340504</v>
      </c>
      <c r="P42" s="100">
        <v>38219</v>
      </c>
      <c r="Q42" s="93">
        <f t="shared" si="2"/>
        <v>406.21157016143803</v>
      </c>
      <c r="R42" s="85"/>
    </row>
    <row r="43" spans="1:18" s="2" customFormat="1" ht="24.75" customHeight="1">
      <c r="A43" s="50" t="s">
        <v>63</v>
      </c>
      <c r="B43" s="51"/>
      <c r="C43" s="97">
        <v>899</v>
      </c>
      <c r="D43" s="97">
        <v>10263</v>
      </c>
      <c r="E43" s="92">
        <f t="shared" si="5"/>
        <v>87.59621942901686</v>
      </c>
      <c r="F43" s="57"/>
      <c r="G43" s="93">
        <f t="shared" si="3"/>
        <v>287.52037011025607</v>
      </c>
      <c r="H43" s="58"/>
      <c r="I43" s="50" t="s">
        <v>62</v>
      </c>
      <c r="J43" s="77"/>
      <c r="K43" s="97">
        <v>1630</v>
      </c>
      <c r="L43" s="101">
        <v>9821</v>
      </c>
      <c r="M43" s="92">
        <f t="shared" si="1"/>
        <v>165.97087872925366</v>
      </c>
      <c r="N43" s="53"/>
      <c r="O43" s="93">
        <f t="shared" si="4"/>
        <v>251.14152948161706</v>
      </c>
      <c r="P43" s="101">
        <v>68530</v>
      </c>
      <c r="Q43" s="93">
        <f t="shared" si="2"/>
        <v>143.30949948927477</v>
      </c>
      <c r="R43" s="86"/>
    </row>
    <row r="44" spans="1:18" s="2" customFormat="1" ht="24.75" customHeight="1">
      <c r="A44" s="50" t="s">
        <v>30</v>
      </c>
      <c r="B44" s="51"/>
      <c r="C44" s="97">
        <v>28</v>
      </c>
      <c r="D44" s="97">
        <v>288</v>
      </c>
      <c r="E44" s="92">
        <f t="shared" si="5"/>
        <v>97.22222222222223</v>
      </c>
      <c r="F44" s="57"/>
      <c r="G44" s="93">
        <f t="shared" si="3"/>
        <v>319.11616161616166</v>
      </c>
      <c r="H44" s="58"/>
      <c r="I44" s="50" t="s">
        <v>15</v>
      </c>
      <c r="J44" s="77"/>
      <c r="K44" s="97">
        <v>759</v>
      </c>
      <c r="L44" s="101">
        <v>4328</v>
      </c>
      <c r="M44" s="92">
        <f t="shared" si="1"/>
        <v>175.36968576709796</v>
      </c>
      <c r="N44" s="53"/>
      <c r="O44" s="93">
        <f t="shared" si="4"/>
        <v>265.3634869289675</v>
      </c>
      <c r="P44" s="100">
        <v>10206</v>
      </c>
      <c r="Q44" s="93">
        <f t="shared" si="2"/>
        <v>424.06427591612777</v>
      </c>
      <c r="R44" s="86"/>
    </row>
    <row r="45" spans="1:18" s="2" customFormat="1" ht="24.75" customHeight="1" thickBot="1">
      <c r="A45" s="104" t="s">
        <v>40</v>
      </c>
      <c r="B45" s="105"/>
      <c r="C45" s="112">
        <v>53</v>
      </c>
      <c r="D45" s="112">
        <v>444</v>
      </c>
      <c r="E45" s="103">
        <f t="shared" si="0"/>
        <v>119.36936936936937</v>
      </c>
      <c r="F45" s="114"/>
      <c r="G45" s="113">
        <f t="shared" si="3"/>
        <v>391.8105768105768</v>
      </c>
      <c r="H45" s="73"/>
      <c r="I45" s="104" t="s">
        <v>16</v>
      </c>
      <c r="J45" s="115"/>
      <c r="K45" s="112">
        <v>618</v>
      </c>
      <c r="L45" s="111">
        <v>2974</v>
      </c>
      <c r="M45" s="103">
        <f t="shared" si="1"/>
        <v>207.8009414929388</v>
      </c>
      <c r="N45" s="116"/>
      <c r="O45" s="113">
        <f t="shared" si="4"/>
        <v>314.4373680119477</v>
      </c>
      <c r="P45" s="107">
        <v>10175</v>
      </c>
      <c r="Q45" s="113">
        <f t="shared" si="2"/>
        <v>292.2850122850123</v>
      </c>
      <c r="R45" s="86"/>
    </row>
    <row r="46" spans="1:18" s="9" customFormat="1" ht="10.5" customHeight="1">
      <c r="A46" s="19"/>
      <c r="B46" s="10"/>
      <c r="D46" s="11"/>
      <c r="G46" s="95"/>
      <c r="I46" s="6"/>
      <c r="J46" s="5"/>
      <c r="K46" s="6"/>
      <c r="L46" s="7"/>
      <c r="M46" s="6"/>
      <c r="N46" s="6"/>
      <c r="O46" s="6"/>
      <c r="P46" s="6"/>
      <c r="Q46" s="6"/>
      <c r="R46" s="5"/>
    </row>
    <row r="47" spans="1:18" s="9" customFormat="1" ht="15.75" customHeight="1">
      <c r="A47" s="76" t="s">
        <v>37</v>
      </c>
      <c r="B47" s="10"/>
      <c r="D47" s="11"/>
      <c r="J47" s="10"/>
      <c r="P47" s="10"/>
      <c r="R47" s="11"/>
    </row>
    <row r="48" ht="18" customHeight="1">
      <c r="A48" s="76" t="s">
        <v>42</v>
      </c>
    </row>
    <row r="51" spans="2:10" ht="18.75">
      <c r="B51" s="6"/>
      <c r="D51" s="6"/>
      <c r="J51" s="6"/>
    </row>
    <row r="52" spans="2:4" ht="18.75">
      <c r="B52" s="6"/>
      <c r="D52" s="6"/>
    </row>
    <row r="53" spans="2:10" ht="18.75">
      <c r="B53" s="6"/>
      <c r="D53" s="6"/>
      <c r="J53" s="6"/>
    </row>
    <row r="54" spans="2:10" ht="18.75">
      <c r="B54" s="6"/>
      <c r="D54" s="6"/>
      <c r="J54" s="6"/>
    </row>
    <row r="55" spans="2:10" ht="18.75">
      <c r="B55" s="6"/>
      <c r="D55" s="6"/>
      <c r="J55" s="6"/>
    </row>
    <row r="56" spans="2:10" ht="18.75">
      <c r="B56" s="6"/>
      <c r="D56" s="6"/>
      <c r="J56" s="6"/>
    </row>
    <row r="57" spans="2:10" ht="18.75">
      <c r="B57" s="6"/>
      <c r="D57" s="6"/>
      <c r="J57" s="6"/>
    </row>
    <row r="58" spans="2:10" ht="18.75">
      <c r="B58" s="6"/>
      <c r="D58" s="6"/>
      <c r="J58" s="6"/>
    </row>
    <row r="59" spans="2:10" ht="18.75">
      <c r="B59" s="6"/>
      <c r="D59" s="6"/>
      <c r="J59" s="6"/>
    </row>
    <row r="60" spans="2:10" ht="18.75">
      <c r="B60" s="6"/>
      <c r="D60" s="6"/>
      <c r="J60" s="6"/>
    </row>
    <row r="61" spans="2:10" ht="18.75">
      <c r="B61" s="6"/>
      <c r="D61" s="6"/>
      <c r="J61" s="6"/>
    </row>
    <row r="62" spans="2:10" ht="18.75">
      <c r="B62" s="6"/>
      <c r="D62" s="6"/>
      <c r="J62" s="6"/>
    </row>
    <row r="63" spans="2:10" ht="18.75">
      <c r="B63" s="6"/>
      <c r="D63" s="6"/>
      <c r="J63" s="6"/>
    </row>
    <row r="64" spans="2:10" ht="18.75">
      <c r="B64" s="6"/>
      <c r="D64" s="6"/>
      <c r="J64" s="6"/>
    </row>
    <row r="65" spans="2:10" ht="18.75">
      <c r="B65" s="6"/>
      <c r="D65" s="6"/>
      <c r="J65" s="6"/>
    </row>
    <row r="66" spans="2:10" ht="18.75">
      <c r="B66" s="6"/>
      <c r="D66" s="6"/>
      <c r="J66" s="6"/>
    </row>
    <row r="67" spans="2:10" ht="18.75">
      <c r="B67" s="6"/>
      <c r="D67" s="6"/>
      <c r="J67" s="6"/>
    </row>
    <row r="68" spans="2:10" ht="18.75">
      <c r="B68" s="6"/>
      <c r="D68" s="6"/>
      <c r="J68" s="6"/>
    </row>
    <row r="69" spans="2:10" ht="18.75">
      <c r="B69" s="6"/>
      <c r="D69" s="6"/>
      <c r="J69" s="6"/>
    </row>
    <row r="70" spans="2:10" ht="18.75">
      <c r="B70" s="6"/>
      <c r="D70" s="6"/>
      <c r="J70" s="6"/>
    </row>
    <row r="71" spans="2:10" ht="18.75">
      <c r="B71" s="6"/>
      <c r="D71" s="6"/>
      <c r="J71" s="6"/>
    </row>
    <row r="72" spans="2:10" ht="18.75">
      <c r="B72" s="6"/>
      <c r="D72" s="6"/>
      <c r="J72" s="6"/>
    </row>
    <row r="73" spans="2:10" ht="18.75">
      <c r="B73" s="6"/>
      <c r="D73" s="6"/>
      <c r="J73" s="6"/>
    </row>
    <row r="74" spans="2:10" ht="18.75">
      <c r="B74" s="6"/>
      <c r="D74" s="6"/>
      <c r="J74" s="6"/>
    </row>
    <row r="75" spans="2:10" ht="18.75">
      <c r="B75" s="6"/>
      <c r="D75" s="6"/>
      <c r="J75" s="6"/>
    </row>
    <row r="76" spans="2:10" ht="18.75">
      <c r="B76" s="6"/>
      <c r="D76" s="6"/>
      <c r="J76" s="6"/>
    </row>
    <row r="77" spans="2:10" ht="18.75">
      <c r="B77" s="6"/>
      <c r="D77" s="6"/>
      <c r="J77" s="6"/>
    </row>
    <row r="78" spans="2:10" ht="18.75">
      <c r="B78" s="6"/>
      <c r="D78" s="6"/>
      <c r="J78" s="6"/>
    </row>
    <row r="79" spans="2:10" ht="18.75">
      <c r="B79" s="6"/>
      <c r="D79" s="6"/>
      <c r="J79" s="6"/>
    </row>
    <row r="80" spans="2:10" ht="18.75">
      <c r="B80" s="6"/>
      <c r="D80" s="6"/>
      <c r="J80" s="6"/>
    </row>
    <row r="81" spans="2:10" ht="18.75">
      <c r="B81" s="6"/>
      <c r="D81" s="6"/>
      <c r="J81" s="6"/>
    </row>
    <row r="82" spans="2:10" ht="18.75">
      <c r="B82" s="6"/>
      <c r="D82" s="6"/>
      <c r="J82" s="6"/>
    </row>
    <row r="83" spans="2:10" ht="18.75">
      <c r="B83" s="6"/>
      <c r="D83" s="6"/>
      <c r="J83" s="6"/>
    </row>
    <row r="84" spans="2:10" ht="18.75">
      <c r="B84" s="6"/>
      <c r="D84" s="6"/>
      <c r="J84" s="6"/>
    </row>
    <row r="85" spans="2:10" ht="18.75">
      <c r="B85" s="6"/>
      <c r="D85" s="6"/>
      <c r="J85" s="6"/>
    </row>
    <row r="86" spans="2:10" ht="18.75">
      <c r="B86" s="6"/>
      <c r="D86" s="6"/>
      <c r="J86" s="6"/>
    </row>
    <row r="87" spans="2:10" ht="18.75">
      <c r="B87" s="6"/>
      <c r="D87" s="6"/>
      <c r="J87" s="6"/>
    </row>
    <row r="88" spans="2:10" ht="18.75">
      <c r="B88" s="6"/>
      <c r="D88" s="6"/>
      <c r="J88" s="6"/>
    </row>
  </sheetData>
  <mergeCells count="3">
    <mergeCell ref="Q11:R11"/>
    <mergeCell ref="D9:H9"/>
    <mergeCell ref="L9:P9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6"/>
  <sheetViews>
    <sheetView tabSelected="1" zoomScale="75" zoomScaleNormal="75" workbookViewId="0" topLeftCell="A1">
      <selection activeCell="A1" sqref="A1"/>
    </sheetView>
  </sheetViews>
  <sheetFormatPr defaultColWidth="12.6640625" defaultRowHeight="15"/>
  <cols>
    <col min="1" max="1" width="15.77734375" style="6" customWidth="1"/>
    <col min="2" max="2" width="1.66796875" style="5" customWidth="1"/>
    <col min="3" max="3" width="14.99609375" style="6" customWidth="1"/>
    <col min="4" max="4" width="11.4453125" style="7" hidden="1" customWidth="1"/>
    <col min="5" max="5" width="8.99609375" style="6" customWidth="1"/>
    <col min="6" max="6" width="2.3359375" style="6" customWidth="1"/>
    <col min="7" max="7" width="10.4453125" style="6" customWidth="1"/>
    <col min="8" max="8" width="2.5546875" style="6" customWidth="1"/>
    <col min="9" max="9" width="18.21484375" style="6" customWidth="1"/>
    <col min="10" max="10" width="1.66796875" style="5" customWidth="1"/>
    <col min="11" max="11" width="13.10546875" style="6" customWidth="1"/>
    <col min="12" max="12" width="15.21484375" style="6" hidden="1" customWidth="1"/>
    <col min="13" max="13" width="9.5546875" style="6" customWidth="1"/>
    <col min="14" max="14" width="2.3359375" style="6" customWidth="1"/>
    <col min="15" max="15" width="9.5546875" style="6" customWidth="1"/>
    <col min="16" max="16" width="2.3359375" style="5" customWidth="1"/>
    <col min="17" max="17" width="5.4453125" style="6" customWidth="1"/>
    <col min="18" max="18" width="11.88671875" style="7" customWidth="1"/>
    <col min="19" max="19" width="30.4453125" style="6" customWidth="1"/>
    <col min="20" max="20" width="3.5546875" style="6" customWidth="1"/>
    <col min="21" max="16384" width="12.6640625" style="6" customWidth="1"/>
  </cols>
  <sheetData>
    <row r="1" spans="1:17" s="2" customFormat="1" ht="20.25" customHeight="1">
      <c r="A1" s="20" t="s">
        <v>41</v>
      </c>
      <c r="B1" s="21"/>
      <c r="C1" s="22"/>
      <c r="D1" s="23"/>
      <c r="E1" s="22"/>
      <c r="F1" s="22"/>
      <c r="G1" s="22"/>
      <c r="H1" s="22"/>
      <c r="I1" s="22"/>
      <c r="J1" s="21"/>
      <c r="K1" s="22"/>
      <c r="L1" s="22"/>
      <c r="M1" s="22"/>
      <c r="N1" s="22"/>
      <c r="O1" s="25" t="s">
        <v>28</v>
      </c>
      <c r="P1" s="21"/>
      <c r="Q1" s="22"/>
    </row>
    <row r="2" spans="1:17" s="2" customFormat="1" ht="20.25" customHeight="1">
      <c r="A2" s="20"/>
      <c r="B2" s="21"/>
      <c r="C2" s="22"/>
      <c r="D2" s="23"/>
      <c r="E2" s="22"/>
      <c r="F2" s="22"/>
      <c r="G2" s="22"/>
      <c r="H2" s="22"/>
      <c r="I2" s="22"/>
      <c r="J2" s="21"/>
      <c r="K2" s="22"/>
      <c r="L2" s="22"/>
      <c r="M2" s="22"/>
      <c r="N2" s="22"/>
      <c r="O2" s="25"/>
      <c r="P2" s="21"/>
      <c r="Q2" s="22"/>
    </row>
    <row r="3" spans="1:18" s="2" customFormat="1" ht="3.75" customHeight="1">
      <c r="A3" s="26"/>
      <c r="B3" s="27"/>
      <c r="C3" s="24"/>
      <c r="D3" s="28"/>
      <c r="E3" s="24"/>
      <c r="F3" s="24"/>
      <c r="G3" s="24"/>
      <c r="H3" s="24"/>
      <c r="I3" s="29"/>
      <c r="J3" s="27"/>
      <c r="K3" s="24"/>
      <c r="L3" s="24"/>
      <c r="M3" s="24"/>
      <c r="N3" s="24"/>
      <c r="O3" s="24"/>
      <c r="P3" s="27"/>
      <c r="Q3" s="24"/>
      <c r="R3" s="28"/>
    </row>
    <row r="4" spans="1:18" s="2" customFormat="1" ht="16.5" customHeight="1">
      <c r="A4" s="26" t="s">
        <v>32</v>
      </c>
      <c r="B4" s="27"/>
      <c r="C4" s="24"/>
      <c r="D4" s="28"/>
      <c r="E4" s="24"/>
      <c r="F4" s="24"/>
      <c r="G4" s="24"/>
      <c r="H4" s="24"/>
      <c r="I4" s="29"/>
      <c r="J4" s="27"/>
      <c r="K4" s="24"/>
      <c r="L4" s="24"/>
      <c r="M4" s="24"/>
      <c r="N4" s="24"/>
      <c r="O4" s="24"/>
      <c r="P4" s="27"/>
      <c r="Q4" s="24"/>
      <c r="R4" s="28"/>
    </row>
    <row r="5" spans="1:18" s="2" customFormat="1" ht="22.5" customHeight="1">
      <c r="A5" s="26" t="s">
        <v>54</v>
      </c>
      <c r="B5" s="27"/>
      <c r="C5" s="24"/>
      <c r="D5" s="28"/>
      <c r="E5" s="24"/>
      <c r="F5" s="24"/>
      <c r="G5" s="24"/>
      <c r="H5" s="24"/>
      <c r="I5" s="29"/>
      <c r="J5" s="27"/>
      <c r="K5" s="24"/>
      <c r="L5" s="24"/>
      <c r="M5" s="24"/>
      <c r="N5" s="24"/>
      <c r="O5" s="24"/>
      <c r="P5" s="27"/>
      <c r="Q5" s="24"/>
      <c r="R5" s="28"/>
    </row>
    <row r="6" spans="1:18" s="2" customFormat="1" ht="22.5" customHeight="1">
      <c r="A6" s="26"/>
      <c r="B6" s="27"/>
      <c r="C6" s="24"/>
      <c r="D6" s="28"/>
      <c r="E6" s="24"/>
      <c r="F6" s="24"/>
      <c r="G6" s="24"/>
      <c r="H6" s="24"/>
      <c r="I6" s="29"/>
      <c r="J6" s="27"/>
      <c r="K6" s="24"/>
      <c r="L6" s="24"/>
      <c r="M6" s="24"/>
      <c r="N6" s="24"/>
      <c r="O6" s="24"/>
      <c r="P6" s="27"/>
      <c r="Q6" s="24"/>
      <c r="R6" s="28"/>
    </row>
    <row r="7" spans="1:11" ht="4.5" customHeight="1">
      <c r="A7" s="3"/>
      <c r="I7" s="4"/>
      <c r="K7" s="8"/>
    </row>
    <row r="8" spans="1:18" s="2" customFormat="1" ht="29.25" customHeight="1" thickBot="1">
      <c r="A8" s="26" t="s">
        <v>23</v>
      </c>
      <c r="B8" s="70"/>
      <c r="C8" s="4"/>
      <c r="D8" s="71"/>
      <c r="E8" s="72"/>
      <c r="F8" s="73"/>
      <c r="G8" s="73"/>
      <c r="I8" s="26" t="s">
        <v>24</v>
      </c>
      <c r="J8" s="70"/>
      <c r="K8" s="4"/>
      <c r="L8" s="72"/>
      <c r="M8" s="72"/>
      <c r="N8" s="73"/>
      <c r="O8" s="73"/>
      <c r="P8" s="59"/>
      <c r="R8" s="74"/>
    </row>
    <row r="9" spans="1:16" ht="12.75" customHeight="1">
      <c r="A9" s="60"/>
      <c r="B9" s="61"/>
      <c r="C9" s="62"/>
      <c r="D9" s="155" t="s">
        <v>33</v>
      </c>
      <c r="E9" s="156"/>
      <c r="F9" s="156"/>
      <c r="G9" s="156"/>
      <c r="H9" s="156"/>
      <c r="I9" s="60"/>
      <c r="J9" s="63"/>
      <c r="K9" s="62"/>
      <c r="L9" s="155" t="s">
        <v>33</v>
      </c>
      <c r="M9" s="156"/>
      <c r="N9" s="156"/>
      <c r="O9" s="156"/>
      <c r="P9" s="156"/>
    </row>
    <row r="10" spans="1:15" ht="14.25" customHeight="1" thickBot="1">
      <c r="A10" s="64"/>
      <c r="B10" s="65"/>
      <c r="C10" s="66" t="s">
        <v>43</v>
      </c>
      <c r="D10" s="125" t="s">
        <v>55</v>
      </c>
      <c r="E10" s="67" t="s">
        <v>27</v>
      </c>
      <c r="F10" s="68"/>
      <c r="G10" s="67" t="s">
        <v>25</v>
      </c>
      <c r="I10" s="64"/>
      <c r="J10" s="69"/>
      <c r="K10" s="66" t="s">
        <v>43</v>
      </c>
      <c r="L10" s="125" t="s">
        <v>55</v>
      </c>
      <c r="M10" s="67" t="s">
        <v>27</v>
      </c>
      <c r="N10" s="68"/>
      <c r="O10" s="67" t="s">
        <v>25</v>
      </c>
    </row>
    <row r="11" spans="2:18" s="9" customFormat="1" ht="12.75" customHeight="1">
      <c r="B11" s="10"/>
      <c r="D11" s="11"/>
      <c r="J11" s="10"/>
      <c r="P11" s="10"/>
      <c r="R11" s="11"/>
    </row>
    <row r="12" spans="1:18" s="9" customFormat="1" ht="28.5" customHeight="1">
      <c r="A12" s="50" t="s">
        <v>60</v>
      </c>
      <c r="B12" s="51"/>
      <c r="C12" s="98">
        <v>147</v>
      </c>
      <c r="D12" s="99">
        <v>2923.392</v>
      </c>
      <c r="E12" s="119">
        <v>50.28405359253908</v>
      </c>
      <c r="F12" s="58"/>
      <c r="G12" s="120">
        <v>83.61047174327847</v>
      </c>
      <c r="H12" s="54"/>
      <c r="I12" s="50" t="s">
        <v>30</v>
      </c>
      <c r="J12" s="52"/>
      <c r="K12" s="100">
        <v>1</v>
      </c>
      <c r="L12" s="100">
        <v>288</v>
      </c>
      <c r="M12" s="119">
        <v>3.4722222222222223</v>
      </c>
      <c r="N12" s="58"/>
      <c r="O12" s="120">
        <v>24.042998477929984</v>
      </c>
      <c r="P12" s="55"/>
      <c r="Q12" s="15"/>
      <c r="R12" s="11"/>
    </row>
    <row r="13" spans="1:18" s="9" customFormat="1" ht="28.5" customHeight="1">
      <c r="A13" s="50" t="s">
        <v>62</v>
      </c>
      <c r="B13" s="51"/>
      <c r="C13" s="96">
        <v>3840</v>
      </c>
      <c r="D13" s="97">
        <v>68530</v>
      </c>
      <c r="E13" s="119">
        <v>56.033853786662775</v>
      </c>
      <c r="F13" s="58"/>
      <c r="G13" s="120">
        <v>93.17102767132336</v>
      </c>
      <c r="H13" s="54"/>
      <c r="I13" s="50" t="s">
        <v>11</v>
      </c>
      <c r="J13" s="52"/>
      <c r="K13" s="100">
        <v>97</v>
      </c>
      <c r="L13" s="100">
        <v>16105</v>
      </c>
      <c r="M13" s="119">
        <v>6.022974231605091</v>
      </c>
      <c r="N13" s="58"/>
      <c r="O13" s="120">
        <v>41.705383761530705</v>
      </c>
      <c r="P13" s="55"/>
      <c r="Q13" s="15"/>
      <c r="R13" s="11"/>
    </row>
    <row r="14" spans="1:18" s="9" customFormat="1" ht="28.5" customHeight="1">
      <c r="A14" s="50" t="s">
        <v>1</v>
      </c>
      <c r="B14" s="51"/>
      <c r="C14" s="98">
        <v>3127</v>
      </c>
      <c r="D14" s="99">
        <v>52570.245</v>
      </c>
      <c r="E14" s="119">
        <v>59.482317421195205</v>
      </c>
      <c r="F14" s="58"/>
      <c r="G14" s="120">
        <v>98.90500595416366</v>
      </c>
      <c r="H14" s="54"/>
      <c r="I14" s="50" t="s">
        <v>14</v>
      </c>
      <c r="J14" s="52"/>
      <c r="K14" s="100">
        <v>58</v>
      </c>
      <c r="L14" s="100">
        <v>8909</v>
      </c>
      <c r="M14" s="119">
        <v>6.510270512964418</v>
      </c>
      <c r="N14" s="58"/>
      <c r="O14" s="120">
        <v>45.0796101218254</v>
      </c>
      <c r="P14" s="55"/>
      <c r="Q14" s="15"/>
      <c r="R14" s="11"/>
    </row>
    <row r="15" spans="1:18" s="9" customFormat="1" ht="28.5" customHeight="1">
      <c r="A15" s="50" t="s">
        <v>14</v>
      </c>
      <c r="B15" s="51"/>
      <c r="C15" s="98">
        <v>532</v>
      </c>
      <c r="D15" s="100">
        <v>8909</v>
      </c>
      <c r="E15" s="119">
        <v>59.71489504994948</v>
      </c>
      <c r="F15" s="58"/>
      <c r="G15" s="120">
        <v>99.2917274666068</v>
      </c>
      <c r="H15" s="54"/>
      <c r="I15" s="50" t="s">
        <v>17</v>
      </c>
      <c r="J15" s="52"/>
      <c r="K15" s="100">
        <v>30</v>
      </c>
      <c r="L15" s="100">
        <v>4552</v>
      </c>
      <c r="M15" s="119">
        <v>6.590509666080844</v>
      </c>
      <c r="N15" s="58"/>
      <c r="O15" s="120">
        <v>45.635216794665</v>
      </c>
      <c r="P15" s="55"/>
      <c r="Q15" s="15"/>
      <c r="R15" s="11"/>
    </row>
    <row r="16" spans="1:18" s="9" customFormat="1" ht="28.5" customHeight="1">
      <c r="A16" s="50" t="s">
        <v>59</v>
      </c>
      <c r="B16" s="51"/>
      <c r="C16" s="98">
        <v>2980</v>
      </c>
      <c r="D16" s="99">
        <v>49646.853</v>
      </c>
      <c r="E16" s="119">
        <v>60.02394552581208</v>
      </c>
      <c r="F16" s="58"/>
      <c r="G16" s="120">
        <v>99.80560521180097</v>
      </c>
      <c r="H16" s="54"/>
      <c r="I16" s="50" t="s">
        <v>60</v>
      </c>
      <c r="J16" s="52"/>
      <c r="K16" s="100">
        <v>21</v>
      </c>
      <c r="L16" s="99">
        <v>2923.392</v>
      </c>
      <c r="M16" s="119">
        <v>7.183436227505583</v>
      </c>
      <c r="N16" s="58"/>
      <c r="O16" s="120">
        <v>49.74086772985647</v>
      </c>
      <c r="P16" s="55"/>
      <c r="Q16" s="15"/>
      <c r="R16" s="11"/>
    </row>
    <row r="17" spans="1:18" s="9" customFormat="1" ht="28.5" customHeight="1" thickBot="1">
      <c r="A17" s="104" t="s">
        <v>2</v>
      </c>
      <c r="B17" s="105"/>
      <c r="C17" s="106">
        <v>304</v>
      </c>
      <c r="D17" s="107">
        <v>5054.8</v>
      </c>
      <c r="E17" s="121">
        <v>60.14085621587402</v>
      </c>
      <c r="F17" s="73"/>
      <c r="G17" s="122">
        <v>100</v>
      </c>
      <c r="H17" s="54"/>
      <c r="I17" s="50" t="s">
        <v>6</v>
      </c>
      <c r="J17" s="52"/>
      <c r="K17" s="100">
        <v>40</v>
      </c>
      <c r="L17" s="100">
        <v>5195</v>
      </c>
      <c r="M17" s="119">
        <v>7.699711260827718</v>
      </c>
      <c r="N17" s="58"/>
      <c r="O17" s="120">
        <v>53.31575408387938</v>
      </c>
      <c r="P17" s="55"/>
      <c r="Q17" s="15"/>
      <c r="R17" s="11"/>
    </row>
    <row r="18" spans="1:18" s="9" customFormat="1" ht="28.5" customHeight="1">
      <c r="A18" s="50" t="s">
        <v>11</v>
      </c>
      <c r="B18" s="51"/>
      <c r="C18" s="98">
        <v>987</v>
      </c>
      <c r="D18" s="100">
        <v>16105</v>
      </c>
      <c r="E18" s="119">
        <v>61.28531511952809</v>
      </c>
      <c r="F18" s="79"/>
      <c r="G18" s="120">
        <v>101.9029641007206</v>
      </c>
      <c r="H18" s="54"/>
      <c r="I18" s="50" t="s">
        <v>8</v>
      </c>
      <c r="J18" s="52"/>
      <c r="K18" s="100">
        <v>873</v>
      </c>
      <c r="L18" s="100">
        <v>82440</v>
      </c>
      <c r="M18" s="119">
        <v>10.589519650655022</v>
      </c>
      <c r="N18" s="58"/>
      <c r="O18" s="120">
        <v>73.32589579470002</v>
      </c>
      <c r="P18" s="55"/>
      <c r="Q18" s="15"/>
      <c r="R18" s="11"/>
    </row>
    <row r="19" spans="1:18" s="9" customFormat="1" ht="28.5" customHeight="1">
      <c r="A19" s="50" t="s">
        <v>17</v>
      </c>
      <c r="B19" s="51"/>
      <c r="C19" s="98">
        <v>312</v>
      </c>
      <c r="D19" s="100">
        <v>4552</v>
      </c>
      <c r="E19" s="119">
        <v>68.54130052724078</v>
      </c>
      <c r="F19" s="58"/>
      <c r="G19" s="120">
        <v>113.96794931088708</v>
      </c>
      <c r="H19" s="54"/>
      <c r="I19" s="50" t="s">
        <v>21</v>
      </c>
      <c r="J19" s="52"/>
      <c r="K19" s="97">
        <v>45</v>
      </c>
      <c r="L19" s="97">
        <v>3939</v>
      </c>
      <c r="M19" s="119">
        <v>11.424219345011425</v>
      </c>
      <c r="N19" s="58"/>
      <c r="O19" s="120">
        <v>79.10567663721062</v>
      </c>
      <c r="P19" s="55"/>
      <c r="Q19" s="15"/>
      <c r="R19" s="11"/>
    </row>
    <row r="20" spans="1:18" s="9" customFormat="1" ht="28.5" customHeight="1">
      <c r="A20" s="58" t="s">
        <v>18</v>
      </c>
      <c r="B20" s="51"/>
      <c r="C20" s="98">
        <v>513</v>
      </c>
      <c r="D20" s="100">
        <v>7261</v>
      </c>
      <c r="E20" s="119">
        <v>70.65142542349538</v>
      </c>
      <c r="F20" s="58"/>
      <c r="G20" s="120">
        <v>117.47658724693568</v>
      </c>
      <c r="H20" s="54"/>
      <c r="I20" s="50" t="s">
        <v>52</v>
      </c>
      <c r="J20" s="52"/>
      <c r="K20" s="100">
        <v>368</v>
      </c>
      <c r="L20" s="100">
        <v>31414</v>
      </c>
      <c r="M20" s="119">
        <v>11.714522187559686</v>
      </c>
      <c r="N20" s="58"/>
      <c r="O20" s="120">
        <v>81.11584486805027</v>
      </c>
      <c r="P20" s="55"/>
      <c r="Q20" s="17"/>
      <c r="R20" s="11"/>
    </row>
    <row r="21" spans="1:18" s="9" customFormat="1" ht="28.5" customHeight="1">
      <c r="A21" s="50" t="s">
        <v>20</v>
      </c>
      <c r="B21" s="51"/>
      <c r="C21" s="98">
        <v>9575</v>
      </c>
      <c r="D21" s="100">
        <v>127435</v>
      </c>
      <c r="E21" s="119">
        <v>75.13634401851924</v>
      </c>
      <c r="F21" s="58"/>
      <c r="G21" s="120">
        <v>124.93394465289838</v>
      </c>
      <c r="H21" s="54"/>
      <c r="I21" s="50" t="s">
        <v>5</v>
      </c>
      <c r="J21" s="52"/>
      <c r="K21" s="100">
        <v>64</v>
      </c>
      <c r="L21" s="100">
        <v>5368</v>
      </c>
      <c r="M21" s="119">
        <v>11.922503725782414</v>
      </c>
      <c r="N21" s="123"/>
      <c r="O21" s="120">
        <v>82.55598881244514</v>
      </c>
      <c r="P21" s="55"/>
      <c r="Q21" s="15"/>
      <c r="R21" s="11"/>
    </row>
    <row r="22" spans="1:18" s="9" customFormat="1" ht="28.5" customHeight="1">
      <c r="A22" s="50" t="s">
        <v>6</v>
      </c>
      <c r="B22" s="51"/>
      <c r="C22" s="98">
        <v>415</v>
      </c>
      <c r="D22" s="100">
        <v>5195</v>
      </c>
      <c r="E22" s="119">
        <v>79.88450433108758</v>
      </c>
      <c r="F22" s="58"/>
      <c r="G22" s="120">
        <v>132.82901068841497</v>
      </c>
      <c r="H22" s="54"/>
      <c r="I22" s="50" t="s">
        <v>19</v>
      </c>
      <c r="J22" s="52"/>
      <c r="K22" s="97">
        <v>249</v>
      </c>
      <c r="L22" s="97">
        <v>19641</v>
      </c>
      <c r="M22" s="119">
        <v>12.67756224224836</v>
      </c>
      <c r="N22" s="58"/>
      <c r="O22" s="120">
        <v>87.78430359194111</v>
      </c>
      <c r="P22" s="55"/>
      <c r="Q22" s="15"/>
      <c r="R22" s="11"/>
    </row>
    <row r="23" spans="1:18" s="9" customFormat="1" ht="28.5" customHeight="1">
      <c r="A23" s="50" t="s">
        <v>8</v>
      </c>
      <c r="B23" s="51"/>
      <c r="C23" s="98">
        <v>6842</v>
      </c>
      <c r="D23" s="100">
        <v>82440</v>
      </c>
      <c r="E23" s="119">
        <v>82.99369238233868</v>
      </c>
      <c r="F23" s="58"/>
      <c r="G23" s="120">
        <v>137.99885403100183</v>
      </c>
      <c r="H23" s="54"/>
      <c r="I23" s="58" t="s">
        <v>18</v>
      </c>
      <c r="J23" s="52"/>
      <c r="K23" s="97">
        <v>96</v>
      </c>
      <c r="L23" s="97">
        <v>7261</v>
      </c>
      <c r="M23" s="119">
        <v>13.221319377496213</v>
      </c>
      <c r="N23" s="58"/>
      <c r="O23" s="120">
        <v>91.5494865607779</v>
      </c>
      <c r="P23" s="55"/>
      <c r="Q23" s="15"/>
      <c r="R23" s="11"/>
    </row>
    <row r="24" spans="1:18" s="9" customFormat="1" ht="28.5" customHeight="1">
      <c r="A24" s="50" t="s">
        <v>5</v>
      </c>
      <c r="B24" s="51"/>
      <c r="C24" s="98">
        <v>463</v>
      </c>
      <c r="D24" s="100">
        <v>5368</v>
      </c>
      <c r="E24" s="119">
        <v>86.25186289120715</v>
      </c>
      <c r="F24" s="58"/>
      <c r="G24" s="120">
        <v>143.4164199152875</v>
      </c>
      <c r="H24" s="54"/>
      <c r="I24" s="50" t="s">
        <v>1</v>
      </c>
      <c r="J24" s="52"/>
      <c r="K24" s="97">
        <v>702</v>
      </c>
      <c r="L24" s="97">
        <v>52570.2</v>
      </c>
      <c r="M24" s="119">
        <v>13.353572936758848</v>
      </c>
      <c r="N24" s="58"/>
      <c r="O24" s="120">
        <v>92.46526093250496</v>
      </c>
      <c r="P24" s="55"/>
      <c r="Q24" s="15"/>
      <c r="R24" s="11"/>
    </row>
    <row r="25" spans="1:18" s="9" customFormat="1" ht="28.5" customHeight="1">
      <c r="A25" s="50" t="s">
        <v>19</v>
      </c>
      <c r="B25" s="51"/>
      <c r="C25" s="98">
        <v>1723</v>
      </c>
      <c r="D25" s="100">
        <v>19641</v>
      </c>
      <c r="E25" s="119">
        <v>87.72465760399166</v>
      </c>
      <c r="F25" s="58"/>
      <c r="G25" s="120">
        <v>145.8653287028477</v>
      </c>
      <c r="H25" s="54"/>
      <c r="I25" s="50" t="s">
        <v>62</v>
      </c>
      <c r="J25" s="52"/>
      <c r="K25" s="97">
        <v>918</v>
      </c>
      <c r="L25" s="97">
        <v>68530</v>
      </c>
      <c r="M25" s="119">
        <v>13.39559317087407</v>
      </c>
      <c r="N25" s="58"/>
      <c r="O25" s="120">
        <v>92.75622515086884</v>
      </c>
      <c r="P25" s="55"/>
      <c r="Q25" s="15"/>
      <c r="R25" s="11"/>
    </row>
    <row r="26" spans="1:18" s="9" customFormat="1" ht="28.5" customHeight="1">
      <c r="A26" s="50" t="s">
        <v>36</v>
      </c>
      <c r="B26" s="51"/>
      <c r="C26" s="98">
        <v>150</v>
      </c>
      <c r="D26" s="100">
        <v>1697</v>
      </c>
      <c r="E26" s="119">
        <v>88.39127872716558</v>
      </c>
      <c r="F26" s="58"/>
      <c r="G26" s="120">
        <v>146.97376174673573</v>
      </c>
      <c r="H26" s="54"/>
      <c r="I26" s="50" t="s">
        <v>10</v>
      </c>
      <c r="J26" s="52"/>
      <c r="K26" s="100">
        <v>6</v>
      </c>
      <c r="L26" s="100">
        <v>444</v>
      </c>
      <c r="M26" s="119">
        <v>13.513513513513514</v>
      </c>
      <c r="N26" s="58"/>
      <c r="O26" s="120">
        <v>93.57275083302483</v>
      </c>
      <c r="P26" s="55"/>
      <c r="Q26" s="15"/>
      <c r="R26" s="11"/>
    </row>
    <row r="27" spans="1:18" s="9" customFormat="1" ht="28.5" customHeight="1">
      <c r="A27" s="50" t="s">
        <v>50</v>
      </c>
      <c r="B27" s="51"/>
      <c r="C27" s="98">
        <v>2930</v>
      </c>
      <c r="D27" s="100">
        <v>31414</v>
      </c>
      <c r="E27" s="119">
        <v>93.27051633029859</v>
      </c>
      <c r="F27" s="58"/>
      <c r="G27" s="120">
        <v>155.08677827183993</v>
      </c>
      <c r="H27" s="54"/>
      <c r="I27" s="50" t="s">
        <v>59</v>
      </c>
      <c r="J27" s="52"/>
      <c r="K27" s="100">
        <v>681</v>
      </c>
      <c r="L27" s="99">
        <v>49646.853</v>
      </c>
      <c r="M27" s="119">
        <v>13.71688151110001</v>
      </c>
      <c r="N27" s="58"/>
      <c r="O27" s="120">
        <v>94.98094885247717</v>
      </c>
      <c r="P27" s="55"/>
      <c r="Q27" s="15"/>
      <c r="R27" s="11"/>
    </row>
    <row r="28" spans="1:18" s="9" customFormat="1" ht="28.5" customHeight="1" thickBot="1">
      <c r="A28" s="50" t="s">
        <v>9</v>
      </c>
      <c r="B28" s="51"/>
      <c r="C28" s="96">
        <v>376</v>
      </c>
      <c r="D28" s="97">
        <v>3917</v>
      </c>
      <c r="E28" s="119">
        <v>95.99183048251213</v>
      </c>
      <c r="F28" s="58"/>
      <c r="G28" s="120">
        <v>159.61167918519814</v>
      </c>
      <c r="H28" s="54"/>
      <c r="I28" s="104" t="s">
        <v>2</v>
      </c>
      <c r="J28" s="108"/>
      <c r="K28" s="112">
        <v>73</v>
      </c>
      <c r="L28" s="112">
        <v>5054.8</v>
      </c>
      <c r="M28" s="121">
        <v>14.441718762364484</v>
      </c>
      <c r="N28" s="73"/>
      <c r="O28" s="122">
        <v>100</v>
      </c>
      <c r="P28" s="55"/>
      <c r="Q28" s="15"/>
      <c r="R28" s="11"/>
    </row>
    <row r="29" spans="1:18" s="9" customFormat="1" ht="28.5" customHeight="1">
      <c r="A29" s="50" t="s">
        <v>30</v>
      </c>
      <c r="B29" s="51"/>
      <c r="C29" s="98">
        <v>29</v>
      </c>
      <c r="D29" s="100">
        <v>288</v>
      </c>
      <c r="E29" s="119">
        <v>100.69444444444446</v>
      </c>
      <c r="F29" s="58"/>
      <c r="G29" s="120">
        <v>167.43101242690062</v>
      </c>
      <c r="H29" s="54"/>
      <c r="I29" s="50" t="s">
        <v>7</v>
      </c>
      <c r="J29" s="52"/>
      <c r="K29" s="97">
        <v>866</v>
      </c>
      <c r="L29" s="97">
        <v>59344</v>
      </c>
      <c r="M29" s="119">
        <v>14.592882178484766</v>
      </c>
      <c r="N29" s="58"/>
      <c r="O29" s="120">
        <v>101.0467134737052</v>
      </c>
      <c r="P29" s="55"/>
      <c r="Q29" s="15"/>
      <c r="R29" s="11"/>
    </row>
    <row r="30" spans="1:18" s="9" customFormat="1" ht="28.5" customHeight="1" thickBot="1">
      <c r="A30" s="50" t="s">
        <v>21</v>
      </c>
      <c r="B30" s="51"/>
      <c r="C30" s="96">
        <v>404</v>
      </c>
      <c r="D30" s="97">
        <v>3939</v>
      </c>
      <c r="E30" s="119">
        <v>102.56410256410257</v>
      </c>
      <c r="F30" s="58"/>
      <c r="G30" s="120">
        <v>170.53981106612687</v>
      </c>
      <c r="H30" s="54"/>
      <c r="I30" s="104" t="s">
        <v>61</v>
      </c>
      <c r="J30" s="108"/>
      <c r="K30" s="112">
        <v>5650</v>
      </c>
      <c r="L30" s="111">
        <v>376133</v>
      </c>
      <c r="M30" s="121">
        <v>15.02128236554623</v>
      </c>
      <c r="N30" s="73"/>
      <c r="O30" s="122">
        <v>104.01312068679876</v>
      </c>
      <c r="P30" s="55"/>
      <c r="Q30" s="17"/>
      <c r="R30" s="11"/>
    </row>
    <row r="31" spans="1:18" s="9" customFormat="1" ht="28.5" customHeight="1" thickBot="1">
      <c r="A31" s="104" t="s">
        <v>61</v>
      </c>
      <c r="B31" s="105"/>
      <c r="C31" s="110">
        <v>39724</v>
      </c>
      <c r="D31" s="111">
        <v>376133</v>
      </c>
      <c r="E31" s="121">
        <v>105.6115788830015</v>
      </c>
      <c r="F31" s="73"/>
      <c r="G31" s="122">
        <v>175.6070424137487</v>
      </c>
      <c r="H31" s="54"/>
      <c r="I31" s="50" t="s">
        <v>63</v>
      </c>
      <c r="J31" s="52"/>
      <c r="K31" s="97">
        <v>158</v>
      </c>
      <c r="L31" s="97">
        <v>10263</v>
      </c>
      <c r="M31" s="119">
        <v>15.395108642697068</v>
      </c>
      <c r="N31" s="58"/>
      <c r="O31" s="120">
        <v>106.60163721521252</v>
      </c>
      <c r="P31" s="55"/>
      <c r="Q31" s="15"/>
      <c r="R31" s="11"/>
    </row>
    <row r="32" spans="1:18" s="9" customFormat="1" ht="28.5" customHeight="1">
      <c r="A32" s="50" t="s">
        <v>51</v>
      </c>
      <c r="B32" s="51"/>
      <c r="C32" s="96">
        <v>6736</v>
      </c>
      <c r="D32" s="97">
        <v>57844</v>
      </c>
      <c r="E32" s="119">
        <v>116.45114445750639</v>
      </c>
      <c r="F32" s="58"/>
      <c r="G32" s="120">
        <v>193.63067269861952</v>
      </c>
      <c r="H32" s="54"/>
      <c r="I32" s="50" t="s">
        <v>22</v>
      </c>
      <c r="J32" s="52"/>
      <c r="K32" s="100">
        <v>4808</v>
      </c>
      <c r="L32" s="100">
        <v>288369</v>
      </c>
      <c r="M32" s="119">
        <v>16.673082058057556</v>
      </c>
      <c r="N32" s="58"/>
      <c r="O32" s="120">
        <v>115.45081532475253</v>
      </c>
      <c r="P32" s="55"/>
      <c r="Q32" s="15"/>
      <c r="R32" s="11"/>
    </row>
    <row r="33" spans="1:18" s="9" customFormat="1" ht="28.5" customHeight="1">
      <c r="A33" s="50" t="s">
        <v>4</v>
      </c>
      <c r="B33" s="51"/>
      <c r="C33" s="96">
        <v>956</v>
      </c>
      <c r="D33" s="97">
        <v>8033</v>
      </c>
      <c r="E33" s="119">
        <v>119.00908751400473</v>
      </c>
      <c r="F33" s="58"/>
      <c r="G33" s="120">
        <v>197.88392617295762</v>
      </c>
      <c r="H33" s="54"/>
      <c r="I33" s="50" t="s">
        <v>13</v>
      </c>
      <c r="J33" s="52"/>
      <c r="K33" s="100">
        <v>776</v>
      </c>
      <c r="L33" s="100">
        <v>40409</v>
      </c>
      <c r="M33" s="119">
        <v>19.203642752852087</v>
      </c>
      <c r="N33" s="58"/>
      <c r="O33" s="120">
        <v>132.9733882015298</v>
      </c>
      <c r="P33" s="55"/>
      <c r="Q33" s="15"/>
      <c r="R33" s="11"/>
    </row>
    <row r="34" spans="1:18" s="9" customFormat="1" ht="28.5" customHeight="1">
      <c r="A34" s="50" t="s">
        <v>7</v>
      </c>
      <c r="B34" s="51"/>
      <c r="C34" s="96">
        <v>7655</v>
      </c>
      <c r="D34" s="97">
        <v>59344</v>
      </c>
      <c r="E34" s="119">
        <v>128.99366406039363</v>
      </c>
      <c r="F34" s="58"/>
      <c r="G34" s="120">
        <v>214.48591220147293</v>
      </c>
      <c r="H34" s="54"/>
      <c r="I34" s="50" t="s">
        <v>36</v>
      </c>
      <c r="J34" s="52"/>
      <c r="K34" s="100">
        <v>33</v>
      </c>
      <c r="L34" s="100">
        <v>1697</v>
      </c>
      <c r="M34" s="119">
        <v>19.44608131997643</v>
      </c>
      <c r="N34" s="58"/>
      <c r="O34" s="120">
        <v>134.65212583043404</v>
      </c>
      <c r="P34" s="55"/>
      <c r="Q34" s="15"/>
      <c r="R34" s="11"/>
    </row>
    <row r="35" spans="1:18" s="9" customFormat="1" ht="28.5" customHeight="1">
      <c r="A35" s="50" t="s">
        <v>13</v>
      </c>
      <c r="B35" s="51"/>
      <c r="C35" s="96">
        <v>5347</v>
      </c>
      <c r="D35" s="97">
        <v>40409</v>
      </c>
      <c r="E35" s="119">
        <v>132.32200747358263</v>
      </c>
      <c r="F35" s="58"/>
      <c r="G35" s="120">
        <v>220.02015900574526</v>
      </c>
      <c r="H35" s="54"/>
      <c r="I35" s="50" t="s">
        <v>4</v>
      </c>
      <c r="J35" s="52"/>
      <c r="K35" s="97">
        <v>160</v>
      </c>
      <c r="L35" s="97">
        <v>8033</v>
      </c>
      <c r="M35" s="119">
        <v>19.91783891447778</v>
      </c>
      <c r="N35" s="58"/>
      <c r="O35" s="120">
        <v>137.91875636287983</v>
      </c>
      <c r="P35" s="55"/>
      <c r="Q35" s="15"/>
      <c r="R35" s="11"/>
    </row>
    <row r="36" spans="1:20" s="9" customFormat="1" ht="28.5" customHeight="1">
      <c r="A36" s="50" t="s">
        <v>10</v>
      </c>
      <c r="B36" s="51"/>
      <c r="C36" s="98">
        <v>62</v>
      </c>
      <c r="D36" s="100">
        <v>444</v>
      </c>
      <c r="E36" s="119">
        <v>139.63963963963963</v>
      </c>
      <c r="F36" s="58"/>
      <c r="G36" s="120">
        <v>232.18764817449028</v>
      </c>
      <c r="H36" s="54"/>
      <c r="I36" s="50" t="s">
        <v>51</v>
      </c>
      <c r="J36" s="52"/>
      <c r="K36" s="97">
        <v>1188</v>
      </c>
      <c r="L36" s="97">
        <v>57844</v>
      </c>
      <c r="M36" s="119">
        <v>20.537998755272802</v>
      </c>
      <c r="N36" s="58"/>
      <c r="O36" s="120">
        <v>142.21298097007255</v>
      </c>
      <c r="P36" s="55"/>
      <c r="Q36" s="15"/>
      <c r="R36" s="12"/>
      <c r="S36" s="13"/>
      <c r="T36" s="13"/>
    </row>
    <row r="37" spans="1:20" s="9" customFormat="1" ht="28.5" customHeight="1">
      <c r="A37" s="50" t="s">
        <v>15</v>
      </c>
      <c r="B37" s="51"/>
      <c r="C37" s="96">
        <v>1431</v>
      </c>
      <c r="D37" s="97">
        <v>10206</v>
      </c>
      <c r="E37" s="119">
        <v>140.21164021164023</v>
      </c>
      <c r="F37" s="58"/>
      <c r="G37" s="120">
        <v>233.1387496519076</v>
      </c>
      <c r="H37" s="54"/>
      <c r="I37" s="58" t="s">
        <v>20</v>
      </c>
      <c r="J37" s="52"/>
      <c r="K37" s="100">
        <v>2784</v>
      </c>
      <c r="L37" s="100">
        <v>127435</v>
      </c>
      <c r="M37" s="119">
        <v>21.84643151410523</v>
      </c>
      <c r="N37" s="58"/>
      <c r="O37" s="120">
        <v>151.2730712568481</v>
      </c>
      <c r="P37" s="55"/>
      <c r="Q37" s="15"/>
      <c r="R37" s="12"/>
      <c r="S37" s="13"/>
      <c r="T37" s="13"/>
    </row>
    <row r="38" spans="1:20" s="9" customFormat="1" ht="28.5" customHeight="1">
      <c r="A38" s="58" t="s">
        <v>16</v>
      </c>
      <c r="B38" s="51"/>
      <c r="C38" s="96">
        <v>1429</v>
      </c>
      <c r="D38" s="97">
        <v>10175</v>
      </c>
      <c r="E38" s="119">
        <v>140.44226044226042</v>
      </c>
      <c r="F38" s="58"/>
      <c r="G38" s="120">
        <v>233.52221647484802</v>
      </c>
      <c r="H38" s="54"/>
      <c r="I38" s="50" t="s">
        <v>9</v>
      </c>
      <c r="J38" s="52"/>
      <c r="K38" s="100">
        <v>86</v>
      </c>
      <c r="L38" s="100">
        <v>3917</v>
      </c>
      <c r="M38" s="119">
        <v>21.95557824865969</v>
      </c>
      <c r="N38" s="58"/>
      <c r="O38" s="120">
        <v>152.02884511140414</v>
      </c>
      <c r="P38" s="55"/>
      <c r="Q38" s="15"/>
      <c r="R38" s="12"/>
      <c r="S38" s="13"/>
      <c r="T38" s="13"/>
    </row>
    <row r="39" spans="1:20" s="9" customFormat="1" ht="28.5" customHeight="1">
      <c r="A39" s="50" t="s">
        <v>63</v>
      </c>
      <c r="B39" s="51"/>
      <c r="C39" s="96">
        <v>1486</v>
      </c>
      <c r="D39" s="97">
        <v>10263</v>
      </c>
      <c r="E39" s="119">
        <v>144.79197115853066</v>
      </c>
      <c r="F39" s="58"/>
      <c r="G39" s="120">
        <v>240.75475520136212</v>
      </c>
      <c r="H39" s="54"/>
      <c r="I39" s="50" t="s">
        <v>15</v>
      </c>
      <c r="J39" s="52"/>
      <c r="K39" s="100">
        <v>309</v>
      </c>
      <c r="L39" s="100">
        <v>10206</v>
      </c>
      <c r="M39" s="119">
        <v>30.276308054085835</v>
      </c>
      <c r="N39" s="58"/>
      <c r="O39" s="120">
        <v>209.64476979697682</v>
      </c>
      <c r="P39" s="55"/>
      <c r="Q39" s="15"/>
      <c r="R39" s="12"/>
      <c r="S39" s="13"/>
      <c r="T39" s="13"/>
    </row>
    <row r="40" spans="1:18" s="9" customFormat="1" ht="28.5" customHeight="1">
      <c r="A40" s="50" t="s">
        <v>22</v>
      </c>
      <c r="B40" s="51"/>
      <c r="C40" s="98">
        <v>42815</v>
      </c>
      <c r="D40" s="100">
        <v>288369</v>
      </c>
      <c r="E40" s="119">
        <v>148.4729634600113</v>
      </c>
      <c r="F40" s="58"/>
      <c r="G40" s="120">
        <v>246.87537358475828</v>
      </c>
      <c r="H40" s="54"/>
      <c r="I40" s="50" t="s">
        <v>12</v>
      </c>
      <c r="J40" s="52"/>
      <c r="K40" s="100">
        <v>339</v>
      </c>
      <c r="L40" s="100">
        <v>10407</v>
      </c>
      <c r="M40" s="119">
        <v>32.574228884404725</v>
      </c>
      <c r="N40" s="58"/>
      <c r="O40" s="120">
        <v>225.5564550203959</v>
      </c>
      <c r="P40" s="55"/>
      <c r="Q40" s="15"/>
      <c r="R40" s="11"/>
    </row>
    <row r="41" spans="1:18" s="9" customFormat="1" ht="28.5" customHeight="1">
      <c r="A41" s="50" t="s">
        <v>31</v>
      </c>
      <c r="B41" s="51"/>
      <c r="C41" s="98">
        <v>7222</v>
      </c>
      <c r="D41" s="100">
        <v>47640</v>
      </c>
      <c r="E41" s="119">
        <v>151.5952980688497</v>
      </c>
      <c r="F41" s="58"/>
      <c r="G41" s="120">
        <v>252.06707653895447</v>
      </c>
      <c r="H41" s="54"/>
      <c r="I41" s="50" t="s">
        <v>38</v>
      </c>
      <c r="J41" s="52"/>
      <c r="K41" s="97">
        <v>375</v>
      </c>
      <c r="L41" s="97">
        <v>10554</v>
      </c>
      <c r="M41" s="119">
        <v>35.53155201819215</v>
      </c>
      <c r="N41" s="58"/>
      <c r="O41" s="120">
        <v>246.03409471446258</v>
      </c>
      <c r="P41" s="59"/>
      <c r="Q41" s="15"/>
      <c r="R41" s="11"/>
    </row>
    <row r="42" spans="1:18" s="9" customFormat="1" ht="28.5" customHeight="1">
      <c r="A42" s="50" t="s">
        <v>35</v>
      </c>
      <c r="B42" s="51"/>
      <c r="C42" s="96">
        <v>5827</v>
      </c>
      <c r="D42" s="97">
        <v>38219</v>
      </c>
      <c r="E42" s="119">
        <v>152.46343441743636</v>
      </c>
      <c r="F42" s="58"/>
      <c r="G42" s="120">
        <v>253.51058167541362</v>
      </c>
      <c r="H42" s="54"/>
      <c r="I42" s="50" t="s">
        <v>16</v>
      </c>
      <c r="J42" s="52"/>
      <c r="K42" s="100">
        <v>377</v>
      </c>
      <c r="L42" s="100">
        <v>10175</v>
      </c>
      <c r="M42" s="119">
        <v>37.05159705159705</v>
      </c>
      <c r="N42" s="58"/>
      <c r="O42" s="120">
        <v>256.5594695567298</v>
      </c>
      <c r="P42" s="59"/>
      <c r="Q42" s="15"/>
      <c r="R42" s="11"/>
    </row>
    <row r="43" spans="1:18" s="9" customFormat="1" ht="28.5" customHeight="1">
      <c r="A43" s="50" t="s">
        <v>12</v>
      </c>
      <c r="B43" s="51"/>
      <c r="C43" s="98">
        <v>1675</v>
      </c>
      <c r="D43" s="100">
        <v>10407</v>
      </c>
      <c r="E43" s="119">
        <v>160.94936100701452</v>
      </c>
      <c r="F43" s="58"/>
      <c r="G43" s="120">
        <v>267.6206677691635</v>
      </c>
      <c r="H43" s="54"/>
      <c r="I43" s="50" t="s">
        <v>35</v>
      </c>
      <c r="J43" s="52"/>
      <c r="K43" s="100">
        <v>1987</v>
      </c>
      <c r="L43" s="100">
        <v>38219</v>
      </c>
      <c r="M43" s="119">
        <v>51.989847981370524</v>
      </c>
      <c r="N43" s="58"/>
      <c r="O43" s="120">
        <v>359.997648734564</v>
      </c>
      <c r="P43" s="59"/>
      <c r="Q43" s="15"/>
      <c r="R43" s="11"/>
    </row>
    <row r="44" spans="1:18" s="9" customFormat="1" ht="28.5" customHeight="1" thickBot="1">
      <c r="A44" s="104" t="s">
        <v>38</v>
      </c>
      <c r="B44" s="105"/>
      <c r="C44" s="110">
        <v>2037</v>
      </c>
      <c r="D44" s="112">
        <v>10554</v>
      </c>
      <c r="E44" s="121">
        <v>193.00739056281978</v>
      </c>
      <c r="F44" s="73"/>
      <c r="G44" s="122">
        <v>320.92557822925704</v>
      </c>
      <c r="H44" s="124"/>
      <c r="I44" s="104" t="s">
        <v>31</v>
      </c>
      <c r="J44" s="108"/>
      <c r="K44" s="107">
        <v>3108</v>
      </c>
      <c r="L44" s="107">
        <v>47640</v>
      </c>
      <c r="M44" s="121">
        <v>65.23929471032746</v>
      </c>
      <c r="N44" s="73"/>
      <c r="O44" s="122">
        <v>451.7418998654291</v>
      </c>
      <c r="P44" s="59"/>
      <c r="Q44" s="15"/>
      <c r="R44" s="11"/>
    </row>
    <row r="45" spans="1:18" s="9" customFormat="1" ht="5.25" customHeight="1">
      <c r="A45" s="2"/>
      <c r="B45" s="2"/>
      <c r="C45" s="2"/>
      <c r="D45" s="2"/>
      <c r="E45" s="2"/>
      <c r="F45" s="2"/>
      <c r="G45" s="2"/>
      <c r="H45" s="54"/>
      <c r="P45" s="59"/>
      <c r="Q45" s="15"/>
      <c r="R45" s="11"/>
    </row>
    <row r="46" ht="18" customHeight="1">
      <c r="A46" s="76" t="s">
        <v>37</v>
      </c>
    </row>
    <row r="47" ht="17.25" customHeight="1">
      <c r="A47" s="76" t="s">
        <v>42</v>
      </c>
    </row>
    <row r="48" ht="12.75" customHeight="1">
      <c r="A48" s="42"/>
    </row>
    <row r="49" spans="2:4" ht="18.75">
      <c r="B49" s="6"/>
      <c r="D49" s="6"/>
    </row>
    <row r="52" spans="2:4" ht="18.75">
      <c r="B52" s="6"/>
      <c r="D52" s="6"/>
    </row>
    <row r="53" spans="2:4" ht="18.75">
      <c r="B53" s="6"/>
      <c r="D53" s="6"/>
    </row>
    <row r="54" spans="2:4" ht="18.75">
      <c r="B54" s="6"/>
      <c r="D54" s="6"/>
    </row>
    <row r="55" spans="2:4" ht="18.75">
      <c r="B55" s="6"/>
      <c r="D55" s="6"/>
    </row>
    <row r="56" spans="2:4" ht="18.75">
      <c r="B56" s="6"/>
      <c r="D56" s="6"/>
    </row>
    <row r="57" spans="2:4" ht="18.75">
      <c r="B57" s="6"/>
      <c r="D57" s="6"/>
    </row>
    <row r="58" spans="2:4" ht="18.75">
      <c r="B58" s="6"/>
      <c r="D58" s="6"/>
    </row>
    <row r="59" spans="2:4" ht="18.75">
      <c r="B59" s="6"/>
      <c r="D59" s="6"/>
    </row>
    <row r="60" spans="2:4" ht="18.75">
      <c r="B60" s="6"/>
      <c r="D60" s="6"/>
    </row>
    <row r="61" spans="2:4" ht="18.75">
      <c r="B61" s="6"/>
      <c r="D61" s="6"/>
    </row>
    <row r="62" spans="2:4" ht="18.75">
      <c r="B62" s="6"/>
      <c r="D62" s="6"/>
    </row>
    <row r="63" spans="2:4" ht="18.75">
      <c r="B63" s="6"/>
      <c r="D63" s="6"/>
    </row>
    <row r="64" spans="2:4" ht="18.75">
      <c r="B64" s="6"/>
      <c r="D64" s="6"/>
    </row>
    <row r="65" spans="2:4" ht="18.75">
      <c r="B65" s="6"/>
      <c r="D65" s="6"/>
    </row>
    <row r="66" spans="2:4" ht="18.75">
      <c r="B66" s="6"/>
      <c r="D66" s="6"/>
    </row>
    <row r="67" spans="2:4" ht="18.75">
      <c r="B67" s="6"/>
      <c r="D67" s="6"/>
    </row>
    <row r="68" spans="2:4" ht="18.75">
      <c r="B68" s="6"/>
      <c r="D68" s="6"/>
    </row>
    <row r="69" spans="2:4" ht="18.75">
      <c r="B69" s="6"/>
      <c r="D69" s="6"/>
    </row>
    <row r="70" spans="2:4" ht="18.75">
      <c r="B70" s="6"/>
      <c r="D70" s="6"/>
    </row>
    <row r="71" spans="2:4" ht="18.75">
      <c r="B71" s="6"/>
      <c r="D71" s="6"/>
    </row>
    <row r="72" spans="2:4" ht="18.75">
      <c r="B72" s="6"/>
      <c r="D72" s="6"/>
    </row>
    <row r="73" spans="2:4" ht="18.75">
      <c r="B73" s="6"/>
      <c r="D73" s="6"/>
    </row>
    <row r="74" spans="2:4" ht="18.75">
      <c r="B74" s="6"/>
      <c r="D74" s="6"/>
    </row>
    <row r="75" spans="2:4" ht="18.75">
      <c r="B75" s="6"/>
      <c r="D75" s="6"/>
    </row>
    <row r="76" spans="2:4" ht="18.75">
      <c r="B76" s="6"/>
      <c r="D76" s="6"/>
    </row>
    <row r="77" spans="2:4" ht="18.75">
      <c r="B77" s="6"/>
      <c r="D77" s="6"/>
    </row>
    <row r="78" spans="2:4" ht="18.75">
      <c r="B78" s="6"/>
      <c r="D78" s="6"/>
    </row>
    <row r="79" spans="2:4" ht="18.75">
      <c r="B79" s="6"/>
      <c r="D79" s="6"/>
    </row>
    <row r="80" spans="2:4" ht="18.75">
      <c r="B80" s="6"/>
      <c r="D80" s="6"/>
    </row>
    <row r="81" spans="2:4" ht="18.75">
      <c r="B81" s="6"/>
      <c r="D81" s="6"/>
    </row>
    <row r="82" spans="2:4" ht="18.75">
      <c r="B82" s="6"/>
      <c r="D82" s="6"/>
    </row>
    <row r="83" spans="2:4" ht="18.75">
      <c r="B83" s="6"/>
      <c r="D83" s="6"/>
    </row>
    <row r="84" spans="2:4" ht="18.75">
      <c r="B84" s="6"/>
      <c r="D84" s="6"/>
    </row>
    <row r="85" spans="2:4" ht="18.75">
      <c r="B85" s="6"/>
      <c r="D85" s="6"/>
    </row>
    <row r="86" spans="2:4" ht="18.75">
      <c r="B86" s="6"/>
      <c r="D86" s="6"/>
    </row>
  </sheetData>
  <mergeCells count="2">
    <mergeCell ref="D9:H9"/>
    <mergeCell ref="L9:P9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65" r:id="rId1"/>
  <headerFooter alignWithMargins="0">
    <oddFooter xml:space="preserve">&amp;C&amp;"Times New Roman,Regular"&amp;13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zoomScale="75" zoomScaleNormal="75" workbookViewId="0" topLeftCell="A1">
      <selection activeCell="A1" sqref="A1"/>
    </sheetView>
  </sheetViews>
  <sheetFormatPr defaultColWidth="12.6640625" defaultRowHeight="15"/>
  <cols>
    <col min="1" max="1" width="16.99609375" style="6" customWidth="1"/>
    <col min="2" max="2" width="1.66796875" style="5" customWidth="1"/>
    <col min="3" max="3" width="9.88671875" style="6" customWidth="1"/>
    <col min="4" max="4" width="10.6640625" style="7" hidden="1" customWidth="1"/>
    <col min="5" max="5" width="4.10546875" style="6" customWidth="1"/>
    <col min="6" max="6" width="2.3359375" style="6" customWidth="1"/>
    <col min="7" max="7" width="5.6640625" style="6" customWidth="1"/>
    <col min="8" max="8" width="10.3359375" style="6" customWidth="1"/>
    <col min="9" max="9" width="11.5546875" style="6" customWidth="1"/>
    <col min="10" max="10" width="5.77734375" style="5" customWidth="1"/>
    <col min="11" max="11" width="9.77734375" style="6" customWidth="1"/>
    <col min="12" max="12" width="13.6640625" style="6" hidden="1" customWidth="1"/>
    <col min="13" max="13" width="4.99609375" style="6" customWidth="1"/>
    <col min="14" max="14" width="2.3359375" style="6" customWidth="1"/>
    <col min="15" max="15" width="4.99609375" style="6" customWidth="1"/>
    <col min="16" max="16" width="9.4453125" style="5" hidden="1" customWidth="1"/>
    <col min="17" max="17" width="5.4453125" style="6" customWidth="1"/>
    <col min="18" max="18" width="11.88671875" style="7" customWidth="1"/>
    <col min="19" max="19" width="30.4453125" style="6" customWidth="1"/>
    <col min="20" max="20" width="3.5546875" style="6" customWidth="1"/>
    <col min="21" max="16384" width="12.6640625" style="6" customWidth="1"/>
  </cols>
  <sheetData>
    <row r="1" spans="1:18" s="2" customFormat="1" ht="20.25" customHeight="1">
      <c r="A1" s="20" t="s">
        <v>48</v>
      </c>
      <c r="B1" s="21"/>
      <c r="C1" s="22"/>
      <c r="D1" s="23"/>
      <c r="E1" s="22"/>
      <c r="F1" s="22"/>
      <c r="G1" s="22"/>
      <c r="H1" s="22"/>
      <c r="I1" s="22"/>
      <c r="J1" s="21"/>
      <c r="K1" s="22"/>
      <c r="L1" s="22"/>
      <c r="M1" s="22"/>
      <c r="N1" s="22"/>
      <c r="R1" s="25" t="s">
        <v>44</v>
      </c>
    </row>
    <row r="2" spans="1:18" s="2" customFormat="1" ht="20.25" customHeight="1">
      <c r="A2" s="20"/>
      <c r="B2" s="21"/>
      <c r="C2" s="22"/>
      <c r="D2" s="23"/>
      <c r="E2" s="22"/>
      <c r="F2" s="22"/>
      <c r="G2" s="22"/>
      <c r="H2" s="22"/>
      <c r="I2" s="22"/>
      <c r="J2" s="21"/>
      <c r="K2" s="22"/>
      <c r="L2" s="22"/>
      <c r="M2" s="22"/>
      <c r="N2" s="22"/>
      <c r="R2" s="25"/>
    </row>
    <row r="3" spans="1:18" s="2" customFormat="1" ht="3.75" customHeight="1">
      <c r="A3" s="26"/>
      <c r="B3" s="27"/>
      <c r="C3" s="24"/>
      <c r="D3" s="28"/>
      <c r="E3" s="24"/>
      <c r="F3" s="24"/>
      <c r="G3" s="24"/>
      <c r="H3" s="24"/>
      <c r="I3" s="29"/>
      <c r="J3" s="27"/>
      <c r="K3" s="24"/>
      <c r="L3" s="24"/>
      <c r="M3" s="24"/>
      <c r="N3" s="24"/>
      <c r="O3" s="24"/>
      <c r="P3" s="27"/>
      <c r="Q3" s="24"/>
      <c r="R3" s="28"/>
    </row>
    <row r="4" spans="1:18" s="2" customFormat="1" ht="16.5" customHeight="1">
      <c r="A4" s="26" t="s">
        <v>32</v>
      </c>
      <c r="B4" s="27"/>
      <c r="C4" s="24"/>
      <c r="D4" s="28"/>
      <c r="E4" s="24"/>
      <c r="F4" s="24"/>
      <c r="G4" s="24"/>
      <c r="H4" s="24"/>
      <c r="I4" s="29"/>
      <c r="J4" s="27"/>
      <c r="K4" s="24"/>
      <c r="L4" s="24"/>
      <c r="M4" s="24"/>
      <c r="N4" s="24"/>
      <c r="O4" s="24"/>
      <c r="P4" s="27"/>
      <c r="Q4" s="24"/>
      <c r="R4" s="28"/>
    </row>
    <row r="5" spans="1:18" s="2" customFormat="1" ht="22.5" customHeight="1">
      <c r="A5" s="26" t="s">
        <v>54</v>
      </c>
      <c r="B5" s="27"/>
      <c r="C5" s="24"/>
      <c r="D5" s="28"/>
      <c r="E5" s="24"/>
      <c r="F5" s="24"/>
      <c r="G5" s="24"/>
      <c r="H5" s="24"/>
      <c r="I5" s="29"/>
      <c r="J5" s="27"/>
      <c r="K5" s="24"/>
      <c r="L5" s="24"/>
      <c r="M5" s="24"/>
      <c r="N5" s="24"/>
      <c r="O5" s="24"/>
      <c r="P5" s="27"/>
      <c r="Q5" s="24"/>
      <c r="R5" s="28"/>
    </row>
    <row r="6" spans="1:18" s="2" customFormat="1" ht="22.5" customHeight="1">
      <c r="A6" s="26"/>
      <c r="B6" s="27"/>
      <c r="C6" s="24"/>
      <c r="D6" s="28"/>
      <c r="E6" s="24"/>
      <c r="F6" s="24"/>
      <c r="G6" s="24"/>
      <c r="H6" s="24"/>
      <c r="I6" s="29"/>
      <c r="J6" s="27"/>
      <c r="K6" s="24"/>
      <c r="L6" s="24"/>
      <c r="M6" s="24"/>
      <c r="N6" s="24"/>
      <c r="O6" s="24"/>
      <c r="P6" s="27"/>
      <c r="Q6" s="24"/>
      <c r="R6" s="28"/>
    </row>
    <row r="7" spans="1:11" ht="4.5" customHeight="1">
      <c r="A7" s="3"/>
      <c r="I7" s="4"/>
      <c r="K7" s="8"/>
    </row>
    <row r="8" spans="1:27" ht="24.75" customHeight="1" thickBot="1">
      <c r="A8" s="87" t="s">
        <v>29</v>
      </c>
      <c r="B8" s="31"/>
      <c r="C8" s="30"/>
      <c r="D8" s="32"/>
      <c r="E8" s="33"/>
      <c r="F8" s="33"/>
      <c r="G8" s="33"/>
      <c r="I8" s="87" t="s">
        <v>34</v>
      </c>
      <c r="J8" s="31"/>
      <c r="K8" s="30"/>
      <c r="L8" s="34"/>
      <c r="M8" s="33"/>
      <c r="N8" s="33"/>
      <c r="O8" s="33"/>
      <c r="P8" s="35"/>
      <c r="Q8" s="36"/>
      <c r="R8" s="32"/>
      <c r="S8" s="41"/>
      <c r="T8" s="17"/>
      <c r="W8" s="37"/>
      <c r="X8" s="17"/>
      <c r="Y8" s="38"/>
      <c r="Z8" s="17"/>
      <c r="AA8" s="39"/>
    </row>
    <row r="9" spans="2:27" ht="28.5" customHeight="1">
      <c r="B9" s="63"/>
      <c r="C9" s="62"/>
      <c r="D9" s="159" t="s">
        <v>45</v>
      </c>
      <c r="E9" s="160"/>
      <c r="F9" s="160"/>
      <c r="G9" s="160"/>
      <c r="H9" s="160"/>
      <c r="I9" s="49"/>
      <c r="J9" s="63"/>
      <c r="K9" s="62"/>
      <c r="L9" s="159" t="s">
        <v>45</v>
      </c>
      <c r="M9" s="160"/>
      <c r="N9" s="160"/>
      <c r="O9" s="160"/>
      <c r="P9" s="160"/>
      <c r="Q9" s="49" t="s">
        <v>0</v>
      </c>
      <c r="R9" s="40"/>
      <c r="W9" s="37"/>
      <c r="X9" s="17"/>
      <c r="Y9" s="38"/>
      <c r="Z9" s="17"/>
      <c r="AA9" s="39"/>
    </row>
    <row r="10" spans="2:27" s="48" customFormat="1" ht="28.5" customHeight="1">
      <c r="B10" s="47"/>
      <c r="C10" s="1"/>
      <c r="D10" s="43"/>
      <c r="E10" s="49" t="s">
        <v>49</v>
      </c>
      <c r="F10" s="88"/>
      <c r="G10" s="88"/>
      <c r="H10" s="88"/>
      <c r="I10" s="49"/>
      <c r="J10" s="47"/>
      <c r="K10" s="1"/>
      <c r="L10" s="43"/>
      <c r="M10" s="49" t="s">
        <v>46</v>
      </c>
      <c r="N10" s="88"/>
      <c r="O10" s="88"/>
      <c r="P10" s="88"/>
      <c r="Q10" s="49" t="s">
        <v>26</v>
      </c>
      <c r="R10" s="89"/>
      <c r="W10" s="46"/>
      <c r="X10" s="1"/>
      <c r="Y10" s="44"/>
      <c r="Z10" s="1"/>
      <c r="AA10" s="45"/>
    </row>
    <row r="11" spans="1:27" ht="28.5" customHeight="1" thickBot="1">
      <c r="A11" s="33"/>
      <c r="B11" s="69"/>
      <c r="C11" s="66" t="s">
        <v>43</v>
      </c>
      <c r="D11" s="90" t="s">
        <v>55</v>
      </c>
      <c r="E11" s="68" t="s">
        <v>27</v>
      </c>
      <c r="F11" s="67"/>
      <c r="G11" s="33" t="s">
        <v>25</v>
      </c>
      <c r="I11" s="33"/>
      <c r="J11" s="69"/>
      <c r="K11" s="66" t="s">
        <v>43</v>
      </c>
      <c r="L11" s="67" t="s">
        <v>57</v>
      </c>
      <c r="M11" s="68" t="s">
        <v>27</v>
      </c>
      <c r="N11" s="67"/>
      <c r="O11" s="33" t="s">
        <v>25</v>
      </c>
      <c r="P11" s="90" t="s">
        <v>55</v>
      </c>
      <c r="Q11" s="157" t="s">
        <v>47</v>
      </c>
      <c r="R11" s="158"/>
      <c r="W11" s="37"/>
      <c r="X11" s="17"/>
      <c r="Y11" s="38"/>
      <c r="Z11" s="17"/>
      <c r="AA11" s="39"/>
    </row>
    <row r="12" spans="2:18" s="9" customFormat="1" ht="12.75" customHeight="1">
      <c r="B12" s="10"/>
      <c r="D12" s="18"/>
      <c r="E12" s="16"/>
      <c r="F12" s="13"/>
      <c r="J12" s="10"/>
      <c r="P12" s="10"/>
      <c r="Q12" s="13"/>
      <c r="R12" s="14"/>
    </row>
    <row r="13" spans="1:18" s="2" customFormat="1" ht="24.75" customHeight="1">
      <c r="A13" s="50" t="s">
        <v>20</v>
      </c>
      <c r="B13" s="50"/>
      <c r="C13" s="97">
        <v>2562</v>
      </c>
      <c r="D13" s="97">
        <v>127435</v>
      </c>
      <c r="E13" s="119">
        <v>20.104366932161494</v>
      </c>
      <c r="F13" s="79"/>
      <c r="G13" s="135">
        <v>65.98932075888956</v>
      </c>
      <c r="H13" s="58"/>
      <c r="I13" s="50" t="s">
        <v>20</v>
      </c>
      <c r="J13" s="136"/>
      <c r="K13" s="97">
        <v>2562</v>
      </c>
      <c r="L13" s="101">
        <v>80364</v>
      </c>
      <c r="M13" s="119">
        <v>31.879946244587128</v>
      </c>
      <c r="N13" s="85"/>
      <c r="O13" s="135">
        <v>48.239658191591886</v>
      </c>
      <c r="P13" s="100">
        <v>127435</v>
      </c>
      <c r="Q13" s="135">
        <v>630.6273786636324</v>
      </c>
      <c r="R13" s="14"/>
    </row>
    <row r="14" spans="1:18" s="2" customFormat="1" ht="24.75" customHeight="1">
      <c r="A14" s="50" t="s">
        <v>62</v>
      </c>
      <c r="B14" s="50"/>
      <c r="C14" s="97">
        <v>1630</v>
      </c>
      <c r="D14" s="97">
        <v>68530</v>
      </c>
      <c r="E14" s="119">
        <v>23.785203560484458</v>
      </c>
      <c r="F14" s="137"/>
      <c r="G14" s="135">
        <v>78.07106945294599</v>
      </c>
      <c r="H14" s="58"/>
      <c r="I14" s="50" t="s">
        <v>18</v>
      </c>
      <c r="J14" s="136"/>
      <c r="K14" s="97">
        <v>274</v>
      </c>
      <c r="L14" s="101">
        <v>4808</v>
      </c>
      <c r="M14" s="119">
        <v>56.988352745424294</v>
      </c>
      <c r="N14" s="85"/>
      <c r="O14" s="135">
        <v>86.23285109233528</v>
      </c>
      <c r="P14" s="100">
        <v>7261</v>
      </c>
      <c r="Q14" s="135">
        <v>662.167745489602</v>
      </c>
      <c r="R14" s="79"/>
    </row>
    <row r="15" spans="1:18" s="2" customFormat="1" ht="24.75" customHeight="1">
      <c r="A15" s="50" t="s">
        <v>11</v>
      </c>
      <c r="B15" s="50"/>
      <c r="C15" s="97">
        <v>479</v>
      </c>
      <c r="D15" s="97">
        <v>16105</v>
      </c>
      <c r="E15" s="119">
        <v>29.742316050915864</v>
      </c>
      <c r="F15" s="79"/>
      <c r="G15" s="135">
        <v>97.6243241390711</v>
      </c>
      <c r="H15" s="58"/>
      <c r="I15" s="50" t="s">
        <v>59</v>
      </c>
      <c r="J15" s="58"/>
      <c r="K15" s="97">
        <v>1502</v>
      </c>
      <c r="L15" s="102">
        <v>26168.288</v>
      </c>
      <c r="M15" s="119">
        <v>57.39771742041359</v>
      </c>
      <c r="N15" s="85"/>
      <c r="O15" s="135">
        <v>86.85228789582578</v>
      </c>
      <c r="P15" s="100">
        <v>49647</v>
      </c>
      <c r="Q15" s="135">
        <v>527.0869941789031</v>
      </c>
      <c r="R15" s="81"/>
    </row>
    <row r="16" spans="1:18" s="2" customFormat="1" ht="24.75" customHeight="1">
      <c r="A16" s="50" t="s">
        <v>59</v>
      </c>
      <c r="B16" s="50"/>
      <c r="C16" s="97">
        <v>1502</v>
      </c>
      <c r="D16" s="97">
        <v>49646.853</v>
      </c>
      <c r="E16" s="119">
        <v>30.253679926097227</v>
      </c>
      <c r="F16" s="79"/>
      <c r="G16" s="135">
        <v>99.30279304573784</v>
      </c>
      <c r="H16" s="58"/>
      <c r="I16" s="50" t="s">
        <v>1</v>
      </c>
      <c r="J16" s="58"/>
      <c r="K16" s="97">
        <v>1592</v>
      </c>
      <c r="L16" s="101">
        <v>27664.987</v>
      </c>
      <c r="M16" s="119">
        <v>57.545662320390754</v>
      </c>
      <c r="N16" s="85"/>
      <c r="O16" s="135">
        <v>87.07615312292914</v>
      </c>
      <c r="P16" s="100">
        <v>52570.2</v>
      </c>
      <c r="Q16" s="135">
        <v>526.2484639586686</v>
      </c>
      <c r="R16" s="79"/>
    </row>
    <row r="17" spans="1:18" s="2" customFormat="1" ht="24.75" customHeight="1">
      <c r="A17" s="50" t="s">
        <v>1</v>
      </c>
      <c r="B17" s="50"/>
      <c r="C17" s="97">
        <v>1592</v>
      </c>
      <c r="D17" s="99">
        <v>52570.2</v>
      </c>
      <c r="E17" s="119">
        <v>30.28331640358987</v>
      </c>
      <c r="F17" s="79"/>
      <c r="G17" s="135">
        <v>99.40006997199096</v>
      </c>
      <c r="H17" s="58"/>
      <c r="I17" s="50" t="s">
        <v>11</v>
      </c>
      <c r="J17" s="136"/>
      <c r="K17" s="97">
        <v>479</v>
      </c>
      <c r="L17" s="101">
        <v>8168</v>
      </c>
      <c r="M17" s="119">
        <v>58.643486777668954</v>
      </c>
      <c r="N17" s="85"/>
      <c r="O17" s="135">
        <v>88.73734402228526</v>
      </c>
      <c r="P17" s="100">
        <v>16105</v>
      </c>
      <c r="Q17" s="135">
        <v>507.1716858118597</v>
      </c>
      <c r="R17" s="79"/>
    </row>
    <row r="18" spans="1:18" s="2" customFormat="1" ht="24.75" customHeight="1" thickBot="1">
      <c r="A18" s="130" t="s">
        <v>2</v>
      </c>
      <c r="B18" s="130"/>
      <c r="C18" s="131">
        <v>154</v>
      </c>
      <c r="D18" s="134">
        <v>5054.8</v>
      </c>
      <c r="E18" s="138">
        <v>30.466091635673024</v>
      </c>
      <c r="F18" s="139"/>
      <c r="G18" s="140">
        <v>100</v>
      </c>
      <c r="H18" s="58"/>
      <c r="I18" s="50" t="s">
        <v>60</v>
      </c>
      <c r="J18" s="58"/>
      <c r="K18" s="97">
        <v>90</v>
      </c>
      <c r="L18" s="102">
        <v>1496.699</v>
      </c>
      <c r="M18" s="119">
        <v>60.13233121689799</v>
      </c>
      <c r="N18" s="85"/>
      <c r="O18" s="135">
        <v>90.99021315505725</v>
      </c>
      <c r="P18" s="100">
        <v>2923</v>
      </c>
      <c r="Q18" s="135">
        <v>512.0420800547383</v>
      </c>
      <c r="R18" s="79"/>
    </row>
    <row r="19" spans="1:18" s="2" customFormat="1" ht="24.75" customHeight="1" thickBot="1" thickTop="1">
      <c r="A19" s="50" t="s">
        <v>60</v>
      </c>
      <c r="B19" s="50"/>
      <c r="C19" s="97">
        <v>90</v>
      </c>
      <c r="D19" s="97">
        <v>2923.392</v>
      </c>
      <c r="E19" s="119">
        <v>30.786155260738212</v>
      </c>
      <c r="F19" s="79"/>
      <c r="G19" s="135">
        <v>101.05055689089579</v>
      </c>
      <c r="H19" s="58"/>
      <c r="I19" s="104" t="s">
        <v>2</v>
      </c>
      <c r="J19" s="141"/>
      <c r="K19" s="112">
        <v>154</v>
      </c>
      <c r="L19" s="111">
        <v>2330.276</v>
      </c>
      <c r="M19" s="121">
        <v>66.08659231781986</v>
      </c>
      <c r="N19" s="142"/>
      <c r="O19" s="143">
        <v>100</v>
      </c>
      <c r="P19" s="107">
        <v>5054.8</v>
      </c>
      <c r="Q19" s="143">
        <v>461.00261137928305</v>
      </c>
      <c r="R19" s="79"/>
    </row>
    <row r="20" spans="1:18" s="2" customFormat="1" ht="24.75" customHeight="1">
      <c r="A20" s="50" t="s">
        <v>31</v>
      </c>
      <c r="B20" s="50"/>
      <c r="C20" s="97">
        <v>1622</v>
      </c>
      <c r="D20" s="97">
        <v>47640</v>
      </c>
      <c r="E20" s="119">
        <v>34.047019311502936</v>
      </c>
      <c r="F20" s="79"/>
      <c r="G20" s="135">
        <v>111.7538137764838</v>
      </c>
      <c r="H20" s="58"/>
      <c r="I20" s="126" t="s">
        <v>14</v>
      </c>
      <c r="J20" s="144"/>
      <c r="K20" s="127">
        <v>357</v>
      </c>
      <c r="L20" s="128">
        <v>4936</v>
      </c>
      <c r="M20" s="145">
        <v>72.3257698541329</v>
      </c>
      <c r="N20" s="146"/>
      <c r="O20" s="147">
        <v>109.44091277442169</v>
      </c>
      <c r="P20" s="129">
        <v>8909</v>
      </c>
      <c r="Q20" s="147">
        <v>554.0464698619373</v>
      </c>
      <c r="R20" s="58"/>
    </row>
    <row r="21" spans="1:18" s="2" customFormat="1" ht="24.75" customHeight="1">
      <c r="A21" s="50" t="s">
        <v>18</v>
      </c>
      <c r="B21" s="50"/>
      <c r="C21" s="97">
        <v>274</v>
      </c>
      <c r="D21" s="97">
        <v>7261</v>
      </c>
      <c r="E21" s="119">
        <v>37.735849056603776</v>
      </c>
      <c r="F21" s="79"/>
      <c r="G21" s="135">
        <v>123.86179857877973</v>
      </c>
      <c r="H21" s="58"/>
      <c r="I21" s="50" t="s">
        <v>8</v>
      </c>
      <c r="J21" s="136"/>
      <c r="K21" s="97">
        <v>4005</v>
      </c>
      <c r="L21" s="101">
        <v>53306</v>
      </c>
      <c r="M21" s="119">
        <v>75.13225528083143</v>
      </c>
      <c r="N21" s="85"/>
      <c r="O21" s="135">
        <v>113.68759175765892</v>
      </c>
      <c r="P21" s="100">
        <v>82440</v>
      </c>
      <c r="Q21" s="135">
        <v>646.6035904900534</v>
      </c>
      <c r="R21" s="81"/>
    </row>
    <row r="22" spans="1:18" s="2" customFormat="1" ht="24.75" customHeight="1">
      <c r="A22" s="50" t="s">
        <v>14</v>
      </c>
      <c r="B22" s="50"/>
      <c r="C22" s="97">
        <v>357</v>
      </c>
      <c r="D22" s="97">
        <v>8909</v>
      </c>
      <c r="E22" s="119">
        <v>40.07183746772926</v>
      </c>
      <c r="F22" s="79"/>
      <c r="G22" s="135">
        <v>131.5293013194012</v>
      </c>
      <c r="H22" s="58"/>
      <c r="I22" s="50" t="s">
        <v>17</v>
      </c>
      <c r="J22" s="58"/>
      <c r="K22" s="97">
        <v>213</v>
      </c>
      <c r="L22" s="96">
        <v>2752</v>
      </c>
      <c r="M22" s="119">
        <v>77.3982558139535</v>
      </c>
      <c r="N22" s="148"/>
      <c r="O22" s="135">
        <v>117.11642725007552</v>
      </c>
      <c r="P22" s="100">
        <v>4552</v>
      </c>
      <c r="Q22" s="135">
        <v>604.5694200351494</v>
      </c>
      <c r="R22" s="79"/>
    </row>
    <row r="23" spans="1:18" s="2" customFormat="1" ht="24.75" customHeight="1">
      <c r="A23" s="50" t="s">
        <v>5</v>
      </c>
      <c r="B23" s="50"/>
      <c r="C23" s="97">
        <v>244</v>
      </c>
      <c r="D23" s="97">
        <v>5368</v>
      </c>
      <c r="E23" s="119">
        <v>45.45454545454545</v>
      </c>
      <c r="F23" s="79"/>
      <c r="G23" s="135">
        <v>149.19716646989374</v>
      </c>
      <c r="H23" s="58"/>
      <c r="I23" s="50" t="s">
        <v>12</v>
      </c>
      <c r="J23" s="136"/>
      <c r="K23" s="97">
        <v>710</v>
      </c>
      <c r="L23" s="101">
        <v>8720</v>
      </c>
      <c r="M23" s="119">
        <v>81.42201834862385</v>
      </c>
      <c r="N23" s="85"/>
      <c r="O23" s="135">
        <v>123.20504885023233</v>
      </c>
      <c r="P23" s="100">
        <v>10407</v>
      </c>
      <c r="Q23" s="135">
        <v>837.89756894398</v>
      </c>
      <c r="R23" s="79"/>
    </row>
    <row r="24" spans="1:18" s="2" customFormat="1" ht="24.75" customHeight="1">
      <c r="A24" s="50" t="s">
        <v>17</v>
      </c>
      <c r="B24" s="50"/>
      <c r="C24" s="97">
        <v>213</v>
      </c>
      <c r="D24" s="97">
        <v>4552</v>
      </c>
      <c r="E24" s="119">
        <v>46.792618629173994</v>
      </c>
      <c r="F24" s="79"/>
      <c r="G24" s="135">
        <v>153.5891744459407</v>
      </c>
      <c r="H24" s="58"/>
      <c r="I24" s="50" t="s">
        <v>52</v>
      </c>
      <c r="J24" s="58"/>
      <c r="K24" s="97">
        <v>1564</v>
      </c>
      <c r="L24" s="96">
        <v>18617</v>
      </c>
      <c r="M24" s="119">
        <v>84.00923886770155</v>
      </c>
      <c r="N24" s="148"/>
      <c r="O24" s="135">
        <v>127.11994357900787</v>
      </c>
      <c r="P24" s="100">
        <v>31414</v>
      </c>
      <c r="Q24" s="135">
        <v>592.6338575157573</v>
      </c>
      <c r="R24" s="79"/>
    </row>
    <row r="25" spans="1:18" s="2" customFormat="1" ht="24.75" customHeight="1">
      <c r="A25" s="50" t="s">
        <v>8</v>
      </c>
      <c r="B25" s="50"/>
      <c r="C25" s="97">
        <v>4005</v>
      </c>
      <c r="D25" s="97">
        <v>82440</v>
      </c>
      <c r="E25" s="119">
        <v>48.580786026200876</v>
      </c>
      <c r="F25" s="137"/>
      <c r="G25" s="135">
        <v>159.45854363976636</v>
      </c>
      <c r="H25" s="58"/>
      <c r="I25" s="58" t="s">
        <v>53</v>
      </c>
      <c r="J25" s="136"/>
      <c r="K25" s="97">
        <v>3555</v>
      </c>
      <c r="L25" s="101">
        <v>42107</v>
      </c>
      <c r="M25" s="119">
        <v>84.42776735459663</v>
      </c>
      <c r="N25" s="85"/>
      <c r="O25" s="135">
        <v>127.75324675324676</v>
      </c>
      <c r="P25" s="100">
        <v>57844</v>
      </c>
      <c r="Q25" s="135">
        <v>727.9406680035959</v>
      </c>
      <c r="R25" s="79"/>
    </row>
    <row r="26" spans="1:18" s="2" customFormat="1" ht="24.75" customHeight="1">
      <c r="A26" s="50" t="s">
        <v>52</v>
      </c>
      <c r="B26" s="50"/>
      <c r="C26" s="97">
        <v>1564</v>
      </c>
      <c r="D26" s="97">
        <v>31414</v>
      </c>
      <c r="E26" s="119">
        <v>49.78671929712867</v>
      </c>
      <c r="F26" s="79"/>
      <c r="G26" s="135">
        <v>163.41682383319872</v>
      </c>
      <c r="H26" s="58"/>
      <c r="I26" s="50" t="s">
        <v>22</v>
      </c>
      <c r="J26" s="149"/>
      <c r="K26" s="97">
        <v>20416</v>
      </c>
      <c r="L26" s="101">
        <v>225685</v>
      </c>
      <c r="M26" s="119">
        <v>90.46237011764184</v>
      </c>
      <c r="N26" s="85"/>
      <c r="O26" s="135">
        <v>136.88460388847918</v>
      </c>
      <c r="P26" s="100">
        <v>288369</v>
      </c>
      <c r="Q26" s="135">
        <v>782.6257330018136</v>
      </c>
      <c r="R26" s="81"/>
    </row>
    <row r="27" spans="1:18" s="2" customFormat="1" ht="24.75" customHeight="1">
      <c r="A27" s="50" t="s">
        <v>9</v>
      </c>
      <c r="B27" s="50"/>
      <c r="C27" s="97">
        <v>200</v>
      </c>
      <c r="D27" s="97">
        <v>3917</v>
      </c>
      <c r="E27" s="119">
        <v>51.05948429920858</v>
      </c>
      <c r="F27" s="137"/>
      <c r="G27" s="135">
        <v>167.59446833483085</v>
      </c>
      <c r="H27" s="58"/>
      <c r="I27" s="50" t="s">
        <v>39</v>
      </c>
      <c r="J27" s="136"/>
      <c r="K27" s="97">
        <v>1138</v>
      </c>
      <c r="L27" s="97">
        <v>12451</v>
      </c>
      <c r="M27" s="119">
        <v>91.39828126254919</v>
      </c>
      <c r="N27" s="85"/>
      <c r="O27" s="135">
        <v>138.30079303075848</v>
      </c>
      <c r="P27" s="101">
        <v>19641</v>
      </c>
      <c r="Q27" s="135">
        <v>633.9290260170053</v>
      </c>
      <c r="R27" s="81"/>
    </row>
    <row r="28" spans="1:18" s="2" customFormat="1" ht="24.75" customHeight="1">
      <c r="A28" s="50" t="s">
        <v>6</v>
      </c>
      <c r="B28" s="50"/>
      <c r="C28" s="97">
        <v>267</v>
      </c>
      <c r="D28" s="97">
        <v>5195</v>
      </c>
      <c r="E28" s="119">
        <v>51.39557266602502</v>
      </c>
      <c r="F28" s="79"/>
      <c r="G28" s="135">
        <v>168.697623839106</v>
      </c>
      <c r="H28" s="58"/>
      <c r="I28" s="50" t="s">
        <v>4</v>
      </c>
      <c r="J28" s="58"/>
      <c r="K28" s="97">
        <v>524</v>
      </c>
      <c r="L28" s="96">
        <v>5338</v>
      </c>
      <c r="M28" s="119">
        <v>98.16410640689396</v>
      </c>
      <c r="N28" s="148"/>
      <c r="O28" s="135">
        <v>148.53861118274756</v>
      </c>
      <c r="P28" s="100">
        <v>8033</v>
      </c>
      <c r="Q28" s="135">
        <v>664.5089007842649</v>
      </c>
      <c r="R28" s="81"/>
    </row>
    <row r="29" spans="1:18" s="2" customFormat="1" ht="24.75" customHeight="1">
      <c r="A29" s="50" t="s">
        <v>3</v>
      </c>
      <c r="B29" s="50"/>
      <c r="C29" s="97">
        <v>95</v>
      </c>
      <c r="D29" s="97">
        <v>1697</v>
      </c>
      <c r="E29" s="119">
        <v>55.98114319387154</v>
      </c>
      <c r="F29" s="79"/>
      <c r="G29" s="135">
        <v>183.74901468596224</v>
      </c>
      <c r="H29" s="58"/>
      <c r="I29" s="50" t="s">
        <v>5</v>
      </c>
      <c r="J29" s="136"/>
      <c r="K29" s="97">
        <v>244</v>
      </c>
      <c r="L29" s="101">
        <v>2476</v>
      </c>
      <c r="M29" s="119">
        <v>98.54604200323102</v>
      </c>
      <c r="N29" s="85"/>
      <c r="O29" s="135">
        <v>149.11654323059815</v>
      </c>
      <c r="P29" s="100">
        <v>5368</v>
      </c>
      <c r="Q29" s="135">
        <v>461.25186289120717</v>
      </c>
      <c r="R29" s="79"/>
    </row>
    <row r="30" spans="1:18" s="2" customFormat="1" ht="24.75" customHeight="1" thickBot="1">
      <c r="A30" s="50" t="s">
        <v>39</v>
      </c>
      <c r="B30" s="50"/>
      <c r="C30" s="97">
        <v>1138</v>
      </c>
      <c r="D30" s="97">
        <v>19641</v>
      </c>
      <c r="E30" s="119">
        <v>57.940023420396116</v>
      </c>
      <c r="F30" s="79"/>
      <c r="G30" s="135">
        <v>190.1787210294924</v>
      </c>
      <c r="H30" s="58"/>
      <c r="I30" s="130" t="s">
        <v>61</v>
      </c>
      <c r="J30" s="150"/>
      <c r="K30" s="131">
        <v>22463</v>
      </c>
      <c r="L30" s="132">
        <v>226106</v>
      </c>
      <c r="M30" s="138">
        <v>99.34720883125614</v>
      </c>
      <c r="N30" s="151"/>
      <c r="O30" s="140">
        <v>150.3288418223794</v>
      </c>
      <c r="P30" s="133">
        <v>226106</v>
      </c>
      <c r="Q30" s="140">
        <v>601</v>
      </c>
      <c r="R30" s="58"/>
    </row>
    <row r="31" spans="1:18" s="2" customFormat="1" ht="24.75" customHeight="1" thickBot="1" thickTop="1">
      <c r="A31" s="104" t="s">
        <v>61</v>
      </c>
      <c r="B31" s="104"/>
      <c r="C31" s="112">
        <v>22463</v>
      </c>
      <c r="D31" s="112">
        <v>376133</v>
      </c>
      <c r="E31" s="121">
        <v>59.72089659774601</v>
      </c>
      <c r="F31" s="152"/>
      <c r="G31" s="143">
        <v>196.02414813135488</v>
      </c>
      <c r="H31" s="50"/>
      <c r="I31" s="50" t="s">
        <v>6</v>
      </c>
      <c r="J31" s="136"/>
      <c r="K31" s="97">
        <v>267</v>
      </c>
      <c r="L31" s="101">
        <v>2603</v>
      </c>
      <c r="M31" s="119">
        <v>102.57395313100268</v>
      </c>
      <c r="N31" s="85"/>
      <c r="O31" s="135">
        <v>155.2114423417535</v>
      </c>
      <c r="P31" s="100">
        <v>5195</v>
      </c>
      <c r="Q31" s="135">
        <v>501.0587102983638</v>
      </c>
      <c r="R31" s="83"/>
    </row>
    <row r="32" spans="1:18" s="2" customFormat="1" ht="24.75" customHeight="1">
      <c r="A32" s="50" t="s">
        <v>16</v>
      </c>
      <c r="B32" s="50"/>
      <c r="C32" s="97">
        <v>618</v>
      </c>
      <c r="D32" s="97">
        <v>10175</v>
      </c>
      <c r="E32" s="119">
        <v>60.73710073710073</v>
      </c>
      <c r="F32" s="79"/>
      <c r="G32" s="135">
        <v>199.35967325058232</v>
      </c>
      <c r="H32" s="58"/>
      <c r="I32" s="50" t="s">
        <v>9</v>
      </c>
      <c r="J32" s="136"/>
      <c r="K32" s="97">
        <v>200</v>
      </c>
      <c r="L32" s="101">
        <v>1850</v>
      </c>
      <c r="M32" s="119">
        <v>108.1081081081081</v>
      </c>
      <c r="N32" s="153"/>
      <c r="O32" s="135">
        <v>163.58553878553877</v>
      </c>
      <c r="P32" s="100">
        <v>3917</v>
      </c>
      <c r="Q32" s="135">
        <v>472.30022976767935</v>
      </c>
      <c r="R32" s="83"/>
    </row>
    <row r="33" spans="1:18" s="2" customFormat="1" ht="24.75" customHeight="1">
      <c r="A33" s="50" t="s">
        <v>51</v>
      </c>
      <c r="B33" s="50"/>
      <c r="C33" s="97">
        <v>3555</v>
      </c>
      <c r="D33" s="97">
        <v>57844</v>
      </c>
      <c r="E33" s="119">
        <v>61.45840536615725</v>
      </c>
      <c r="F33" s="79"/>
      <c r="G33" s="135">
        <v>201.72723860055305</v>
      </c>
      <c r="H33" s="58"/>
      <c r="I33" s="50" t="s">
        <v>21</v>
      </c>
      <c r="J33" s="136"/>
      <c r="K33" s="97">
        <v>297</v>
      </c>
      <c r="L33" s="101">
        <v>2710</v>
      </c>
      <c r="M33" s="119">
        <v>109.5940959409594</v>
      </c>
      <c r="N33" s="85"/>
      <c r="O33" s="135">
        <v>165.83408539799683</v>
      </c>
      <c r="P33" s="100">
        <v>3939</v>
      </c>
      <c r="Q33" s="135">
        <v>687.9918761106879</v>
      </c>
      <c r="R33" s="79"/>
    </row>
    <row r="34" spans="1:18" s="2" customFormat="1" ht="24.75" customHeight="1">
      <c r="A34" s="50" t="s">
        <v>4</v>
      </c>
      <c r="B34" s="50"/>
      <c r="C34" s="97">
        <v>524</v>
      </c>
      <c r="D34" s="97">
        <v>8033</v>
      </c>
      <c r="E34" s="119">
        <v>65.23092244491473</v>
      </c>
      <c r="F34" s="137"/>
      <c r="G34" s="135">
        <v>214.10991348997075</v>
      </c>
      <c r="H34" s="58"/>
      <c r="I34" s="50" t="s">
        <v>31</v>
      </c>
      <c r="J34" s="136"/>
      <c r="K34" s="97">
        <v>1622</v>
      </c>
      <c r="L34" s="101">
        <v>14614</v>
      </c>
      <c r="M34" s="119">
        <v>110.98946215957301</v>
      </c>
      <c r="N34" s="85"/>
      <c r="O34" s="135">
        <v>167.945506443741</v>
      </c>
      <c r="P34" s="100">
        <v>47640</v>
      </c>
      <c r="Q34" s="135">
        <v>306.75902602854745</v>
      </c>
      <c r="R34" s="58"/>
    </row>
    <row r="35" spans="1:18" s="2" customFormat="1" ht="24.75" customHeight="1">
      <c r="A35" s="50" t="s">
        <v>35</v>
      </c>
      <c r="B35" s="50"/>
      <c r="C35" s="97">
        <v>2548</v>
      </c>
      <c r="D35" s="97">
        <v>38219</v>
      </c>
      <c r="E35" s="119">
        <v>66.66841099976452</v>
      </c>
      <c r="F35" s="79"/>
      <c r="G35" s="135">
        <v>218.82823631273354</v>
      </c>
      <c r="H35" s="58"/>
      <c r="I35" s="50" t="s">
        <v>3</v>
      </c>
      <c r="J35" s="136"/>
      <c r="K35" s="97">
        <v>95</v>
      </c>
      <c r="L35" s="101">
        <v>794</v>
      </c>
      <c r="M35" s="119">
        <v>119.64735516372795</v>
      </c>
      <c r="N35" s="85"/>
      <c r="O35" s="135">
        <v>181.04633779318917</v>
      </c>
      <c r="P35" s="100">
        <v>1697</v>
      </c>
      <c r="Q35" s="135">
        <v>467.8845020624632</v>
      </c>
      <c r="R35" s="79"/>
    </row>
    <row r="36" spans="1:18" s="2" customFormat="1" ht="24.75" customHeight="1">
      <c r="A36" s="50" t="s">
        <v>12</v>
      </c>
      <c r="B36" s="50"/>
      <c r="C36" s="97">
        <v>710</v>
      </c>
      <c r="D36" s="97">
        <v>10407</v>
      </c>
      <c r="E36" s="119">
        <v>68.22331123282406</v>
      </c>
      <c r="F36" s="79"/>
      <c r="G36" s="135">
        <v>223.9319439088825</v>
      </c>
      <c r="H36" s="58"/>
      <c r="I36" s="50" t="s">
        <v>13</v>
      </c>
      <c r="J36" s="136"/>
      <c r="K36" s="97">
        <v>3105</v>
      </c>
      <c r="L36" s="101">
        <v>25066</v>
      </c>
      <c r="M36" s="119">
        <v>123.87297534508897</v>
      </c>
      <c r="N36" s="85"/>
      <c r="O36" s="135">
        <v>187.4404035683458</v>
      </c>
      <c r="P36" s="100">
        <v>40409</v>
      </c>
      <c r="Q36" s="135">
        <v>620.3073572718948</v>
      </c>
      <c r="R36" s="79"/>
    </row>
    <row r="37" spans="1:18" s="2" customFormat="1" ht="24.75" customHeight="1">
      <c r="A37" s="50" t="s">
        <v>22</v>
      </c>
      <c r="B37" s="50"/>
      <c r="C37" s="97">
        <v>20416</v>
      </c>
      <c r="D37" s="97">
        <v>288369</v>
      </c>
      <c r="E37" s="119">
        <v>70.7981787224008</v>
      </c>
      <c r="F37" s="79"/>
      <c r="G37" s="135">
        <v>232.3835284454491</v>
      </c>
      <c r="H37" s="58"/>
      <c r="I37" s="50" t="s">
        <v>7</v>
      </c>
      <c r="J37" s="136"/>
      <c r="K37" s="97">
        <v>4864</v>
      </c>
      <c r="L37" s="101">
        <v>35396</v>
      </c>
      <c r="M37" s="119">
        <v>137.4166572494067</v>
      </c>
      <c r="N37" s="85"/>
      <c r="O37" s="135">
        <v>207.93424570683018</v>
      </c>
      <c r="P37" s="101">
        <v>59344</v>
      </c>
      <c r="Q37" s="135">
        <v>596.4545699649501</v>
      </c>
      <c r="R37" s="79"/>
    </row>
    <row r="38" spans="1:18" s="2" customFormat="1" ht="24.75" customHeight="1">
      <c r="A38" s="50" t="s">
        <v>15</v>
      </c>
      <c r="B38" s="50"/>
      <c r="C38" s="97">
        <v>759</v>
      </c>
      <c r="D38" s="97">
        <v>10206</v>
      </c>
      <c r="E38" s="119">
        <v>74.36801881246326</v>
      </c>
      <c r="F38" s="79"/>
      <c r="G38" s="135">
        <v>244.10094902158397</v>
      </c>
      <c r="H38" s="58"/>
      <c r="I38" s="50" t="s">
        <v>30</v>
      </c>
      <c r="J38" s="58"/>
      <c r="K38" s="97">
        <v>28</v>
      </c>
      <c r="L38" s="96">
        <v>201</v>
      </c>
      <c r="M38" s="119">
        <v>139.30348258706468</v>
      </c>
      <c r="N38" s="148"/>
      <c r="O38" s="135">
        <v>210.78932609678878</v>
      </c>
      <c r="P38" s="100">
        <v>288</v>
      </c>
      <c r="Q38" s="135">
        <v>697.9166666666666</v>
      </c>
      <c r="R38" s="79"/>
    </row>
    <row r="39" spans="1:18" s="2" customFormat="1" ht="24.75" customHeight="1">
      <c r="A39" s="58" t="s">
        <v>21</v>
      </c>
      <c r="B39" s="50"/>
      <c r="C39" s="97">
        <v>297</v>
      </c>
      <c r="D39" s="97">
        <v>3939</v>
      </c>
      <c r="E39" s="119">
        <v>75.3998476770754</v>
      </c>
      <c r="F39" s="137"/>
      <c r="G39" s="135">
        <v>247.48775976498746</v>
      </c>
      <c r="H39" s="58"/>
      <c r="I39" s="50" t="s">
        <v>63</v>
      </c>
      <c r="J39" s="136"/>
      <c r="K39" s="97">
        <v>899</v>
      </c>
      <c r="L39" s="101">
        <v>5837</v>
      </c>
      <c r="M39" s="119">
        <v>154.01747473016962</v>
      </c>
      <c r="N39" s="85"/>
      <c r="O39" s="135">
        <v>233.05404217163687</v>
      </c>
      <c r="P39" s="100">
        <v>10263</v>
      </c>
      <c r="Q39" s="135">
        <v>568.7420832115366</v>
      </c>
      <c r="R39" s="79"/>
    </row>
    <row r="40" spans="1:18" s="2" customFormat="1" ht="24.75" customHeight="1">
      <c r="A40" s="75" t="s">
        <v>13</v>
      </c>
      <c r="B40" s="75"/>
      <c r="C40" s="97">
        <v>3105</v>
      </c>
      <c r="D40" s="97">
        <v>40409</v>
      </c>
      <c r="E40" s="119">
        <v>76.83931797371872</v>
      </c>
      <c r="F40" s="137"/>
      <c r="G40" s="135">
        <v>252.21258733347622</v>
      </c>
      <c r="H40" s="58"/>
      <c r="I40" s="50" t="s">
        <v>40</v>
      </c>
      <c r="J40" s="136"/>
      <c r="K40" s="97">
        <v>53</v>
      </c>
      <c r="L40" s="101">
        <v>341</v>
      </c>
      <c r="M40" s="119">
        <v>155.42521994134896</v>
      </c>
      <c r="N40" s="153"/>
      <c r="O40" s="135">
        <v>235.1841946909395</v>
      </c>
      <c r="P40" s="100">
        <v>444</v>
      </c>
      <c r="Q40" s="135">
        <v>768.018018018018</v>
      </c>
      <c r="R40" s="58"/>
    </row>
    <row r="41" spans="1:18" s="2" customFormat="1" ht="24.75" customHeight="1">
      <c r="A41" s="50" t="s">
        <v>7</v>
      </c>
      <c r="B41" s="50"/>
      <c r="C41" s="97">
        <v>4864</v>
      </c>
      <c r="D41" s="97">
        <v>59344</v>
      </c>
      <c r="E41" s="119">
        <v>81.96279320571583</v>
      </c>
      <c r="F41" s="79"/>
      <c r="G41" s="135">
        <v>269.02956304951454</v>
      </c>
      <c r="H41" s="58"/>
      <c r="I41" s="50" t="s">
        <v>35</v>
      </c>
      <c r="J41" s="136"/>
      <c r="K41" s="97">
        <v>2548</v>
      </c>
      <c r="L41" s="101">
        <v>15525</v>
      </c>
      <c r="M41" s="119">
        <v>164.12238325281803</v>
      </c>
      <c r="N41" s="153"/>
      <c r="O41" s="135">
        <v>248.34444854340504</v>
      </c>
      <c r="P41" s="101">
        <v>38219</v>
      </c>
      <c r="Q41" s="135">
        <v>406.21157016143803</v>
      </c>
      <c r="R41" s="81"/>
    </row>
    <row r="42" spans="1:18" s="2" customFormat="1" ht="24.75" customHeight="1">
      <c r="A42" s="50" t="s">
        <v>38</v>
      </c>
      <c r="B42" s="50"/>
      <c r="C42" s="97">
        <v>891</v>
      </c>
      <c r="D42" s="97">
        <v>10554</v>
      </c>
      <c r="E42" s="119">
        <v>84.42296759522456</v>
      </c>
      <c r="F42" s="79"/>
      <c r="G42" s="135">
        <v>277.1046861041176</v>
      </c>
      <c r="H42" s="58"/>
      <c r="I42" s="50" t="s">
        <v>62</v>
      </c>
      <c r="J42" s="136"/>
      <c r="K42" s="97">
        <v>1630</v>
      </c>
      <c r="L42" s="101">
        <v>9821</v>
      </c>
      <c r="M42" s="119">
        <v>165.97087872925366</v>
      </c>
      <c r="N42" s="153"/>
      <c r="O42" s="135">
        <v>251.14152948161706</v>
      </c>
      <c r="P42" s="100">
        <v>68530</v>
      </c>
      <c r="Q42" s="135">
        <v>143.30949948927477</v>
      </c>
      <c r="R42" s="85"/>
    </row>
    <row r="43" spans="1:18" s="2" customFormat="1" ht="24.75" customHeight="1">
      <c r="A43" s="50" t="s">
        <v>63</v>
      </c>
      <c r="B43" s="50"/>
      <c r="C43" s="97">
        <v>899</v>
      </c>
      <c r="D43" s="97">
        <v>10263</v>
      </c>
      <c r="E43" s="119">
        <v>87.59621942901686</v>
      </c>
      <c r="F43" s="79"/>
      <c r="G43" s="135">
        <v>287.52037011025607</v>
      </c>
      <c r="H43" s="58"/>
      <c r="I43" s="50" t="s">
        <v>15</v>
      </c>
      <c r="J43" s="136"/>
      <c r="K43" s="97">
        <v>759</v>
      </c>
      <c r="L43" s="101">
        <v>4328</v>
      </c>
      <c r="M43" s="119">
        <v>175.36968576709796</v>
      </c>
      <c r="N43" s="85"/>
      <c r="O43" s="135">
        <v>265.3634869289675</v>
      </c>
      <c r="P43" s="101">
        <v>10206</v>
      </c>
      <c r="Q43" s="135">
        <v>424.06427591612777</v>
      </c>
      <c r="R43" s="86"/>
    </row>
    <row r="44" spans="1:18" s="2" customFormat="1" ht="24.75" customHeight="1">
      <c r="A44" s="50" t="s">
        <v>30</v>
      </c>
      <c r="B44" s="50"/>
      <c r="C44" s="97">
        <v>28</v>
      </c>
      <c r="D44" s="97">
        <v>288</v>
      </c>
      <c r="E44" s="119">
        <v>97.22222222222223</v>
      </c>
      <c r="F44" s="79"/>
      <c r="G44" s="135">
        <v>319.11616161616166</v>
      </c>
      <c r="H44" s="58"/>
      <c r="I44" s="50" t="s">
        <v>38</v>
      </c>
      <c r="J44" s="136"/>
      <c r="K44" s="97">
        <v>891</v>
      </c>
      <c r="L44" s="101">
        <v>5061</v>
      </c>
      <c r="M44" s="119">
        <v>176.05216360403082</v>
      </c>
      <c r="N44" s="153"/>
      <c r="O44" s="135">
        <v>266.39618934710813</v>
      </c>
      <c r="P44" s="100">
        <v>10554</v>
      </c>
      <c r="Q44" s="135">
        <v>479.5338260375213</v>
      </c>
      <c r="R44" s="86"/>
    </row>
    <row r="45" spans="1:18" s="2" customFormat="1" ht="24.75" customHeight="1" thickBot="1">
      <c r="A45" s="104" t="s">
        <v>40</v>
      </c>
      <c r="B45" s="104"/>
      <c r="C45" s="112">
        <v>53</v>
      </c>
      <c r="D45" s="112">
        <v>444</v>
      </c>
      <c r="E45" s="121">
        <v>119.36936936936937</v>
      </c>
      <c r="F45" s="152"/>
      <c r="G45" s="143">
        <v>391.8105768105768</v>
      </c>
      <c r="H45" s="73"/>
      <c r="I45" s="104" t="s">
        <v>16</v>
      </c>
      <c r="J45" s="141"/>
      <c r="K45" s="112">
        <v>618</v>
      </c>
      <c r="L45" s="111">
        <v>2974</v>
      </c>
      <c r="M45" s="121">
        <v>207.8009414929388</v>
      </c>
      <c r="N45" s="154"/>
      <c r="O45" s="143">
        <v>314.4373680119477</v>
      </c>
      <c r="P45" s="107">
        <v>10175</v>
      </c>
      <c r="Q45" s="143">
        <v>292.2850122850123</v>
      </c>
      <c r="R45" s="86"/>
    </row>
    <row r="46" spans="1:18" s="9" customFormat="1" ht="10.5" customHeight="1">
      <c r="A46" s="19"/>
      <c r="B46" s="10"/>
      <c r="D46" s="11"/>
      <c r="G46" s="95"/>
      <c r="I46" s="6"/>
      <c r="J46" s="5"/>
      <c r="K46" s="6"/>
      <c r="L46" s="7"/>
      <c r="M46" s="6"/>
      <c r="N46" s="6"/>
      <c r="O46" s="6"/>
      <c r="P46" s="6"/>
      <c r="Q46" s="6"/>
      <c r="R46" s="5"/>
    </row>
    <row r="47" spans="1:18" s="9" customFormat="1" ht="15.75" customHeight="1">
      <c r="A47" s="76" t="s">
        <v>37</v>
      </c>
      <c r="B47" s="10"/>
      <c r="D47" s="11"/>
      <c r="J47" s="10"/>
      <c r="P47" s="10"/>
      <c r="R47" s="11"/>
    </row>
    <row r="48" ht="18" customHeight="1">
      <c r="A48" s="76" t="s">
        <v>42</v>
      </c>
    </row>
    <row r="51" spans="2:10" ht="18.75">
      <c r="B51" s="6"/>
      <c r="D51" s="6"/>
      <c r="J51" s="6"/>
    </row>
    <row r="52" spans="2:4" ht="18.75">
      <c r="B52" s="6"/>
      <c r="D52" s="6"/>
    </row>
    <row r="53" spans="2:10" ht="18.75">
      <c r="B53" s="6"/>
      <c r="D53" s="6"/>
      <c r="J53" s="6"/>
    </row>
    <row r="54" spans="2:10" ht="18.75">
      <c r="B54" s="6"/>
      <c r="D54" s="6"/>
      <c r="J54" s="6"/>
    </row>
    <row r="55" spans="2:10" ht="18.75">
      <c r="B55" s="6"/>
      <c r="D55" s="6"/>
      <c r="J55" s="6"/>
    </row>
    <row r="56" spans="2:10" ht="18.75">
      <c r="B56" s="6"/>
      <c r="D56" s="6"/>
      <c r="J56" s="6"/>
    </row>
    <row r="57" spans="2:10" ht="18.75">
      <c r="B57" s="6"/>
      <c r="D57" s="6"/>
      <c r="J57" s="6"/>
    </row>
    <row r="58" spans="2:10" ht="18.75">
      <c r="B58" s="6"/>
      <c r="D58" s="6"/>
      <c r="J58" s="6"/>
    </row>
    <row r="59" spans="2:10" ht="18.75">
      <c r="B59" s="6"/>
      <c r="D59" s="6"/>
      <c r="J59" s="6"/>
    </row>
    <row r="60" spans="2:10" ht="18.75">
      <c r="B60" s="6"/>
      <c r="D60" s="6"/>
      <c r="J60" s="6"/>
    </row>
    <row r="61" spans="2:10" ht="18.75">
      <c r="B61" s="6"/>
      <c r="D61" s="6"/>
      <c r="J61" s="6"/>
    </row>
    <row r="62" spans="2:10" ht="18.75">
      <c r="B62" s="6"/>
      <c r="D62" s="6"/>
      <c r="J62" s="6"/>
    </row>
    <row r="63" spans="2:10" ht="18.75">
      <c r="B63" s="6"/>
      <c r="D63" s="6"/>
      <c r="J63" s="6"/>
    </row>
    <row r="64" spans="2:10" ht="18.75">
      <c r="B64" s="6"/>
      <c r="D64" s="6"/>
      <c r="J64" s="6"/>
    </row>
    <row r="65" spans="2:10" ht="18.75">
      <c r="B65" s="6"/>
      <c r="D65" s="6"/>
      <c r="J65" s="6"/>
    </row>
    <row r="66" spans="2:10" ht="18.75">
      <c r="B66" s="6"/>
      <c r="D66" s="6"/>
      <c r="J66" s="6"/>
    </row>
    <row r="67" spans="2:10" ht="18.75">
      <c r="B67" s="6"/>
      <c r="D67" s="6"/>
      <c r="J67" s="6"/>
    </row>
    <row r="68" spans="2:10" ht="18.75">
      <c r="B68" s="6"/>
      <c r="D68" s="6"/>
      <c r="J68" s="6"/>
    </row>
    <row r="69" spans="2:10" ht="18.75">
      <c r="B69" s="6"/>
      <c r="D69" s="6"/>
      <c r="J69" s="6"/>
    </row>
    <row r="70" spans="2:10" ht="18.75">
      <c r="B70" s="6"/>
      <c r="D70" s="6"/>
      <c r="J70" s="6"/>
    </row>
    <row r="71" spans="2:10" ht="18.75">
      <c r="B71" s="6"/>
      <c r="D71" s="6"/>
      <c r="J71" s="6"/>
    </row>
    <row r="72" spans="2:10" ht="18.75">
      <c r="B72" s="6"/>
      <c r="D72" s="6"/>
      <c r="J72" s="6"/>
    </row>
    <row r="73" spans="2:10" ht="18.75">
      <c r="B73" s="6"/>
      <c r="D73" s="6"/>
      <c r="J73" s="6"/>
    </row>
    <row r="74" spans="2:10" ht="18.75">
      <c r="B74" s="6"/>
      <c r="D74" s="6"/>
      <c r="J74" s="6"/>
    </row>
    <row r="75" spans="2:10" ht="18.75">
      <c r="B75" s="6"/>
      <c r="D75" s="6"/>
      <c r="J75" s="6"/>
    </row>
    <row r="76" spans="2:10" ht="18.75">
      <c r="B76" s="6"/>
      <c r="D76" s="6"/>
      <c r="J76" s="6"/>
    </row>
    <row r="77" spans="2:10" ht="18.75">
      <c r="B77" s="6"/>
      <c r="D77" s="6"/>
      <c r="J77" s="6"/>
    </row>
    <row r="78" spans="2:10" ht="18.75">
      <c r="B78" s="6"/>
      <c r="D78" s="6"/>
      <c r="J78" s="6"/>
    </row>
    <row r="79" spans="2:10" ht="18.75">
      <c r="B79" s="6"/>
      <c r="D79" s="6"/>
      <c r="J79" s="6"/>
    </row>
    <row r="80" spans="2:10" ht="18.75">
      <c r="B80" s="6"/>
      <c r="D80" s="6"/>
      <c r="J80" s="6"/>
    </row>
    <row r="81" spans="2:10" ht="18.75">
      <c r="B81" s="6"/>
      <c r="D81" s="6"/>
      <c r="J81" s="6"/>
    </row>
    <row r="82" spans="2:10" ht="18.75">
      <c r="B82" s="6"/>
      <c r="D82" s="6"/>
      <c r="J82" s="6"/>
    </row>
    <row r="83" spans="2:10" ht="18.75">
      <c r="B83" s="6"/>
      <c r="D83" s="6"/>
      <c r="J83" s="6"/>
    </row>
    <row r="84" spans="2:10" ht="18.75">
      <c r="B84" s="6"/>
      <c r="D84" s="6"/>
      <c r="J84" s="6"/>
    </row>
    <row r="85" spans="2:10" ht="18.75">
      <c r="B85" s="6"/>
      <c r="D85" s="6"/>
      <c r="J85" s="6"/>
    </row>
    <row r="86" spans="2:10" ht="18.75">
      <c r="B86" s="6"/>
      <c r="D86" s="6"/>
      <c r="J86" s="6"/>
    </row>
    <row r="87" spans="2:10" ht="18.75">
      <c r="B87" s="6"/>
      <c r="D87" s="6"/>
      <c r="J87" s="6"/>
    </row>
    <row r="88" spans="2:10" ht="18.75">
      <c r="B88" s="6"/>
      <c r="D88" s="6"/>
      <c r="J88" s="6"/>
    </row>
  </sheetData>
  <mergeCells count="3">
    <mergeCell ref="Q11:R11"/>
    <mergeCell ref="D9:H9"/>
    <mergeCell ref="L9:P9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#</dc:title>
  <dc:subject/>
  <dc:creator>User</dc:creator>
  <cp:keywords/>
  <dc:description/>
  <cp:lastModifiedBy>u001954</cp:lastModifiedBy>
  <cp:lastPrinted>2004-10-29T12:20:03Z</cp:lastPrinted>
  <dcterms:created xsi:type="dcterms:W3CDTF">1999-08-13T15:05:24Z</dcterms:created>
  <dcterms:modified xsi:type="dcterms:W3CDTF">2004-11-03T11:42:05Z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-671575045</vt:i4>
  </property>
  <property fmtid="{D5CDD505-2E9C-101B-9397-08002B2CF9AE}" pid="3" name="_EmailSubject">
    <vt:lpwstr>Transport Statistics Web site</vt:lpwstr>
  </property>
  <property fmtid="{D5CDD505-2E9C-101B-9397-08002B2CF9AE}" pid="4" name="_AuthorEmail">
    <vt:lpwstr>Scott.Brand@scotland.gsi.gov.uk</vt:lpwstr>
  </property>
  <property fmtid="{D5CDD505-2E9C-101B-9397-08002B2CF9AE}" pid="5" name="_AuthorEmailDisplayName">
    <vt:lpwstr>Brand S (Scott)</vt:lpwstr>
  </property>
  <property fmtid="{D5CDD505-2E9C-101B-9397-08002B2CF9AE}" pid="6" name="_PreviousAdHocReviewCycleID">
    <vt:i4>1447497131</vt:i4>
  </property>
</Properties>
</file>