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1260" windowWidth="1920" windowHeight="1275" tabRatio="702" activeTab="0"/>
  </bookViews>
  <sheets>
    <sheet name="b" sheetId="1" r:id="rId1"/>
    <sheet name="b(2)" sheetId="2" r:id="rId2"/>
    <sheet name="calc" sheetId="3" state="hidden" r:id="rId3"/>
    <sheet name="calc(2)" sheetId="4" state="hidden" r:id="rId4"/>
    <sheet name="Sheet2" sheetId="5" state="hidden" r:id="rId5"/>
    <sheet name="e(formulae)" sheetId="6" state="hidden" r:id="rId6"/>
  </sheets>
  <definedNames>
    <definedName name="_Fill" localSheetId="0" hidden="1">'b'!$A$40:$A$77</definedName>
    <definedName name="_Fill" localSheetId="1" hidden="1">'b(2)'!$A$39:$A$66</definedName>
    <definedName name="_Fill" hidden="1">#REF!</definedName>
    <definedName name="CONV">#REF!</definedName>
    <definedName name="_xlnm.Print_Area" localSheetId="0">'b'!$A$1:$O$445</definedName>
    <definedName name="_xlnm.Print_Area" localSheetId="3">'calc(2)'!$A$1:$L$90</definedName>
    <definedName name="_xlnm.Print_Titles" localSheetId="0">'b'!$1:$9</definedName>
    <definedName name="_xlnm.Print_Titles" localSheetId="1">'b(2)'!$1:$9</definedName>
  </definedNames>
  <calcPr fullCalcOnLoad="1"/>
</workbook>
</file>

<file path=xl/sharedStrings.xml><?xml version="1.0" encoding="utf-8"?>
<sst xmlns="http://schemas.openxmlformats.org/spreadsheetml/2006/main" count="622" uniqueCount="91">
  <si>
    <t>Casualties</t>
  </si>
  <si>
    <t>Fatal</t>
  </si>
  <si>
    <t>Fatal &amp; Serious</t>
  </si>
  <si>
    <t>Trunk</t>
  </si>
  <si>
    <t>Local Authority</t>
  </si>
  <si>
    <t>Total</t>
  </si>
  <si>
    <t>Non</t>
  </si>
  <si>
    <t>Built-up</t>
  </si>
  <si>
    <t>Local</t>
  </si>
  <si>
    <t xml:space="preserve">All </t>
  </si>
  <si>
    <t>Minor</t>
  </si>
  <si>
    <t xml:space="preserve">Local </t>
  </si>
  <si>
    <t>All</t>
  </si>
  <si>
    <t>Authority</t>
  </si>
  <si>
    <t>Roads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</si>
  <si>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</si>
  <si>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</si>
  <si>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</si>
  <si>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</si>
  <si>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</si>
  <si>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</si>
  <si>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</si>
  <si>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</si>
  <si>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</si>
  <si>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</si>
  <si>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</si>
  <si>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</si>
  <si>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</si>
  <si>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</si>
  <si>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</si>
  <si>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</si>
  <si>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</si>
  <si>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</si>
  <si>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</si>
  <si>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</si>
  <si>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</si>
  <si>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</si>
  <si>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</si>
  <si>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</si>
  <si>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</si>
  <si>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</si>
  <si>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</si>
  <si>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</si>
  <si>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</si>
  <si>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</si>
  <si>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</si>
  <si>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</si>
  <si>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</si>
  <si>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</si>
  <si>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</si>
  <si>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</si>
  <si>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</si>
  <si>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All Severities</t>
  </si>
  <si>
    <t>All Roads</t>
  </si>
  <si>
    <t>Fatal &amp;</t>
  </si>
  <si>
    <t>Council</t>
  </si>
  <si>
    <t>Serious</t>
  </si>
  <si>
    <t>Severities</t>
  </si>
  <si>
    <t>(2) Sorted by all roads, all severities</t>
  </si>
  <si>
    <t>Clackmannanshire</t>
  </si>
  <si>
    <t>Table 40</t>
  </si>
  <si>
    <t xml:space="preserve">Clackmannanshire </t>
  </si>
  <si>
    <t>Police force/</t>
  </si>
  <si>
    <t>Casualties by council, severity and road type</t>
  </si>
  <si>
    <t>Major</t>
  </si>
  <si>
    <t>Eilean Siar*</t>
  </si>
  <si>
    <t>Non Built-up</t>
  </si>
  <si>
    <t>Calculation of estimated adjusted 1981-85 average - NOT PUBLISHED</t>
  </si>
  <si>
    <r>
      <t xml:space="preserve">1999 per cent change on  </t>
    </r>
    <r>
      <rPr>
        <b/>
        <i/>
        <sz val="14"/>
        <rFont val="Times New Roman"/>
        <family val="1"/>
      </rPr>
      <t>estimated adjusted</t>
    </r>
    <r>
      <rPr>
        <b/>
        <sz val="14"/>
        <rFont val="Times New Roman"/>
        <family val="1"/>
      </rPr>
      <t xml:space="preserve"> 1981-85 average (see Annex E)</t>
    </r>
  </si>
  <si>
    <t>Table 40     "Copy" and "paste special (values)" from here into "sheet e" for sorting</t>
  </si>
  <si>
    <t>from d and d2- This table is not published</t>
  </si>
  <si>
    <t>(1) To be sorted by local authority roads, all severities</t>
  </si>
  <si>
    <r>
      <t xml:space="preserve">(a)  2000 percent change on </t>
    </r>
    <r>
      <rPr>
        <b/>
        <i/>
        <sz val="10"/>
        <rFont val="Times New Roman"/>
        <family val="1"/>
      </rPr>
      <t>estimated adjusted</t>
    </r>
    <r>
      <rPr>
        <b/>
        <sz val="10"/>
        <rFont val="Times New Roman"/>
        <family val="1"/>
      </rPr>
      <t>1981-85 average</t>
    </r>
  </si>
  <si>
    <t>built-up</t>
  </si>
  <si>
    <t>Non built-up</t>
  </si>
  <si>
    <t>(e)  sorted by the specified "all severities" percentage changes</t>
  </si>
  <si>
    <t>1994-98 average</t>
  </si>
  <si>
    <t>% change on 1994-1998 average</t>
  </si>
  <si>
    <t>Eilean Siar</t>
  </si>
  <si>
    <t>Table 36 (continued)</t>
  </si>
  <si>
    <r>
      <t>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by police force, council, severity and road type </t>
    </r>
  </si>
  <si>
    <t>Killed</t>
  </si>
  <si>
    <t>Killed &amp; Serious</t>
  </si>
  <si>
    <t>Glasgow City</t>
  </si>
  <si>
    <t>check</t>
  </si>
  <si>
    <t>col</t>
  </si>
  <si>
    <t>should be</t>
  </si>
  <si>
    <t>within 1</t>
  </si>
  <si>
    <t>Years: 1994-1998 and 2000-2004 averages, 2000-2004</t>
  </si>
  <si>
    <t>2000-2004 average</t>
  </si>
  <si>
    <t xml:space="preserve">Casualties by police force, council, severity and road type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</si>
</sst>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_)"/>
    <numFmt numFmtId="166" formatCode="#,##0_);\(#,##0\)"/>
    <numFmt numFmtId="167" formatCode="0.0_)"/>
    <numFmt numFmtId="168" formatCode="0.0"/>
    <numFmt numFmtId="169" formatCode="0_ ;\-0\ "/>
    <numFmt numFmtId="170" formatCode="#,##0_ ;\-#,##0\ "/>
    <numFmt numFmtId="171" formatCode="_-* #,##0.0_-;\-* #,##0.0_-;_-* &quot;-&quot;??_-;_-@_-"/>
    <numFmt numFmtId="172" formatCode="_-* #,##0_-;\-* #,##0_-;_-* &quot;-&quot;??_-;_-@_-"/>
    <numFmt numFmtId="173" formatCode="#,##0.0_);\(#,##0.0\)"/>
    <numFmt numFmtId="174" formatCode="#,##0.00_);\(#,##0.00\)"/>
    <numFmt numFmtId="175" formatCode="#,##0.000_);\(#,##0.000\)"/>
    <numFmt numFmtId="176" formatCode="#,##0.0"/>
    <numFmt numFmtId="177" formatCode="#,##0.000"/>
  </numFmts>
  <fonts count="26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Courier"/>
      <family val="3"/>
    </font>
    <font>
      <b/>
      <sz val="14"/>
      <color indexed="10"/>
      <name val="Times New Roman"/>
      <family val="1"/>
    </font>
    <font>
      <b/>
      <vertAlign val="superscript"/>
      <sz val="14"/>
      <name val="Times New Roman"/>
      <family val="1"/>
    </font>
    <font>
      <u val="single"/>
      <sz val="7.5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52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0" fontId="8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164" fontId="7" fillId="0" borderId="0" xfId="0" applyFont="1" applyAlignment="1">
      <alignment/>
    </xf>
    <xf numFmtId="164" fontId="7" fillId="0" borderId="0" xfId="21" applyNumberFormat="1" applyFont="1" applyAlignment="1" applyProtection="1">
      <alignment horizontal="left"/>
      <protection/>
    </xf>
    <xf numFmtId="164" fontId="7" fillId="0" borderId="1" xfId="21" applyNumberFormat="1" applyFont="1" applyBorder="1" applyAlignment="1" applyProtection="1">
      <alignment horizontal="left"/>
      <protection/>
    </xf>
    <xf numFmtId="0" fontId="8" fillId="0" borderId="1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2" xfId="21" applyFont="1" applyBorder="1" applyAlignment="1">
      <alignment horizontal="centerContinuous"/>
      <protection/>
    </xf>
    <xf numFmtId="0" fontId="12" fillId="0" borderId="2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13" fillId="0" borderId="0" xfId="21" applyFont="1" applyBorder="1" applyAlignment="1">
      <alignment horizontal="center"/>
      <protection/>
    </xf>
    <xf numFmtId="0" fontId="11" fillId="0" borderId="1" xfId="21" applyFont="1" applyBorder="1">
      <alignment/>
      <protection/>
    </xf>
    <xf numFmtId="0" fontId="13" fillId="0" borderId="1" xfId="21" applyFont="1" applyBorder="1" applyAlignment="1">
      <alignment horizontal="center"/>
      <protection/>
    </xf>
    <xf numFmtId="0" fontId="12" fillId="0" borderId="1" xfId="21" applyFont="1" applyBorder="1">
      <alignment/>
      <protection/>
    </xf>
    <xf numFmtId="164" fontId="13" fillId="0" borderId="0" xfId="21" applyNumberFormat="1" applyFont="1" applyBorder="1" applyAlignment="1" applyProtection="1">
      <alignment horizontal="left"/>
      <protection/>
    </xf>
    <xf numFmtId="0" fontId="14" fillId="0" borderId="0" xfId="21" applyFont="1">
      <alignment/>
      <protection/>
    </xf>
    <xf numFmtId="164" fontId="14" fillId="0" borderId="0" xfId="0" applyFont="1" applyAlignment="1">
      <alignment/>
    </xf>
    <xf numFmtId="1" fontId="14" fillId="0" borderId="0" xfId="21" applyNumberFormat="1" applyFont="1" applyAlignment="1">
      <alignment horizontal="right"/>
      <protection/>
    </xf>
    <xf numFmtId="0" fontId="10" fillId="0" borderId="0" xfId="21" applyFont="1">
      <alignment/>
      <protection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" fontId="17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10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" fontId="18" fillId="0" borderId="0" xfId="0" applyNumberFormat="1" applyFont="1" applyFill="1" applyBorder="1" applyAlignment="1">
      <alignment horizontal="right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7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 horizontal="right"/>
    </xf>
    <xf numFmtId="164" fontId="14" fillId="0" borderId="2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10" fillId="0" borderId="0" xfId="0" applyFont="1" applyBorder="1" applyAlignment="1">
      <alignment horizontal="left"/>
    </xf>
    <xf numFmtId="166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Fill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4" fontId="10" fillId="0" borderId="1" xfId="0" applyFont="1" applyBorder="1" applyAlignment="1">
      <alignment/>
    </xf>
    <xf numFmtId="164" fontId="14" fillId="0" borderId="2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right"/>
      <protection/>
    </xf>
    <xf numFmtId="164" fontId="14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2" fillId="0" borderId="0" xfId="0" applyFont="1" applyFill="1" applyAlignment="1">
      <alignment/>
    </xf>
    <xf numFmtId="166" fontId="12" fillId="0" borderId="0" xfId="0" applyNumberFormat="1" applyFont="1" applyAlignment="1">
      <alignment/>
    </xf>
    <xf numFmtId="164" fontId="15" fillId="0" borderId="2" xfId="0" applyNumberFormat="1" applyFont="1" applyBorder="1" applyAlignment="1" applyProtection="1">
      <alignment horizontal="centerContinuous"/>
      <protection/>
    </xf>
    <xf numFmtId="164" fontId="15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 horizontal="centerContinuous"/>
      <protection/>
    </xf>
    <xf numFmtId="164" fontId="14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15" fillId="0" borderId="0" xfId="0" applyNumberFormat="1" applyFont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164" fontId="11" fillId="0" borderId="1" xfId="0" applyFont="1" applyBorder="1" applyAlignment="1">
      <alignment/>
    </xf>
    <xf numFmtId="1" fontId="19" fillId="0" borderId="0" xfId="0" applyNumberFormat="1" applyFont="1" applyFill="1" applyAlignment="1">
      <alignment horizontal="right"/>
    </xf>
    <xf numFmtId="164" fontId="7" fillId="0" borderId="1" xfId="0" applyNumberFormat="1" applyFont="1" applyBorder="1" applyAlignment="1" applyProtection="1">
      <alignment horizontal="left" vertical="center"/>
      <protection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8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" fontId="22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" fontId="22" fillId="0" borderId="1" xfId="0" applyNumberFormat="1" applyFont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0" fontId="23" fillId="0" borderId="0" xfId="21" applyFont="1">
      <alignment/>
      <protection/>
    </xf>
    <xf numFmtId="164" fontId="23" fillId="0" borderId="0" xfId="0" applyFont="1" applyAlignment="1">
      <alignment/>
    </xf>
    <xf numFmtId="0" fontId="14" fillId="0" borderId="0" xfId="21" applyFont="1" applyBorder="1">
      <alignment/>
      <protection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164" fontId="12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 quotePrefix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4" fontId="13" fillId="0" borderId="0" xfId="0" applyFont="1" applyAlignment="1">
      <alignment horizontal="left" indent="1"/>
    </xf>
    <xf numFmtId="164" fontId="14" fillId="0" borderId="0" xfId="0" applyFont="1" applyAlignment="1">
      <alignment horizontal="left" indent="1"/>
    </xf>
    <xf numFmtId="164" fontId="11" fillId="0" borderId="0" xfId="0" applyFont="1" applyAlignment="1">
      <alignment vertical="center"/>
    </xf>
    <xf numFmtId="164" fontId="13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/>
    </xf>
    <xf numFmtId="164" fontId="11" fillId="0" borderId="0" xfId="0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Alignment="1" quotePrefix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2" fontId="11" fillId="0" borderId="0" xfId="15" applyNumberFormat="1" applyFont="1" applyAlignment="1">
      <alignment/>
    </xf>
    <xf numFmtId="164" fontId="10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166" fontId="11" fillId="0" borderId="0" xfId="0" applyNumberFormat="1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164" fontId="13" fillId="0" borderId="2" xfId="0" applyNumberFormat="1" applyFont="1" applyBorder="1" applyAlignment="1" applyProtection="1">
      <alignment horizontal="center"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164" fontId="13" fillId="0" borderId="4" xfId="0" applyNumberFormat="1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90"/>
  <sheetViews>
    <sheetView tabSelected="1" zoomScale="70" zoomScaleNormal="70" workbookViewId="0" topLeftCell="A1">
      <selection activeCell="E1" sqref="E1"/>
    </sheetView>
  </sheetViews>
  <sheetFormatPr defaultColWidth="9.625" defaultRowHeight="12.75"/>
  <cols>
    <col min="1" max="1" width="25.375" style="28" customWidth="1"/>
    <col min="2" max="2" width="7.125" style="28" customWidth="1"/>
    <col min="3" max="3" width="9.875" style="28" customWidth="1"/>
    <col min="4" max="4" width="8.625" style="28" customWidth="1"/>
    <col min="5" max="5" width="9.75390625" style="28" customWidth="1"/>
    <col min="6" max="6" width="7.50390625" style="28" customWidth="1"/>
    <col min="7" max="7" width="1.625" style="28" customWidth="1"/>
    <col min="8" max="8" width="7.125" style="28" customWidth="1"/>
    <col min="9" max="9" width="9.75390625" style="28" customWidth="1"/>
    <col min="10" max="10" width="8.75390625" style="28" customWidth="1"/>
    <col min="11" max="11" width="1.625" style="28" customWidth="1"/>
    <col min="12" max="12" width="8.75390625" style="28" customWidth="1"/>
    <col min="13" max="13" width="9.00390625" style="28" customWidth="1"/>
    <col min="14" max="14" width="9.625" style="28" customWidth="1"/>
    <col min="15" max="15" width="7.375" style="28" customWidth="1"/>
    <col min="16" max="16384" width="9.625" style="28" customWidth="1"/>
  </cols>
  <sheetData>
    <row r="1" spans="1:15" ht="18.7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2" t="s">
        <v>0</v>
      </c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"/>
      <c r="O3" s="2"/>
    </row>
    <row r="4" spans="1:15" ht="24" customHeight="1" thickBot="1">
      <c r="A4" s="24" t="s">
        <v>88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6"/>
      <c r="B5" s="149" t="s">
        <v>81</v>
      </c>
      <c r="C5" s="149"/>
      <c r="D5" s="149"/>
      <c r="E5" s="149"/>
      <c r="F5" s="149"/>
      <c r="G5" s="29"/>
      <c r="H5" s="151" t="s">
        <v>82</v>
      </c>
      <c r="I5" s="151"/>
      <c r="J5" s="151"/>
      <c r="K5" s="151"/>
      <c r="L5" s="151"/>
      <c r="M5" s="151"/>
      <c r="N5" s="151"/>
      <c r="O5" s="151"/>
    </row>
    <row r="6" spans="1:16" ht="15.75">
      <c r="A6" s="47"/>
      <c r="B6" s="32" t="s">
        <v>3</v>
      </c>
      <c r="C6" s="82" t="s">
        <v>4</v>
      </c>
      <c r="D6" s="82"/>
      <c r="E6" s="83" t="s">
        <v>5</v>
      </c>
      <c r="F6" s="32" t="s">
        <v>5</v>
      </c>
      <c r="G6" s="84"/>
      <c r="H6" s="32" t="s">
        <v>3</v>
      </c>
      <c r="I6" s="82" t="s">
        <v>4</v>
      </c>
      <c r="J6" s="85"/>
      <c r="K6" s="85"/>
      <c r="L6" s="85"/>
      <c r="M6" s="85"/>
      <c r="N6" s="32" t="s">
        <v>5</v>
      </c>
      <c r="O6" s="32" t="s">
        <v>5</v>
      </c>
      <c r="P6" s="143" t="s">
        <v>84</v>
      </c>
    </row>
    <row r="7" spans="1:16" ht="15.75">
      <c r="A7" s="31" t="s">
        <v>62</v>
      </c>
      <c r="B7" s="23"/>
      <c r="C7" s="32" t="s">
        <v>6</v>
      </c>
      <c r="D7" s="34" t="s">
        <v>7</v>
      </c>
      <c r="E7" s="32" t="s">
        <v>8</v>
      </c>
      <c r="F7" s="32" t="s">
        <v>9</v>
      </c>
      <c r="G7" s="33"/>
      <c r="H7" s="23"/>
      <c r="I7" s="150" t="s">
        <v>74</v>
      </c>
      <c r="J7" s="150"/>
      <c r="K7" s="33"/>
      <c r="L7" s="150" t="s">
        <v>7</v>
      </c>
      <c r="M7" s="150"/>
      <c r="N7" s="32" t="s">
        <v>11</v>
      </c>
      <c r="O7" s="32" t="s">
        <v>12</v>
      </c>
      <c r="P7" s="143" t="s">
        <v>85</v>
      </c>
    </row>
    <row r="8" spans="1:16" ht="15.75">
      <c r="A8" s="66" t="s">
        <v>55</v>
      </c>
      <c r="B8" s="33"/>
      <c r="C8" s="32" t="s">
        <v>73</v>
      </c>
      <c r="D8" s="39"/>
      <c r="E8" s="32" t="s">
        <v>13</v>
      </c>
      <c r="F8" s="32" t="s">
        <v>14</v>
      </c>
      <c r="G8" s="33"/>
      <c r="H8" s="33"/>
      <c r="I8" s="32" t="s">
        <v>64</v>
      </c>
      <c r="J8" s="32" t="s">
        <v>10</v>
      </c>
      <c r="K8" s="33"/>
      <c r="L8" s="32" t="s">
        <v>64</v>
      </c>
      <c r="M8" s="32" t="s">
        <v>10</v>
      </c>
      <c r="N8" s="32" t="s">
        <v>13</v>
      </c>
      <c r="O8" s="32" t="s">
        <v>14</v>
      </c>
      <c r="P8" s="28" t="s">
        <v>86</v>
      </c>
    </row>
    <row r="9" spans="1:26" ht="16.5" thickBot="1">
      <c r="A9" s="63"/>
      <c r="B9" s="63"/>
      <c r="C9" s="63"/>
      <c r="D9" s="63"/>
      <c r="E9" s="63"/>
      <c r="F9" s="63"/>
      <c r="G9" s="62"/>
      <c r="H9" s="63"/>
      <c r="I9" s="38"/>
      <c r="J9" s="38"/>
      <c r="K9" s="62"/>
      <c r="L9" s="63"/>
      <c r="M9" s="63"/>
      <c r="N9" s="63"/>
      <c r="O9" s="63"/>
      <c r="P9" s="28" t="s">
        <v>87</v>
      </c>
      <c r="S9" s="64"/>
      <c r="T9" s="64"/>
      <c r="V9" s="65"/>
      <c r="W9" s="65"/>
      <c r="X9" s="65"/>
      <c r="Z9" s="65"/>
    </row>
    <row r="10" spans="1:15" ht="14.25" customHeight="1">
      <c r="A10" s="51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23" ht="14.25" customHeight="1">
      <c r="A11" s="19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59"/>
      <c r="Q11" s="59"/>
      <c r="R11" s="59"/>
      <c r="S11" s="59"/>
      <c r="T11" s="59"/>
      <c r="U11" s="59"/>
      <c r="V11" s="59"/>
      <c r="W11" s="59"/>
    </row>
    <row r="12" spans="1:23" s="51" customFormat="1" ht="14.25" customHeight="1">
      <c r="A12" s="125" t="s">
        <v>76</v>
      </c>
      <c r="B12" s="132">
        <v>16.2</v>
      </c>
      <c r="C12" s="132">
        <v>11.8</v>
      </c>
      <c r="D12" s="132">
        <v>1.4</v>
      </c>
      <c r="E12" s="132">
        <f aca="true" t="shared" si="0" ref="E12:E18">SUM(C12:D12)</f>
        <v>13.200000000000001</v>
      </c>
      <c r="F12" s="132">
        <f aca="true" t="shared" si="1" ref="F12:F18">SUM(B12:D12)</f>
        <v>29.4</v>
      </c>
      <c r="G12" s="132"/>
      <c r="H12" s="132">
        <v>169.4</v>
      </c>
      <c r="I12" s="132">
        <v>69</v>
      </c>
      <c r="J12" s="132">
        <v>49.6</v>
      </c>
      <c r="K12" s="132"/>
      <c r="L12" s="132">
        <v>11.6</v>
      </c>
      <c r="M12" s="132">
        <v>42.2</v>
      </c>
      <c r="N12" s="132">
        <f>SUM(I12:M12)</f>
        <v>172.39999999999998</v>
      </c>
      <c r="O12" s="132">
        <v>341.8</v>
      </c>
      <c r="P12" s="122">
        <f>SUM(O12-H12-I12-J12-L12-M12=0)</f>
        <v>1</v>
      </c>
      <c r="Q12" s="122"/>
      <c r="R12" s="123"/>
      <c r="S12" s="123"/>
      <c r="T12" s="123"/>
      <c r="U12" s="123"/>
      <c r="V12" s="123"/>
      <c r="W12" s="123"/>
    </row>
    <row r="13" spans="1:23" ht="14.25" customHeight="1">
      <c r="A13" s="126">
        <v>2000</v>
      </c>
      <c r="B13" s="133">
        <v>21</v>
      </c>
      <c r="C13" s="133">
        <v>10</v>
      </c>
      <c r="D13" s="133">
        <v>6</v>
      </c>
      <c r="E13" s="133">
        <f t="shared" si="0"/>
        <v>16</v>
      </c>
      <c r="F13" s="133">
        <f t="shared" si="1"/>
        <v>37</v>
      </c>
      <c r="G13" s="133"/>
      <c r="H13" s="133">
        <v>135</v>
      </c>
      <c r="I13" s="133">
        <v>63</v>
      </c>
      <c r="J13" s="133">
        <v>41</v>
      </c>
      <c r="K13" s="133"/>
      <c r="L13" s="133">
        <v>7</v>
      </c>
      <c r="M13" s="133">
        <v>36</v>
      </c>
      <c r="N13" s="133">
        <f aca="true" t="shared" si="2" ref="N13:N71">SUM(I13:M13)</f>
        <v>147</v>
      </c>
      <c r="O13" s="133">
        <v>282</v>
      </c>
      <c r="P13" s="122">
        <f aca="true" t="shared" si="3" ref="P13:P18">SUM(O13-H13-I13-J13-L13-M13=0)</f>
        <v>1</v>
      </c>
      <c r="Q13" s="70"/>
      <c r="R13" s="74"/>
      <c r="S13" s="74"/>
      <c r="T13" s="74"/>
      <c r="U13" s="74"/>
      <c r="V13" s="74"/>
      <c r="W13" s="74"/>
    </row>
    <row r="14" spans="1:23" ht="14.25" customHeight="1">
      <c r="A14" s="126">
        <v>2001</v>
      </c>
      <c r="B14" s="133">
        <v>12</v>
      </c>
      <c r="C14" s="133">
        <v>17</v>
      </c>
      <c r="D14" s="133">
        <v>2</v>
      </c>
      <c r="E14" s="133">
        <f t="shared" si="0"/>
        <v>19</v>
      </c>
      <c r="F14" s="133">
        <f t="shared" si="1"/>
        <v>31</v>
      </c>
      <c r="G14" s="133"/>
      <c r="H14" s="133">
        <v>175</v>
      </c>
      <c r="I14" s="133">
        <v>71</v>
      </c>
      <c r="J14" s="133">
        <v>45</v>
      </c>
      <c r="K14" s="133"/>
      <c r="L14" s="133">
        <v>11</v>
      </c>
      <c r="M14" s="133">
        <v>41</v>
      </c>
      <c r="N14" s="133">
        <f t="shared" si="2"/>
        <v>168</v>
      </c>
      <c r="O14" s="133">
        <v>343</v>
      </c>
      <c r="P14" s="122">
        <f t="shared" si="3"/>
        <v>1</v>
      </c>
      <c r="Q14" s="70"/>
      <c r="R14" s="74"/>
      <c r="S14" s="74"/>
      <c r="T14" s="74"/>
      <c r="U14" s="74"/>
      <c r="V14" s="74"/>
      <c r="W14" s="74"/>
    </row>
    <row r="15" spans="1:23" ht="14.25" customHeight="1">
      <c r="A15" s="126">
        <v>2002</v>
      </c>
      <c r="B15" s="133">
        <v>10</v>
      </c>
      <c r="C15" s="133">
        <v>9</v>
      </c>
      <c r="D15" s="133">
        <v>4</v>
      </c>
      <c r="E15" s="133">
        <f t="shared" si="0"/>
        <v>13</v>
      </c>
      <c r="F15" s="133">
        <f t="shared" si="1"/>
        <v>23</v>
      </c>
      <c r="G15" s="133"/>
      <c r="H15" s="133">
        <v>114</v>
      </c>
      <c r="I15" s="133">
        <v>38</v>
      </c>
      <c r="J15" s="133">
        <v>23</v>
      </c>
      <c r="K15" s="133"/>
      <c r="L15" s="133">
        <v>11</v>
      </c>
      <c r="M15" s="133">
        <v>27</v>
      </c>
      <c r="N15" s="133">
        <f t="shared" si="2"/>
        <v>99</v>
      </c>
      <c r="O15" s="133">
        <v>213</v>
      </c>
      <c r="P15" s="122">
        <f t="shared" si="3"/>
        <v>1</v>
      </c>
      <c r="Q15" s="70"/>
      <c r="R15" s="74"/>
      <c r="S15" s="74"/>
      <c r="T15" s="74"/>
      <c r="U15" s="74"/>
      <c r="V15" s="74"/>
      <c r="W15" s="74"/>
    </row>
    <row r="16" spans="1:23" ht="14.25" customHeight="1">
      <c r="A16" s="126">
        <v>2003</v>
      </c>
      <c r="B16" s="133">
        <v>16</v>
      </c>
      <c r="C16" s="133">
        <v>11</v>
      </c>
      <c r="D16" s="133">
        <v>3</v>
      </c>
      <c r="E16" s="133">
        <f t="shared" si="0"/>
        <v>14</v>
      </c>
      <c r="F16" s="133">
        <f t="shared" si="1"/>
        <v>30</v>
      </c>
      <c r="G16" s="133"/>
      <c r="H16" s="133">
        <v>109</v>
      </c>
      <c r="I16" s="133">
        <v>53</v>
      </c>
      <c r="J16" s="133">
        <v>38</v>
      </c>
      <c r="K16" s="133"/>
      <c r="L16" s="133">
        <v>5</v>
      </c>
      <c r="M16" s="133">
        <v>31</v>
      </c>
      <c r="N16" s="133">
        <f t="shared" si="2"/>
        <v>127</v>
      </c>
      <c r="O16" s="133">
        <v>236</v>
      </c>
      <c r="P16" s="122">
        <f t="shared" si="3"/>
        <v>1</v>
      </c>
      <c r="Q16" s="70"/>
      <c r="R16" s="74"/>
      <c r="S16" s="74"/>
      <c r="T16" s="74"/>
      <c r="U16" s="74"/>
      <c r="V16" s="74"/>
      <c r="W16" s="74"/>
    </row>
    <row r="17" spans="1:23" ht="14.25" customHeight="1">
      <c r="A17" s="126">
        <v>2004</v>
      </c>
      <c r="B17" s="133">
        <v>18</v>
      </c>
      <c r="C17" s="133">
        <v>6</v>
      </c>
      <c r="D17" s="133">
        <v>1</v>
      </c>
      <c r="E17" s="133">
        <f t="shared" si="0"/>
        <v>7</v>
      </c>
      <c r="F17" s="133">
        <f t="shared" si="1"/>
        <v>25</v>
      </c>
      <c r="G17" s="133"/>
      <c r="H17" s="133">
        <v>132</v>
      </c>
      <c r="I17" s="133">
        <v>46</v>
      </c>
      <c r="J17" s="133">
        <v>27</v>
      </c>
      <c r="K17" s="133"/>
      <c r="L17" s="133">
        <v>1</v>
      </c>
      <c r="M17" s="133">
        <v>23</v>
      </c>
      <c r="N17" s="133">
        <f t="shared" si="2"/>
        <v>97</v>
      </c>
      <c r="O17" s="133">
        <v>229</v>
      </c>
      <c r="P17" s="122"/>
      <c r="Q17" s="70"/>
      <c r="R17" s="74"/>
      <c r="S17" s="74"/>
      <c r="T17" s="74"/>
      <c r="U17" s="74"/>
      <c r="V17" s="74"/>
      <c r="W17" s="74"/>
    </row>
    <row r="18" spans="1:23" s="51" customFormat="1" ht="14.25" customHeight="1">
      <c r="A18" s="125" t="s">
        <v>89</v>
      </c>
      <c r="B18" s="132">
        <v>15.4</v>
      </c>
      <c r="C18" s="132">
        <v>10.6</v>
      </c>
      <c r="D18" s="132">
        <v>3.2</v>
      </c>
      <c r="E18" s="132">
        <f t="shared" si="0"/>
        <v>13.8</v>
      </c>
      <c r="F18" s="132">
        <f t="shared" si="1"/>
        <v>29.2</v>
      </c>
      <c r="G18" s="132"/>
      <c r="H18" s="132">
        <v>133</v>
      </c>
      <c r="I18" s="132">
        <v>54.2</v>
      </c>
      <c r="J18" s="132">
        <v>34.8</v>
      </c>
      <c r="K18" s="132"/>
      <c r="L18" s="132">
        <v>7</v>
      </c>
      <c r="M18" s="132">
        <v>31.6</v>
      </c>
      <c r="N18" s="132">
        <f t="shared" si="2"/>
        <v>127.6</v>
      </c>
      <c r="O18" s="132">
        <v>260.6</v>
      </c>
      <c r="P18" s="122">
        <f t="shared" si="3"/>
        <v>0</v>
      </c>
      <c r="Q18" s="122"/>
      <c r="R18" s="123"/>
      <c r="S18" s="123"/>
      <c r="T18" s="123"/>
      <c r="U18" s="123"/>
      <c r="V18" s="123"/>
      <c r="W18" s="123"/>
    </row>
    <row r="19" spans="1:23" ht="14.25" customHeight="1">
      <c r="A19" s="71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2"/>
      <c r="Q19" s="70"/>
      <c r="R19" s="74"/>
      <c r="S19" s="74"/>
      <c r="T19" s="74"/>
      <c r="U19" s="74"/>
      <c r="V19" s="74"/>
      <c r="W19" s="74"/>
    </row>
    <row r="20" spans="1:23" ht="14.25" customHeight="1">
      <c r="A20" s="71" t="s">
        <v>77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2"/>
      <c r="Q20" s="70"/>
      <c r="R20" s="74"/>
      <c r="S20" s="74"/>
      <c r="T20" s="74"/>
      <c r="U20" s="74"/>
      <c r="V20" s="74"/>
      <c r="W20" s="74"/>
    </row>
    <row r="21" spans="1:23" ht="14.25" customHeight="1">
      <c r="A21" s="71">
        <v>2004</v>
      </c>
      <c r="B21" s="144">
        <f>IF(ISERR((B17-B12)/B12*100),"n/a",IF((B17-B12)/B12*100=0,"-",((B17-B12)/B12*100)))</f>
        <v>11.111111111111116</v>
      </c>
      <c r="C21" s="144">
        <f aca="true" t="shared" si="4" ref="C21:O21">IF(ISERR((C17-C12)/C12*100),"n/a",IF((C17-C12)/C12*100=0,"-",((C17-C12)/C12*100)))</f>
        <v>-49.152542372881356</v>
      </c>
      <c r="D21" s="144">
        <f t="shared" si="4"/>
        <v>-28.571428571428566</v>
      </c>
      <c r="E21" s="144">
        <f t="shared" si="4"/>
        <v>-46.96969696969697</v>
      </c>
      <c r="F21" s="144">
        <f t="shared" si="4"/>
        <v>-14.96598639455782</v>
      </c>
      <c r="G21" s="144"/>
      <c r="H21" s="144">
        <f t="shared" si="4"/>
        <v>-22.07792207792208</v>
      </c>
      <c r="I21" s="144">
        <f t="shared" si="4"/>
        <v>-33.33333333333333</v>
      </c>
      <c r="J21" s="144">
        <f t="shared" si="4"/>
        <v>-45.56451612903226</v>
      </c>
      <c r="K21" s="144"/>
      <c r="L21" s="144">
        <f t="shared" si="4"/>
        <v>-91.37931034482759</v>
      </c>
      <c r="M21" s="144">
        <f t="shared" si="4"/>
        <v>-45.497630331753555</v>
      </c>
      <c r="N21" s="144">
        <f t="shared" si="4"/>
        <v>-43.73549883990718</v>
      </c>
      <c r="O21" s="144">
        <f t="shared" si="4"/>
        <v>-33.001755412521945</v>
      </c>
      <c r="P21" s="122"/>
      <c r="Q21" s="70"/>
      <c r="R21" s="74"/>
      <c r="S21" s="74"/>
      <c r="T21" s="74"/>
      <c r="U21" s="74"/>
      <c r="V21" s="74"/>
      <c r="W21" s="74"/>
    </row>
    <row r="22" spans="1:23" ht="14.25" customHeight="1">
      <c r="A22" s="71" t="s">
        <v>89</v>
      </c>
      <c r="B22" s="144">
        <f>IF(ISERR((B18-B12)/B12*100),"n/a",IF((B18-B12)/B12*100=0,"-",((B18-B12)/B12*100)))</f>
        <v>-4.938271604938265</v>
      </c>
      <c r="C22" s="144">
        <f>IF(ISERR((C18-C12)/C12*100),"n/a",IF((C18-C12)/C12*100=0,"-",((C18-C12)/C12*100)))</f>
        <v>-10.169491525423737</v>
      </c>
      <c r="D22" s="144">
        <f>IF(ISERR((D18-D12)/D12*100),"n/a",IF((D18-D12)/D12*100=0,"-",((D18-D12)/D12*100)))</f>
        <v>128.5714285714286</v>
      </c>
      <c r="E22" s="144">
        <f>IF(ISERR((E18-E12)/E12*100),"n/a",IF((E18-E12)/E12*100=0,"-",((E18-E12)/E12*100)))</f>
        <v>4.545454545454542</v>
      </c>
      <c r="F22" s="144">
        <f>IF(ISERR((F18-F12)/F12*100),"n/a",IF((F18-F12)/F12*100=0,"-",((F18-F12)/F12*100)))</f>
        <v>-0.6802721088435351</v>
      </c>
      <c r="G22" s="144"/>
      <c r="H22" s="144">
        <f>IF(ISERR((H18-H12)/H12*100),"n/a",IF((H18-H12)/H12*100=0,"-",((H18-H12)/H12*100)))</f>
        <v>-21.48760330578513</v>
      </c>
      <c r="I22" s="144">
        <f>IF(ISERR((I18-I12)/I12*100),"n/a",IF((I18-I12)/I12*100=0,"-",((I18-I12)/I12*100)))</f>
        <v>-21.449275362318836</v>
      </c>
      <c r="J22" s="144">
        <f>IF(ISERR((J18-J12)/J12*100),"n/a",IF((J18-J12)/J12*100=0,"-",((J18-J12)/J12*100)))</f>
        <v>-29.838709677419363</v>
      </c>
      <c r="K22" s="144"/>
      <c r="L22" s="144">
        <f>IF(ISERR((L18-L12)/L12*100),"n/a",IF((L18-L12)/L12*100=0,"-",((L18-L12)/L12*100)))</f>
        <v>-39.655172413793096</v>
      </c>
      <c r="M22" s="144">
        <f>IF(ISERR((M18-M12)/M12*100),"n/a",IF((M18-M12)/M12*100=0,"-",((M18-M12)/M12*100)))</f>
        <v>-25.118483412322277</v>
      </c>
      <c r="N22" s="144">
        <f>IF(ISERR((N18-N12)/N12*100),"n/a",IF((N18-N12)/N12*100=0,"-",((N18-N12)/N12*100)))</f>
        <v>-25.9860788863109</v>
      </c>
      <c r="O22" s="144">
        <f>IF(ISERR((O18-O12)/O12*100),"n/a",IF((O18-O12)/O12*100=0,"-",((O18-O12)/O12*100)))</f>
        <v>-23.756582796957282</v>
      </c>
      <c r="P22" s="122"/>
      <c r="Q22" s="70"/>
      <c r="R22" s="74"/>
      <c r="S22" s="74"/>
      <c r="T22" s="74"/>
      <c r="U22" s="74"/>
      <c r="V22" s="74"/>
      <c r="W22" s="74"/>
    </row>
    <row r="23" spans="1:23" ht="7.5" customHeight="1">
      <c r="A23" s="19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22"/>
      <c r="Q23" s="70"/>
      <c r="R23" s="74"/>
      <c r="S23" s="74"/>
      <c r="T23" s="74"/>
      <c r="U23" s="74"/>
      <c r="V23" s="74"/>
      <c r="W23" s="74"/>
    </row>
    <row r="24" spans="1:23" ht="14.25" customHeight="1">
      <c r="A24" s="19" t="s">
        <v>17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22"/>
      <c r="Q24" s="70"/>
      <c r="R24" s="74"/>
      <c r="S24" s="74"/>
      <c r="T24" s="74"/>
      <c r="U24" s="74"/>
      <c r="V24" s="74"/>
      <c r="W24" s="74"/>
    </row>
    <row r="25" spans="1:23" s="51" customFormat="1" ht="14.25" customHeight="1">
      <c r="A25" s="125" t="s">
        <v>76</v>
      </c>
      <c r="B25" s="139">
        <v>0</v>
      </c>
      <c r="C25" s="132">
        <v>2.2</v>
      </c>
      <c r="D25" s="132">
        <v>0.2</v>
      </c>
      <c r="E25" s="132">
        <f aca="true" t="shared" si="5" ref="E25:E31">SUM(C25:D25)</f>
        <v>2.4000000000000004</v>
      </c>
      <c r="F25" s="132">
        <f aca="true" t="shared" si="6" ref="F25:F31">SUM(B25:D25)</f>
        <v>2.4000000000000004</v>
      </c>
      <c r="G25" s="132"/>
      <c r="H25" s="139">
        <v>0</v>
      </c>
      <c r="I25" s="132">
        <v>8.8</v>
      </c>
      <c r="J25" s="132">
        <v>3.8</v>
      </c>
      <c r="K25" s="132"/>
      <c r="L25" s="132">
        <v>2.2</v>
      </c>
      <c r="M25" s="132">
        <v>2.2</v>
      </c>
      <c r="N25" s="132">
        <f t="shared" si="2"/>
        <v>17</v>
      </c>
      <c r="O25" s="132">
        <v>17</v>
      </c>
      <c r="P25" s="122">
        <f>SUM(O25-H25-I25-J25-L25-M25=0)</f>
        <v>0</v>
      </c>
      <c r="Q25" s="122"/>
      <c r="R25" s="123"/>
      <c r="S25" s="123"/>
      <c r="T25" s="123"/>
      <c r="U25" s="123"/>
      <c r="V25" s="123"/>
      <c r="W25" s="123"/>
    </row>
    <row r="26" spans="1:23" ht="14.25" customHeight="1">
      <c r="A26" s="126">
        <v>2000</v>
      </c>
      <c r="B26" s="134">
        <v>0</v>
      </c>
      <c r="C26" s="133">
        <v>0</v>
      </c>
      <c r="D26" s="133">
        <v>0</v>
      </c>
      <c r="E26" s="133">
        <f t="shared" si="5"/>
        <v>0</v>
      </c>
      <c r="F26" s="133">
        <f t="shared" si="6"/>
        <v>0</v>
      </c>
      <c r="G26" s="133"/>
      <c r="H26" s="134">
        <v>0</v>
      </c>
      <c r="I26" s="133">
        <v>1</v>
      </c>
      <c r="J26" s="133">
        <v>5</v>
      </c>
      <c r="K26" s="133"/>
      <c r="L26" s="133">
        <v>0</v>
      </c>
      <c r="M26" s="133">
        <v>1</v>
      </c>
      <c r="N26" s="133">
        <f t="shared" si="2"/>
        <v>7</v>
      </c>
      <c r="O26" s="133">
        <v>7</v>
      </c>
      <c r="P26" s="122">
        <f>SUM(O26-H26-I26-J26-L26-M26=0)</f>
        <v>1</v>
      </c>
      <c r="Q26" s="70"/>
      <c r="R26" s="74"/>
      <c r="S26" s="74"/>
      <c r="T26" s="74"/>
      <c r="U26" s="74"/>
      <c r="V26" s="74"/>
      <c r="W26" s="74"/>
    </row>
    <row r="27" spans="1:23" ht="14.25" customHeight="1">
      <c r="A27" s="126">
        <v>2001</v>
      </c>
      <c r="B27" s="134">
        <v>0</v>
      </c>
      <c r="C27" s="134">
        <v>0</v>
      </c>
      <c r="D27" s="134">
        <v>0</v>
      </c>
      <c r="E27" s="133">
        <f t="shared" si="5"/>
        <v>0</v>
      </c>
      <c r="F27" s="133">
        <f t="shared" si="6"/>
        <v>0</v>
      </c>
      <c r="G27" s="133"/>
      <c r="H27" s="134">
        <v>0</v>
      </c>
      <c r="I27" s="133">
        <v>4</v>
      </c>
      <c r="J27" s="133">
        <v>5</v>
      </c>
      <c r="K27" s="133"/>
      <c r="L27" s="133">
        <v>0</v>
      </c>
      <c r="M27" s="134">
        <v>1</v>
      </c>
      <c r="N27" s="133">
        <f t="shared" si="2"/>
        <v>10</v>
      </c>
      <c r="O27" s="133">
        <v>10</v>
      </c>
      <c r="P27" s="122">
        <f>SUM(O27-H27-I27-J27-L27-M27=0)</f>
        <v>1</v>
      </c>
      <c r="Q27" s="70"/>
      <c r="R27" s="74"/>
      <c r="S27" s="74"/>
      <c r="T27" s="74"/>
      <c r="U27" s="74"/>
      <c r="V27" s="74"/>
      <c r="W27" s="74"/>
    </row>
    <row r="28" spans="1:23" ht="14.25" customHeight="1">
      <c r="A28" s="126">
        <v>2002</v>
      </c>
      <c r="B28" s="134">
        <v>0</v>
      </c>
      <c r="C28" s="133">
        <v>0</v>
      </c>
      <c r="D28" s="133">
        <v>0</v>
      </c>
      <c r="E28" s="133">
        <f t="shared" si="5"/>
        <v>0</v>
      </c>
      <c r="F28" s="133">
        <f t="shared" si="6"/>
        <v>0</v>
      </c>
      <c r="G28" s="133"/>
      <c r="H28" s="134">
        <v>0</v>
      </c>
      <c r="I28" s="133">
        <v>3</v>
      </c>
      <c r="J28" s="133">
        <v>3</v>
      </c>
      <c r="K28" s="133"/>
      <c r="L28" s="133">
        <v>1</v>
      </c>
      <c r="M28" s="133">
        <v>2</v>
      </c>
      <c r="N28" s="133">
        <f t="shared" si="2"/>
        <v>9</v>
      </c>
      <c r="O28" s="133">
        <v>9</v>
      </c>
      <c r="P28" s="122">
        <f>SUM(O28-H28-I28-J28-L28-M28=0)</f>
        <v>1</v>
      </c>
      <c r="Q28" s="70"/>
      <c r="R28" s="74"/>
      <c r="S28" s="74"/>
      <c r="T28" s="74"/>
      <c r="U28" s="74"/>
      <c r="V28" s="74"/>
      <c r="W28" s="74"/>
    </row>
    <row r="29" spans="1:23" ht="14.25" customHeight="1">
      <c r="A29" s="126">
        <v>2003</v>
      </c>
      <c r="B29" s="134">
        <v>0</v>
      </c>
      <c r="C29" s="133">
        <v>1</v>
      </c>
      <c r="D29" s="133">
        <v>0</v>
      </c>
      <c r="E29" s="133">
        <f t="shared" si="5"/>
        <v>1</v>
      </c>
      <c r="F29" s="133">
        <f t="shared" si="6"/>
        <v>1</v>
      </c>
      <c r="G29" s="133"/>
      <c r="H29" s="134">
        <v>0</v>
      </c>
      <c r="I29" s="133">
        <v>3</v>
      </c>
      <c r="J29" s="133">
        <v>2</v>
      </c>
      <c r="K29" s="133"/>
      <c r="L29" s="133">
        <v>3</v>
      </c>
      <c r="M29" s="133">
        <v>1</v>
      </c>
      <c r="N29" s="133">
        <f t="shared" si="2"/>
        <v>9</v>
      </c>
      <c r="O29" s="133">
        <v>9</v>
      </c>
      <c r="P29" s="122">
        <f>SUM(O29-H29-I29-J29-L29-M29=0)</f>
        <v>1</v>
      </c>
      <c r="Q29" s="70"/>
      <c r="R29" s="74"/>
      <c r="S29" s="74"/>
      <c r="T29" s="74"/>
      <c r="U29" s="74"/>
      <c r="V29" s="74"/>
      <c r="W29" s="74"/>
    </row>
    <row r="30" spans="1:23" ht="14.25" customHeight="1">
      <c r="A30" s="126">
        <v>2004</v>
      </c>
      <c r="B30" s="133">
        <v>0</v>
      </c>
      <c r="C30" s="133">
        <v>0</v>
      </c>
      <c r="D30" s="133">
        <v>0</v>
      </c>
      <c r="E30" s="133">
        <f t="shared" si="5"/>
        <v>0</v>
      </c>
      <c r="F30" s="133">
        <f t="shared" si="6"/>
        <v>0</v>
      </c>
      <c r="G30" s="133"/>
      <c r="H30" s="133">
        <v>0</v>
      </c>
      <c r="I30" s="133">
        <v>6</v>
      </c>
      <c r="J30" s="133">
        <v>0</v>
      </c>
      <c r="K30" s="133"/>
      <c r="L30" s="133">
        <v>2</v>
      </c>
      <c r="M30" s="133">
        <v>1</v>
      </c>
      <c r="N30" s="133">
        <f>SUM(I30:M30)</f>
        <v>9</v>
      </c>
      <c r="O30" s="133">
        <v>9</v>
      </c>
      <c r="P30" s="122"/>
      <c r="Q30" s="70"/>
      <c r="R30" s="74"/>
      <c r="S30" s="74"/>
      <c r="T30" s="74"/>
      <c r="U30" s="74"/>
      <c r="V30" s="74"/>
      <c r="W30" s="74"/>
    </row>
    <row r="31" spans="1:23" s="51" customFormat="1" ht="14.25" customHeight="1">
      <c r="A31" s="125" t="s">
        <v>89</v>
      </c>
      <c r="B31" s="132">
        <v>0</v>
      </c>
      <c r="C31" s="132">
        <v>0.2</v>
      </c>
      <c r="D31" s="132">
        <v>0</v>
      </c>
      <c r="E31" s="132">
        <f t="shared" si="5"/>
        <v>0.2</v>
      </c>
      <c r="F31" s="132">
        <f t="shared" si="6"/>
        <v>0.2</v>
      </c>
      <c r="G31" s="132"/>
      <c r="H31" s="132">
        <v>0</v>
      </c>
      <c r="I31" s="132">
        <v>3.4</v>
      </c>
      <c r="J31" s="132">
        <v>3</v>
      </c>
      <c r="K31" s="132"/>
      <c r="L31" s="132">
        <v>1.2</v>
      </c>
      <c r="M31" s="132">
        <v>1.2</v>
      </c>
      <c r="N31" s="132">
        <f>SUM(I31:M31)</f>
        <v>8.8</v>
      </c>
      <c r="O31" s="132">
        <v>8.8</v>
      </c>
      <c r="P31" s="122">
        <f>SUM(O31-H31-I31-J31-L31-M31=0)</f>
        <v>0</v>
      </c>
      <c r="Q31" s="122"/>
      <c r="R31" s="123"/>
      <c r="S31" s="123"/>
      <c r="T31" s="123"/>
      <c r="U31" s="123"/>
      <c r="V31" s="123"/>
      <c r="W31" s="123"/>
    </row>
    <row r="32" spans="1:23" ht="14.25" customHeight="1">
      <c r="A32" s="71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22"/>
      <c r="Q32" s="70"/>
      <c r="R32" s="74"/>
      <c r="S32" s="74"/>
      <c r="T32" s="74"/>
      <c r="U32" s="74"/>
      <c r="V32" s="74"/>
      <c r="W32" s="74"/>
    </row>
    <row r="33" spans="1:23" ht="14.25" customHeight="1">
      <c r="A33" s="71" t="s">
        <v>77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22"/>
      <c r="Q33" s="70"/>
      <c r="R33" s="74"/>
      <c r="S33" s="74"/>
      <c r="T33" s="74"/>
      <c r="U33" s="74"/>
      <c r="V33" s="74"/>
      <c r="W33" s="74"/>
    </row>
    <row r="34" spans="1:23" ht="14.25" customHeight="1">
      <c r="A34" s="71">
        <v>2004</v>
      </c>
      <c r="B34" s="144" t="str">
        <f>IF(ISERR((B30-B25)/B25*100),"n/a",IF((B30-B25)/B25*100=0,"-",((B30-B25)/B25*100)))</f>
        <v>n/a</v>
      </c>
      <c r="C34" s="144">
        <f aca="true" t="shared" si="7" ref="C34:O34">IF(ISERR((C30-C25)/C25*100),"n/a",IF((C30-C25)/C25*100=0,"-",((C30-C25)/C25*100)))</f>
        <v>-100</v>
      </c>
      <c r="D34" s="144">
        <f t="shared" si="7"/>
        <v>-100</v>
      </c>
      <c r="E34" s="144">
        <f t="shared" si="7"/>
        <v>-100</v>
      </c>
      <c r="F34" s="144">
        <f t="shared" si="7"/>
        <v>-100</v>
      </c>
      <c r="G34" s="144"/>
      <c r="H34" s="144" t="str">
        <f t="shared" si="7"/>
        <v>n/a</v>
      </c>
      <c r="I34" s="144">
        <f t="shared" si="7"/>
        <v>-31.818181818181824</v>
      </c>
      <c r="J34" s="144">
        <f t="shared" si="7"/>
        <v>-100</v>
      </c>
      <c r="K34" s="144"/>
      <c r="L34" s="144">
        <f t="shared" si="7"/>
        <v>-9.090909090909099</v>
      </c>
      <c r="M34" s="144">
        <f t="shared" si="7"/>
        <v>-54.545454545454554</v>
      </c>
      <c r="N34" s="144">
        <f t="shared" si="7"/>
        <v>-47.05882352941176</v>
      </c>
      <c r="O34" s="144">
        <f t="shared" si="7"/>
        <v>-47.05882352941176</v>
      </c>
      <c r="P34" s="122"/>
      <c r="Q34" s="70"/>
      <c r="R34" s="74"/>
      <c r="S34" s="74"/>
      <c r="T34" s="74"/>
      <c r="U34" s="74"/>
      <c r="V34" s="74"/>
      <c r="W34" s="74"/>
    </row>
    <row r="35" spans="1:23" ht="14.25" customHeight="1">
      <c r="A35" s="71" t="s">
        <v>89</v>
      </c>
      <c r="B35" s="144" t="str">
        <f>IF(ISERR((B31-B25)/B25*100),"n/a",IF((B31-B25)/B25*100=0,"-",((B31-B25)/B25*100)))</f>
        <v>n/a</v>
      </c>
      <c r="C35" s="144">
        <f>IF(ISERR((C31-C25)/C25*100),"n/a",IF((C31-C25)/C25*100=0,"-",((C31-C25)/C25*100)))</f>
        <v>-90.9090909090909</v>
      </c>
      <c r="D35" s="144">
        <f>IF(ISERR((D31-D25)/D25*100),"n/a",IF((D31-D25)/D25*100=0,"-",((D31-D25)/D25*100)))</f>
        <v>-100</v>
      </c>
      <c r="E35" s="144">
        <f>IF(ISERR((E31-E25)/E25*100),"n/a",IF((E31-E25)/E25*100=0,"-",((E31-E25)/E25*100)))</f>
        <v>-91.66666666666666</v>
      </c>
      <c r="F35" s="144">
        <f>IF(ISERR((F31-F25)/F25*100),"n/a",IF((F31-F25)/F25*100=0,"-",((F31-F25)/F25*100)))</f>
        <v>-91.66666666666666</v>
      </c>
      <c r="G35" s="144"/>
      <c r="H35" s="144" t="str">
        <f>IF(ISERR((H31-H25)/H25*100),"n/a",IF((H31-H25)/H25*100=0,"-",((H31-H25)/H25*100)))</f>
        <v>n/a</v>
      </c>
      <c r="I35" s="144">
        <f>IF(ISERR((I31-I25)/I25*100),"n/a",IF((I31-I25)/I25*100=0,"-",((I31-I25)/I25*100)))</f>
        <v>-61.36363636363637</v>
      </c>
      <c r="J35" s="144">
        <f>IF(ISERR((J31-J25)/J25*100),"n/a",IF((J31-J25)/J25*100=0,"-",((J31-J25)/J25*100)))</f>
        <v>-21.052631578947363</v>
      </c>
      <c r="K35" s="144"/>
      <c r="L35" s="144">
        <f>IF(ISERR((L31-L25)/L25*100),"n/a",IF((L31-L25)/L25*100=0,"-",((L31-L25)/L25*100)))</f>
        <v>-45.45454545454546</v>
      </c>
      <c r="M35" s="144">
        <f>IF(ISERR((M31-M25)/M25*100),"n/a",IF((M31-M25)/M25*100=0,"-",((M31-M25)/M25*100)))</f>
        <v>-45.45454545454546</v>
      </c>
      <c r="N35" s="144">
        <f>IF(ISERR((N31-N25)/N25*100),"n/a",IF((N31-N25)/N25*100=0,"-",((N31-N25)/N25*100)))</f>
        <v>-48.23529411764705</v>
      </c>
      <c r="O35" s="144">
        <f>IF(ISERR((O31-O25)/O25*100),"n/a",IF((O31-O25)/O25*100=0,"-",((O31-O25)/O25*100)))</f>
        <v>-48.23529411764705</v>
      </c>
      <c r="P35" s="122"/>
      <c r="Q35" s="70"/>
      <c r="R35" s="74"/>
      <c r="S35" s="74"/>
      <c r="T35" s="74"/>
      <c r="U35" s="74"/>
      <c r="V35" s="74"/>
      <c r="W35" s="74"/>
    </row>
    <row r="36" spans="1:23" ht="7.5" customHeight="1">
      <c r="A36" s="1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22"/>
      <c r="Q36" s="70"/>
      <c r="R36" s="74"/>
      <c r="S36" s="74"/>
      <c r="T36" s="74"/>
      <c r="U36" s="74"/>
      <c r="V36" s="74"/>
      <c r="W36" s="74"/>
    </row>
    <row r="37" spans="1:23" ht="14.25" customHeight="1">
      <c r="A37" s="19" t="s">
        <v>18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22"/>
      <c r="Q37" s="70"/>
      <c r="R37" s="74"/>
      <c r="S37" s="74"/>
      <c r="T37" s="74"/>
      <c r="U37" s="74"/>
      <c r="V37" s="74"/>
      <c r="W37" s="74"/>
    </row>
    <row r="38" spans="1:23" s="51" customFormat="1" ht="14.25" customHeight="1">
      <c r="A38" s="125" t="s">
        <v>76</v>
      </c>
      <c r="B38" s="139">
        <v>0</v>
      </c>
      <c r="C38" s="132">
        <v>3</v>
      </c>
      <c r="D38" s="132">
        <v>0</v>
      </c>
      <c r="E38" s="132">
        <f aca="true" t="shared" si="8" ref="E38:E44">SUM(C38:D38)</f>
        <v>3</v>
      </c>
      <c r="F38" s="132">
        <f aca="true" t="shared" si="9" ref="F38:F44">SUM(B38:D38)</f>
        <v>3</v>
      </c>
      <c r="G38" s="132"/>
      <c r="H38" s="139">
        <v>0</v>
      </c>
      <c r="I38" s="132">
        <v>14.2</v>
      </c>
      <c r="J38" s="132">
        <v>5.2</v>
      </c>
      <c r="K38" s="132"/>
      <c r="L38" s="132">
        <v>2.4</v>
      </c>
      <c r="M38" s="132">
        <v>1.8</v>
      </c>
      <c r="N38" s="132">
        <f t="shared" si="2"/>
        <v>23.599999999999998</v>
      </c>
      <c r="O38" s="132">
        <v>23.6</v>
      </c>
      <c r="P38" s="122">
        <f>SUM(O38-H38-I38-J38-L38-M38=0)</f>
        <v>0</v>
      </c>
      <c r="Q38" s="122"/>
      <c r="R38" s="123"/>
      <c r="S38" s="123"/>
      <c r="T38" s="123"/>
      <c r="U38" s="123"/>
      <c r="V38" s="123"/>
      <c r="W38" s="123"/>
    </row>
    <row r="39" spans="1:23" ht="14.25" customHeight="1">
      <c r="A39" s="126">
        <v>2000</v>
      </c>
      <c r="B39" s="134">
        <v>0</v>
      </c>
      <c r="C39" s="133">
        <v>3</v>
      </c>
      <c r="D39" s="133">
        <v>1</v>
      </c>
      <c r="E39" s="133">
        <f t="shared" si="8"/>
        <v>4</v>
      </c>
      <c r="F39" s="133">
        <f t="shared" si="9"/>
        <v>4</v>
      </c>
      <c r="G39" s="133"/>
      <c r="H39" s="134">
        <v>0</v>
      </c>
      <c r="I39" s="133">
        <v>5</v>
      </c>
      <c r="J39" s="133">
        <v>3</v>
      </c>
      <c r="K39" s="133"/>
      <c r="L39" s="133">
        <v>2</v>
      </c>
      <c r="M39" s="133">
        <v>0</v>
      </c>
      <c r="N39" s="133">
        <f t="shared" si="2"/>
        <v>10</v>
      </c>
      <c r="O39" s="133">
        <v>10</v>
      </c>
      <c r="P39" s="122">
        <f>SUM(O39-H39-I39-J39-L39-M39=0)</f>
        <v>1</v>
      </c>
      <c r="Q39" s="70"/>
      <c r="R39" s="74"/>
      <c r="S39" s="74"/>
      <c r="T39" s="74"/>
      <c r="U39" s="74"/>
      <c r="V39" s="74"/>
      <c r="W39" s="74"/>
    </row>
    <row r="40" spans="1:23" ht="14.25" customHeight="1">
      <c r="A40" s="126">
        <v>2001</v>
      </c>
      <c r="B40" s="134">
        <v>0</v>
      </c>
      <c r="C40" s="133">
        <v>3</v>
      </c>
      <c r="D40" s="133">
        <v>0</v>
      </c>
      <c r="E40" s="133">
        <f t="shared" si="8"/>
        <v>3</v>
      </c>
      <c r="F40" s="133">
        <f t="shared" si="9"/>
        <v>3</v>
      </c>
      <c r="G40" s="133"/>
      <c r="H40" s="134">
        <v>0</v>
      </c>
      <c r="I40" s="133">
        <v>14</v>
      </c>
      <c r="J40" s="133">
        <v>0</v>
      </c>
      <c r="K40" s="133"/>
      <c r="L40" s="133">
        <v>1</v>
      </c>
      <c r="M40" s="133">
        <v>1</v>
      </c>
      <c r="N40" s="133">
        <f t="shared" si="2"/>
        <v>16</v>
      </c>
      <c r="O40" s="133">
        <v>16</v>
      </c>
      <c r="P40" s="122">
        <f>SUM(O40-H40-I40-J40-L40-M40=0)</f>
        <v>1</v>
      </c>
      <c r="Q40" s="70"/>
      <c r="R40" s="74"/>
      <c r="S40" s="74"/>
      <c r="T40" s="74"/>
      <c r="U40" s="74"/>
      <c r="V40" s="74"/>
      <c r="W40" s="74"/>
    </row>
    <row r="41" spans="1:23" ht="14.25" customHeight="1">
      <c r="A41" s="126">
        <v>2002</v>
      </c>
      <c r="B41" s="134">
        <v>0</v>
      </c>
      <c r="C41" s="133">
        <v>2</v>
      </c>
      <c r="D41" s="133">
        <v>0</v>
      </c>
      <c r="E41" s="133">
        <f t="shared" si="8"/>
        <v>2</v>
      </c>
      <c r="F41" s="133">
        <f t="shared" si="9"/>
        <v>2</v>
      </c>
      <c r="G41" s="133"/>
      <c r="H41" s="134">
        <v>0</v>
      </c>
      <c r="I41" s="133">
        <v>11</v>
      </c>
      <c r="J41" s="133">
        <v>0</v>
      </c>
      <c r="K41" s="133"/>
      <c r="L41" s="134">
        <v>3</v>
      </c>
      <c r="M41" s="133">
        <v>1</v>
      </c>
      <c r="N41" s="133">
        <f t="shared" si="2"/>
        <v>15</v>
      </c>
      <c r="O41" s="133">
        <v>15</v>
      </c>
      <c r="P41" s="122">
        <f>SUM(O41-H41-I41-J41-L41-M41=0)</f>
        <v>1</v>
      </c>
      <c r="Q41" s="70"/>
      <c r="R41" s="74"/>
      <c r="S41" s="74"/>
      <c r="T41" s="74"/>
      <c r="U41" s="74"/>
      <c r="V41" s="74"/>
      <c r="W41" s="74"/>
    </row>
    <row r="42" spans="1:23" ht="14.25" customHeight="1">
      <c r="A42" s="126">
        <v>2003</v>
      </c>
      <c r="B42" s="134">
        <v>0</v>
      </c>
      <c r="C42" s="133">
        <v>1</v>
      </c>
      <c r="D42" s="133">
        <v>1</v>
      </c>
      <c r="E42" s="133">
        <f t="shared" si="8"/>
        <v>2</v>
      </c>
      <c r="F42" s="133">
        <f t="shared" si="9"/>
        <v>2</v>
      </c>
      <c r="G42" s="133"/>
      <c r="H42" s="134">
        <v>0</v>
      </c>
      <c r="I42" s="133">
        <v>4</v>
      </c>
      <c r="J42" s="133">
        <v>2</v>
      </c>
      <c r="K42" s="133"/>
      <c r="L42" s="134">
        <v>0</v>
      </c>
      <c r="M42" s="133">
        <v>1</v>
      </c>
      <c r="N42" s="133">
        <f t="shared" si="2"/>
        <v>7</v>
      </c>
      <c r="O42" s="133">
        <v>7</v>
      </c>
      <c r="P42" s="122">
        <f>SUM(O42-H42-I42-J42-L42-M42=0)</f>
        <v>1</v>
      </c>
      <c r="Q42" s="70"/>
      <c r="R42" s="74"/>
      <c r="S42" s="74"/>
      <c r="T42" s="74"/>
      <c r="U42" s="74"/>
      <c r="V42" s="74"/>
      <c r="W42" s="74"/>
    </row>
    <row r="43" spans="1:23" ht="14.25" customHeight="1">
      <c r="A43" s="126">
        <v>2004</v>
      </c>
      <c r="B43" s="133">
        <v>0</v>
      </c>
      <c r="C43" s="133">
        <v>1</v>
      </c>
      <c r="D43" s="133">
        <v>0</v>
      </c>
      <c r="E43" s="133">
        <f t="shared" si="8"/>
        <v>1</v>
      </c>
      <c r="F43" s="133">
        <f t="shared" si="9"/>
        <v>1</v>
      </c>
      <c r="G43" s="133"/>
      <c r="H43" s="133">
        <v>0</v>
      </c>
      <c r="I43" s="133">
        <v>5</v>
      </c>
      <c r="J43" s="133">
        <v>0</v>
      </c>
      <c r="K43" s="133"/>
      <c r="L43" s="133">
        <v>0</v>
      </c>
      <c r="M43" s="133">
        <v>2</v>
      </c>
      <c r="N43" s="133">
        <f t="shared" si="2"/>
        <v>7</v>
      </c>
      <c r="O43" s="133">
        <v>7</v>
      </c>
      <c r="P43" s="122"/>
      <c r="Q43" s="70"/>
      <c r="R43" s="74"/>
      <c r="S43" s="74"/>
      <c r="T43" s="74"/>
      <c r="U43" s="74"/>
      <c r="V43" s="74"/>
      <c r="W43" s="74"/>
    </row>
    <row r="44" spans="1:23" s="51" customFormat="1" ht="14.25" customHeight="1">
      <c r="A44" s="125" t="s">
        <v>89</v>
      </c>
      <c r="B44" s="132">
        <v>0</v>
      </c>
      <c r="C44" s="132">
        <v>2</v>
      </c>
      <c r="D44" s="132">
        <v>0.4</v>
      </c>
      <c r="E44" s="132">
        <f t="shared" si="8"/>
        <v>2.4</v>
      </c>
      <c r="F44" s="132">
        <f t="shared" si="9"/>
        <v>2.4</v>
      </c>
      <c r="G44" s="132"/>
      <c r="H44" s="132">
        <v>0</v>
      </c>
      <c r="I44" s="132">
        <v>7.8</v>
      </c>
      <c r="J44" s="132">
        <v>1</v>
      </c>
      <c r="K44" s="132"/>
      <c r="L44" s="132">
        <v>1.2</v>
      </c>
      <c r="M44" s="132">
        <v>1</v>
      </c>
      <c r="N44" s="132">
        <f t="shared" si="2"/>
        <v>11</v>
      </c>
      <c r="O44" s="132">
        <v>11</v>
      </c>
      <c r="P44" s="122">
        <f>SUM(O44-H44-I44-J44-L44-M44=0)</f>
        <v>0</v>
      </c>
      <c r="Q44" s="122"/>
      <c r="R44" s="123"/>
      <c r="S44" s="123"/>
      <c r="T44" s="123"/>
      <c r="U44" s="123"/>
      <c r="V44" s="123"/>
      <c r="W44" s="123"/>
    </row>
    <row r="45" spans="1:23" ht="14.25" customHeight="1">
      <c r="A45" s="71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22"/>
      <c r="Q45" s="70"/>
      <c r="R45" s="74"/>
      <c r="S45" s="74"/>
      <c r="T45" s="74"/>
      <c r="U45" s="74"/>
      <c r="V45" s="74"/>
      <c r="W45" s="74"/>
    </row>
    <row r="46" spans="1:23" ht="14.25" customHeight="1">
      <c r="A46" s="71" t="s">
        <v>77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22"/>
      <c r="Q46" s="70"/>
      <c r="R46" s="74"/>
      <c r="S46" s="74"/>
      <c r="T46" s="74"/>
      <c r="U46" s="74"/>
      <c r="V46" s="74"/>
      <c r="W46" s="74"/>
    </row>
    <row r="47" spans="1:23" ht="14.25" customHeight="1">
      <c r="A47" s="71">
        <v>2004</v>
      </c>
      <c r="B47" s="144" t="str">
        <f>IF(ISERR((B43-B38)/B38*100),"n/a",IF((B43-B38)/B38*100=0,"-",((B43-B38)/B38*100)))</f>
        <v>n/a</v>
      </c>
      <c r="C47" s="144">
        <f aca="true" t="shared" si="10" ref="C47:O47">IF(ISERR((C43-C38)/C38*100),"n/a",IF((C43-C38)/C38*100=0,"-",((C43-C38)/C38*100)))</f>
        <v>-66.66666666666666</v>
      </c>
      <c r="D47" s="144" t="str">
        <f t="shared" si="10"/>
        <v>n/a</v>
      </c>
      <c r="E47" s="144">
        <f t="shared" si="10"/>
        <v>-66.66666666666666</v>
      </c>
      <c r="F47" s="144">
        <f t="shared" si="10"/>
        <v>-66.66666666666666</v>
      </c>
      <c r="G47" s="144"/>
      <c r="H47" s="144" t="str">
        <f t="shared" si="10"/>
        <v>n/a</v>
      </c>
      <c r="I47" s="144">
        <f t="shared" si="10"/>
        <v>-64.7887323943662</v>
      </c>
      <c r="J47" s="144">
        <f t="shared" si="10"/>
        <v>-100</v>
      </c>
      <c r="K47" s="144"/>
      <c r="L47" s="144">
        <f t="shared" si="10"/>
        <v>-100</v>
      </c>
      <c r="M47" s="144">
        <f t="shared" si="10"/>
        <v>11.111111111111107</v>
      </c>
      <c r="N47" s="144">
        <f t="shared" si="10"/>
        <v>-70.33898305084746</v>
      </c>
      <c r="O47" s="144">
        <f t="shared" si="10"/>
        <v>-70.33898305084746</v>
      </c>
      <c r="P47" s="122"/>
      <c r="Q47" s="70"/>
      <c r="R47" s="74"/>
      <c r="S47" s="74"/>
      <c r="T47" s="74"/>
      <c r="U47" s="74"/>
      <c r="V47" s="74"/>
      <c r="W47" s="74"/>
    </row>
    <row r="48" spans="1:23" ht="14.25" customHeight="1">
      <c r="A48" s="71" t="s">
        <v>89</v>
      </c>
      <c r="B48" s="144" t="str">
        <f>IF(ISERR((B44-B38)/B38*100),"n/a",IF((B44-B38)/B38*100=0,"-",((B44-B38)/B38*100)))</f>
        <v>n/a</v>
      </c>
      <c r="C48" s="144">
        <f>IF(ISERR((C44-C38)/C38*100),"n/a",IF((C44-C38)/C38*100=0,"-",((C44-C38)/C38*100)))</f>
        <v>-33.33333333333333</v>
      </c>
      <c r="D48" s="144" t="str">
        <f>IF(ISERR((D44-D38)/D38*100),"n/a",IF((D44-D38)/D38*100=0,"-",((D44-D38)/D38*100)))</f>
        <v>n/a</v>
      </c>
      <c r="E48" s="144">
        <f>IF(ISERR((E44-E38)/E38*100),"n/a",IF((E44-E38)/E38*100=0,"-",((E44-E38)/E38*100)))</f>
        <v>-20.000000000000004</v>
      </c>
      <c r="F48" s="144">
        <f>IF(ISERR((F44-F38)/F38*100),"n/a",IF((F44-F38)/F38*100=0,"-",((F44-F38)/F38*100)))</f>
        <v>-20.000000000000004</v>
      </c>
      <c r="G48" s="144"/>
      <c r="H48" s="144" t="str">
        <f>IF(ISERR((H44-H38)/H38*100),"n/a",IF((H44-H38)/H38*100=0,"-",((H44-H38)/H38*100)))</f>
        <v>n/a</v>
      </c>
      <c r="I48" s="144">
        <f>IF(ISERR((I44-I38)/I38*100),"n/a",IF((I44-I38)/I38*100=0,"-",((I44-I38)/I38*100)))</f>
        <v>-45.07042253521127</v>
      </c>
      <c r="J48" s="144">
        <f>IF(ISERR((J44-J38)/J38*100),"n/a",IF((J44-J38)/J38*100=0,"-",((J44-J38)/J38*100)))</f>
        <v>-80.76923076923077</v>
      </c>
      <c r="K48" s="144"/>
      <c r="L48" s="144">
        <f>IF(ISERR((L44-L38)/L38*100),"n/a",IF((L44-L38)/L38*100=0,"-",((L44-L38)/L38*100)))</f>
        <v>-50</v>
      </c>
      <c r="M48" s="144">
        <f>IF(ISERR((M44-M38)/M38*100),"n/a",IF((M44-M38)/M38*100=0,"-",((M44-M38)/M38*100)))</f>
        <v>-44.44444444444445</v>
      </c>
      <c r="N48" s="144">
        <f>IF(ISERR((N44-N38)/N38*100),"n/a",IF((N44-N38)/N38*100=0,"-",((N44-N38)/N38*100)))</f>
        <v>-53.38983050847457</v>
      </c>
      <c r="O48" s="144">
        <f>IF(ISERR((O44-O38)/O38*100),"n/a",IF((O44-O38)/O38*100=0,"-",((O44-O38)/O38*100)))</f>
        <v>-53.38983050847458</v>
      </c>
      <c r="P48" s="122"/>
      <c r="Q48" s="70"/>
      <c r="R48" s="74"/>
      <c r="S48" s="74"/>
      <c r="T48" s="74"/>
      <c r="U48" s="74"/>
      <c r="V48" s="74"/>
      <c r="W48" s="74"/>
    </row>
    <row r="49" spans="1:23" ht="7.5" customHeight="1">
      <c r="A49" s="19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22"/>
      <c r="Q49" s="70"/>
      <c r="R49" s="74"/>
      <c r="S49" s="74"/>
      <c r="T49" s="74"/>
      <c r="U49" s="74"/>
      <c r="V49" s="74"/>
      <c r="W49" s="74"/>
    </row>
    <row r="50" spans="1:23" ht="14.25" customHeight="1">
      <c r="A50" s="19" t="s">
        <v>78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22"/>
      <c r="Q50" s="70"/>
      <c r="R50" s="74"/>
      <c r="S50" s="74"/>
      <c r="T50" s="74"/>
      <c r="U50" s="74"/>
      <c r="V50" s="74"/>
      <c r="W50" s="74"/>
    </row>
    <row r="51" spans="1:23" s="51" customFormat="1" ht="14.25" customHeight="1">
      <c r="A51" s="125" t="s">
        <v>76</v>
      </c>
      <c r="B51" s="139">
        <v>0</v>
      </c>
      <c r="C51" s="132">
        <v>2.4</v>
      </c>
      <c r="D51" s="132">
        <v>1</v>
      </c>
      <c r="E51" s="132">
        <f aca="true" t="shared" si="11" ref="E51:E57">SUM(C51:D51)</f>
        <v>3.4</v>
      </c>
      <c r="F51" s="132">
        <f aca="true" t="shared" si="12" ref="F51:F57">SUM(B51:D51)</f>
        <v>3.4</v>
      </c>
      <c r="G51" s="132"/>
      <c r="H51" s="139">
        <v>0</v>
      </c>
      <c r="I51" s="132">
        <v>15.8</v>
      </c>
      <c r="J51" s="132">
        <v>5</v>
      </c>
      <c r="K51" s="132"/>
      <c r="L51" s="132">
        <v>6.2</v>
      </c>
      <c r="M51" s="132">
        <v>2.2</v>
      </c>
      <c r="N51" s="132">
        <f t="shared" si="2"/>
        <v>29.2</v>
      </c>
      <c r="O51" s="132">
        <v>29.2</v>
      </c>
      <c r="P51" s="122">
        <f>SUM(O51-H51-I51-J51-L51-M51=0)</f>
        <v>0</v>
      </c>
      <c r="Q51" s="122"/>
      <c r="R51" s="123"/>
      <c r="S51" s="123"/>
      <c r="T51" s="123"/>
      <c r="U51" s="123"/>
      <c r="V51" s="123"/>
      <c r="W51" s="123"/>
    </row>
    <row r="52" spans="1:23" ht="14.25" customHeight="1">
      <c r="A52" s="126">
        <v>2000</v>
      </c>
      <c r="B52" s="134">
        <v>0</v>
      </c>
      <c r="C52" s="133">
        <v>2</v>
      </c>
      <c r="D52" s="133">
        <v>0</v>
      </c>
      <c r="E52" s="133">
        <f t="shared" si="11"/>
        <v>2</v>
      </c>
      <c r="F52" s="133">
        <f t="shared" si="12"/>
        <v>2</v>
      </c>
      <c r="G52" s="133"/>
      <c r="H52" s="134">
        <v>0</v>
      </c>
      <c r="I52" s="133">
        <v>3</v>
      </c>
      <c r="J52" s="133">
        <v>5</v>
      </c>
      <c r="K52" s="133"/>
      <c r="L52" s="133">
        <v>3</v>
      </c>
      <c r="M52" s="133">
        <v>3</v>
      </c>
      <c r="N52" s="133">
        <f t="shared" si="2"/>
        <v>14</v>
      </c>
      <c r="O52" s="133">
        <v>14</v>
      </c>
      <c r="P52" s="122">
        <f>SUM(O52-H52-I52-J52-L52-M52=0)</f>
        <v>1</v>
      </c>
      <c r="Q52" s="70"/>
      <c r="R52" s="74"/>
      <c r="S52" s="74"/>
      <c r="T52" s="74"/>
      <c r="U52" s="74"/>
      <c r="V52" s="74"/>
      <c r="W52" s="74"/>
    </row>
    <row r="53" spans="1:23" ht="14.25" customHeight="1">
      <c r="A53" s="126">
        <v>2001</v>
      </c>
      <c r="B53" s="134">
        <v>0</v>
      </c>
      <c r="C53" s="133">
        <v>4</v>
      </c>
      <c r="D53" s="133">
        <v>1</v>
      </c>
      <c r="E53" s="133">
        <f t="shared" si="11"/>
        <v>5</v>
      </c>
      <c r="F53" s="133">
        <f t="shared" si="12"/>
        <v>5</v>
      </c>
      <c r="G53" s="133"/>
      <c r="H53" s="134">
        <v>0</v>
      </c>
      <c r="I53" s="133">
        <v>9</v>
      </c>
      <c r="J53" s="133">
        <v>4</v>
      </c>
      <c r="K53" s="133"/>
      <c r="L53" s="133">
        <v>8</v>
      </c>
      <c r="M53" s="133">
        <v>2</v>
      </c>
      <c r="N53" s="133">
        <f t="shared" si="2"/>
        <v>23</v>
      </c>
      <c r="O53" s="133">
        <v>23</v>
      </c>
      <c r="P53" s="122">
        <f>SUM(O53-H53-I53-J53-L53-M53=0)</f>
        <v>1</v>
      </c>
      <c r="Q53" s="70"/>
      <c r="R53" s="74"/>
      <c r="S53" s="74"/>
      <c r="T53" s="74"/>
      <c r="U53" s="74"/>
      <c r="V53" s="74"/>
      <c r="W53" s="74"/>
    </row>
    <row r="54" spans="1:23" ht="14.25" customHeight="1">
      <c r="A54" s="126">
        <v>2002</v>
      </c>
      <c r="B54" s="134">
        <v>0</v>
      </c>
      <c r="C54" s="133">
        <v>1</v>
      </c>
      <c r="D54" s="133">
        <v>1</v>
      </c>
      <c r="E54" s="133">
        <f t="shared" si="11"/>
        <v>2</v>
      </c>
      <c r="F54" s="133">
        <f t="shared" si="12"/>
        <v>2</v>
      </c>
      <c r="G54" s="133"/>
      <c r="H54" s="134">
        <v>0</v>
      </c>
      <c r="I54" s="133">
        <v>7</v>
      </c>
      <c r="J54" s="133">
        <v>4</v>
      </c>
      <c r="K54" s="133"/>
      <c r="L54" s="133">
        <v>5</v>
      </c>
      <c r="M54" s="133">
        <v>5</v>
      </c>
      <c r="N54" s="133">
        <f t="shared" si="2"/>
        <v>21</v>
      </c>
      <c r="O54" s="133">
        <v>21</v>
      </c>
      <c r="P54" s="122">
        <f>SUM(O54-H54-I54-J54-L54-M54=0)</f>
        <v>1</v>
      </c>
      <c r="Q54" s="70"/>
      <c r="R54" s="74"/>
      <c r="S54" s="74"/>
      <c r="T54" s="74"/>
      <c r="U54" s="74"/>
      <c r="V54" s="74"/>
      <c r="W54" s="74"/>
    </row>
    <row r="55" spans="1:23" ht="14.25" customHeight="1">
      <c r="A55" s="126">
        <v>2003</v>
      </c>
      <c r="B55" s="134">
        <v>0</v>
      </c>
      <c r="C55" s="133">
        <v>2</v>
      </c>
      <c r="D55" s="133">
        <v>1</v>
      </c>
      <c r="E55" s="133">
        <f t="shared" si="11"/>
        <v>3</v>
      </c>
      <c r="F55" s="133">
        <f t="shared" si="12"/>
        <v>3</v>
      </c>
      <c r="G55" s="133"/>
      <c r="H55" s="134">
        <v>0</v>
      </c>
      <c r="I55" s="133">
        <v>5</v>
      </c>
      <c r="J55" s="133">
        <v>4</v>
      </c>
      <c r="K55" s="133"/>
      <c r="L55" s="133">
        <v>7</v>
      </c>
      <c r="M55" s="133">
        <v>3</v>
      </c>
      <c r="N55" s="133">
        <f t="shared" si="2"/>
        <v>19</v>
      </c>
      <c r="O55" s="133">
        <v>19</v>
      </c>
      <c r="P55" s="122">
        <f>SUM(O55-H55-I55-J55-L55-M55=0)</f>
        <v>1</v>
      </c>
      <c r="Q55" s="70"/>
      <c r="R55" s="74"/>
      <c r="S55" s="74"/>
      <c r="T55" s="74"/>
      <c r="U55" s="74"/>
      <c r="V55" s="74"/>
      <c r="W55" s="74"/>
    </row>
    <row r="56" spans="1:23" ht="14.25" customHeight="1">
      <c r="A56" s="126">
        <v>2004</v>
      </c>
      <c r="B56" s="133">
        <v>0</v>
      </c>
      <c r="C56" s="133">
        <v>5</v>
      </c>
      <c r="D56" s="133">
        <v>1</v>
      </c>
      <c r="E56" s="133">
        <f t="shared" si="11"/>
        <v>6</v>
      </c>
      <c r="F56" s="133">
        <f t="shared" si="12"/>
        <v>6</v>
      </c>
      <c r="G56" s="133"/>
      <c r="H56" s="133">
        <v>0</v>
      </c>
      <c r="I56" s="133">
        <v>16</v>
      </c>
      <c r="J56" s="133">
        <v>2</v>
      </c>
      <c r="K56" s="133"/>
      <c r="L56" s="133">
        <v>5</v>
      </c>
      <c r="M56" s="133">
        <v>1</v>
      </c>
      <c r="N56" s="133">
        <f>SUM(I56:M56)</f>
        <v>24</v>
      </c>
      <c r="O56" s="133">
        <v>24</v>
      </c>
      <c r="P56" s="122"/>
      <c r="Q56" s="70"/>
      <c r="R56" s="74"/>
      <c r="S56" s="74"/>
      <c r="T56" s="74"/>
      <c r="U56" s="74"/>
      <c r="V56" s="74"/>
      <c r="W56" s="74"/>
    </row>
    <row r="57" spans="1:23" s="51" customFormat="1" ht="14.25" customHeight="1">
      <c r="A57" s="125" t="s">
        <v>89</v>
      </c>
      <c r="B57" s="132">
        <v>0</v>
      </c>
      <c r="C57" s="132">
        <v>2.8</v>
      </c>
      <c r="D57" s="132">
        <v>0.8</v>
      </c>
      <c r="E57" s="132">
        <f t="shared" si="11"/>
        <v>3.5999999999999996</v>
      </c>
      <c r="F57" s="132">
        <f t="shared" si="12"/>
        <v>3.5999999999999996</v>
      </c>
      <c r="G57" s="132"/>
      <c r="H57" s="132">
        <v>0</v>
      </c>
      <c r="I57" s="132">
        <v>8</v>
      </c>
      <c r="J57" s="132">
        <v>3.8</v>
      </c>
      <c r="K57" s="132"/>
      <c r="L57" s="132">
        <v>5.6</v>
      </c>
      <c r="M57" s="132">
        <v>2.8</v>
      </c>
      <c r="N57" s="132">
        <f>SUM(I57:M57)</f>
        <v>20.2</v>
      </c>
      <c r="O57" s="132">
        <v>20.2</v>
      </c>
      <c r="P57" s="122">
        <f>SUM(O57-H57-I57-J57-L57-M57=0)</f>
        <v>0</v>
      </c>
      <c r="Q57" s="122"/>
      <c r="R57" s="123"/>
      <c r="S57" s="123"/>
      <c r="T57" s="123"/>
      <c r="U57" s="123"/>
      <c r="V57" s="123"/>
      <c r="W57" s="123"/>
    </row>
    <row r="58" spans="1:23" ht="14.25" customHeight="1">
      <c r="A58" s="71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22"/>
      <c r="Q58" s="70"/>
      <c r="R58" s="74"/>
      <c r="S58" s="74"/>
      <c r="T58" s="74"/>
      <c r="U58" s="74"/>
      <c r="V58" s="74"/>
      <c r="W58" s="74"/>
    </row>
    <row r="59" spans="1:23" ht="14.25" customHeight="1">
      <c r="A59" s="71" t="s">
        <v>77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22"/>
      <c r="Q59" s="70"/>
      <c r="R59" s="74"/>
      <c r="S59" s="74"/>
      <c r="T59" s="74"/>
      <c r="U59" s="74"/>
      <c r="V59" s="74"/>
      <c r="W59" s="74"/>
    </row>
    <row r="60" spans="1:23" ht="14.25" customHeight="1">
      <c r="A60" s="71">
        <v>2004</v>
      </c>
      <c r="B60" s="144" t="str">
        <f>IF(ISERR((B56-B51)/B51*100),"n/a",IF((B56-B51)/B51*100=0,"-",((B56-B51)/B51*100)))</f>
        <v>n/a</v>
      </c>
      <c r="C60" s="144">
        <f aca="true" t="shared" si="13" ref="C60:O60">IF(ISERR((C56-C51)/C51*100),"n/a",IF((C56-C51)/C51*100=0,"-",((C56-C51)/C51*100)))</f>
        <v>108.33333333333334</v>
      </c>
      <c r="D60" s="144" t="str">
        <f t="shared" si="13"/>
        <v>-</v>
      </c>
      <c r="E60" s="144">
        <f t="shared" si="13"/>
        <v>76.47058823529413</v>
      </c>
      <c r="F60" s="144">
        <f t="shared" si="13"/>
        <v>76.47058823529413</v>
      </c>
      <c r="G60" s="144"/>
      <c r="H60" s="144" t="str">
        <f t="shared" si="13"/>
        <v>n/a</v>
      </c>
      <c r="I60" s="144">
        <f t="shared" si="13"/>
        <v>1.265822784810122</v>
      </c>
      <c r="J60" s="144">
        <f t="shared" si="13"/>
        <v>-60</v>
      </c>
      <c r="K60" s="144"/>
      <c r="L60" s="144">
        <f t="shared" si="13"/>
        <v>-19.35483870967742</v>
      </c>
      <c r="M60" s="144">
        <f t="shared" si="13"/>
        <v>-54.545454545454554</v>
      </c>
      <c r="N60" s="144">
        <f t="shared" si="13"/>
        <v>-17.80821917808219</v>
      </c>
      <c r="O60" s="144">
        <f t="shared" si="13"/>
        <v>-17.80821917808219</v>
      </c>
      <c r="P60" s="122"/>
      <c r="Q60" s="70"/>
      <c r="R60" s="74"/>
      <c r="S60" s="74"/>
      <c r="T60" s="74"/>
      <c r="U60" s="74"/>
      <c r="V60" s="74"/>
      <c r="W60" s="74"/>
    </row>
    <row r="61" spans="1:23" ht="14.25" customHeight="1">
      <c r="A61" s="71" t="s">
        <v>89</v>
      </c>
      <c r="B61" s="144" t="str">
        <f>IF(ISERR((B57-B51)/B51*100),"n/a",IF((B57-B51)/B51*100=0,"-",((B57-B51)/B51*100)))</f>
        <v>n/a</v>
      </c>
      <c r="C61" s="144">
        <f>IF(ISERR((C57-C51)/C51*100),"n/a",IF((C57-C51)/C51*100=0,"-",((C57-C51)/C51*100)))</f>
        <v>16.666666666666664</v>
      </c>
      <c r="D61" s="144">
        <f>IF(ISERR((D57-D51)/D51*100),"n/a",IF((D57-D51)/D51*100=0,"-",((D57-D51)/D51*100)))</f>
        <v>-19.999999999999996</v>
      </c>
      <c r="E61" s="144">
        <f>IF(ISERR((E57-E51)/E51*100),"n/a",IF((E57-E51)/E51*100=0,"-",((E57-E51)/E51*100)))</f>
        <v>5.882352941176463</v>
      </c>
      <c r="F61" s="144">
        <f>IF(ISERR((F57-F51)/F51*100),"n/a",IF((F57-F51)/F51*100=0,"-",((F57-F51)/F51*100)))</f>
        <v>5.882352941176463</v>
      </c>
      <c r="G61" s="144"/>
      <c r="H61" s="144" t="str">
        <f>IF(ISERR((H57-H51)/H51*100),"n/a",IF((H57-H51)/H51*100=0,"-",((H57-H51)/H51*100)))</f>
        <v>n/a</v>
      </c>
      <c r="I61" s="144">
        <f>IF(ISERR((I57-I51)/I51*100),"n/a",IF((I57-I51)/I51*100=0,"-",((I57-I51)/I51*100)))</f>
        <v>-49.36708860759494</v>
      </c>
      <c r="J61" s="144">
        <f>IF(ISERR((J57-J51)/J51*100),"n/a",IF((J57-J51)/J51*100=0,"-",((J57-J51)/J51*100)))</f>
        <v>-24.000000000000004</v>
      </c>
      <c r="K61" s="144"/>
      <c r="L61" s="144">
        <f>IF(ISERR((L57-L51)/L51*100),"n/a",IF((L57-L51)/L51*100=0,"-",((L57-L51)/L51*100)))</f>
        <v>-9.677419354838717</v>
      </c>
      <c r="M61" s="144">
        <f>IF(ISERR((M57-M51)/M51*100),"n/a",IF((M57-M51)/M51*100=0,"-",((M57-M51)/M51*100)))</f>
        <v>27.272727272727256</v>
      </c>
      <c r="N61" s="144">
        <f>IF(ISERR((N57-N51)/N51*100),"n/a",IF((N57-N51)/N51*100=0,"-",((N57-N51)/N51*100)))</f>
        <v>-30.82191780821918</v>
      </c>
      <c r="O61" s="144">
        <f>IF(ISERR((O57-O51)/O51*100),"n/a",IF((O57-O51)/O51*100=0,"-",((O57-O51)/O51*100)))</f>
        <v>-30.82191780821918</v>
      </c>
      <c r="P61" s="122"/>
      <c r="Q61" s="70"/>
      <c r="R61" s="74"/>
      <c r="S61" s="74"/>
      <c r="T61" s="74"/>
      <c r="U61" s="74"/>
      <c r="V61" s="74"/>
      <c r="W61" s="74"/>
    </row>
    <row r="62" spans="2:23" ht="7.5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22"/>
      <c r="Q62" s="70"/>
      <c r="R62" s="74"/>
      <c r="S62" s="74"/>
      <c r="T62" s="74"/>
      <c r="U62" s="74"/>
      <c r="V62" s="74"/>
      <c r="W62" s="74"/>
    </row>
    <row r="63" spans="1:23" ht="14.25" customHeight="1">
      <c r="A63" s="51" t="s">
        <v>19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22"/>
      <c r="Q63" s="70"/>
      <c r="R63" s="74"/>
      <c r="S63" s="74"/>
      <c r="T63" s="74"/>
      <c r="U63" s="74"/>
      <c r="V63" s="74"/>
      <c r="W63" s="74"/>
    </row>
    <row r="64" spans="1:23" ht="14.25" customHeight="1">
      <c r="A64" s="19" t="s">
        <v>20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22"/>
      <c r="Q64" s="70"/>
      <c r="R64" s="74"/>
      <c r="S64" s="74"/>
      <c r="T64" s="74"/>
      <c r="U64" s="74"/>
      <c r="V64" s="74"/>
      <c r="W64" s="74"/>
    </row>
    <row r="65" spans="1:23" s="51" customFormat="1" ht="14.25" customHeight="1">
      <c r="A65" s="125" t="s">
        <v>76</v>
      </c>
      <c r="B65" s="132">
        <v>1</v>
      </c>
      <c r="C65" s="132">
        <v>1.8</v>
      </c>
      <c r="D65" s="132">
        <v>6.6</v>
      </c>
      <c r="E65" s="132">
        <f aca="true" t="shared" si="14" ref="E65:E71">SUM(C65:D65)</f>
        <v>8.4</v>
      </c>
      <c r="F65" s="132">
        <f aca="true" t="shared" si="15" ref="F65:F71">SUM(B65:D65)</f>
        <v>9.399999999999999</v>
      </c>
      <c r="G65" s="132"/>
      <c r="H65" s="132">
        <v>8.6</v>
      </c>
      <c r="I65" s="132">
        <v>5.6</v>
      </c>
      <c r="J65" s="132">
        <v>8</v>
      </c>
      <c r="K65" s="132"/>
      <c r="L65" s="132">
        <v>35.4</v>
      </c>
      <c r="M65" s="132">
        <v>54</v>
      </c>
      <c r="N65" s="132">
        <f t="shared" si="2"/>
        <v>103</v>
      </c>
      <c r="O65" s="132">
        <v>111.6</v>
      </c>
      <c r="P65" s="122">
        <f>SUM(O65-H65-I65-J65-L65-M65=0)</f>
        <v>0</v>
      </c>
      <c r="Q65" s="122"/>
      <c r="R65" s="123"/>
      <c r="S65" s="123"/>
      <c r="T65" s="123"/>
      <c r="U65" s="123"/>
      <c r="V65" s="123"/>
      <c r="W65" s="123"/>
    </row>
    <row r="66" spans="1:23" ht="14.25" customHeight="1">
      <c r="A66" s="126">
        <v>2000</v>
      </c>
      <c r="B66" s="133">
        <v>1</v>
      </c>
      <c r="C66" s="133">
        <v>1</v>
      </c>
      <c r="D66" s="133">
        <v>2</v>
      </c>
      <c r="E66" s="133">
        <f t="shared" si="14"/>
        <v>3</v>
      </c>
      <c r="F66" s="133">
        <f t="shared" si="15"/>
        <v>4</v>
      </c>
      <c r="G66" s="133"/>
      <c r="H66" s="133">
        <v>8</v>
      </c>
      <c r="I66" s="133">
        <v>1</v>
      </c>
      <c r="J66" s="133">
        <v>13</v>
      </c>
      <c r="K66" s="133"/>
      <c r="L66" s="133">
        <v>19</v>
      </c>
      <c r="M66" s="133">
        <v>42</v>
      </c>
      <c r="N66" s="133">
        <f t="shared" si="2"/>
        <v>75</v>
      </c>
      <c r="O66" s="133">
        <v>83</v>
      </c>
      <c r="P66" s="122">
        <f>SUM(O66-H66-I66-J66-L66-M66=0)</f>
        <v>1</v>
      </c>
      <c r="Q66" s="70"/>
      <c r="R66" s="74"/>
      <c r="S66" s="74"/>
      <c r="T66" s="74"/>
      <c r="U66" s="74"/>
      <c r="V66" s="74"/>
      <c r="W66" s="74"/>
    </row>
    <row r="67" spans="1:23" ht="14.25" customHeight="1">
      <c r="A67" s="126">
        <v>2001</v>
      </c>
      <c r="B67" s="133">
        <v>2</v>
      </c>
      <c r="C67" s="133">
        <v>4</v>
      </c>
      <c r="D67" s="133">
        <v>4</v>
      </c>
      <c r="E67" s="133">
        <f t="shared" si="14"/>
        <v>8</v>
      </c>
      <c r="F67" s="133">
        <f t="shared" si="15"/>
        <v>10</v>
      </c>
      <c r="G67" s="133"/>
      <c r="H67" s="133">
        <v>12</v>
      </c>
      <c r="I67" s="133">
        <v>1</v>
      </c>
      <c r="J67" s="133">
        <v>9</v>
      </c>
      <c r="K67" s="133"/>
      <c r="L67" s="133">
        <v>12</v>
      </c>
      <c r="M67" s="133">
        <v>34</v>
      </c>
      <c r="N67" s="133">
        <f t="shared" si="2"/>
        <v>56</v>
      </c>
      <c r="O67" s="133">
        <v>68</v>
      </c>
      <c r="P67" s="122">
        <f>SUM(O67-H67-I67-J67-L67-M67=0)</f>
        <v>1</v>
      </c>
      <c r="Q67" s="70"/>
      <c r="R67" s="74"/>
      <c r="S67" s="74"/>
      <c r="T67" s="74"/>
      <c r="U67" s="74"/>
      <c r="V67" s="74"/>
      <c r="W67" s="74"/>
    </row>
    <row r="68" spans="1:23" ht="14.25" customHeight="1">
      <c r="A68" s="126">
        <v>2002</v>
      </c>
      <c r="B68" s="134">
        <v>2</v>
      </c>
      <c r="C68" s="133">
        <v>0</v>
      </c>
      <c r="D68" s="133">
        <v>4</v>
      </c>
      <c r="E68" s="133">
        <f t="shared" si="14"/>
        <v>4</v>
      </c>
      <c r="F68" s="133">
        <f t="shared" si="15"/>
        <v>6</v>
      </c>
      <c r="G68" s="133"/>
      <c r="H68" s="133">
        <v>11</v>
      </c>
      <c r="I68" s="133">
        <v>0</v>
      </c>
      <c r="J68" s="133">
        <v>3</v>
      </c>
      <c r="K68" s="133"/>
      <c r="L68" s="133">
        <v>22</v>
      </c>
      <c r="M68" s="133">
        <v>33</v>
      </c>
      <c r="N68" s="133">
        <f t="shared" si="2"/>
        <v>58</v>
      </c>
      <c r="O68" s="133">
        <v>69</v>
      </c>
      <c r="P68" s="122">
        <f>SUM(O68-H68-I68-J68-L68-M68=0)</f>
        <v>1</v>
      </c>
      <c r="Q68" s="70"/>
      <c r="R68" s="74"/>
      <c r="S68" s="74"/>
      <c r="T68" s="74"/>
      <c r="U68" s="74"/>
      <c r="V68" s="74"/>
      <c r="W68" s="74"/>
    </row>
    <row r="69" spans="1:23" ht="14.25" customHeight="1">
      <c r="A69" s="126">
        <v>2003</v>
      </c>
      <c r="B69" s="134">
        <v>1</v>
      </c>
      <c r="C69" s="133">
        <v>1</v>
      </c>
      <c r="D69" s="133">
        <v>2</v>
      </c>
      <c r="E69" s="133">
        <f t="shared" si="14"/>
        <v>3</v>
      </c>
      <c r="F69" s="133">
        <f t="shared" si="15"/>
        <v>4</v>
      </c>
      <c r="G69" s="133"/>
      <c r="H69" s="133">
        <v>9</v>
      </c>
      <c r="I69" s="133">
        <v>10</v>
      </c>
      <c r="J69" s="133">
        <v>2</v>
      </c>
      <c r="K69" s="133"/>
      <c r="L69" s="133">
        <v>22</v>
      </c>
      <c r="M69" s="133">
        <v>36</v>
      </c>
      <c r="N69" s="133">
        <f t="shared" si="2"/>
        <v>70</v>
      </c>
      <c r="O69" s="133">
        <v>79</v>
      </c>
      <c r="P69" s="122">
        <f>SUM(O69-H69-I69-J69-L69-M69=0)</f>
        <v>1</v>
      </c>
      <c r="Q69" s="70"/>
      <c r="R69" s="74"/>
      <c r="S69" s="74"/>
      <c r="T69" s="74"/>
      <c r="U69" s="74"/>
      <c r="V69" s="74"/>
      <c r="W69" s="74"/>
    </row>
    <row r="70" spans="1:23" ht="14.25" customHeight="1">
      <c r="A70" s="126">
        <v>2004</v>
      </c>
      <c r="B70" s="133">
        <v>2</v>
      </c>
      <c r="C70" s="133">
        <v>0</v>
      </c>
      <c r="D70" s="133">
        <v>3</v>
      </c>
      <c r="E70" s="133">
        <f t="shared" si="14"/>
        <v>3</v>
      </c>
      <c r="F70" s="133">
        <f t="shared" si="15"/>
        <v>5</v>
      </c>
      <c r="G70" s="133"/>
      <c r="H70" s="133">
        <v>12</v>
      </c>
      <c r="I70" s="133">
        <v>6</v>
      </c>
      <c r="J70" s="133">
        <v>7</v>
      </c>
      <c r="K70" s="133"/>
      <c r="L70" s="133">
        <v>29</v>
      </c>
      <c r="M70" s="133">
        <v>31</v>
      </c>
      <c r="N70" s="133">
        <f t="shared" si="2"/>
        <v>73</v>
      </c>
      <c r="O70" s="133">
        <v>85</v>
      </c>
      <c r="P70" s="122"/>
      <c r="Q70" s="70"/>
      <c r="R70" s="74"/>
      <c r="S70" s="74"/>
      <c r="T70" s="74"/>
      <c r="U70" s="74"/>
      <c r="V70" s="74"/>
      <c r="W70" s="74"/>
    </row>
    <row r="71" spans="1:23" s="51" customFormat="1" ht="14.25" customHeight="1">
      <c r="A71" s="125" t="s">
        <v>89</v>
      </c>
      <c r="B71" s="132">
        <v>1.6</v>
      </c>
      <c r="C71" s="132">
        <v>1.2</v>
      </c>
      <c r="D71" s="132">
        <v>3</v>
      </c>
      <c r="E71" s="132">
        <f t="shared" si="14"/>
        <v>4.2</v>
      </c>
      <c r="F71" s="132">
        <f t="shared" si="15"/>
        <v>5.8</v>
      </c>
      <c r="G71" s="132"/>
      <c r="H71" s="132">
        <v>10.4</v>
      </c>
      <c r="I71" s="132">
        <v>3.6</v>
      </c>
      <c r="J71" s="132">
        <v>6.8</v>
      </c>
      <c r="K71" s="132"/>
      <c r="L71" s="132">
        <v>20.8</v>
      </c>
      <c r="M71" s="132">
        <v>35.2</v>
      </c>
      <c r="N71" s="132">
        <f t="shared" si="2"/>
        <v>66.4</v>
      </c>
      <c r="O71" s="132">
        <v>76.8</v>
      </c>
      <c r="P71" s="122">
        <f>SUM(O71-H71-I71-J71-L71-M71=0)</f>
        <v>0</v>
      </c>
      <c r="Q71" s="122"/>
      <c r="R71" s="123"/>
      <c r="S71" s="123"/>
      <c r="T71" s="123"/>
      <c r="U71" s="123"/>
      <c r="V71" s="123"/>
      <c r="W71" s="123"/>
    </row>
    <row r="72" spans="1:23" ht="14.25" customHeight="1">
      <c r="A72" s="7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22"/>
      <c r="Q72" s="70"/>
      <c r="R72" s="74"/>
      <c r="S72" s="74"/>
      <c r="T72" s="74"/>
      <c r="U72" s="74"/>
      <c r="V72" s="74"/>
      <c r="W72" s="74"/>
    </row>
    <row r="73" spans="1:23" ht="14.25" customHeight="1">
      <c r="A73" s="71" t="s">
        <v>77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22"/>
      <c r="Q73" s="70"/>
      <c r="R73" s="74"/>
      <c r="S73" s="74"/>
      <c r="T73" s="74"/>
      <c r="U73" s="74"/>
      <c r="V73" s="74"/>
      <c r="W73" s="74"/>
    </row>
    <row r="74" spans="1:23" ht="14.25" customHeight="1">
      <c r="A74" s="71">
        <v>2004</v>
      </c>
      <c r="B74" s="144">
        <f>IF(ISERR((B70-B65)/B65*100),"n/a",IF((B70-B65)/B65*100=0,"-",((B70-B65)/B65*100)))</f>
        <v>100</v>
      </c>
      <c r="C74" s="144">
        <f aca="true" t="shared" si="16" ref="C74:O74">IF(ISERR((C70-C65)/C65*100),"n/a",IF((C70-C65)/C65*100=0,"-",((C70-C65)/C65*100)))</f>
        <v>-100</v>
      </c>
      <c r="D74" s="144">
        <f t="shared" si="16"/>
        <v>-54.54545454545454</v>
      </c>
      <c r="E74" s="144">
        <f t="shared" si="16"/>
        <v>-64.28571428571429</v>
      </c>
      <c r="F74" s="144">
        <f t="shared" si="16"/>
        <v>-46.80851063829786</v>
      </c>
      <c r="G74" s="144"/>
      <c r="H74" s="144">
        <f t="shared" si="16"/>
        <v>39.53488372093024</v>
      </c>
      <c r="I74" s="144">
        <f t="shared" si="16"/>
        <v>7.1428571428571495</v>
      </c>
      <c r="J74" s="144">
        <f t="shared" si="16"/>
        <v>-12.5</v>
      </c>
      <c r="K74" s="144"/>
      <c r="L74" s="144">
        <f t="shared" si="16"/>
        <v>-18.079096045197737</v>
      </c>
      <c r="M74" s="144">
        <f t="shared" si="16"/>
        <v>-42.592592592592595</v>
      </c>
      <c r="N74" s="144">
        <f t="shared" si="16"/>
        <v>-29.126213592233007</v>
      </c>
      <c r="O74" s="144">
        <f t="shared" si="16"/>
        <v>-23.83512544802867</v>
      </c>
      <c r="P74" s="122"/>
      <c r="Q74" s="70"/>
      <c r="R74" s="74"/>
      <c r="S74" s="74"/>
      <c r="T74" s="74"/>
      <c r="U74" s="74"/>
      <c r="V74" s="74"/>
      <c r="W74" s="74"/>
    </row>
    <row r="75" spans="1:23" ht="14.25" customHeight="1">
      <c r="A75" s="71" t="s">
        <v>89</v>
      </c>
      <c r="B75" s="144">
        <f>IF(ISERR((B71-B65)/B65*100),"n/a",IF((B71-B65)/B65*100=0,"-",((B71-B65)/B65*100)))</f>
        <v>60.00000000000001</v>
      </c>
      <c r="C75" s="144">
        <f>IF(ISERR((C71-C65)/C65*100),"n/a",IF((C71-C65)/C65*100=0,"-",((C71-C65)/C65*100)))</f>
        <v>-33.333333333333336</v>
      </c>
      <c r="D75" s="144">
        <f>IF(ISERR((D71-D65)/D65*100),"n/a",IF((D71-D65)/D65*100=0,"-",((D71-D65)/D65*100)))</f>
        <v>-54.54545454545454</v>
      </c>
      <c r="E75" s="144">
        <f>IF(ISERR((E71-E65)/E65*100),"n/a",IF((E71-E65)/E65*100=0,"-",((E71-E65)/E65*100)))</f>
        <v>-50</v>
      </c>
      <c r="F75" s="144">
        <f>IF(ISERR((F71-F65)/F65*100),"n/a",IF((F71-F65)/F65*100=0,"-",((F71-F65)/F65*100)))</f>
        <v>-38.29787234042553</v>
      </c>
      <c r="G75" s="144"/>
      <c r="H75" s="144">
        <f>IF(ISERR((H71-H65)/H65*100),"n/a",IF((H71-H65)/H65*100=0,"-",((H71-H65)/H65*100)))</f>
        <v>20.930232558139544</v>
      </c>
      <c r="I75" s="144">
        <f>IF(ISERR((I71-I65)/I65*100),"n/a",IF((I71-I65)/I65*100=0,"-",((I71-I65)/I65*100)))</f>
        <v>-35.71428571428571</v>
      </c>
      <c r="J75" s="144">
        <f>IF(ISERR((J71-J65)/J65*100),"n/a",IF((J71-J65)/J65*100=0,"-",((J71-J65)/J65*100)))</f>
        <v>-15.000000000000002</v>
      </c>
      <c r="K75" s="144"/>
      <c r="L75" s="144">
        <f>IF(ISERR((L71-L65)/L65*100),"n/a",IF((L71-L65)/L65*100=0,"-",((L71-L65)/L65*100)))</f>
        <v>-41.24293785310734</v>
      </c>
      <c r="M75" s="144">
        <f>IF(ISERR((M71-M65)/M65*100),"n/a",IF((M71-M65)/M65*100=0,"-",((M71-M65)/M65*100)))</f>
        <v>-34.81481481481481</v>
      </c>
      <c r="N75" s="144">
        <f>IF(ISERR((N71-N65)/N65*100),"n/a",IF((N71-N65)/N65*100=0,"-",((N71-N65)/N65*100)))</f>
        <v>-35.533980582524265</v>
      </c>
      <c r="O75" s="144">
        <f>IF(ISERR((O71-O65)/O65*100),"n/a",IF((O71-O65)/O65*100=0,"-",((O71-O65)/O65*100)))</f>
        <v>-31.182795698924732</v>
      </c>
      <c r="P75" s="122"/>
      <c r="Q75" s="70"/>
      <c r="R75" s="74"/>
      <c r="S75" s="74"/>
      <c r="T75" s="74"/>
      <c r="U75" s="74"/>
      <c r="V75" s="74"/>
      <c r="W75" s="74"/>
    </row>
    <row r="76" spans="2:23" ht="7.5" customHeight="1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22"/>
      <c r="Q76" s="70"/>
      <c r="R76" s="74"/>
      <c r="S76" s="74"/>
      <c r="T76" s="74"/>
      <c r="U76" s="74"/>
      <c r="V76" s="74"/>
      <c r="W76" s="74"/>
    </row>
    <row r="77" spans="1:23" ht="14.25" customHeight="1">
      <c r="A77" s="19" t="s">
        <v>21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22"/>
      <c r="Q77" s="70"/>
      <c r="R77" s="74"/>
      <c r="S77" s="74"/>
      <c r="T77" s="74"/>
      <c r="U77" s="74"/>
      <c r="V77" s="74"/>
      <c r="W77" s="74"/>
    </row>
    <row r="78" spans="1:23" s="51" customFormat="1" ht="14.25" customHeight="1">
      <c r="A78" s="125" t="s">
        <v>76</v>
      </c>
      <c r="B78" s="132">
        <v>9</v>
      </c>
      <c r="C78" s="132">
        <v>18.6</v>
      </c>
      <c r="D78" s="132">
        <v>2.2</v>
      </c>
      <c r="E78" s="132">
        <f aca="true" t="shared" si="17" ref="E78:E137">SUM(C78:D78)</f>
        <v>20.8</v>
      </c>
      <c r="F78" s="132">
        <f aca="true" t="shared" si="18" ref="F78:F137">SUM(B78:D78)</f>
        <v>29.8</v>
      </c>
      <c r="G78" s="132"/>
      <c r="H78" s="132">
        <v>44</v>
      </c>
      <c r="I78" s="132">
        <v>66.2</v>
      </c>
      <c r="J78" s="132">
        <v>70</v>
      </c>
      <c r="K78" s="132"/>
      <c r="L78" s="132">
        <v>11</v>
      </c>
      <c r="M78" s="132">
        <v>23.8</v>
      </c>
      <c r="N78" s="132">
        <f aca="true" t="shared" si="19" ref="N78:N137">SUM(I78:M78)</f>
        <v>171</v>
      </c>
      <c r="O78" s="132">
        <v>215</v>
      </c>
      <c r="P78" s="122">
        <f>SUM(O78-H78-I78-J78-L78-M78=0)</f>
        <v>0</v>
      </c>
      <c r="Q78" s="122"/>
      <c r="R78" s="123"/>
      <c r="S78" s="123"/>
      <c r="T78" s="123"/>
      <c r="U78" s="123"/>
      <c r="V78" s="123"/>
      <c r="W78" s="123"/>
    </row>
    <row r="79" spans="1:23" ht="14.25" customHeight="1">
      <c r="A79" s="126">
        <v>2000</v>
      </c>
      <c r="B79" s="133">
        <v>12</v>
      </c>
      <c r="C79" s="133">
        <v>20</v>
      </c>
      <c r="D79" s="133">
        <v>2</v>
      </c>
      <c r="E79" s="133">
        <f t="shared" si="17"/>
        <v>22</v>
      </c>
      <c r="F79" s="133">
        <f t="shared" si="18"/>
        <v>34</v>
      </c>
      <c r="G79" s="133"/>
      <c r="H79" s="133">
        <v>48</v>
      </c>
      <c r="I79" s="133">
        <v>57</v>
      </c>
      <c r="J79" s="133">
        <v>71</v>
      </c>
      <c r="K79" s="133"/>
      <c r="L79" s="133">
        <v>7</v>
      </c>
      <c r="M79" s="133">
        <v>24</v>
      </c>
      <c r="N79" s="133">
        <f t="shared" si="19"/>
        <v>159</v>
      </c>
      <c r="O79" s="133">
        <v>207</v>
      </c>
      <c r="P79" s="122">
        <f>SUM(O79-H79-I79-J79-L79-M79=0)</f>
        <v>1</v>
      </c>
      <c r="Q79" s="70"/>
      <c r="R79" s="74"/>
      <c r="S79" s="74"/>
      <c r="T79" s="74"/>
      <c r="U79" s="74"/>
      <c r="V79" s="74"/>
      <c r="W79" s="74"/>
    </row>
    <row r="80" spans="1:23" ht="14.25" customHeight="1">
      <c r="A80" s="126">
        <v>2001</v>
      </c>
      <c r="B80" s="133">
        <v>5</v>
      </c>
      <c r="C80" s="133">
        <v>20</v>
      </c>
      <c r="D80" s="133">
        <v>4</v>
      </c>
      <c r="E80" s="133">
        <f t="shared" si="17"/>
        <v>24</v>
      </c>
      <c r="F80" s="133">
        <f t="shared" si="18"/>
        <v>29</v>
      </c>
      <c r="G80" s="133"/>
      <c r="H80" s="133">
        <v>36</v>
      </c>
      <c r="I80" s="133">
        <v>73</v>
      </c>
      <c r="J80" s="133">
        <v>47</v>
      </c>
      <c r="K80" s="133"/>
      <c r="L80" s="133">
        <v>3</v>
      </c>
      <c r="M80" s="133">
        <v>19</v>
      </c>
      <c r="N80" s="133">
        <f t="shared" si="19"/>
        <v>142</v>
      </c>
      <c r="O80" s="133">
        <v>178</v>
      </c>
      <c r="P80" s="122">
        <f>SUM(O80-H80-I80-J80-L80-M80=0)</f>
        <v>1</v>
      </c>
      <c r="Q80" s="70"/>
      <c r="R80" s="74"/>
      <c r="S80" s="74"/>
      <c r="T80" s="74"/>
      <c r="U80" s="74"/>
      <c r="V80" s="74"/>
      <c r="W80" s="74"/>
    </row>
    <row r="81" spans="1:23" ht="14.25" customHeight="1">
      <c r="A81" s="126">
        <v>2002</v>
      </c>
      <c r="B81" s="133">
        <v>3</v>
      </c>
      <c r="C81" s="133">
        <v>16</v>
      </c>
      <c r="D81" s="133">
        <v>3</v>
      </c>
      <c r="E81" s="133">
        <f t="shared" si="17"/>
        <v>19</v>
      </c>
      <c r="F81" s="133">
        <f t="shared" si="18"/>
        <v>22</v>
      </c>
      <c r="G81" s="133"/>
      <c r="H81" s="133">
        <v>24</v>
      </c>
      <c r="I81" s="133">
        <v>45</v>
      </c>
      <c r="J81" s="133">
        <v>60</v>
      </c>
      <c r="K81" s="133"/>
      <c r="L81" s="133">
        <v>8</v>
      </c>
      <c r="M81" s="133">
        <v>19</v>
      </c>
      <c r="N81" s="133">
        <f t="shared" si="19"/>
        <v>132</v>
      </c>
      <c r="O81" s="133">
        <v>156</v>
      </c>
      <c r="P81" s="122">
        <f>SUM(O81-H81-I81-J81-L81-M81=0)</f>
        <v>1</v>
      </c>
      <c r="Q81" s="70"/>
      <c r="R81" s="74"/>
      <c r="S81" s="74"/>
      <c r="T81" s="74"/>
      <c r="U81" s="74"/>
      <c r="V81" s="74"/>
      <c r="W81" s="74"/>
    </row>
    <row r="82" spans="1:23" ht="14.25" customHeight="1">
      <c r="A82" s="126">
        <v>2003</v>
      </c>
      <c r="B82" s="133">
        <v>11</v>
      </c>
      <c r="C82" s="133">
        <v>22</v>
      </c>
      <c r="D82" s="133">
        <v>2</v>
      </c>
      <c r="E82" s="133">
        <f t="shared" si="17"/>
        <v>24</v>
      </c>
      <c r="F82" s="133">
        <f t="shared" si="18"/>
        <v>35</v>
      </c>
      <c r="G82" s="133"/>
      <c r="H82" s="133">
        <v>43</v>
      </c>
      <c r="I82" s="133">
        <v>65</v>
      </c>
      <c r="J82" s="133">
        <v>53</v>
      </c>
      <c r="K82" s="133"/>
      <c r="L82" s="133">
        <v>4</v>
      </c>
      <c r="M82" s="133">
        <v>19</v>
      </c>
      <c r="N82" s="133">
        <f t="shared" si="19"/>
        <v>141</v>
      </c>
      <c r="O82" s="133">
        <v>184</v>
      </c>
      <c r="P82" s="122">
        <f>SUM(O82-H82-I82-J82-L82-M82=0)</f>
        <v>1</v>
      </c>
      <c r="Q82" s="70"/>
      <c r="R82" s="74"/>
      <c r="S82" s="74"/>
      <c r="T82" s="74"/>
      <c r="U82" s="74"/>
      <c r="V82" s="74"/>
      <c r="W82" s="74"/>
    </row>
    <row r="83" spans="1:23" ht="14.25" customHeight="1">
      <c r="A83" s="126">
        <v>2004</v>
      </c>
      <c r="B83" s="133">
        <v>8</v>
      </c>
      <c r="C83" s="133">
        <v>26</v>
      </c>
      <c r="D83" s="133">
        <v>0</v>
      </c>
      <c r="E83" s="133">
        <f t="shared" si="17"/>
        <v>26</v>
      </c>
      <c r="F83" s="133">
        <f t="shared" si="18"/>
        <v>34</v>
      </c>
      <c r="G83" s="133"/>
      <c r="H83" s="133">
        <v>36</v>
      </c>
      <c r="I83" s="133">
        <v>67</v>
      </c>
      <c r="J83" s="133">
        <v>53</v>
      </c>
      <c r="K83" s="133"/>
      <c r="L83" s="133">
        <v>4</v>
      </c>
      <c r="M83" s="133">
        <v>17</v>
      </c>
      <c r="N83" s="133">
        <f t="shared" si="19"/>
        <v>141</v>
      </c>
      <c r="O83" s="133">
        <v>177</v>
      </c>
      <c r="P83" s="122"/>
      <c r="Q83" s="70"/>
      <c r="R83" s="74"/>
      <c r="S83" s="74"/>
      <c r="T83" s="74"/>
      <c r="U83" s="74"/>
      <c r="V83" s="74"/>
      <c r="W83" s="74"/>
    </row>
    <row r="84" spans="1:23" s="51" customFormat="1" ht="14.25" customHeight="1">
      <c r="A84" s="125" t="s">
        <v>89</v>
      </c>
      <c r="B84" s="132">
        <v>7.8</v>
      </c>
      <c r="C84" s="132">
        <v>20.8</v>
      </c>
      <c r="D84" s="132">
        <v>2.2</v>
      </c>
      <c r="E84" s="132">
        <f t="shared" si="17"/>
        <v>23</v>
      </c>
      <c r="F84" s="132">
        <f t="shared" si="18"/>
        <v>30.8</v>
      </c>
      <c r="G84" s="132"/>
      <c r="H84" s="132">
        <v>37.4</v>
      </c>
      <c r="I84" s="132">
        <v>61.4</v>
      </c>
      <c r="J84" s="132">
        <v>56.8</v>
      </c>
      <c r="K84" s="132"/>
      <c r="L84" s="132">
        <v>5.2</v>
      </c>
      <c r="M84" s="132">
        <v>19.6</v>
      </c>
      <c r="N84" s="132">
        <f t="shared" si="19"/>
        <v>143</v>
      </c>
      <c r="O84" s="132">
        <v>180.4</v>
      </c>
      <c r="P84" s="122">
        <f>SUM(O84-H84-I84-J84-L84-M84=0)</f>
        <v>0</v>
      </c>
      <c r="Q84" s="122"/>
      <c r="R84" s="123"/>
      <c r="S84" s="123"/>
      <c r="T84" s="123"/>
      <c r="U84" s="123"/>
      <c r="V84" s="123"/>
      <c r="W84" s="123"/>
    </row>
    <row r="85" spans="1:23" ht="14.25" customHeight="1">
      <c r="A85" s="71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22"/>
      <c r="Q85" s="70"/>
      <c r="R85" s="74"/>
      <c r="S85" s="74"/>
      <c r="T85" s="74"/>
      <c r="U85" s="74"/>
      <c r="V85" s="74"/>
      <c r="W85" s="74"/>
    </row>
    <row r="86" spans="1:23" ht="14.25" customHeight="1">
      <c r="A86" s="71" t="s">
        <v>77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22"/>
      <c r="Q86" s="70"/>
      <c r="R86" s="74"/>
      <c r="S86" s="74"/>
      <c r="T86" s="74"/>
      <c r="U86" s="74"/>
      <c r="V86" s="74"/>
      <c r="W86" s="74"/>
    </row>
    <row r="87" spans="1:23" ht="14.25" customHeight="1">
      <c r="A87" s="71">
        <v>2004</v>
      </c>
      <c r="B87" s="144">
        <f>IF(ISERR((B83-B78)/B78*100),"n/a",IF((B83-B78)/B78*100=0,"-",((B83-B78)/B78*100)))</f>
        <v>-11.11111111111111</v>
      </c>
      <c r="C87" s="144">
        <f aca="true" t="shared" si="20" ref="C87:O87">IF(ISERR((C83-C78)/C78*100),"n/a",IF((C83-C78)/C78*100=0,"-",((C83-C78)/C78*100)))</f>
        <v>39.78494623655913</v>
      </c>
      <c r="D87" s="144">
        <f t="shared" si="20"/>
        <v>-100</v>
      </c>
      <c r="E87" s="144">
        <f t="shared" si="20"/>
        <v>24.999999999999993</v>
      </c>
      <c r="F87" s="144">
        <f t="shared" si="20"/>
        <v>14.09395973154362</v>
      </c>
      <c r="G87" s="144"/>
      <c r="H87" s="144">
        <f t="shared" si="20"/>
        <v>-18.181818181818183</v>
      </c>
      <c r="I87" s="144">
        <f t="shared" si="20"/>
        <v>1.2084592145015063</v>
      </c>
      <c r="J87" s="144">
        <f t="shared" si="20"/>
        <v>-24.285714285714285</v>
      </c>
      <c r="K87" s="144"/>
      <c r="L87" s="144">
        <f t="shared" si="20"/>
        <v>-63.63636363636363</v>
      </c>
      <c r="M87" s="144">
        <f t="shared" si="20"/>
        <v>-28.571428571428577</v>
      </c>
      <c r="N87" s="144">
        <f t="shared" si="20"/>
        <v>-17.543859649122805</v>
      </c>
      <c r="O87" s="144">
        <f t="shared" si="20"/>
        <v>-17.674418604651162</v>
      </c>
      <c r="P87" s="122"/>
      <c r="Q87" s="70"/>
      <c r="R87" s="74"/>
      <c r="S87" s="74"/>
      <c r="T87" s="74"/>
      <c r="U87" s="74"/>
      <c r="V87" s="74"/>
      <c r="W87" s="74"/>
    </row>
    <row r="88" spans="1:23" ht="14.25" customHeight="1">
      <c r="A88" s="71" t="s">
        <v>89</v>
      </c>
      <c r="B88" s="144">
        <f>IF(ISERR((B84-B78)/B78*100),"n/a",IF((B84-B78)/B78*100=0,"-",((B84-B78)/B78*100)))</f>
        <v>-13.333333333333336</v>
      </c>
      <c r="C88" s="144">
        <f>IF(ISERR((C84-C78)/C78*100),"n/a",IF((C84-C78)/C78*100=0,"-",((C84-C78)/C78*100)))</f>
        <v>11.827956989247307</v>
      </c>
      <c r="D88" s="144" t="str">
        <f>IF(ISERR((D84-D78)/D78*100),"n/a",IF((D84-D78)/D78*100=0,"-",((D84-D78)/D78*100)))</f>
        <v>-</v>
      </c>
      <c r="E88" s="144">
        <f>IF(ISERR((E84-E78)/E78*100),"n/a",IF((E84-E78)/E78*100=0,"-",((E84-E78)/E78*100)))</f>
        <v>10.576923076923073</v>
      </c>
      <c r="F88" s="144">
        <f>IF(ISERR((F84-F78)/F78*100),"n/a",IF((F84-F78)/F78*100=0,"-",((F84-F78)/F78*100)))</f>
        <v>3.3557046979865772</v>
      </c>
      <c r="G88" s="144"/>
      <c r="H88" s="144">
        <f>IF(ISERR((H84-H78)/H78*100),"n/a",IF((H84-H78)/H78*100=0,"-",((H84-H78)/H78*100)))</f>
        <v>-15.000000000000002</v>
      </c>
      <c r="I88" s="144">
        <f>IF(ISERR((I84-I78)/I78*100),"n/a",IF((I84-I78)/I78*100=0,"-",((I84-I78)/I78*100)))</f>
        <v>-7.25075528700907</v>
      </c>
      <c r="J88" s="144">
        <f>IF(ISERR((J84-J78)/J78*100),"n/a",IF((J84-J78)/J78*100=0,"-",((J84-J78)/J78*100)))</f>
        <v>-18.85714285714286</v>
      </c>
      <c r="K88" s="144"/>
      <c r="L88" s="144">
        <f>IF(ISERR((L84-L78)/L78*100),"n/a",IF((L84-L78)/L78*100=0,"-",((L84-L78)/L78*100)))</f>
        <v>-52.72727272727272</v>
      </c>
      <c r="M88" s="144">
        <f>IF(ISERR((M84-M78)/M78*100),"n/a",IF((M84-M78)/M78*100=0,"-",((M84-M78)/M78*100)))</f>
        <v>-17.647058823529406</v>
      </c>
      <c r="N88" s="144">
        <f>IF(ISERR((N84-N78)/N78*100),"n/a",IF((N84-N78)/N78*100=0,"-",((N84-N78)/N78*100)))</f>
        <v>-16.374269005847953</v>
      </c>
      <c r="O88" s="144">
        <f>IF(ISERR((O84-O78)/O78*100),"n/a",IF((O84-O78)/O78*100=0,"-",((O84-O78)/O78*100)))</f>
        <v>-16.09302325581395</v>
      </c>
      <c r="P88" s="122"/>
      <c r="Q88" s="70"/>
      <c r="R88" s="74"/>
      <c r="S88" s="74"/>
      <c r="T88" s="74"/>
      <c r="U88" s="74"/>
      <c r="V88" s="74"/>
      <c r="W88" s="74"/>
    </row>
    <row r="89" spans="1:23" ht="7.5" customHeight="1">
      <c r="A89" s="19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22"/>
      <c r="Q89" s="70"/>
      <c r="R89" s="74"/>
      <c r="S89" s="74"/>
      <c r="T89" s="74"/>
      <c r="U89" s="74"/>
      <c r="V89" s="74"/>
      <c r="W89" s="74"/>
    </row>
    <row r="90" spans="1:23" ht="14.25" customHeight="1">
      <c r="A90" s="19" t="s">
        <v>22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22"/>
      <c r="Q90" s="70"/>
      <c r="R90" s="74"/>
      <c r="S90" s="74"/>
      <c r="T90" s="74"/>
      <c r="U90" s="74"/>
      <c r="V90" s="74"/>
      <c r="W90" s="74"/>
    </row>
    <row r="91" spans="1:23" s="51" customFormat="1" ht="14.25" customHeight="1">
      <c r="A91" s="125" t="s">
        <v>76</v>
      </c>
      <c r="B91" s="132">
        <v>5.4</v>
      </c>
      <c r="C91" s="132">
        <v>4.8</v>
      </c>
      <c r="D91" s="132">
        <v>0.4</v>
      </c>
      <c r="E91" s="132">
        <f t="shared" si="17"/>
        <v>5.2</v>
      </c>
      <c r="F91" s="132">
        <f t="shared" si="18"/>
        <v>10.6</v>
      </c>
      <c r="G91" s="132"/>
      <c r="H91" s="132">
        <v>22</v>
      </c>
      <c r="I91" s="132">
        <v>15.8</v>
      </c>
      <c r="J91" s="132">
        <v>18.4</v>
      </c>
      <c r="K91" s="132"/>
      <c r="L91" s="132">
        <v>3.8</v>
      </c>
      <c r="M91" s="132">
        <v>8.8</v>
      </c>
      <c r="N91" s="132">
        <f t="shared" si="19"/>
        <v>46.8</v>
      </c>
      <c r="O91" s="132">
        <v>68.8</v>
      </c>
      <c r="P91" s="122">
        <f>SUM(O91-H91-I91-J91-L91-M91=0)</f>
        <v>0</v>
      </c>
      <c r="Q91" s="122"/>
      <c r="R91" s="123"/>
      <c r="S91" s="123"/>
      <c r="T91" s="123"/>
      <c r="U91" s="123"/>
      <c r="V91" s="123"/>
      <c r="W91" s="123"/>
    </row>
    <row r="92" spans="1:23" ht="14.25" customHeight="1">
      <c r="A92" s="126">
        <v>2000</v>
      </c>
      <c r="B92" s="133">
        <v>5</v>
      </c>
      <c r="C92" s="133">
        <v>10</v>
      </c>
      <c r="D92" s="133">
        <v>0</v>
      </c>
      <c r="E92" s="133">
        <f t="shared" si="17"/>
        <v>10</v>
      </c>
      <c r="F92" s="133">
        <f t="shared" si="18"/>
        <v>15</v>
      </c>
      <c r="G92" s="133"/>
      <c r="H92" s="133">
        <v>30</v>
      </c>
      <c r="I92" s="133">
        <v>22</v>
      </c>
      <c r="J92" s="133">
        <v>20</v>
      </c>
      <c r="K92" s="133"/>
      <c r="L92" s="133">
        <v>1</v>
      </c>
      <c r="M92" s="133">
        <v>8</v>
      </c>
      <c r="N92" s="133">
        <f t="shared" si="19"/>
        <v>51</v>
      </c>
      <c r="O92" s="133">
        <v>81</v>
      </c>
      <c r="P92" s="122">
        <f>SUM(O92-H92-I92-J92-L92-M92=0)</f>
        <v>1</v>
      </c>
      <c r="Q92" s="70"/>
      <c r="R92" s="74"/>
      <c r="S92" s="74"/>
      <c r="T92" s="74"/>
      <c r="U92" s="74"/>
      <c r="V92" s="74"/>
      <c r="W92" s="74"/>
    </row>
    <row r="93" spans="1:23" ht="14.25" customHeight="1">
      <c r="A93" s="126">
        <v>2001</v>
      </c>
      <c r="B93" s="133">
        <v>3</v>
      </c>
      <c r="C93" s="133">
        <v>7</v>
      </c>
      <c r="D93" s="133">
        <v>1</v>
      </c>
      <c r="E93" s="133">
        <f t="shared" si="17"/>
        <v>8</v>
      </c>
      <c r="F93" s="133">
        <f t="shared" si="18"/>
        <v>11</v>
      </c>
      <c r="G93" s="133"/>
      <c r="H93" s="133">
        <v>22</v>
      </c>
      <c r="I93" s="133">
        <v>18</v>
      </c>
      <c r="J93" s="133">
        <v>23</v>
      </c>
      <c r="K93" s="133"/>
      <c r="L93" s="133">
        <v>3</v>
      </c>
      <c r="M93" s="133">
        <v>11</v>
      </c>
      <c r="N93" s="133">
        <f t="shared" si="19"/>
        <v>55</v>
      </c>
      <c r="O93" s="133">
        <v>77</v>
      </c>
      <c r="P93" s="122">
        <f>SUM(O93-H93-I93-J93-L93-M93=0)</f>
        <v>1</v>
      </c>
      <c r="Q93" s="70"/>
      <c r="R93" s="74"/>
      <c r="S93" s="74"/>
      <c r="T93" s="74"/>
      <c r="U93" s="74"/>
      <c r="V93" s="74"/>
      <c r="W93" s="74"/>
    </row>
    <row r="94" spans="1:23" ht="14.25" customHeight="1">
      <c r="A94" s="126">
        <v>2002</v>
      </c>
      <c r="B94" s="133">
        <v>7</v>
      </c>
      <c r="C94" s="133">
        <v>12</v>
      </c>
      <c r="D94" s="133">
        <v>2</v>
      </c>
      <c r="E94" s="133">
        <f t="shared" si="17"/>
        <v>14</v>
      </c>
      <c r="F94" s="133">
        <f t="shared" si="18"/>
        <v>21</v>
      </c>
      <c r="G94" s="133"/>
      <c r="H94" s="133">
        <v>21</v>
      </c>
      <c r="I94" s="133">
        <v>27</v>
      </c>
      <c r="J94" s="133">
        <v>30</v>
      </c>
      <c r="K94" s="133"/>
      <c r="L94" s="134">
        <v>1</v>
      </c>
      <c r="M94" s="133">
        <v>11</v>
      </c>
      <c r="N94" s="133">
        <f t="shared" si="19"/>
        <v>69</v>
      </c>
      <c r="O94" s="133">
        <v>90</v>
      </c>
      <c r="P94" s="122">
        <f>SUM(O94-H94-I94-J94-L94-M94=0)</f>
        <v>1</v>
      </c>
      <c r="Q94" s="70"/>
      <c r="R94" s="74"/>
      <c r="S94" s="74"/>
      <c r="T94" s="74"/>
      <c r="U94" s="74"/>
      <c r="V94" s="74"/>
      <c r="W94" s="74"/>
    </row>
    <row r="95" spans="1:23" ht="14.25" customHeight="1">
      <c r="A95" s="126">
        <v>2003</v>
      </c>
      <c r="B95" s="133">
        <v>7</v>
      </c>
      <c r="C95" s="133">
        <v>3</v>
      </c>
      <c r="D95" s="133">
        <v>1</v>
      </c>
      <c r="E95" s="133">
        <f t="shared" si="17"/>
        <v>4</v>
      </c>
      <c r="F95" s="133">
        <f t="shared" si="18"/>
        <v>11</v>
      </c>
      <c r="G95" s="133"/>
      <c r="H95" s="133">
        <v>23</v>
      </c>
      <c r="I95" s="133">
        <v>20</v>
      </c>
      <c r="J95" s="133">
        <v>15</v>
      </c>
      <c r="K95" s="133"/>
      <c r="L95" s="134">
        <v>4</v>
      </c>
      <c r="M95" s="133">
        <v>4</v>
      </c>
      <c r="N95" s="133">
        <f t="shared" si="19"/>
        <v>43</v>
      </c>
      <c r="O95" s="133">
        <v>66</v>
      </c>
      <c r="P95" s="122">
        <f>SUM(O95-H95-I95-J95-L95-M95=0)</f>
        <v>1</v>
      </c>
      <c r="Q95" s="70"/>
      <c r="R95" s="74"/>
      <c r="S95" s="74"/>
      <c r="T95" s="74"/>
      <c r="U95" s="74"/>
      <c r="V95" s="74"/>
      <c r="W95" s="74"/>
    </row>
    <row r="96" spans="1:23" ht="14.25" customHeight="1">
      <c r="A96" s="126">
        <v>2004</v>
      </c>
      <c r="B96" s="133">
        <v>0</v>
      </c>
      <c r="C96" s="133">
        <v>4</v>
      </c>
      <c r="D96" s="133">
        <v>1</v>
      </c>
      <c r="E96" s="133">
        <f>SUM(C96:D96)</f>
        <v>5</v>
      </c>
      <c r="F96" s="133">
        <f>SUM(B96:D96)</f>
        <v>5</v>
      </c>
      <c r="G96" s="133"/>
      <c r="H96" s="133">
        <v>14</v>
      </c>
      <c r="I96" s="133">
        <v>10</v>
      </c>
      <c r="J96" s="133">
        <v>14</v>
      </c>
      <c r="K96" s="133"/>
      <c r="L96" s="133">
        <v>3</v>
      </c>
      <c r="M96" s="133">
        <v>14</v>
      </c>
      <c r="N96" s="133">
        <f>SUM(I96:M96)</f>
        <v>41</v>
      </c>
      <c r="O96" s="133">
        <v>55</v>
      </c>
      <c r="P96" s="122"/>
      <c r="Q96" s="70"/>
      <c r="R96" s="74"/>
      <c r="S96" s="74"/>
      <c r="T96" s="74"/>
      <c r="U96" s="74"/>
      <c r="V96" s="74"/>
      <c r="W96" s="74"/>
    </row>
    <row r="97" spans="1:23" s="51" customFormat="1" ht="14.25" customHeight="1">
      <c r="A97" s="125" t="s">
        <v>89</v>
      </c>
      <c r="B97" s="132">
        <v>4.4</v>
      </c>
      <c r="C97" s="132">
        <v>7.2</v>
      </c>
      <c r="D97" s="132">
        <v>1</v>
      </c>
      <c r="E97" s="132">
        <f>SUM(C97:D97)</f>
        <v>8.2</v>
      </c>
      <c r="F97" s="132">
        <f>SUM(B97:D97)</f>
        <v>12.600000000000001</v>
      </c>
      <c r="G97" s="132"/>
      <c r="H97" s="132">
        <v>22</v>
      </c>
      <c r="I97" s="132">
        <v>19.4</v>
      </c>
      <c r="J97" s="132">
        <v>20.4</v>
      </c>
      <c r="K97" s="132"/>
      <c r="L97" s="132">
        <v>2.4</v>
      </c>
      <c r="M97" s="132">
        <v>9.6</v>
      </c>
      <c r="N97" s="132">
        <f>SUM(I97:M97)</f>
        <v>51.8</v>
      </c>
      <c r="O97" s="132">
        <v>73.8</v>
      </c>
      <c r="P97" s="122">
        <f>SUM(O97-H97-I97-J97-L97-M97=0)</f>
        <v>1</v>
      </c>
      <c r="Q97" s="122"/>
      <c r="R97" s="123"/>
      <c r="S97" s="123"/>
      <c r="T97" s="123"/>
      <c r="U97" s="123"/>
      <c r="V97" s="123"/>
      <c r="W97" s="123"/>
    </row>
    <row r="98" spans="1:23" ht="14.25" customHeight="1">
      <c r="A98" s="71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22"/>
      <c r="Q98" s="70"/>
      <c r="R98" s="74"/>
      <c r="S98" s="74"/>
      <c r="T98" s="74"/>
      <c r="U98" s="74"/>
      <c r="V98" s="74"/>
      <c r="W98" s="74"/>
    </row>
    <row r="99" spans="1:23" ht="14.25" customHeight="1">
      <c r="A99" s="71" t="s">
        <v>77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22"/>
      <c r="Q99" s="70"/>
      <c r="R99" s="74"/>
      <c r="S99" s="74"/>
      <c r="T99" s="74"/>
      <c r="U99" s="74"/>
      <c r="V99" s="74"/>
      <c r="W99" s="74"/>
    </row>
    <row r="100" spans="1:23" ht="14.25" customHeight="1">
      <c r="A100" s="71">
        <v>2004</v>
      </c>
      <c r="B100" s="144">
        <f>IF(ISERR((B96-B91)/B91*100),"n/a",IF((B96-B91)/B91*100=0,"-",((B96-B91)/B91*100)))</f>
        <v>-100</v>
      </c>
      <c r="C100" s="144">
        <f aca="true" t="shared" si="21" ref="C100:O100">IF(ISERR((C96-C91)/C91*100),"n/a",IF((C96-C91)/C91*100=0,"-",((C96-C91)/C91*100)))</f>
        <v>-16.666666666666664</v>
      </c>
      <c r="D100" s="144">
        <f t="shared" si="21"/>
        <v>149.99999999999997</v>
      </c>
      <c r="E100" s="144">
        <f t="shared" si="21"/>
        <v>-3.8461538461538494</v>
      </c>
      <c r="F100" s="144">
        <f t="shared" si="21"/>
        <v>-52.83018867924528</v>
      </c>
      <c r="G100" s="144"/>
      <c r="H100" s="144">
        <f t="shared" si="21"/>
        <v>-36.36363636363637</v>
      </c>
      <c r="I100" s="144">
        <f t="shared" si="21"/>
        <v>-36.708860759493675</v>
      </c>
      <c r="J100" s="144">
        <f t="shared" si="21"/>
        <v>-23.913043478260864</v>
      </c>
      <c r="K100" s="144"/>
      <c r="L100" s="144">
        <f t="shared" si="21"/>
        <v>-21.052631578947363</v>
      </c>
      <c r="M100" s="144">
        <f t="shared" si="21"/>
        <v>59.09090909090908</v>
      </c>
      <c r="N100" s="144">
        <f t="shared" si="21"/>
        <v>-12.393162393162388</v>
      </c>
      <c r="O100" s="144">
        <f t="shared" si="21"/>
        <v>-20.05813953488372</v>
      </c>
      <c r="P100" s="122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71" t="s">
        <v>89</v>
      </c>
      <c r="B101" s="144">
        <f>IF(ISERR((B97-B91)/B91*100),"n/a",IF((B97-B91)/B91*100=0,"-",((B97-B91)/B91*100)))</f>
        <v>-18.51851851851852</v>
      </c>
      <c r="C101" s="144">
        <f>IF(ISERR((C97-C91)/C91*100),"n/a",IF((C97-C91)/C91*100=0,"-",((C97-C91)/C91*100)))</f>
        <v>50.000000000000014</v>
      </c>
      <c r="D101" s="144">
        <f>IF(ISERR((D97-D91)/D91*100),"n/a",IF((D97-D91)/D91*100=0,"-",((D97-D91)/D91*100)))</f>
        <v>149.99999999999997</v>
      </c>
      <c r="E101" s="144">
        <f>IF(ISERR((E97-E91)/E91*100),"n/a",IF((E97-E91)/E91*100=0,"-",((E97-E91)/E91*100)))</f>
        <v>57.69230769230768</v>
      </c>
      <c r="F101" s="144">
        <f>IF(ISERR((F97-F91)/F91*100),"n/a",IF((F97-F91)/F91*100=0,"-",((F97-F91)/F91*100)))</f>
        <v>18.867924528301906</v>
      </c>
      <c r="G101" s="144"/>
      <c r="H101" s="144" t="str">
        <f>IF(ISERR((H97-H91)/H91*100),"n/a",IF((H97-H91)/H91*100=0,"-",((H97-H91)/H91*100)))</f>
        <v>-</v>
      </c>
      <c r="I101" s="144">
        <f>IF(ISERR((I97-I91)/I91*100),"n/a",IF((I97-I91)/I91*100=0,"-",((I97-I91)/I91*100)))</f>
        <v>22.784810126582265</v>
      </c>
      <c r="J101" s="144">
        <f>IF(ISERR((J97-J91)/J91*100),"n/a",IF((J97-J91)/J91*100=0,"-",((J97-J91)/J91*100)))</f>
        <v>10.869565217391305</v>
      </c>
      <c r="K101" s="144"/>
      <c r="L101" s="144">
        <f>IF(ISERR((L97-L91)/L91*100),"n/a",IF((L97-L91)/L91*100=0,"-",((L97-L91)/L91*100)))</f>
        <v>-36.84210526315789</v>
      </c>
      <c r="M101" s="144">
        <f>IF(ISERR((M97-M91)/M91*100),"n/a",IF((M97-M91)/M91*100=0,"-",((M97-M91)/M91*100)))</f>
        <v>9.09090909090908</v>
      </c>
      <c r="N101" s="144">
        <f>IF(ISERR((N97-N91)/N91*100),"n/a",IF((N97-N91)/N91*100=0,"-",((N97-N91)/N91*100)))</f>
        <v>10.683760683760685</v>
      </c>
      <c r="O101" s="144">
        <f>IF(ISERR((O97-O91)/O91*100),"n/a",IF((O97-O91)/O91*100=0,"-",((O97-O91)/O91*100)))</f>
        <v>7.267441860465117</v>
      </c>
      <c r="P101" s="122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71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22"/>
      <c r="Q102" s="70"/>
      <c r="R102" s="74"/>
      <c r="S102" s="74"/>
      <c r="T102" s="74"/>
      <c r="U102" s="74"/>
      <c r="V102" s="74"/>
      <c r="W102" s="74"/>
    </row>
    <row r="103" spans="1:23" ht="14.25" customHeight="1">
      <c r="A103" s="51" t="s">
        <v>23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22"/>
      <c r="Q103" s="70"/>
      <c r="R103" s="74"/>
      <c r="S103" s="74"/>
      <c r="T103" s="74"/>
      <c r="U103" s="74"/>
      <c r="V103" s="74"/>
      <c r="W103" s="74"/>
    </row>
    <row r="104" spans="1:23" ht="14.25" customHeight="1">
      <c r="A104" s="19" t="s">
        <v>24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22"/>
      <c r="Q104" s="70"/>
      <c r="R104" s="74"/>
      <c r="S104" s="74"/>
      <c r="T104" s="74"/>
      <c r="U104" s="74"/>
      <c r="V104" s="74"/>
      <c r="W104" s="74"/>
    </row>
    <row r="105" spans="1:23" s="51" customFormat="1" ht="14.25" customHeight="1">
      <c r="A105" s="125" t="s">
        <v>76</v>
      </c>
      <c r="B105" s="139">
        <v>1</v>
      </c>
      <c r="C105" s="132">
        <v>0.8</v>
      </c>
      <c r="D105" s="132">
        <v>3.6</v>
      </c>
      <c r="E105" s="132">
        <f t="shared" si="17"/>
        <v>4.4</v>
      </c>
      <c r="F105" s="132">
        <f t="shared" si="18"/>
        <v>5.4</v>
      </c>
      <c r="G105" s="132"/>
      <c r="H105" s="132">
        <v>8.8</v>
      </c>
      <c r="I105" s="132">
        <v>7.6</v>
      </c>
      <c r="J105" s="132">
        <v>2.2</v>
      </c>
      <c r="K105" s="132"/>
      <c r="L105" s="132">
        <v>18.4</v>
      </c>
      <c r="M105" s="132">
        <v>87</v>
      </c>
      <c r="N105" s="132">
        <f t="shared" si="19"/>
        <v>115.2</v>
      </c>
      <c r="O105" s="132">
        <v>124</v>
      </c>
      <c r="P105" s="122">
        <f>SUM(O105-H105-I105-J105-L105-M105=0)</f>
        <v>1</v>
      </c>
      <c r="Q105" s="122"/>
      <c r="R105" s="123"/>
      <c r="S105" s="123"/>
      <c r="T105" s="123"/>
      <c r="U105" s="123"/>
      <c r="V105" s="123"/>
      <c r="W105" s="123"/>
    </row>
    <row r="106" spans="1:23" ht="14.25" customHeight="1">
      <c r="A106" s="126">
        <v>2000</v>
      </c>
      <c r="B106" s="134">
        <v>0</v>
      </c>
      <c r="C106" s="133">
        <v>0</v>
      </c>
      <c r="D106" s="133">
        <v>6</v>
      </c>
      <c r="E106" s="133">
        <f t="shared" si="17"/>
        <v>6</v>
      </c>
      <c r="F106" s="133">
        <f t="shared" si="18"/>
        <v>6</v>
      </c>
      <c r="G106" s="133"/>
      <c r="H106" s="133">
        <v>10</v>
      </c>
      <c r="I106" s="133">
        <v>0</v>
      </c>
      <c r="J106" s="133">
        <v>4</v>
      </c>
      <c r="K106" s="133"/>
      <c r="L106" s="133">
        <v>12</v>
      </c>
      <c r="M106" s="133">
        <v>52</v>
      </c>
      <c r="N106" s="133">
        <f t="shared" si="19"/>
        <v>68</v>
      </c>
      <c r="O106" s="133">
        <v>78</v>
      </c>
      <c r="P106" s="122">
        <f>SUM(O106-H106-I106-J106-L106-M106=0)</f>
        <v>1</v>
      </c>
      <c r="Q106" s="70"/>
      <c r="R106" s="74"/>
      <c r="S106" s="74"/>
      <c r="T106" s="74"/>
      <c r="U106" s="74"/>
      <c r="V106" s="74"/>
      <c r="W106" s="74"/>
    </row>
    <row r="107" spans="1:23" ht="14.25" customHeight="1">
      <c r="A107" s="126">
        <v>2001</v>
      </c>
      <c r="B107" s="133">
        <v>1</v>
      </c>
      <c r="C107" s="133">
        <v>1</v>
      </c>
      <c r="D107" s="133">
        <v>3</v>
      </c>
      <c r="E107" s="133">
        <f t="shared" si="17"/>
        <v>4</v>
      </c>
      <c r="F107" s="133">
        <f t="shared" si="18"/>
        <v>5</v>
      </c>
      <c r="G107" s="133"/>
      <c r="H107" s="133">
        <v>17</v>
      </c>
      <c r="I107" s="133">
        <v>2</v>
      </c>
      <c r="J107" s="134">
        <v>8</v>
      </c>
      <c r="K107" s="133"/>
      <c r="L107" s="133">
        <v>20</v>
      </c>
      <c r="M107" s="133">
        <v>51</v>
      </c>
      <c r="N107" s="133">
        <f t="shared" si="19"/>
        <v>81</v>
      </c>
      <c r="O107" s="133">
        <v>98</v>
      </c>
      <c r="P107" s="122">
        <f>SUM(O107-H107-I107-J107-L107-M107=0)</f>
        <v>1</v>
      </c>
      <c r="Q107" s="70"/>
      <c r="R107" s="74"/>
      <c r="S107" s="74"/>
      <c r="T107" s="74"/>
      <c r="U107" s="74"/>
      <c r="V107" s="74"/>
      <c r="W107" s="74"/>
    </row>
    <row r="108" spans="1:23" ht="14.25" customHeight="1">
      <c r="A108" s="126">
        <v>2002</v>
      </c>
      <c r="B108" s="134">
        <v>0</v>
      </c>
      <c r="C108" s="133">
        <v>0</v>
      </c>
      <c r="D108" s="133">
        <v>3</v>
      </c>
      <c r="E108" s="133">
        <f t="shared" si="17"/>
        <v>3</v>
      </c>
      <c r="F108" s="133">
        <f t="shared" si="18"/>
        <v>3</v>
      </c>
      <c r="G108" s="133"/>
      <c r="H108" s="133">
        <v>2</v>
      </c>
      <c r="I108" s="133">
        <v>4</v>
      </c>
      <c r="J108" s="133">
        <v>0</v>
      </c>
      <c r="K108" s="133"/>
      <c r="L108" s="133">
        <v>21</v>
      </c>
      <c r="M108" s="133">
        <v>47</v>
      </c>
      <c r="N108" s="133">
        <f t="shared" si="19"/>
        <v>72</v>
      </c>
      <c r="O108" s="133">
        <v>74</v>
      </c>
      <c r="P108" s="122">
        <f>SUM(O108-H108-I108-J108-L108-M108=0)</f>
        <v>1</v>
      </c>
      <c r="Q108" s="70"/>
      <c r="R108" s="74"/>
      <c r="S108" s="74"/>
      <c r="T108" s="74"/>
      <c r="U108" s="74"/>
      <c r="V108" s="74"/>
      <c r="W108" s="74"/>
    </row>
    <row r="109" spans="1:23" ht="14.25" customHeight="1">
      <c r="A109" s="126">
        <v>2003</v>
      </c>
      <c r="B109" s="134">
        <v>1</v>
      </c>
      <c r="C109" s="133">
        <v>2</v>
      </c>
      <c r="D109" s="133">
        <v>0</v>
      </c>
      <c r="E109" s="133">
        <f t="shared" si="17"/>
        <v>2</v>
      </c>
      <c r="F109" s="133">
        <f t="shared" si="18"/>
        <v>3</v>
      </c>
      <c r="G109" s="133"/>
      <c r="H109" s="133">
        <v>10</v>
      </c>
      <c r="I109" s="133">
        <v>4</v>
      </c>
      <c r="J109" s="133">
        <v>0</v>
      </c>
      <c r="K109" s="133"/>
      <c r="L109" s="133">
        <v>9</v>
      </c>
      <c r="M109" s="133">
        <v>46</v>
      </c>
      <c r="N109" s="133">
        <f t="shared" si="19"/>
        <v>59</v>
      </c>
      <c r="O109" s="133">
        <v>69</v>
      </c>
      <c r="P109" s="122">
        <f>SUM(O109-H109-I109-J109-L109-M109=0)</f>
        <v>1</v>
      </c>
      <c r="Q109" s="70"/>
      <c r="R109" s="74"/>
      <c r="S109" s="74"/>
      <c r="T109" s="74"/>
      <c r="U109" s="74"/>
      <c r="V109" s="74"/>
      <c r="W109" s="74"/>
    </row>
    <row r="110" spans="1:23" ht="14.25" customHeight="1">
      <c r="A110" s="126">
        <v>2004</v>
      </c>
      <c r="B110" s="133">
        <v>0</v>
      </c>
      <c r="C110" s="133">
        <v>0</v>
      </c>
      <c r="D110" s="133">
        <v>1</v>
      </c>
      <c r="E110" s="133">
        <f t="shared" si="17"/>
        <v>1</v>
      </c>
      <c r="F110" s="133">
        <f t="shared" si="18"/>
        <v>1</v>
      </c>
      <c r="G110" s="133"/>
      <c r="H110" s="133">
        <v>9</v>
      </c>
      <c r="I110" s="133">
        <v>2</v>
      </c>
      <c r="J110" s="133">
        <v>0</v>
      </c>
      <c r="K110" s="133"/>
      <c r="L110" s="133">
        <v>14</v>
      </c>
      <c r="M110" s="133">
        <v>47</v>
      </c>
      <c r="N110" s="133">
        <f t="shared" si="19"/>
        <v>63</v>
      </c>
      <c r="O110" s="133">
        <v>72</v>
      </c>
      <c r="P110" s="122"/>
      <c r="Q110" s="70"/>
      <c r="R110" s="74"/>
      <c r="S110" s="74"/>
      <c r="T110" s="74"/>
      <c r="U110" s="74"/>
      <c r="V110" s="74"/>
      <c r="W110" s="74"/>
    </row>
    <row r="111" spans="1:23" s="51" customFormat="1" ht="14.25" customHeight="1">
      <c r="A111" s="125" t="s">
        <v>89</v>
      </c>
      <c r="B111" s="132">
        <v>0.4</v>
      </c>
      <c r="C111" s="132">
        <v>0.6</v>
      </c>
      <c r="D111" s="132">
        <v>2.6</v>
      </c>
      <c r="E111" s="132">
        <f t="shared" si="17"/>
        <v>3.2</v>
      </c>
      <c r="F111" s="132">
        <f t="shared" si="18"/>
        <v>3.6</v>
      </c>
      <c r="G111" s="132"/>
      <c r="H111" s="132">
        <v>9.6</v>
      </c>
      <c r="I111" s="132">
        <v>2.4</v>
      </c>
      <c r="J111" s="132">
        <v>2.4</v>
      </c>
      <c r="K111" s="132"/>
      <c r="L111" s="132">
        <v>15.2</v>
      </c>
      <c r="M111" s="132">
        <v>48.6</v>
      </c>
      <c r="N111" s="132">
        <f t="shared" si="19"/>
        <v>68.6</v>
      </c>
      <c r="O111" s="132">
        <v>78.2</v>
      </c>
      <c r="P111" s="122">
        <f>SUM(O111-H111-I111-J111-L111-M111=0)</f>
        <v>0</v>
      </c>
      <c r="Q111" s="122"/>
      <c r="R111" s="123"/>
      <c r="S111" s="123"/>
      <c r="T111" s="123"/>
      <c r="U111" s="123"/>
      <c r="V111" s="123"/>
      <c r="W111" s="123"/>
    </row>
    <row r="112" spans="1:23" ht="14.25" customHeight="1">
      <c r="A112" s="71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22"/>
      <c r="Q112" s="70"/>
      <c r="R112" s="74"/>
      <c r="S112" s="74"/>
      <c r="T112" s="74"/>
      <c r="U112" s="74"/>
      <c r="V112" s="74"/>
      <c r="W112" s="74"/>
    </row>
    <row r="113" spans="1:23" ht="14.25" customHeight="1">
      <c r="A113" s="71" t="s">
        <v>77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22"/>
      <c r="Q113" s="70"/>
      <c r="R113" s="74"/>
      <c r="S113" s="74"/>
      <c r="T113" s="74"/>
      <c r="U113" s="74"/>
      <c r="V113" s="74"/>
      <c r="W113" s="74"/>
    </row>
    <row r="114" spans="1:23" ht="14.25" customHeight="1">
      <c r="A114" s="71">
        <v>2004</v>
      </c>
      <c r="B114" s="144">
        <f>IF(ISERR((B110-B105)/B105*100),"n/a",IF((B110-B105)/B105*100=0,"-",((B110-B105)/B105*100)))</f>
        <v>-100</v>
      </c>
      <c r="C114" s="144">
        <f aca="true" t="shared" si="22" ref="C114:O114">IF(ISERR((C110-C105)/C105*100),"n/a",IF((C110-C105)/C105*100=0,"-",((C110-C105)/C105*100)))</f>
        <v>-100</v>
      </c>
      <c r="D114" s="144">
        <f t="shared" si="22"/>
        <v>-72.22222222222221</v>
      </c>
      <c r="E114" s="144">
        <f t="shared" si="22"/>
        <v>-77.27272727272727</v>
      </c>
      <c r="F114" s="144">
        <f t="shared" si="22"/>
        <v>-81.4814814814815</v>
      </c>
      <c r="G114" s="144"/>
      <c r="H114" s="144">
        <f t="shared" si="22"/>
        <v>2.2727272727272645</v>
      </c>
      <c r="I114" s="144">
        <f t="shared" si="22"/>
        <v>-73.68421052631578</v>
      </c>
      <c r="J114" s="144">
        <f t="shared" si="22"/>
        <v>-100</v>
      </c>
      <c r="K114" s="144"/>
      <c r="L114" s="144">
        <f t="shared" si="22"/>
        <v>-23.913043478260864</v>
      </c>
      <c r="M114" s="144">
        <f t="shared" si="22"/>
        <v>-45.97701149425287</v>
      </c>
      <c r="N114" s="144">
        <f t="shared" si="22"/>
        <v>-45.3125</v>
      </c>
      <c r="O114" s="144">
        <f t="shared" si="22"/>
        <v>-41.935483870967744</v>
      </c>
      <c r="P114" s="122"/>
      <c r="Q114" s="70"/>
      <c r="R114" s="74"/>
      <c r="S114" s="74"/>
      <c r="T114" s="74"/>
      <c r="U114" s="74"/>
      <c r="V114" s="74"/>
      <c r="W114" s="74"/>
    </row>
    <row r="115" spans="1:23" ht="14.25" customHeight="1">
      <c r="A115" s="71" t="s">
        <v>89</v>
      </c>
      <c r="B115" s="144">
        <f>IF(ISERR((B111-B105)/B105*100),"n/a",IF((B111-B105)/B105*100=0,"-",((B111-B105)/B105*100)))</f>
        <v>-60</v>
      </c>
      <c r="C115" s="144">
        <f>IF(ISERR((C111-C105)/C105*100),"n/a",IF((C111-C105)/C105*100=0,"-",((C111-C105)/C105*100)))</f>
        <v>-25.000000000000007</v>
      </c>
      <c r="D115" s="144">
        <f>IF(ISERR((D111-D105)/D105*100),"n/a",IF((D111-D105)/D105*100=0,"-",((D111-D105)/D105*100)))</f>
        <v>-27.77777777777778</v>
      </c>
      <c r="E115" s="144">
        <f>IF(ISERR((E111-E105)/E105*100),"n/a",IF((E111-E105)/E105*100=0,"-",((E111-E105)/E105*100)))</f>
        <v>-27.272727272727277</v>
      </c>
      <c r="F115" s="144">
        <f>IF(ISERR((F111-F105)/F105*100),"n/a",IF((F111-F105)/F105*100=0,"-",((F111-F105)/F105*100)))</f>
        <v>-33.333333333333336</v>
      </c>
      <c r="G115" s="144"/>
      <c r="H115" s="144">
        <f>IF(ISERR((H111-H105)/H105*100),"n/a",IF((H111-H105)/H105*100=0,"-",((H111-H105)/H105*100)))</f>
        <v>9.09090909090908</v>
      </c>
      <c r="I115" s="144">
        <f>IF(ISERR((I111-I105)/I105*100),"n/a",IF((I111-I105)/I105*100=0,"-",((I111-I105)/I105*100)))</f>
        <v>-68.42105263157893</v>
      </c>
      <c r="J115" s="144">
        <f>IF(ISERR((J111-J105)/J105*100),"n/a",IF((J111-J105)/J105*100=0,"-",((J111-J105)/J105*100)))</f>
        <v>9.09090909090908</v>
      </c>
      <c r="K115" s="144"/>
      <c r="L115" s="144">
        <f>IF(ISERR((L111-L105)/L105*100),"n/a",IF((L111-L105)/L105*100=0,"-",((L111-L105)/L105*100)))</f>
        <v>-17.391304347826082</v>
      </c>
      <c r="M115" s="144">
        <f>IF(ISERR((M111-M105)/M105*100),"n/a",IF((M111-M105)/M105*100=0,"-",((M111-M105)/M105*100)))</f>
        <v>-44.13793103448276</v>
      </c>
      <c r="N115" s="144">
        <f>IF(ISERR((N111-N105)/N105*100),"n/a",IF((N111-N105)/N105*100=0,"-",((N111-N105)/N105*100)))</f>
        <v>-40.45138888888889</v>
      </c>
      <c r="O115" s="144">
        <f>IF(ISERR((O111-O105)/O105*100),"n/a",IF((O111-O105)/O105*100=0,"-",((O111-O105)/O105*100)))</f>
        <v>-36.93548387096774</v>
      </c>
      <c r="P115" s="122"/>
      <c r="Q115" s="70"/>
      <c r="R115" s="74"/>
      <c r="S115" s="74"/>
      <c r="T115" s="74"/>
      <c r="U115" s="74"/>
      <c r="V115" s="74"/>
      <c r="W115" s="74"/>
    </row>
    <row r="116" spans="1:23" ht="7.5" customHeight="1">
      <c r="A116" s="19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22"/>
      <c r="Q116" s="70"/>
      <c r="R116" s="74"/>
      <c r="S116" s="74"/>
      <c r="T116" s="74"/>
      <c r="U116" s="74"/>
      <c r="V116" s="74"/>
      <c r="W116" s="74"/>
    </row>
    <row r="117" spans="1:23" ht="14.25" customHeight="1">
      <c r="A117" s="19" t="s">
        <v>25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22"/>
      <c r="Q117" s="70"/>
      <c r="R117" s="74"/>
      <c r="S117" s="74"/>
      <c r="T117" s="74"/>
      <c r="U117" s="74"/>
      <c r="V117" s="74"/>
      <c r="W117" s="74"/>
    </row>
    <row r="118" spans="1:23" s="51" customFormat="1" ht="14.25" customHeight="1">
      <c r="A118" s="125" t="s">
        <v>76</v>
      </c>
      <c r="B118" s="132">
        <v>2.6</v>
      </c>
      <c r="C118" s="132">
        <v>6</v>
      </c>
      <c r="D118" s="132">
        <v>0.6</v>
      </c>
      <c r="E118" s="132">
        <f t="shared" si="17"/>
        <v>6.6</v>
      </c>
      <c r="F118" s="132">
        <f t="shared" si="18"/>
        <v>9.2</v>
      </c>
      <c r="G118" s="132"/>
      <c r="H118" s="132">
        <v>20.8</v>
      </c>
      <c r="I118" s="132">
        <v>48.2</v>
      </c>
      <c r="J118" s="132">
        <v>41.4</v>
      </c>
      <c r="K118" s="132"/>
      <c r="L118" s="132">
        <v>8.6</v>
      </c>
      <c r="M118" s="132">
        <v>29.6</v>
      </c>
      <c r="N118" s="132">
        <f t="shared" si="19"/>
        <v>127.79999999999998</v>
      </c>
      <c r="O118" s="132">
        <v>148.6</v>
      </c>
      <c r="P118" s="122">
        <f>SUM(O118-H118-I118-J118-L118-M118=0)</f>
        <v>0</v>
      </c>
      <c r="Q118" s="122"/>
      <c r="R118" s="123"/>
      <c r="S118" s="123"/>
      <c r="T118" s="123"/>
      <c r="U118" s="123"/>
      <c r="V118" s="123"/>
      <c r="W118" s="123"/>
    </row>
    <row r="119" spans="1:23" ht="14.25" customHeight="1">
      <c r="A119" s="126">
        <v>2000</v>
      </c>
      <c r="B119" s="133">
        <v>1</v>
      </c>
      <c r="C119" s="133">
        <v>5</v>
      </c>
      <c r="D119" s="133">
        <v>0</v>
      </c>
      <c r="E119" s="133">
        <f t="shared" si="17"/>
        <v>5</v>
      </c>
      <c r="F119" s="133">
        <f t="shared" si="18"/>
        <v>6</v>
      </c>
      <c r="G119" s="133"/>
      <c r="H119" s="133">
        <v>11</v>
      </c>
      <c r="I119" s="133">
        <v>31</v>
      </c>
      <c r="J119" s="133">
        <v>44</v>
      </c>
      <c r="K119" s="133"/>
      <c r="L119" s="133">
        <v>9</v>
      </c>
      <c r="M119" s="133">
        <v>21</v>
      </c>
      <c r="N119" s="133">
        <f t="shared" si="19"/>
        <v>105</v>
      </c>
      <c r="O119" s="133">
        <v>116</v>
      </c>
      <c r="P119" s="122">
        <f>SUM(O119-H119-I119-J119-L119-M119=0)</f>
        <v>1</v>
      </c>
      <c r="Q119" s="70"/>
      <c r="R119" s="74"/>
      <c r="S119" s="74"/>
      <c r="T119" s="74"/>
      <c r="U119" s="74"/>
      <c r="V119" s="74"/>
      <c r="W119" s="74"/>
    </row>
    <row r="120" spans="1:23" ht="14.25" customHeight="1">
      <c r="A120" s="126">
        <v>2001</v>
      </c>
      <c r="B120" s="133">
        <v>3</v>
      </c>
      <c r="C120" s="133">
        <v>9</v>
      </c>
      <c r="D120" s="133">
        <v>2</v>
      </c>
      <c r="E120" s="133">
        <f t="shared" si="17"/>
        <v>11</v>
      </c>
      <c r="F120" s="133">
        <f t="shared" si="18"/>
        <v>14</v>
      </c>
      <c r="G120" s="133"/>
      <c r="H120" s="133">
        <v>22</v>
      </c>
      <c r="I120" s="133">
        <v>36</v>
      </c>
      <c r="J120" s="133">
        <v>24</v>
      </c>
      <c r="K120" s="133"/>
      <c r="L120" s="133">
        <v>11</v>
      </c>
      <c r="M120" s="133">
        <v>25</v>
      </c>
      <c r="N120" s="133">
        <f t="shared" si="19"/>
        <v>96</v>
      </c>
      <c r="O120" s="133">
        <v>118</v>
      </c>
      <c r="P120" s="122">
        <f>SUM(O120-H120-I120-J120-L120-M120=0)</f>
        <v>1</v>
      </c>
      <c r="Q120" s="70"/>
      <c r="R120" s="74"/>
      <c r="S120" s="74"/>
      <c r="T120" s="74"/>
      <c r="U120" s="74"/>
      <c r="V120" s="74"/>
      <c r="W120" s="74"/>
    </row>
    <row r="121" spans="1:23" ht="14.25" customHeight="1">
      <c r="A121" s="126">
        <v>2002</v>
      </c>
      <c r="B121" s="133">
        <v>2</v>
      </c>
      <c r="C121" s="133">
        <v>5</v>
      </c>
      <c r="D121" s="133">
        <v>0</v>
      </c>
      <c r="E121" s="133">
        <f t="shared" si="17"/>
        <v>5</v>
      </c>
      <c r="F121" s="133">
        <f t="shared" si="18"/>
        <v>7</v>
      </c>
      <c r="G121" s="133"/>
      <c r="H121" s="133">
        <v>11</v>
      </c>
      <c r="I121" s="133">
        <v>26</v>
      </c>
      <c r="J121" s="133">
        <v>33</v>
      </c>
      <c r="K121" s="133"/>
      <c r="L121" s="133">
        <v>8</v>
      </c>
      <c r="M121" s="133">
        <v>18</v>
      </c>
      <c r="N121" s="133">
        <f t="shared" si="19"/>
        <v>85</v>
      </c>
      <c r="O121" s="133">
        <v>96</v>
      </c>
      <c r="P121" s="122">
        <f>SUM(O121-H121-I121-J121-L121-M121=0)</f>
        <v>1</v>
      </c>
      <c r="Q121" s="70"/>
      <c r="R121" s="74"/>
      <c r="S121" s="74"/>
      <c r="T121" s="74"/>
      <c r="U121" s="74"/>
      <c r="V121" s="74"/>
      <c r="W121" s="74"/>
    </row>
    <row r="122" spans="1:23" ht="14.25" customHeight="1">
      <c r="A122" s="126">
        <v>2003</v>
      </c>
      <c r="B122" s="133">
        <v>1</v>
      </c>
      <c r="C122" s="133">
        <v>5</v>
      </c>
      <c r="D122" s="133">
        <v>1</v>
      </c>
      <c r="E122" s="133">
        <f t="shared" si="17"/>
        <v>6</v>
      </c>
      <c r="F122" s="133">
        <f t="shared" si="18"/>
        <v>7</v>
      </c>
      <c r="G122" s="133"/>
      <c r="H122" s="133">
        <v>11</v>
      </c>
      <c r="I122" s="133">
        <v>20</v>
      </c>
      <c r="J122" s="133">
        <v>21</v>
      </c>
      <c r="K122" s="133"/>
      <c r="L122" s="133">
        <v>14</v>
      </c>
      <c r="M122" s="133">
        <v>12</v>
      </c>
      <c r="N122" s="133">
        <f t="shared" si="19"/>
        <v>67</v>
      </c>
      <c r="O122" s="133">
        <v>78</v>
      </c>
      <c r="P122" s="122">
        <f>SUM(O122-H122-I122-J122-L122-M122=0)</f>
        <v>1</v>
      </c>
      <c r="Q122" s="70"/>
      <c r="R122" s="74"/>
      <c r="S122" s="74"/>
      <c r="T122" s="74"/>
      <c r="U122" s="74"/>
      <c r="V122" s="74"/>
      <c r="W122" s="74"/>
    </row>
    <row r="123" spans="1:23" ht="14.25" customHeight="1">
      <c r="A123" s="126">
        <v>2004</v>
      </c>
      <c r="B123" s="133">
        <v>4</v>
      </c>
      <c r="C123" s="133">
        <v>9</v>
      </c>
      <c r="D123" s="133">
        <v>3</v>
      </c>
      <c r="E123" s="133">
        <f>SUM(C123:D123)</f>
        <v>12</v>
      </c>
      <c r="F123" s="133">
        <f>SUM(B123:D123)</f>
        <v>16</v>
      </c>
      <c r="G123" s="133"/>
      <c r="H123" s="133">
        <v>26</v>
      </c>
      <c r="I123" s="133">
        <v>45</v>
      </c>
      <c r="J123" s="133">
        <v>36</v>
      </c>
      <c r="K123" s="133"/>
      <c r="L123" s="133">
        <v>14</v>
      </c>
      <c r="M123" s="133">
        <v>15</v>
      </c>
      <c r="N123" s="133">
        <f>SUM(I123:M123)</f>
        <v>110</v>
      </c>
      <c r="O123" s="133">
        <v>136</v>
      </c>
      <c r="P123" s="122"/>
      <c r="Q123" s="70"/>
      <c r="R123" s="74"/>
      <c r="S123" s="74"/>
      <c r="T123" s="74"/>
      <c r="U123" s="74"/>
      <c r="V123" s="74"/>
      <c r="W123" s="74"/>
    </row>
    <row r="124" spans="1:23" s="51" customFormat="1" ht="14.25" customHeight="1">
      <c r="A124" s="125" t="s">
        <v>89</v>
      </c>
      <c r="B124" s="132">
        <v>2.2</v>
      </c>
      <c r="C124" s="132">
        <v>6.6</v>
      </c>
      <c r="D124" s="132">
        <v>1.2</v>
      </c>
      <c r="E124" s="132">
        <f>SUM(C124:D124)</f>
        <v>7.8</v>
      </c>
      <c r="F124" s="132">
        <f>SUM(B124:D124)</f>
        <v>10</v>
      </c>
      <c r="G124" s="132"/>
      <c r="H124" s="132">
        <v>16.2</v>
      </c>
      <c r="I124" s="132">
        <v>31.6</v>
      </c>
      <c r="J124" s="132">
        <v>31.6</v>
      </c>
      <c r="K124" s="132"/>
      <c r="L124" s="132">
        <v>11.2</v>
      </c>
      <c r="M124" s="132">
        <v>18.2</v>
      </c>
      <c r="N124" s="132">
        <f>SUM(I124:M124)</f>
        <v>92.60000000000001</v>
      </c>
      <c r="O124" s="132">
        <v>108.8</v>
      </c>
      <c r="P124" s="122">
        <f>SUM(O124-H124-I124-J124-L124-M124=0)</f>
        <v>0</v>
      </c>
      <c r="Q124" s="122"/>
      <c r="R124" s="123"/>
      <c r="S124" s="123"/>
      <c r="T124" s="123"/>
      <c r="U124" s="123"/>
      <c r="V124" s="123"/>
      <c r="W124" s="123"/>
    </row>
    <row r="125" spans="1:23" ht="14.25" customHeight="1">
      <c r="A125" s="71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22"/>
      <c r="Q125" s="70"/>
      <c r="R125" s="74"/>
      <c r="S125" s="74"/>
      <c r="T125" s="74"/>
      <c r="U125" s="74"/>
      <c r="V125" s="74"/>
      <c r="W125" s="74"/>
    </row>
    <row r="126" spans="1:23" ht="14.25" customHeight="1">
      <c r="A126" s="71" t="s">
        <v>77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22"/>
      <c r="Q126" s="70"/>
      <c r="R126" s="74"/>
      <c r="S126" s="74"/>
      <c r="T126" s="74"/>
      <c r="U126" s="74"/>
      <c r="V126" s="74"/>
      <c r="W126" s="74"/>
    </row>
    <row r="127" spans="1:23" ht="14.25" customHeight="1">
      <c r="A127" s="71">
        <v>2004</v>
      </c>
      <c r="B127" s="144">
        <f>IF(ISERR((B123-B118)/B118*100),"n/a",IF((B123-B118)/B118*100=0,"-",((B123-B118)/B118*100)))</f>
        <v>53.84615384615385</v>
      </c>
      <c r="C127" s="144">
        <f aca="true" t="shared" si="23" ref="C127:O127">IF(ISERR((C123-C118)/C118*100),"n/a",IF((C123-C118)/C118*100=0,"-",((C123-C118)/C118*100)))</f>
        <v>50</v>
      </c>
      <c r="D127" s="144">
        <f t="shared" si="23"/>
        <v>400</v>
      </c>
      <c r="E127" s="144">
        <f t="shared" si="23"/>
        <v>81.81818181818183</v>
      </c>
      <c r="F127" s="144">
        <f t="shared" si="23"/>
        <v>73.91304347826089</v>
      </c>
      <c r="G127" s="144"/>
      <c r="H127" s="144">
        <f t="shared" si="23"/>
        <v>24.999999999999993</v>
      </c>
      <c r="I127" s="144">
        <f t="shared" si="23"/>
        <v>-6.639004149377599</v>
      </c>
      <c r="J127" s="144">
        <f t="shared" si="23"/>
        <v>-13.043478260869563</v>
      </c>
      <c r="K127" s="144"/>
      <c r="L127" s="144">
        <f t="shared" si="23"/>
        <v>62.79069767441862</v>
      </c>
      <c r="M127" s="144">
        <f t="shared" si="23"/>
        <v>-49.32432432432432</v>
      </c>
      <c r="N127" s="144">
        <f t="shared" si="23"/>
        <v>-13.928012519561802</v>
      </c>
      <c r="O127" s="144">
        <f t="shared" si="23"/>
        <v>-8.479138627187076</v>
      </c>
      <c r="P127" s="122"/>
      <c r="Q127" s="70"/>
      <c r="R127" s="74"/>
      <c r="S127" s="74"/>
      <c r="T127" s="74"/>
      <c r="U127" s="74"/>
      <c r="V127" s="74"/>
      <c r="W127" s="74"/>
    </row>
    <row r="128" spans="1:23" ht="14.25" customHeight="1">
      <c r="A128" s="71" t="s">
        <v>89</v>
      </c>
      <c r="B128" s="144">
        <f>IF(ISERR((B124-B118)/B118*100),"n/a",IF((B124-B118)/B118*100=0,"-",((B124-B118)/B118*100)))</f>
        <v>-15.38461538461538</v>
      </c>
      <c r="C128" s="144">
        <f>IF(ISERR((C124-C118)/C118*100),"n/a",IF((C124-C118)/C118*100=0,"-",((C124-C118)/C118*100)))</f>
        <v>9.999999999999993</v>
      </c>
      <c r="D128" s="144">
        <f>IF(ISERR((D124-D118)/D118*100),"n/a",IF((D124-D118)/D118*100=0,"-",((D124-D118)/D118*100)))</f>
        <v>100</v>
      </c>
      <c r="E128" s="144">
        <f>IF(ISERR((E124-E118)/E118*100),"n/a",IF((E124-E118)/E118*100=0,"-",((E124-E118)/E118*100)))</f>
        <v>18.181818181818183</v>
      </c>
      <c r="F128" s="144">
        <f>IF(ISERR((F124-F118)/F118*100),"n/a",IF((F124-F118)/F118*100=0,"-",((F124-F118)/F118*100)))</f>
        <v>8.695652173913052</v>
      </c>
      <c r="G128" s="144"/>
      <c r="H128" s="144">
        <f>IF(ISERR((H124-H118)/H118*100),"n/a",IF((H124-H118)/H118*100=0,"-",((H124-H118)/H118*100)))</f>
        <v>-22.11538461538462</v>
      </c>
      <c r="I128" s="144">
        <f>IF(ISERR((I124-I118)/I118*100),"n/a",IF((I124-I118)/I118*100=0,"-",((I124-I118)/I118*100)))</f>
        <v>-34.439834024896264</v>
      </c>
      <c r="J128" s="144">
        <f>IF(ISERR((J124-J118)/J118*100),"n/a",IF((J124-J118)/J118*100=0,"-",((J124-J118)/J118*100)))</f>
        <v>-23.671497584541058</v>
      </c>
      <c r="K128" s="144"/>
      <c r="L128" s="144">
        <f>IF(ISERR((L124-L118)/L118*100),"n/a",IF((L124-L118)/L118*100=0,"-",((L124-L118)/L118*100)))</f>
        <v>30.23255813953488</v>
      </c>
      <c r="M128" s="144">
        <f>IF(ISERR((M124-M118)/M118*100),"n/a",IF((M124-M118)/M118*100=0,"-",((M124-M118)/M118*100)))</f>
        <v>-38.51351351351352</v>
      </c>
      <c r="N128" s="144">
        <f>IF(ISERR((N124-N118)/N118*100),"n/a",IF((N124-N118)/N118*100=0,"-",((N124-N118)/N118*100)))</f>
        <v>-27.5430359937402</v>
      </c>
      <c r="O128" s="144">
        <f>IF(ISERR((O124-O118)/O118*100),"n/a",IF((O124-O118)/O118*100=0,"-",((O124-O118)/O118*100)))</f>
        <v>-26.783310901749662</v>
      </c>
      <c r="P128" s="122"/>
      <c r="Q128" s="70"/>
      <c r="R128" s="74"/>
      <c r="S128" s="74"/>
      <c r="T128" s="74"/>
      <c r="U128" s="74"/>
      <c r="V128" s="74"/>
      <c r="W128" s="74"/>
    </row>
    <row r="129" spans="1:23" ht="7.5" customHeight="1">
      <c r="A129" s="19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22"/>
      <c r="Q129" s="70"/>
      <c r="R129" s="74"/>
      <c r="S129" s="74"/>
      <c r="T129" s="74"/>
      <c r="U129" s="74"/>
      <c r="V129" s="74"/>
      <c r="W129" s="74"/>
    </row>
    <row r="130" spans="1:23" ht="14.25" customHeight="1">
      <c r="A130" s="19" t="s">
        <v>26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22"/>
      <c r="Q130" s="70"/>
      <c r="R130" s="74"/>
      <c r="S130" s="74"/>
      <c r="T130" s="74"/>
      <c r="U130" s="74"/>
      <c r="V130" s="74"/>
      <c r="W130" s="74"/>
    </row>
    <row r="131" spans="1:23" s="51" customFormat="1" ht="14.25" customHeight="1">
      <c r="A131" s="125" t="s">
        <v>76</v>
      </c>
      <c r="B131" s="132">
        <v>10.8</v>
      </c>
      <c r="C131" s="132">
        <v>8.6</v>
      </c>
      <c r="D131" s="132">
        <v>1.6</v>
      </c>
      <c r="E131" s="132">
        <f t="shared" si="17"/>
        <v>10.2</v>
      </c>
      <c r="F131" s="132">
        <f t="shared" si="18"/>
        <v>21</v>
      </c>
      <c r="G131" s="132"/>
      <c r="H131" s="132">
        <v>81.6</v>
      </c>
      <c r="I131" s="132">
        <v>68.4</v>
      </c>
      <c r="J131" s="132">
        <v>38.6</v>
      </c>
      <c r="K131" s="132"/>
      <c r="L131" s="132">
        <v>22.8</v>
      </c>
      <c r="M131" s="132">
        <v>24.4</v>
      </c>
      <c r="N131" s="132">
        <f t="shared" si="19"/>
        <v>154.20000000000002</v>
      </c>
      <c r="O131" s="132">
        <v>235.8</v>
      </c>
      <c r="P131" s="122">
        <f>SUM(O131-H131-I131-J131-L131-M131=0)</f>
        <v>0</v>
      </c>
      <c r="Q131" s="122"/>
      <c r="R131" s="123"/>
      <c r="S131" s="123"/>
      <c r="T131" s="123"/>
      <c r="U131" s="123"/>
      <c r="V131" s="123"/>
      <c r="W131" s="123"/>
    </row>
    <row r="132" spans="1:23" ht="14.25" customHeight="1">
      <c r="A132" s="126">
        <v>2000</v>
      </c>
      <c r="B132" s="133">
        <v>7</v>
      </c>
      <c r="C132" s="133">
        <v>4</v>
      </c>
      <c r="D132" s="133">
        <v>0</v>
      </c>
      <c r="E132" s="133">
        <f t="shared" si="17"/>
        <v>4</v>
      </c>
      <c r="F132" s="133">
        <f t="shared" si="18"/>
        <v>11</v>
      </c>
      <c r="G132" s="133"/>
      <c r="H132" s="133">
        <v>64</v>
      </c>
      <c r="I132" s="133">
        <v>49</v>
      </c>
      <c r="J132" s="133">
        <v>32</v>
      </c>
      <c r="K132" s="133"/>
      <c r="L132" s="133">
        <v>9</v>
      </c>
      <c r="M132" s="133">
        <v>24</v>
      </c>
      <c r="N132" s="133">
        <f t="shared" si="19"/>
        <v>114</v>
      </c>
      <c r="O132" s="133">
        <v>178</v>
      </c>
      <c r="P132" s="122">
        <f>SUM(O132-H132-I132-J132-L132-M132=0)</f>
        <v>1</v>
      </c>
      <c r="Q132" s="70"/>
      <c r="R132" s="74"/>
      <c r="S132" s="74"/>
      <c r="T132" s="74"/>
      <c r="U132" s="74"/>
      <c r="V132" s="74"/>
      <c r="W132" s="74"/>
    </row>
    <row r="133" spans="1:23" ht="14.25" customHeight="1">
      <c r="A133" s="126">
        <v>2001</v>
      </c>
      <c r="B133" s="133">
        <v>20</v>
      </c>
      <c r="C133" s="133">
        <v>10</v>
      </c>
      <c r="D133" s="133">
        <v>1</v>
      </c>
      <c r="E133" s="133">
        <f t="shared" si="17"/>
        <v>11</v>
      </c>
      <c r="F133" s="133">
        <f t="shared" si="18"/>
        <v>31</v>
      </c>
      <c r="G133" s="133"/>
      <c r="H133" s="133">
        <v>87</v>
      </c>
      <c r="I133" s="133">
        <v>64</v>
      </c>
      <c r="J133" s="133">
        <v>39</v>
      </c>
      <c r="K133" s="133"/>
      <c r="L133" s="133">
        <v>13</v>
      </c>
      <c r="M133" s="133">
        <v>21</v>
      </c>
      <c r="N133" s="133">
        <f t="shared" si="19"/>
        <v>137</v>
      </c>
      <c r="O133" s="133">
        <v>224</v>
      </c>
      <c r="P133" s="122">
        <f>SUM(O133-H133-I133-J133-L133-M133=0)</f>
        <v>1</v>
      </c>
      <c r="Q133" s="70"/>
      <c r="R133" s="74"/>
      <c r="S133" s="74"/>
      <c r="T133" s="74"/>
      <c r="U133" s="74"/>
      <c r="V133" s="74"/>
      <c r="W133" s="74"/>
    </row>
    <row r="134" spans="1:23" ht="14.25" customHeight="1">
      <c r="A134" s="126">
        <v>2002</v>
      </c>
      <c r="B134" s="133">
        <v>10</v>
      </c>
      <c r="C134" s="133">
        <v>6</v>
      </c>
      <c r="D134" s="133">
        <v>1</v>
      </c>
      <c r="E134" s="133">
        <f t="shared" si="17"/>
        <v>7</v>
      </c>
      <c r="F134" s="133">
        <f t="shared" si="18"/>
        <v>17</v>
      </c>
      <c r="G134" s="133"/>
      <c r="H134" s="133">
        <v>35</v>
      </c>
      <c r="I134" s="133">
        <v>63</v>
      </c>
      <c r="J134" s="133">
        <v>42</v>
      </c>
      <c r="K134" s="133"/>
      <c r="L134" s="133">
        <v>18</v>
      </c>
      <c r="M134" s="133">
        <v>13</v>
      </c>
      <c r="N134" s="133">
        <f t="shared" si="19"/>
        <v>136</v>
      </c>
      <c r="O134" s="133">
        <v>171</v>
      </c>
      <c r="P134" s="122">
        <f>SUM(O134-H134-I134-J134-L134-M134=0)</f>
        <v>1</v>
      </c>
      <c r="Q134" s="70"/>
      <c r="R134" s="74"/>
      <c r="S134" s="74"/>
      <c r="T134" s="74"/>
      <c r="U134" s="74"/>
      <c r="V134" s="74"/>
      <c r="W134" s="74"/>
    </row>
    <row r="135" spans="1:23" ht="14.25" customHeight="1">
      <c r="A135" s="126">
        <v>2003</v>
      </c>
      <c r="B135" s="133">
        <v>15</v>
      </c>
      <c r="C135" s="133">
        <v>11</v>
      </c>
      <c r="D135" s="133">
        <v>0</v>
      </c>
      <c r="E135" s="133">
        <f t="shared" si="17"/>
        <v>11</v>
      </c>
      <c r="F135" s="133">
        <f t="shared" si="18"/>
        <v>26</v>
      </c>
      <c r="G135" s="133"/>
      <c r="H135" s="133">
        <v>67</v>
      </c>
      <c r="I135" s="133">
        <v>58</v>
      </c>
      <c r="J135" s="133">
        <v>22</v>
      </c>
      <c r="K135" s="133"/>
      <c r="L135" s="133">
        <v>9</v>
      </c>
      <c r="M135" s="133">
        <v>17</v>
      </c>
      <c r="N135" s="133">
        <f t="shared" si="19"/>
        <v>106</v>
      </c>
      <c r="O135" s="133">
        <v>173</v>
      </c>
      <c r="P135" s="122">
        <f>SUM(O135-H135-I135-J135-L135-M135=0)</f>
        <v>1</v>
      </c>
      <c r="Q135" s="70"/>
      <c r="R135" s="74"/>
      <c r="S135" s="74"/>
      <c r="T135" s="74"/>
      <c r="U135" s="74"/>
      <c r="V135" s="74"/>
      <c r="W135" s="74"/>
    </row>
    <row r="136" spans="1:23" ht="14.25" customHeight="1">
      <c r="A136" s="126">
        <v>2004</v>
      </c>
      <c r="B136" s="133">
        <v>11</v>
      </c>
      <c r="C136" s="133">
        <v>6</v>
      </c>
      <c r="D136" s="133">
        <v>1</v>
      </c>
      <c r="E136" s="133">
        <f t="shared" si="17"/>
        <v>7</v>
      </c>
      <c r="F136" s="133">
        <f t="shared" si="18"/>
        <v>18</v>
      </c>
      <c r="G136" s="133"/>
      <c r="H136" s="133">
        <v>67</v>
      </c>
      <c r="I136" s="133">
        <v>33</v>
      </c>
      <c r="J136" s="133">
        <v>36</v>
      </c>
      <c r="K136" s="133"/>
      <c r="L136" s="133">
        <v>12</v>
      </c>
      <c r="M136" s="133">
        <v>18</v>
      </c>
      <c r="N136" s="133">
        <f t="shared" si="19"/>
        <v>99</v>
      </c>
      <c r="O136" s="133">
        <v>166</v>
      </c>
      <c r="P136" s="122"/>
      <c r="Q136" s="70"/>
      <c r="R136" s="74"/>
      <c r="S136" s="74"/>
      <c r="T136" s="74"/>
      <c r="U136" s="74"/>
      <c r="V136" s="74"/>
      <c r="W136" s="74"/>
    </row>
    <row r="137" spans="1:23" s="51" customFormat="1" ht="14.25" customHeight="1">
      <c r="A137" s="125" t="s">
        <v>89</v>
      </c>
      <c r="B137" s="132">
        <v>12.6</v>
      </c>
      <c r="C137" s="132">
        <v>7.4</v>
      </c>
      <c r="D137" s="132">
        <v>0.6</v>
      </c>
      <c r="E137" s="132">
        <f t="shared" si="17"/>
        <v>8</v>
      </c>
      <c r="F137" s="132">
        <f t="shared" si="18"/>
        <v>20.6</v>
      </c>
      <c r="G137" s="132"/>
      <c r="H137" s="132">
        <v>64</v>
      </c>
      <c r="I137" s="132">
        <v>53.4</v>
      </c>
      <c r="J137" s="132">
        <v>34.2</v>
      </c>
      <c r="K137" s="132"/>
      <c r="L137" s="132">
        <v>12.2</v>
      </c>
      <c r="M137" s="132">
        <v>18.6</v>
      </c>
      <c r="N137" s="132">
        <f t="shared" si="19"/>
        <v>118.4</v>
      </c>
      <c r="O137" s="132">
        <v>182.4</v>
      </c>
      <c r="P137" s="122">
        <f>SUM(O137-H137-I137-J137-L137-M137=0)</f>
        <v>0</v>
      </c>
      <c r="Q137" s="122"/>
      <c r="R137" s="123"/>
      <c r="S137" s="123"/>
      <c r="T137" s="123"/>
      <c r="U137" s="123"/>
      <c r="V137" s="123"/>
      <c r="W137" s="123"/>
    </row>
    <row r="138" spans="1:23" ht="14.25" customHeight="1">
      <c r="A138" s="71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22"/>
      <c r="Q138" s="70"/>
      <c r="R138" s="74"/>
      <c r="S138" s="74"/>
      <c r="T138" s="74"/>
      <c r="U138" s="74"/>
      <c r="V138" s="74"/>
      <c r="W138" s="74"/>
    </row>
    <row r="139" spans="1:23" ht="14.25" customHeight="1">
      <c r="A139" s="71" t="s">
        <v>77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22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71">
        <v>2004</v>
      </c>
      <c r="B140" s="144">
        <f>IF(ISERR((B136-B131)/B131*100),"n/a",IF((B136-B131)/B131*100=0,"-",((B136-B131)/B131*100)))</f>
        <v>1.8518518518518452</v>
      </c>
      <c r="C140" s="144">
        <f aca="true" t="shared" si="24" ref="C140:O140">IF(ISERR((C136-C131)/C131*100),"n/a",IF((C136-C131)/C131*100=0,"-",((C136-C131)/C131*100)))</f>
        <v>-30.23255813953488</v>
      </c>
      <c r="D140" s="144">
        <f t="shared" si="24"/>
        <v>-37.50000000000001</v>
      </c>
      <c r="E140" s="144">
        <f t="shared" si="24"/>
        <v>-31.37254901960784</v>
      </c>
      <c r="F140" s="144">
        <f t="shared" si="24"/>
        <v>-14.285714285714285</v>
      </c>
      <c r="G140" s="144"/>
      <c r="H140" s="144">
        <f t="shared" si="24"/>
        <v>-17.892156862745093</v>
      </c>
      <c r="I140" s="144">
        <f t="shared" si="24"/>
        <v>-51.75438596491229</v>
      </c>
      <c r="J140" s="144">
        <f t="shared" si="24"/>
        <v>-6.735751295336791</v>
      </c>
      <c r="K140" s="144"/>
      <c r="L140" s="144">
        <f t="shared" si="24"/>
        <v>-47.36842105263158</v>
      </c>
      <c r="M140" s="144">
        <f t="shared" si="24"/>
        <v>-26.22950819672131</v>
      </c>
      <c r="N140" s="144">
        <f t="shared" si="24"/>
        <v>-35.79766536964981</v>
      </c>
      <c r="O140" s="144">
        <f t="shared" si="24"/>
        <v>-29.60135708227312</v>
      </c>
      <c r="P140" s="122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71" t="s">
        <v>89</v>
      </c>
      <c r="B141" s="144">
        <f>IF(ISERR((B137-B131)/B131*100),"n/a",IF((B137-B131)/B131*100=0,"-",((B137-B131)/B131*100)))</f>
        <v>16.666666666666654</v>
      </c>
      <c r="C141" s="144">
        <f>IF(ISERR((C137-C131)/C131*100),"n/a",IF((C137-C131)/C131*100=0,"-",((C137-C131)/C131*100)))</f>
        <v>-13.953488372093014</v>
      </c>
      <c r="D141" s="144">
        <f>IF(ISERR((D137-D131)/D131*100),"n/a",IF((D137-D131)/D131*100=0,"-",((D137-D131)/D131*100)))</f>
        <v>-62.5</v>
      </c>
      <c r="E141" s="144">
        <f>IF(ISERR((E137-E131)/E131*100),"n/a",IF((E137-E131)/E131*100=0,"-",((E137-E131)/E131*100)))</f>
        <v>-21.568627450980387</v>
      </c>
      <c r="F141" s="144">
        <f>IF(ISERR((F137-F131)/F131*100),"n/a",IF((F137-F131)/F131*100=0,"-",((F137-F131)/F131*100)))</f>
        <v>-1.904761904761898</v>
      </c>
      <c r="G141" s="144"/>
      <c r="H141" s="144">
        <f>IF(ISERR((H137-H131)/H131*100),"n/a",IF((H137-H131)/H131*100=0,"-",((H137-H131)/H131*100)))</f>
        <v>-21.568627450980387</v>
      </c>
      <c r="I141" s="144">
        <f>IF(ISERR((I137-I131)/I131*100),"n/a",IF((I137-I131)/I131*100=0,"-",((I137-I131)/I131*100)))</f>
        <v>-21.929824561403517</v>
      </c>
      <c r="J141" s="144">
        <f>IF(ISERR((J137-J131)/J131*100),"n/a",IF((J137-J131)/J131*100=0,"-",((J137-J131)/J131*100)))</f>
        <v>-11.398963730569944</v>
      </c>
      <c r="K141" s="144"/>
      <c r="L141" s="144">
        <f>IF(ISERR((L137-L131)/L131*100),"n/a",IF((L137-L131)/L131*100=0,"-",((L137-L131)/L131*100)))</f>
        <v>-46.491228070175445</v>
      </c>
      <c r="M141" s="144">
        <f>IF(ISERR((M137-M131)/M131*100),"n/a",IF((M137-M131)/M131*100=0,"-",((M137-M131)/M131*100)))</f>
        <v>-23.770491803278677</v>
      </c>
      <c r="N141" s="144">
        <f>IF(ISERR((N137-N131)/N131*100),"n/a",IF((N137-N131)/N131*100=0,"-",((N137-N131)/N131*100)))</f>
        <v>-23.21660181582361</v>
      </c>
      <c r="O141" s="144">
        <f>IF(ISERR((O137-O131)/O131*100),"n/a",IF((O137-O131)/O131*100=0,"-",((O137-O131)/O131*100)))</f>
        <v>-22.646310432569976</v>
      </c>
      <c r="P141" s="122"/>
      <c r="Q141" s="70"/>
      <c r="R141" s="74"/>
      <c r="S141" s="74"/>
      <c r="T141" s="74"/>
      <c r="U141" s="74"/>
      <c r="V141" s="74"/>
      <c r="W141" s="74"/>
    </row>
    <row r="142" spans="1:23" ht="7.5" customHeight="1">
      <c r="A142" s="71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22"/>
      <c r="Q142" s="70"/>
      <c r="R142" s="74"/>
      <c r="S142" s="74"/>
      <c r="T142" s="74"/>
      <c r="U142" s="74"/>
      <c r="V142" s="74"/>
      <c r="W142" s="74"/>
    </row>
    <row r="143" spans="1:23" ht="14.25" customHeight="1">
      <c r="A143" s="51" t="s">
        <v>27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22"/>
      <c r="Q143" s="70"/>
      <c r="R143" s="74"/>
      <c r="S143" s="74"/>
      <c r="T143" s="74"/>
      <c r="U143" s="74"/>
      <c r="V143" s="74"/>
      <c r="W143" s="74"/>
    </row>
    <row r="144" spans="1:23" s="51" customFormat="1" ht="14.25" customHeight="1">
      <c r="A144" s="125" t="s">
        <v>76</v>
      </c>
      <c r="B144" s="132">
        <v>6</v>
      </c>
      <c r="C144" s="132">
        <v>9.4</v>
      </c>
      <c r="D144" s="132">
        <v>5.2</v>
      </c>
      <c r="E144" s="132">
        <f aca="true" t="shared" si="25" ref="E144:E203">SUM(C144:D144)</f>
        <v>14.600000000000001</v>
      </c>
      <c r="F144" s="132">
        <f aca="true" t="shared" si="26" ref="F144:F203">SUM(B144:D144)</f>
        <v>20.6</v>
      </c>
      <c r="G144" s="132"/>
      <c r="H144" s="132">
        <v>35.8</v>
      </c>
      <c r="I144" s="132">
        <v>58.8</v>
      </c>
      <c r="J144" s="132">
        <v>58.2</v>
      </c>
      <c r="K144" s="132"/>
      <c r="L144" s="132">
        <v>37.8</v>
      </c>
      <c r="M144" s="132">
        <v>76</v>
      </c>
      <c r="N144" s="132">
        <f aca="true" t="shared" si="27" ref="N144:N203">SUM(I144:M144)</f>
        <v>230.8</v>
      </c>
      <c r="O144" s="132">
        <v>266.6</v>
      </c>
      <c r="P144" s="122">
        <f>SUM(O144-H144-I144-J144-L144-M144=0)</f>
        <v>1</v>
      </c>
      <c r="Q144" s="122"/>
      <c r="R144" s="123"/>
      <c r="S144" s="123"/>
      <c r="T144" s="123"/>
      <c r="U144" s="123"/>
      <c r="V144" s="123"/>
      <c r="W144" s="123"/>
    </row>
    <row r="145" spans="1:23" ht="14.25" customHeight="1">
      <c r="A145" s="126">
        <v>2000</v>
      </c>
      <c r="B145" s="133">
        <v>4</v>
      </c>
      <c r="C145" s="133">
        <v>2</v>
      </c>
      <c r="D145" s="133">
        <v>6</v>
      </c>
      <c r="E145" s="133">
        <f t="shared" si="25"/>
        <v>8</v>
      </c>
      <c r="F145" s="133">
        <f t="shared" si="26"/>
        <v>12</v>
      </c>
      <c r="G145" s="133"/>
      <c r="H145" s="133">
        <v>44</v>
      </c>
      <c r="I145" s="133">
        <v>39</v>
      </c>
      <c r="J145" s="133">
        <v>55</v>
      </c>
      <c r="K145" s="133"/>
      <c r="L145" s="133">
        <v>26</v>
      </c>
      <c r="M145" s="133">
        <v>87</v>
      </c>
      <c r="N145" s="133">
        <f t="shared" si="27"/>
        <v>207</v>
      </c>
      <c r="O145" s="133">
        <v>251</v>
      </c>
      <c r="P145" s="122">
        <f>SUM(O145-H145-I145-J145-L145-M145=0)</f>
        <v>1</v>
      </c>
      <c r="Q145" s="70"/>
      <c r="R145" s="74"/>
      <c r="S145" s="74"/>
      <c r="T145" s="74"/>
      <c r="U145" s="74"/>
      <c r="V145" s="74"/>
      <c r="W145" s="74"/>
    </row>
    <row r="146" spans="1:23" ht="14.25" customHeight="1">
      <c r="A146" s="126">
        <v>2001</v>
      </c>
      <c r="B146" s="133">
        <v>4</v>
      </c>
      <c r="C146" s="133">
        <v>11</v>
      </c>
      <c r="D146" s="133">
        <v>6</v>
      </c>
      <c r="E146" s="133">
        <f t="shared" si="25"/>
        <v>17</v>
      </c>
      <c r="F146" s="133">
        <f t="shared" si="26"/>
        <v>21</v>
      </c>
      <c r="G146" s="133"/>
      <c r="H146" s="133">
        <v>28</v>
      </c>
      <c r="I146" s="133">
        <v>56</v>
      </c>
      <c r="J146" s="133">
        <v>50</v>
      </c>
      <c r="K146" s="133"/>
      <c r="L146" s="133">
        <v>18</v>
      </c>
      <c r="M146" s="133">
        <v>80</v>
      </c>
      <c r="N146" s="133">
        <f t="shared" si="27"/>
        <v>204</v>
      </c>
      <c r="O146" s="133">
        <v>232</v>
      </c>
      <c r="P146" s="122">
        <f>SUM(O146-H146-I146-J146-L146-M146=0)</f>
        <v>1</v>
      </c>
      <c r="Q146" s="70"/>
      <c r="R146" s="74"/>
      <c r="S146" s="74"/>
      <c r="T146" s="74"/>
      <c r="U146" s="74"/>
      <c r="V146" s="74"/>
      <c r="W146" s="74"/>
    </row>
    <row r="147" spans="1:23" ht="14.25" customHeight="1">
      <c r="A147" s="126">
        <v>2002</v>
      </c>
      <c r="B147" s="133">
        <v>6</v>
      </c>
      <c r="C147" s="133">
        <v>19</v>
      </c>
      <c r="D147" s="133">
        <v>4</v>
      </c>
      <c r="E147" s="133">
        <f t="shared" si="25"/>
        <v>23</v>
      </c>
      <c r="F147" s="133">
        <f t="shared" si="26"/>
        <v>29</v>
      </c>
      <c r="G147" s="133"/>
      <c r="H147" s="133">
        <v>45</v>
      </c>
      <c r="I147" s="133">
        <v>76</v>
      </c>
      <c r="J147" s="133">
        <v>60</v>
      </c>
      <c r="K147" s="133"/>
      <c r="L147" s="133">
        <v>32</v>
      </c>
      <c r="M147" s="133">
        <v>65</v>
      </c>
      <c r="N147" s="133">
        <f t="shared" si="27"/>
        <v>233</v>
      </c>
      <c r="O147" s="133">
        <v>278</v>
      </c>
      <c r="P147" s="122">
        <f>SUM(O147-H147-I147-J147-L147-M147=0)</f>
        <v>1</v>
      </c>
      <c r="Q147" s="70"/>
      <c r="R147" s="74"/>
      <c r="S147" s="74"/>
      <c r="T147" s="74"/>
      <c r="U147" s="74"/>
      <c r="V147" s="74"/>
      <c r="W147" s="74"/>
    </row>
    <row r="148" spans="1:23" ht="14.25" customHeight="1">
      <c r="A148" s="126">
        <v>2003</v>
      </c>
      <c r="B148" s="133">
        <v>2</v>
      </c>
      <c r="C148" s="133">
        <v>10</v>
      </c>
      <c r="D148" s="133">
        <v>6</v>
      </c>
      <c r="E148" s="133">
        <f t="shared" si="25"/>
        <v>16</v>
      </c>
      <c r="F148" s="133">
        <f t="shared" si="26"/>
        <v>18</v>
      </c>
      <c r="G148" s="133"/>
      <c r="H148" s="133">
        <v>27</v>
      </c>
      <c r="I148" s="133">
        <v>44</v>
      </c>
      <c r="J148" s="133">
        <v>54</v>
      </c>
      <c r="K148" s="133"/>
      <c r="L148" s="133">
        <v>22</v>
      </c>
      <c r="M148" s="133">
        <v>53</v>
      </c>
      <c r="N148" s="133">
        <f t="shared" si="27"/>
        <v>173</v>
      </c>
      <c r="O148" s="133">
        <v>200</v>
      </c>
      <c r="P148" s="122">
        <f>SUM(O148-H148-I148-J148-L148-M148=0)</f>
        <v>1</v>
      </c>
      <c r="Q148" s="70"/>
      <c r="R148" s="74"/>
      <c r="S148" s="74"/>
      <c r="T148" s="74"/>
      <c r="U148" s="74"/>
      <c r="V148" s="74"/>
      <c r="W148" s="74"/>
    </row>
    <row r="149" spans="1:23" ht="14.25" customHeight="1">
      <c r="A149" s="126">
        <v>2004</v>
      </c>
      <c r="B149" s="133">
        <v>5</v>
      </c>
      <c r="C149" s="133">
        <v>11</v>
      </c>
      <c r="D149" s="133">
        <v>14</v>
      </c>
      <c r="E149" s="133">
        <f t="shared" si="25"/>
        <v>25</v>
      </c>
      <c r="F149" s="133">
        <f t="shared" si="26"/>
        <v>30</v>
      </c>
      <c r="G149" s="133"/>
      <c r="H149" s="133">
        <v>28</v>
      </c>
      <c r="I149" s="133">
        <v>63</v>
      </c>
      <c r="J149" s="133">
        <v>48</v>
      </c>
      <c r="K149" s="133"/>
      <c r="L149" s="133">
        <v>23</v>
      </c>
      <c r="M149" s="133">
        <v>52</v>
      </c>
      <c r="N149" s="133">
        <f t="shared" si="27"/>
        <v>186</v>
      </c>
      <c r="O149" s="133">
        <v>214</v>
      </c>
      <c r="P149" s="122"/>
      <c r="Q149" s="70"/>
      <c r="R149" s="74"/>
      <c r="S149" s="74"/>
      <c r="T149" s="74"/>
      <c r="U149" s="74"/>
      <c r="V149" s="74"/>
      <c r="W149" s="74"/>
    </row>
    <row r="150" spans="1:23" s="51" customFormat="1" ht="14.25" customHeight="1">
      <c r="A150" s="125" t="s">
        <v>89</v>
      </c>
      <c r="B150" s="132">
        <v>4.2</v>
      </c>
      <c r="C150" s="132">
        <v>10.6</v>
      </c>
      <c r="D150" s="132">
        <v>7.2</v>
      </c>
      <c r="E150" s="132">
        <f t="shared" si="25"/>
        <v>17.8</v>
      </c>
      <c r="F150" s="132">
        <f t="shared" si="26"/>
        <v>22</v>
      </c>
      <c r="G150" s="132"/>
      <c r="H150" s="132">
        <v>34.4</v>
      </c>
      <c r="I150" s="132">
        <v>55.6</v>
      </c>
      <c r="J150" s="132">
        <v>53.4</v>
      </c>
      <c r="K150" s="132"/>
      <c r="L150" s="132">
        <v>24.2</v>
      </c>
      <c r="M150" s="132">
        <v>67.4</v>
      </c>
      <c r="N150" s="132">
        <f t="shared" si="27"/>
        <v>200.6</v>
      </c>
      <c r="O150" s="132">
        <v>235</v>
      </c>
      <c r="P150" s="122">
        <f>SUM(O150-H150-I150-J150-L150-M150=0)</f>
        <v>0</v>
      </c>
      <c r="Q150" s="122"/>
      <c r="R150" s="123"/>
      <c r="S150" s="123"/>
      <c r="T150" s="123"/>
      <c r="U150" s="123"/>
      <c r="V150" s="123"/>
      <c r="W150" s="123"/>
    </row>
    <row r="151" spans="1:23" ht="7.5" customHeight="1">
      <c r="A151" s="71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22"/>
      <c r="Q151" s="70"/>
      <c r="R151" s="74"/>
      <c r="S151" s="74"/>
      <c r="T151" s="74"/>
      <c r="U151" s="74"/>
      <c r="V151" s="74"/>
      <c r="W151" s="74"/>
    </row>
    <row r="152" spans="1:23" ht="13.5" customHeight="1">
      <c r="A152" s="71" t="s">
        <v>77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22"/>
      <c r="Q152" s="70"/>
      <c r="R152" s="74"/>
      <c r="S152" s="74"/>
      <c r="T152" s="74"/>
      <c r="U152" s="74"/>
      <c r="V152" s="74"/>
      <c r="W152" s="74"/>
    </row>
    <row r="153" spans="1:23" ht="14.25" customHeight="1">
      <c r="A153" s="71">
        <v>2004</v>
      </c>
      <c r="B153" s="144">
        <f>IF(ISERR((B149-B144)/B144*100),"n/a",IF((B149-B144)/B144*100=0,"-",((B149-B144)/B144*100)))</f>
        <v>-16.666666666666664</v>
      </c>
      <c r="C153" s="144">
        <f aca="true" t="shared" si="28" ref="C153:O153">IF(ISERR((C149-C144)/C144*100),"n/a",IF((C149-C144)/C144*100=0,"-",((C149-C144)/C144*100)))</f>
        <v>17.021276595744677</v>
      </c>
      <c r="D153" s="144">
        <f t="shared" si="28"/>
        <v>169.23076923076923</v>
      </c>
      <c r="E153" s="144">
        <f t="shared" si="28"/>
        <v>71.23287671232875</v>
      </c>
      <c r="F153" s="144">
        <f t="shared" si="28"/>
        <v>45.63106796116504</v>
      </c>
      <c r="G153" s="144"/>
      <c r="H153" s="144">
        <f t="shared" si="28"/>
        <v>-21.7877094972067</v>
      </c>
      <c r="I153" s="144">
        <f t="shared" si="28"/>
        <v>7.142857142857148</v>
      </c>
      <c r="J153" s="144">
        <f t="shared" si="28"/>
        <v>-17.525773195876294</v>
      </c>
      <c r="K153" s="144"/>
      <c r="L153" s="144">
        <f t="shared" si="28"/>
        <v>-39.15343915343915</v>
      </c>
      <c r="M153" s="144">
        <f t="shared" si="28"/>
        <v>-31.57894736842105</v>
      </c>
      <c r="N153" s="144">
        <f t="shared" si="28"/>
        <v>-19.410745233968807</v>
      </c>
      <c r="O153" s="144">
        <f t="shared" si="28"/>
        <v>-19.729932483120788</v>
      </c>
      <c r="P153" s="122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71" t="s">
        <v>89</v>
      </c>
      <c r="B154" s="144">
        <f>IF(ISERR((B150-B144)/B144*100),"n/a",IF((B150-B144)/B144*100=0,"-",((B150-B144)/B144*100)))</f>
        <v>-30</v>
      </c>
      <c r="C154" s="144">
        <f>IF(ISERR((C150-C144)/C144*100),"n/a",IF((C150-C144)/C144*100=0,"-",((C150-C144)/C144*100)))</f>
        <v>12.765957446808502</v>
      </c>
      <c r="D154" s="144">
        <f>IF(ISERR((D150-D144)/D144*100),"n/a",IF((D150-D144)/D144*100=0,"-",((D150-D144)/D144*100)))</f>
        <v>38.46153846153846</v>
      </c>
      <c r="E154" s="144">
        <f>IF(ISERR((E150-E144)/E144*100),"n/a",IF((E150-E144)/E144*100=0,"-",((E150-E144)/E144*100)))</f>
        <v>21.917808219178074</v>
      </c>
      <c r="F154" s="144">
        <f>IF(ISERR((F150-F144)/F144*100),"n/a",IF((F150-F144)/F144*100=0,"-",((F150-F144)/F144*100)))</f>
        <v>6.7961165048543615</v>
      </c>
      <c r="G154" s="144"/>
      <c r="H154" s="144">
        <f>IF(ISERR((H150-H144)/H144*100),"n/a",IF((H150-H144)/H144*100=0,"-",((H150-H144)/H144*100)))</f>
        <v>-3.9106145251396613</v>
      </c>
      <c r="I154" s="144">
        <f>IF(ISERR((I150-I144)/I144*100),"n/a",IF((I150-I144)/I144*100=0,"-",((I150-I144)/I144*100)))</f>
        <v>-5.442176870748292</v>
      </c>
      <c r="J154" s="144">
        <f>IF(ISERR((J150-J144)/J144*100),"n/a",IF((J150-J144)/J144*100=0,"-",((J150-J144)/J144*100)))</f>
        <v>-8.247422680412377</v>
      </c>
      <c r="K154" s="144"/>
      <c r="L154" s="144">
        <f>IF(ISERR((L150-L144)/L144*100),"n/a",IF((L150-L144)/L144*100=0,"-",((L150-L144)/L144*100)))</f>
        <v>-35.978835978835974</v>
      </c>
      <c r="M154" s="144">
        <f>IF(ISERR((M150-M144)/M144*100),"n/a",IF((M150-M144)/M144*100=0,"-",((M150-M144)/M144*100)))</f>
        <v>-11.315789473684204</v>
      </c>
      <c r="N154" s="144">
        <f>IF(ISERR((N150-N144)/N144*100),"n/a",IF((N150-N144)/N144*100=0,"-",((N150-N144)/N144*100)))</f>
        <v>-13.08492201039862</v>
      </c>
      <c r="O154" s="144">
        <f>IF(ISERR((O150-O144)/O144*100),"n/a",IF((O150-O144)/O144*100=0,"-",((O150-O144)/O144*100)))</f>
        <v>-11.85296324081021</v>
      </c>
      <c r="P154" s="122"/>
      <c r="Q154" s="70"/>
      <c r="R154" s="74"/>
      <c r="S154" s="74"/>
      <c r="T154" s="74"/>
      <c r="U154" s="74"/>
      <c r="V154" s="74"/>
      <c r="W154" s="74"/>
    </row>
    <row r="155" spans="1:23" ht="7.5" customHeight="1">
      <c r="A155" s="19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22"/>
      <c r="Q155" s="70"/>
      <c r="R155" s="74"/>
      <c r="S155" s="74"/>
      <c r="T155" s="74"/>
      <c r="U155" s="74"/>
      <c r="V155" s="74"/>
      <c r="W155" s="74"/>
    </row>
    <row r="156" spans="1:23" ht="14.25" customHeight="1">
      <c r="A156" s="51" t="s">
        <v>28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22"/>
      <c r="Q156" s="70"/>
      <c r="R156" s="74"/>
      <c r="S156" s="74"/>
      <c r="T156" s="74"/>
      <c r="U156" s="74"/>
      <c r="V156" s="74"/>
      <c r="W156" s="74"/>
    </row>
    <row r="157" spans="1:23" ht="14.25" customHeight="1">
      <c r="A157" s="19" t="s">
        <v>29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22"/>
      <c r="Q157" s="69"/>
      <c r="R157" s="74"/>
      <c r="S157" s="74"/>
      <c r="T157" s="74"/>
      <c r="U157" s="74"/>
      <c r="V157" s="74"/>
      <c r="W157" s="74"/>
    </row>
    <row r="158" spans="1:23" s="51" customFormat="1" ht="14.25" customHeight="1">
      <c r="A158" s="125" t="s">
        <v>76</v>
      </c>
      <c r="B158" s="132">
        <v>1.4</v>
      </c>
      <c r="C158" s="132">
        <v>3.2</v>
      </c>
      <c r="D158" s="132">
        <v>13.2</v>
      </c>
      <c r="E158" s="132">
        <f t="shared" si="25"/>
        <v>16.4</v>
      </c>
      <c r="F158" s="132">
        <f t="shared" si="26"/>
        <v>17.799999999999997</v>
      </c>
      <c r="G158" s="132"/>
      <c r="H158" s="132">
        <v>8.4</v>
      </c>
      <c r="I158" s="132">
        <v>17</v>
      </c>
      <c r="J158" s="132">
        <v>8</v>
      </c>
      <c r="K158" s="132"/>
      <c r="L158" s="132">
        <v>108</v>
      </c>
      <c r="M158" s="132">
        <v>148.4</v>
      </c>
      <c r="N158" s="132">
        <f t="shared" si="27"/>
        <v>281.4</v>
      </c>
      <c r="O158" s="132">
        <v>289.8</v>
      </c>
      <c r="P158" s="122">
        <f>SUM(O158-H158-I158-J158-L158-M158=0)</f>
        <v>0</v>
      </c>
      <c r="Q158" s="122"/>
      <c r="R158" s="123"/>
      <c r="S158" s="123"/>
      <c r="T158" s="123"/>
      <c r="U158" s="123"/>
      <c r="V158" s="123"/>
      <c r="W158" s="123"/>
    </row>
    <row r="159" spans="1:23" ht="14.25" customHeight="1">
      <c r="A159" s="126">
        <v>2000</v>
      </c>
      <c r="B159" s="134">
        <v>0</v>
      </c>
      <c r="C159" s="133">
        <v>6</v>
      </c>
      <c r="D159" s="133">
        <v>15</v>
      </c>
      <c r="E159" s="133">
        <f t="shared" si="25"/>
        <v>21</v>
      </c>
      <c r="F159" s="133">
        <f t="shared" si="26"/>
        <v>21</v>
      </c>
      <c r="G159" s="133"/>
      <c r="H159" s="133">
        <v>7</v>
      </c>
      <c r="I159" s="133">
        <v>16</v>
      </c>
      <c r="J159" s="133">
        <v>10</v>
      </c>
      <c r="K159" s="133"/>
      <c r="L159" s="133">
        <v>96</v>
      </c>
      <c r="M159" s="133">
        <v>145</v>
      </c>
      <c r="N159" s="133">
        <f t="shared" si="27"/>
        <v>267</v>
      </c>
      <c r="O159" s="133">
        <v>274</v>
      </c>
      <c r="P159" s="122">
        <f>SUM(O159-H159-I159-J159-L159-M159=0)</f>
        <v>1</v>
      </c>
      <c r="Q159" s="70"/>
      <c r="R159" s="74"/>
      <c r="S159" s="74"/>
      <c r="T159" s="74"/>
      <c r="U159" s="74"/>
      <c r="V159" s="74"/>
      <c r="W159" s="74"/>
    </row>
    <row r="160" spans="1:23" ht="14.25" customHeight="1">
      <c r="A160" s="126">
        <v>2001</v>
      </c>
      <c r="B160" s="133">
        <v>0</v>
      </c>
      <c r="C160" s="133">
        <v>1</v>
      </c>
      <c r="D160" s="133">
        <v>15</v>
      </c>
      <c r="E160" s="133">
        <f t="shared" si="25"/>
        <v>16</v>
      </c>
      <c r="F160" s="133">
        <f t="shared" si="26"/>
        <v>16</v>
      </c>
      <c r="G160" s="133"/>
      <c r="H160" s="133">
        <v>7</v>
      </c>
      <c r="I160" s="133">
        <v>4</v>
      </c>
      <c r="J160" s="133">
        <v>7</v>
      </c>
      <c r="K160" s="133"/>
      <c r="L160" s="133">
        <v>100</v>
      </c>
      <c r="M160" s="133">
        <v>150</v>
      </c>
      <c r="N160" s="133">
        <f t="shared" si="27"/>
        <v>261</v>
      </c>
      <c r="O160" s="133">
        <v>268</v>
      </c>
      <c r="P160" s="122">
        <f>SUM(O160-H160-I160-J160-L160-M160=0)</f>
        <v>1</v>
      </c>
      <c r="Q160" s="70"/>
      <c r="R160" s="74"/>
      <c r="S160" s="74"/>
      <c r="T160" s="74"/>
      <c r="U160" s="74"/>
      <c r="V160" s="74"/>
      <c r="W160" s="74"/>
    </row>
    <row r="161" spans="1:23" ht="14.25" customHeight="1">
      <c r="A161" s="126">
        <v>2002</v>
      </c>
      <c r="B161" s="134">
        <v>0</v>
      </c>
      <c r="C161" s="133">
        <v>1</v>
      </c>
      <c r="D161" s="133">
        <v>11</v>
      </c>
      <c r="E161" s="133">
        <f t="shared" si="25"/>
        <v>12</v>
      </c>
      <c r="F161" s="133">
        <f t="shared" si="26"/>
        <v>12</v>
      </c>
      <c r="G161" s="133"/>
      <c r="H161" s="133">
        <v>4</v>
      </c>
      <c r="I161" s="133">
        <v>7</v>
      </c>
      <c r="J161" s="133">
        <v>9</v>
      </c>
      <c r="K161" s="133"/>
      <c r="L161" s="133">
        <v>84</v>
      </c>
      <c r="M161" s="133">
        <v>117</v>
      </c>
      <c r="N161" s="133">
        <f t="shared" si="27"/>
        <v>217</v>
      </c>
      <c r="O161" s="133">
        <v>221</v>
      </c>
      <c r="P161" s="122">
        <f>SUM(O161-H161-I161-J161-L161-M161=0)</f>
        <v>1</v>
      </c>
      <c r="Q161" s="70"/>
      <c r="R161" s="74"/>
      <c r="S161" s="74"/>
      <c r="T161" s="74"/>
      <c r="U161" s="74"/>
      <c r="V161" s="74"/>
      <c r="W161" s="74"/>
    </row>
    <row r="162" spans="1:23" ht="14.25" customHeight="1">
      <c r="A162" s="126">
        <v>2003</v>
      </c>
      <c r="B162" s="134">
        <v>0</v>
      </c>
      <c r="C162" s="133">
        <v>3</v>
      </c>
      <c r="D162" s="133">
        <v>8</v>
      </c>
      <c r="E162" s="133">
        <f t="shared" si="25"/>
        <v>11</v>
      </c>
      <c r="F162" s="133">
        <f t="shared" si="26"/>
        <v>11</v>
      </c>
      <c r="G162" s="133"/>
      <c r="H162" s="133">
        <v>4</v>
      </c>
      <c r="I162" s="133">
        <v>11</v>
      </c>
      <c r="J162" s="133">
        <v>12</v>
      </c>
      <c r="K162" s="133"/>
      <c r="L162" s="133">
        <v>59</v>
      </c>
      <c r="M162" s="133">
        <v>87</v>
      </c>
      <c r="N162" s="133">
        <f t="shared" si="27"/>
        <v>169</v>
      </c>
      <c r="O162" s="133">
        <v>173</v>
      </c>
      <c r="P162" s="122">
        <f>SUM(O162-H162-I162-J162-L162-M162=0)</f>
        <v>1</v>
      </c>
      <c r="Q162" s="70"/>
      <c r="R162" s="74"/>
      <c r="S162" s="74"/>
      <c r="T162" s="74"/>
      <c r="U162" s="74"/>
      <c r="V162" s="74"/>
      <c r="W162" s="74"/>
    </row>
    <row r="163" spans="1:23" ht="14.25" customHeight="1">
      <c r="A163" s="126">
        <v>2004</v>
      </c>
      <c r="B163" s="133">
        <v>1</v>
      </c>
      <c r="C163" s="133">
        <v>1</v>
      </c>
      <c r="D163" s="133">
        <v>6</v>
      </c>
      <c r="E163" s="133">
        <f>SUM(C163:D163)</f>
        <v>7</v>
      </c>
      <c r="F163" s="133">
        <f>SUM(B163:D163)</f>
        <v>8</v>
      </c>
      <c r="G163" s="133"/>
      <c r="H163" s="133">
        <v>6</v>
      </c>
      <c r="I163" s="133">
        <v>7</v>
      </c>
      <c r="J163" s="133">
        <v>2</v>
      </c>
      <c r="K163" s="133"/>
      <c r="L163" s="133">
        <v>58</v>
      </c>
      <c r="M163" s="133">
        <v>97</v>
      </c>
      <c r="N163" s="133">
        <f>SUM(I163:M163)</f>
        <v>164</v>
      </c>
      <c r="O163" s="133">
        <v>170</v>
      </c>
      <c r="P163" s="122"/>
      <c r="Q163" s="70"/>
      <c r="R163" s="74"/>
      <c r="S163" s="74"/>
      <c r="T163" s="74"/>
      <c r="U163" s="74"/>
      <c r="V163" s="74"/>
      <c r="W163" s="74"/>
    </row>
    <row r="164" spans="1:23" s="51" customFormat="1" ht="14.25" customHeight="1">
      <c r="A164" s="125" t="s">
        <v>89</v>
      </c>
      <c r="B164" s="132">
        <v>0.2</v>
      </c>
      <c r="C164" s="132">
        <v>2.4</v>
      </c>
      <c r="D164" s="132">
        <v>11</v>
      </c>
      <c r="E164" s="132">
        <f>SUM(C164:D164)</f>
        <v>13.4</v>
      </c>
      <c r="F164" s="132">
        <f>SUM(B164:D164)</f>
        <v>13.6</v>
      </c>
      <c r="G164" s="132"/>
      <c r="H164" s="132">
        <v>5.6</v>
      </c>
      <c r="I164" s="132">
        <v>9</v>
      </c>
      <c r="J164" s="132">
        <v>8</v>
      </c>
      <c r="K164" s="132"/>
      <c r="L164" s="132">
        <v>79.4</v>
      </c>
      <c r="M164" s="132">
        <v>119.2</v>
      </c>
      <c r="N164" s="132">
        <f>SUM(I164:M164)</f>
        <v>215.60000000000002</v>
      </c>
      <c r="O164" s="132">
        <v>221.2</v>
      </c>
      <c r="P164" s="122">
        <f>SUM(O164-H164-I164-J164-L164-M164=0)</f>
        <v>0</v>
      </c>
      <c r="Q164" s="122"/>
      <c r="R164" s="123"/>
      <c r="S164" s="123"/>
      <c r="T164" s="123"/>
      <c r="U164" s="123"/>
      <c r="V164" s="123"/>
      <c r="W164" s="123"/>
    </row>
    <row r="165" spans="1:23" ht="14.25" customHeight="1">
      <c r="A165" s="71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22"/>
      <c r="Q165" s="70"/>
      <c r="R165" s="74"/>
      <c r="S165" s="74"/>
      <c r="T165" s="74"/>
      <c r="U165" s="74"/>
      <c r="V165" s="74"/>
      <c r="W165" s="74"/>
    </row>
    <row r="166" spans="1:23" ht="14.25" customHeight="1">
      <c r="A166" s="71" t="s">
        <v>77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22"/>
      <c r="Q166" s="70"/>
      <c r="R166" s="74"/>
      <c r="S166" s="74"/>
      <c r="T166" s="74"/>
      <c r="U166" s="74"/>
      <c r="V166" s="74"/>
      <c r="W166" s="74"/>
    </row>
    <row r="167" spans="1:23" ht="14.25" customHeight="1">
      <c r="A167" s="71">
        <v>2004</v>
      </c>
      <c r="B167" s="144">
        <f>IF(ISERR((B163-B158)/B158*100),"n/a",IF((B163-B158)/B158*100=0,"-",((B163-B158)/B158*100)))</f>
        <v>-28.571428571428566</v>
      </c>
      <c r="C167" s="144">
        <f aca="true" t="shared" si="29" ref="C167:O167">IF(ISERR((C163-C158)/C158*100),"n/a",IF((C163-C158)/C158*100=0,"-",((C163-C158)/C158*100)))</f>
        <v>-68.75</v>
      </c>
      <c r="D167" s="144">
        <f t="shared" si="29"/>
        <v>-54.54545454545454</v>
      </c>
      <c r="E167" s="144">
        <f t="shared" si="29"/>
        <v>-57.3170731707317</v>
      </c>
      <c r="F167" s="144">
        <f t="shared" si="29"/>
        <v>-55.05617977528089</v>
      </c>
      <c r="G167" s="144"/>
      <c r="H167" s="144">
        <f t="shared" si="29"/>
        <v>-28.571428571428577</v>
      </c>
      <c r="I167" s="144">
        <f t="shared" si="29"/>
        <v>-58.82352941176471</v>
      </c>
      <c r="J167" s="144">
        <f t="shared" si="29"/>
        <v>-75</v>
      </c>
      <c r="K167" s="144"/>
      <c r="L167" s="144">
        <f t="shared" si="29"/>
        <v>-46.2962962962963</v>
      </c>
      <c r="M167" s="144">
        <f t="shared" si="29"/>
        <v>-34.63611859838275</v>
      </c>
      <c r="N167" s="144">
        <f t="shared" si="29"/>
        <v>-41.71997157071783</v>
      </c>
      <c r="O167" s="144">
        <f t="shared" si="29"/>
        <v>-41.33885438233265</v>
      </c>
      <c r="P167" s="122"/>
      <c r="Q167" s="70"/>
      <c r="R167" s="74"/>
      <c r="S167" s="74"/>
      <c r="T167" s="74"/>
      <c r="U167" s="74"/>
      <c r="V167" s="74"/>
      <c r="W167" s="74"/>
    </row>
    <row r="168" spans="1:23" ht="14.25" customHeight="1">
      <c r="A168" s="71" t="s">
        <v>89</v>
      </c>
      <c r="B168" s="144">
        <f>IF(ISERR((B164-B158)/B158*100),"n/a",IF((B164-B158)/B158*100=0,"-",((B164-B158)/B158*100)))</f>
        <v>-85.71428571428572</v>
      </c>
      <c r="C168" s="144">
        <f>IF(ISERR((C164-C158)/C158*100),"n/a",IF((C164-C158)/C158*100=0,"-",((C164-C158)/C158*100)))</f>
        <v>-25.000000000000007</v>
      </c>
      <c r="D168" s="144">
        <f>IF(ISERR((D164-D158)/D158*100),"n/a",IF((D164-D158)/D158*100=0,"-",((D164-D158)/D158*100)))</f>
        <v>-16.666666666666664</v>
      </c>
      <c r="E168" s="144">
        <f>IF(ISERR((E164-E158)/E158*100),"n/a",IF((E164-E158)/E158*100=0,"-",((E164-E158)/E158*100)))</f>
        <v>-18.292682926829258</v>
      </c>
      <c r="F168" s="144">
        <f>IF(ISERR((F164-F158)/F158*100),"n/a",IF((F164-F158)/F158*100=0,"-",((F164-F158)/F158*100)))</f>
        <v>-23.59550561797752</v>
      </c>
      <c r="G168" s="144"/>
      <c r="H168" s="144">
        <f>IF(ISERR((H164-H158)/H158*100),"n/a",IF((H164-H158)/H158*100=0,"-",((H164-H158)/H158*100)))</f>
        <v>-33.33333333333334</v>
      </c>
      <c r="I168" s="144">
        <f>IF(ISERR((I164-I158)/I158*100),"n/a",IF((I164-I158)/I158*100=0,"-",((I164-I158)/I158*100)))</f>
        <v>-47.05882352941176</v>
      </c>
      <c r="J168" s="144" t="str">
        <f>IF(ISERR((J164-J158)/J158*100),"n/a",IF((J164-J158)/J158*100=0,"-",((J164-J158)/J158*100)))</f>
        <v>-</v>
      </c>
      <c r="K168" s="144"/>
      <c r="L168" s="144">
        <f>IF(ISERR((L164-L158)/L158*100),"n/a",IF((L164-L158)/L158*100=0,"-",((L164-L158)/L158*100)))</f>
        <v>-26.481481481481477</v>
      </c>
      <c r="M168" s="144">
        <f>IF(ISERR((M164-M158)/M158*100),"n/a",IF((M164-M158)/M158*100=0,"-",((M164-M158)/M158*100)))</f>
        <v>-19.676549865229113</v>
      </c>
      <c r="N168" s="144">
        <f>IF(ISERR((N164-N158)/N158*100),"n/a",IF((N164-N158)/N158*100=0,"-",((N164-N158)/N158*100)))</f>
        <v>-23.383084577114413</v>
      </c>
      <c r="O168" s="144">
        <f>IF(ISERR((O164-O158)/O158*100),"n/a",IF((O164-O158)/O158*100=0,"-",((O164-O158)/O158*100)))</f>
        <v>-23.671497584541072</v>
      </c>
      <c r="P168" s="122"/>
      <c r="Q168" s="70"/>
      <c r="R168" s="74"/>
      <c r="S168" s="74"/>
      <c r="T168" s="74"/>
      <c r="U168" s="74"/>
      <c r="V168" s="74"/>
      <c r="W168" s="74"/>
    </row>
    <row r="169" spans="1:23" ht="7.5" customHeight="1">
      <c r="A169" s="19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22"/>
      <c r="Q169" s="70"/>
      <c r="R169" s="74"/>
      <c r="S169" s="74"/>
      <c r="T169" s="74"/>
      <c r="U169" s="74"/>
      <c r="V169" s="74"/>
      <c r="W169" s="74"/>
    </row>
    <row r="170" spans="1:23" ht="14.25" customHeight="1">
      <c r="A170" s="19" t="s">
        <v>30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22"/>
      <c r="Q170" s="70"/>
      <c r="R170" s="74"/>
      <c r="S170" s="74"/>
      <c r="T170" s="74"/>
      <c r="U170" s="74"/>
      <c r="V170" s="74"/>
      <c r="W170" s="74"/>
    </row>
    <row r="171" spans="1:23" s="51" customFormat="1" ht="14.25" customHeight="1">
      <c r="A171" s="125" t="s">
        <v>76</v>
      </c>
      <c r="B171" s="132">
        <v>1.8</v>
      </c>
      <c r="C171" s="132">
        <v>10</v>
      </c>
      <c r="D171" s="132">
        <v>2.4</v>
      </c>
      <c r="E171" s="132">
        <f t="shared" si="25"/>
        <v>12.4</v>
      </c>
      <c r="F171" s="132">
        <f t="shared" si="26"/>
        <v>14.200000000000001</v>
      </c>
      <c r="G171" s="132"/>
      <c r="H171" s="132">
        <v>8.6</v>
      </c>
      <c r="I171" s="132">
        <v>38.4</v>
      </c>
      <c r="J171" s="132">
        <v>19.8</v>
      </c>
      <c r="K171" s="132"/>
      <c r="L171" s="132">
        <v>16.4</v>
      </c>
      <c r="M171" s="132">
        <v>38.4</v>
      </c>
      <c r="N171" s="132">
        <f t="shared" si="27"/>
        <v>113</v>
      </c>
      <c r="O171" s="132">
        <v>121.6</v>
      </c>
      <c r="P171" s="122">
        <f>SUM(O171-H171-I171-J171-L171-M171=0)</f>
        <v>1</v>
      </c>
      <c r="Q171" s="122"/>
      <c r="R171" s="123"/>
      <c r="S171" s="123"/>
      <c r="T171" s="123"/>
      <c r="U171" s="123"/>
      <c r="V171" s="123"/>
      <c r="W171" s="123"/>
    </row>
    <row r="172" spans="1:23" ht="14.25" customHeight="1">
      <c r="A172" s="126">
        <v>2000</v>
      </c>
      <c r="B172" s="134">
        <v>0</v>
      </c>
      <c r="C172" s="133">
        <v>10</v>
      </c>
      <c r="D172" s="133">
        <v>0</v>
      </c>
      <c r="E172" s="133">
        <f t="shared" si="25"/>
        <v>10</v>
      </c>
      <c r="F172" s="133">
        <f t="shared" si="26"/>
        <v>10</v>
      </c>
      <c r="G172" s="133"/>
      <c r="H172" s="133">
        <v>7</v>
      </c>
      <c r="I172" s="133">
        <v>43</v>
      </c>
      <c r="J172" s="133">
        <v>6</v>
      </c>
      <c r="K172" s="133"/>
      <c r="L172" s="133">
        <v>7</v>
      </c>
      <c r="M172" s="133">
        <v>31</v>
      </c>
      <c r="N172" s="133">
        <f t="shared" si="27"/>
        <v>87</v>
      </c>
      <c r="O172" s="133">
        <v>94</v>
      </c>
      <c r="P172" s="122">
        <f>SUM(O172-H172-I172-J172-L172-M172=0)</f>
        <v>1</v>
      </c>
      <c r="Q172" s="70"/>
      <c r="R172" s="74"/>
      <c r="S172" s="74"/>
      <c r="T172" s="74"/>
      <c r="U172" s="74"/>
      <c r="V172" s="74"/>
      <c r="W172" s="74"/>
    </row>
    <row r="173" spans="1:23" ht="14.25" customHeight="1">
      <c r="A173" s="126">
        <v>2001</v>
      </c>
      <c r="B173" s="133">
        <v>1</v>
      </c>
      <c r="C173" s="133">
        <v>6</v>
      </c>
      <c r="D173" s="133">
        <v>4</v>
      </c>
      <c r="E173" s="133">
        <f t="shared" si="25"/>
        <v>10</v>
      </c>
      <c r="F173" s="133">
        <f t="shared" si="26"/>
        <v>11</v>
      </c>
      <c r="G173" s="133"/>
      <c r="H173" s="133">
        <v>10</v>
      </c>
      <c r="I173" s="133">
        <v>17</v>
      </c>
      <c r="J173" s="133">
        <v>23</v>
      </c>
      <c r="K173" s="133"/>
      <c r="L173" s="133">
        <v>5</v>
      </c>
      <c r="M173" s="133">
        <v>42</v>
      </c>
      <c r="N173" s="133">
        <f t="shared" si="27"/>
        <v>87</v>
      </c>
      <c r="O173" s="133">
        <v>97</v>
      </c>
      <c r="P173" s="122">
        <f>SUM(O173-H173-I173-J173-L173-M173=0)</f>
        <v>1</v>
      </c>
      <c r="Q173" s="70"/>
      <c r="R173" s="74"/>
      <c r="S173" s="74"/>
      <c r="T173" s="74"/>
      <c r="U173" s="74"/>
      <c r="V173" s="74"/>
      <c r="W173" s="74"/>
    </row>
    <row r="174" spans="1:23" ht="14.25" customHeight="1">
      <c r="A174" s="126">
        <v>2002</v>
      </c>
      <c r="B174" s="134">
        <v>1</v>
      </c>
      <c r="C174" s="133">
        <v>3</v>
      </c>
      <c r="D174" s="133">
        <v>1</v>
      </c>
      <c r="E174" s="133">
        <f t="shared" si="25"/>
        <v>4</v>
      </c>
      <c r="F174" s="133">
        <f t="shared" si="26"/>
        <v>5</v>
      </c>
      <c r="G174" s="133"/>
      <c r="H174" s="133">
        <v>2</v>
      </c>
      <c r="I174" s="133">
        <v>17</v>
      </c>
      <c r="J174" s="133">
        <v>8</v>
      </c>
      <c r="K174" s="133"/>
      <c r="L174" s="133">
        <v>6</v>
      </c>
      <c r="M174" s="133">
        <v>34</v>
      </c>
      <c r="N174" s="133">
        <f t="shared" si="27"/>
        <v>65</v>
      </c>
      <c r="O174" s="133">
        <v>67</v>
      </c>
      <c r="P174" s="122">
        <f>SUM(O174-H174-I174-J174-L174-M174=0)</f>
        <v>1</v>
      </c>
      <c r="Q174" s="70"/>
      <c r="R174" s="74"/>
      <c r="S174" s="74"/>
      <c r="T174" s="74"/>
      <c r="U174" s="74"/>
      <c r="V174" s="74"/>
      <c r="W174" s="74"/>
    </row>
    <row r="175" spans="1:23" ht="14.25" customHeight="1">
      <c r="A175" s="126">
        <v>2003</v>
      </c>
      <c r="B175" s="134">
        <v>1</v>
      </c>
      <c r="C175" s="133">
        <v>5</v>
      </c>
      <c r="D175" s="133">
        <v>2</v>
      </c>
      <c r="E175" s="133">
        <f t="shared" si="25"/>
        <v>7</v>
      </c>
      <c r="F175" s="133">
        <f t="shared" si="26"/>
        <v>8</v>
      </c>
      <c r="G175" s="133"/>
      <c r="H175" s="133">
        <v>5</v>
      </c>
      <c r="I175" s="133">
        <v>15</v>
      </c>
      <c r="J175" s="133">
        <v>13</v>
      </c>
      <c r="K175" s="133"/>
      <c r="L175" s="133">
        <v>5</v>
      </c>
      <c r="M175" s="133">
        <v>27</v>
      </c>
      <c r="N175" s="133">
        <f t="shared" si="27"/>
        <v>60</v>
      </c>
      <c r="O175" s="133">
        <v>65</v>
      </c>
      <c r="P175" s="122">
        <f>SUM(O175-H175-I175-J175-L175-M175=0)</f>
        <v>1</v>
      </c>
      <c r="Q175" s="70"/>
      <c r="R175" s="74"/>
      <c r="S175" s="74"/>
      <c r="T175" s="74"/>
      <c r="U175" s="74"/>
      <c r="V175" s="74"/>
      <c r="W175" s="74"/>
    </row>
    <row r="176" spans="1:23" ht="14.25" customHeight="1">
      <c r="A176" s="126">
        <v>2004</v>
      </c>
      <c r="B176" s="133">
        <v>0</v>
      </c>
      <c r="C176" s="133">
        <v>5</v>
      </c>
      <c r="D176" s="133">
        <v>2</v>
      </c>
      <c r="E176" s="133">
        <f t="shared" si="25"/>
        <v>7</v>
      </c>
      <c r="F176" s="133">
        <f t="shared" si="26"/>
        <v>7</v>
      </c>
      <c r="G176" s="133"/>
      <c r="H176" s="133">
        <v>2</v>
      </c>
      <c r="I176" s="133">
        <v>35</v>
      </c>
      <c r="J176" s="133">
        <v>7</v>
      </c>
      <c r="K176" s="133"/>
      <c r="L176" s="133">
        <v>2</v>
      </c>
      <c r="M176" s="133">
        <v>31</v>
      </c>
      <c r="N176" s="133">
        <f t="shared" si="27"/>
        <v>75</v>
      </c>
      <c r="O176" s="133">
        <v>77</v>
      </c>
      <c r="P176" s="122"/>
      <c r="Q176" s="70"/>
      <c r="R176" s="74"/>
      <c r="S176" s="74"/>
      <c r="T176" s="74"/>
      <c r="U176" s="74"/>
      <c r="V176" s="74"/>
      <c r="W176" s="74"/>
    </row>
    <row r="177" spans="1:23" s="51" customFormat="1" ht="14.25" customHeight="1">
      <c r="A177" s="125" t="s">
        <v>89</v>
      </c>
      <c r="B177" s="132">
        <v>0.6</v>
      </c>
      <c r="C177" s="132">
        <v>5.8</v>
      </c>
      <c r="D177" s="132">
        <v>1.8</v>
      </c>
      <c r="E177" s="132">
        <f t="shared" si="25"/>
        <v>7.6</v>
      </c>
      <c r="F177" s="132">
        <f t="shared" si="26"/>
        <v>8.2</v>
      </c>
      <c r="G177" s="132"/>
      <c r="H177" s="132">
        <v>5.2</v>
      </c>
      <c r="I177" s="132">
        <v>25.4</v>
      </c>
      <c r="J177" s="132">
        <v>11.4</v>
      </c>
      <c r="K177" s="132"/>
      <c r="L177" s="132">
        <v>5</v>
      </c>
      <c r="M177" s="132">
        <v>33</v>
      </c>
      <c r="N177" s="132">
        <f t="shared" si="27"/>
        <v>74.8</v>
      </c>
      <c r="O177" s="132">
        <v>80</v>
      </c>
      <c r="P177" s="122">
        <f>SUM(O177-H177-I177-J177-L177-M177=0)</f>
        <v>1</v>
      </c>
      <c r="Q177" s="122"/>
      <c r="R177" s="123"/>
      <c r="S177" s="123"/>
      <c r="T177" s="123"/>
      <c r="U177" s="123"/>
      <c r="V177" s="123"/>
      <c r="W177" s="123"/>
    </row>
    <row r="178" spans="1:23" ht="14.25" customHeight="1">
      <c r="A178" s="71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22"/>
      <c r="Q178" s="70"/>
      <c r="R178" s="74"/>
      <c r="S178" s="74"/>
      <c r="T178" s="74"/>
      <c r="U178" s="74"/>
      <c r="V178" s="74"/>
      <c r="W178" s="74"/>
    </row>
    <row r="179" spans="1:23" ht="14.25" customHeight="1">
      <c r="A179" s="71" t="s">
        <v>77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22"/>
      <c r="Q179" s="70"/>
      <c r="R179" s="74"/>
      <c r="S179" s="74"/>
      <c r="T179" s="74"/>
      <c r="U179" s="74"/>
      <c r="V179" s="74"/>
      <c r="W179" s="74"/>
    </row>
    <row r="180" spans="1:23" ht="14.25" customHeight="1">
      <c r="A180" s="71">
        <v>2004</v>
      </c>
      <c r="B180" s="144">
        <f>IF(ISERR((B176-B171)/B171*100),"n/a",IF((B176-B171)/B171*100=0,"-",((B176-B171)/B171*100)))</f>
        <v>-100</v>
      </c>
      <c r="C180" s="144">
        <f aca="true" t="shared" si="30" ref="C180:O180">IF(ISERR((C176-C171)/C171*100),"n/a",IF((C176-C171)/C171*100=0,"-",((C176-C171)/C171*100)))</f>
        <v>-50</v>
      </c>
      <c r="D180" s="144">
        <f t="shared" si="30"/>
        <v>-16.666666666666664</v>
      </c>
      <c r="E180" s="144">
        <f t="shared" si="30"/>
        <v>-43.54838709677419</v>
      </c>
      <c r="F180" s="144">
        <f t="shared" si="30"/>
        <v>-50.70422535211267</v>
      </c>
      <c r="G180" s="144"/>
      <c r="H180" s="144">
        <f t="shared" si="30"/>
        <v>-76.74418604651163</v>
      </c>
      <c r="I180" s="144">
        <f t="shared" si="30"/>
        <v>-8.854166666666663</v>
      </c>
      <c r="J180" s="144">
        <f t="shared" si="30"/>
        <v>-64.64646464646465</v>
      </c>
      <c r="K180" s="144"/>
      <c r="L180" s="144">
        <f t="shared" si="30"/>
        <v>-87.8048780487805</v>
      </c>
      <c r="M180" s="144">
        <f t="shared" si="30"/>
        <v>-19.270833333333332</v>
      </c>
      <c r="N180" s="144">
        <f t="shared" si="30"/>
        <v>-33.6283185840708</v>
      </c>
      <c r="O180" s="144">
        <f t="shared" si="30"/>
        <v>-36.67763157894737</v>
      </c>
      <c r="P180" s="122"/>
      <c r="Q180" s="70"/>
      <c r="R180" s="74"/>
      <c r="S180" s="74"/>
      <c r="T180" s="74"/>
      <c r="U180" s="74"/>
      <c r="V180" s="74"/>
      <c r="W180" s="74"/>
    </row>
    <row r="181" spans="1:23" ht="14.25" customHeight="1">
      <c r="A181" s="71" t="s">
        <v>89</v>
      </c>
      <c r="B181" s="144">
        <f>IF(ISERR((B177-B171)/B171*100),"n/a",IF((B177-B171)/B171*100=0,"-",((B177-B171)/B171*100)))</f>
        <v>-66.66666666666667</v>
      </c>
      <c r="C181" s="144">
        <f>IF(ISERR((C177-C171)/C171*100),"n/a",IF((C177-C171)/C171*100=0,"-",((C177-C171)/C171*100)))</f>
        <v>-42.00000000000001</v>
      </c>
      <c r="D181" s="144">
        <f>IF(ISERR((D177-D171)/D171*100),"n/a",IF((D177-D171)/D171*100=0,"-",((D177-D171)/D171*100)))</f>
        <v>-24.999999999999993</v>
      </c>
      <c r="E181" s="144">
        <f>IF(ISERR((E177-E171)/E171*100),"n/a",IF((E177-E171)/E171*100=0,"-",((E177-E171)/E171*100)))</f>
        <v>-38.70967741935484</v>
      </c>
      <c r="F181" s="144">
        <f>IF(ISERR((F177-F171)/F171*100),"n/a",IF((F177-F171)/F171*100=0,"-",((F177-F171)/F171*100)))</f>
        <v>-42.253521126760575</v>
      </c>
      <c r="G181" s="144"/>
      <c r="H181" s="144">
        <f>IF(ISERR((H177-H171)/H171*100),"n/a",IF((H177-H171)/H171*100=0,"-",((H177-H171)/H171*100)))</f>
        <v>-39.53488372093023</v>
      </c>
      <c r="I181" s="144">
        <f>IF(ISERR((I177-I171)/I171*100),"n/a",IF((I177-I171)/I171*100=0,"-",((I177-I171)/I171*100)))</f>
        <v>-33.85416666666667</v>
      </c>
      <c r="J181" s="144">
        <f>IF(ISERR((J177-J171)/J171*100),"n/a",IF((J177-J171)/J171*100=0,"-",((J177-J171)/J171*100)))</f>
        <v>-42.42424242424242</v>
      </c>
      <c r="K181" s="144"/>
      <c r="L181" s="144">
        <f>IF(ISERR((L177-L171)/L171*100),"n/a",IF((L177-L171)/L171*100=0,"-",((L177-L171)/L171*100)))</f>
        <v>-69.51219512195121</v>
      </c>
      <c r="M181" s="144">
        <f>IF(ISERR((M177-M171)/M171*100),"n/a",IF((M177-M171)/M171*100=0,"-",((M177-M171)/M171*100)))</f>
        <v>-14.062499999999996</v>
      </c>
      <c r="N181" s="144">
        <f>IF(ISERR((N177-N171)/N171*100),"n/a",IF((N177-N171)/N171*100=0,"-",((N177-N171)/N171*100)))</f>
        <v>-33.80530973451328</v>
      </c>
      <c r="O181" s="144">
        <f>IF(ISERR((O177-O171)/O171*100),"n/a",IF((O177-O171)/O171*100=0,"-",((O177-O171)/O171*100)))</f>
        <v>-34.210526315789465</v>
      </c>
      <c r="P181" s="122"/>
      <c r="Q181" s="70"/>
      <c r="R181" s="74"/>
      <c r="S181" s="74"/>
      <c r="T181" s="74"/>
      <c r="U181" s="74"/>
      <c r="V181" s="74"/>
      <c r="W181" s="74"/>
    </row>
    <row r="182" spans="1:23" ht="7.5" customHeight="1">
      <c r="A182" s="19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22"/>
      <c r="Q182" s="70"/>
      <c r="R182" s="74"/>
      <c r="S182" s="74"/>
      <c r="T182" s="74"/>
      <c r="U182" s="74"/>
      <c r="V182" s="74"/>
      <c r="W182" s="74"/>
    </row>
    <row r="183" spans="1:23" ht="14.25" customHeight="1">
      <c r="A183" s="19" t="s">
        <v>31</v>
      </c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22"/>
      <c r="Q183" s="70"/>
      <c r="R183" s="74"/>
      <c r="S183" s="74"/>
      <c r="T183" s="74"/>
      <c r="U183" s="74"/>
      <c r="V183" s="74"/>
      <c r="W183" s="74"/>
    </row>
    <row r="184" spans="1:23" s="51" customFormat="1" ht="14.25" customHeight="1">
      <c r="A184" s="125" t="s">
        <v>76</v>
      </c>
      <c r="B184" s="139">
        <v>1.2</v>
      </c>
      <c r="C184" s="132">
        <v>1.2</v>
      </c>
      <c r="D184" s="132">
        <v>1.6</v>
      </c>
      <c r="E184" s="132">
        <f t="shared" si="25"/>
        <v>2.8</v>
      </c>
      <c r="F184" s="132">
        <f t="shared" si="26"/>
        <v>4</v>
      </c>
      <c r="G184" s="132"/>
      <c r="H184" s="132">
        <v>12.4</v>
      </c>
      <c r="I184" s="132">
        <v>12.8</v>
      </c>
      <c r="J184" s="132">
        <v>7.8</v>
      </c>
      <c r="K184" s="132"/>
      <c r="L184" s="132">
        <v>7.2</v>
      </c>
      <c r="M184" s="132">
        <v>14.4</v>
      </c>
      <c r="N184" s="132">
        <f t="shared" si="27"/>
        <v>42.2</v>
      </c>
      <c r="O184" s="132">
        <v>54.6</v>
      </c>
      <c r="P184" s="122">
        <f>SUM(O184-H184-I184-J184-L184-M184=0)</f>
        <v>0</v>
      </c>
      <c r="Q184" s="122"/>
      <c r="R184" s="123"/>
      <c r="S184" s="123"/>
      <c r="T184" s="123"/>
      <c r="U184" s="123"/>
      <c r="V184" s="123"/>
      <c r="W184" s="123"/>
    </row>
    <row r="185" spans="1:23" ht="14.25" customHeight="1">
      <c r="A185" s="126">
        <v>2000</v>
      </c>
      <c r="B185" s="133">
        <v>2</v>
      </c>
      <c r="C185" s="133">
        <v>1</v>
      </c>
      <c r="D185" s="133">
        <v>0</v>
      </c>
      <c r="E185" s="133">
        <f t="shared" si="25"/>
        <v>1</v>
      </c>
      <c r="F185" s="133">
        <f t="shared" si="26"/>
        <v>3</v>
      </c>
      <c r="G185" s="133"/>
      <c r="H185" s="133">
        <v>15</v>
      </c>
      <c r="I185" s="133">
        <v>14</v>
      </c>
      <c r="J185" s="133">
        <v>9</v>
      </c>
      <c r="K185" s="133"/>
      <c r="L185" s="133">
        <v>7</v>
      </c>
      <c r="M185" s="133">
        <v>18</v>
      </c>
      <c r="N185" s="133">
        <f t="shared" si="27"/>
        <v>48</v>
      </c>
      <c r="O185" s="133">
        <v>63</v>
      </c>
      <c r="P185" s="122">
        <f>SUM(O185-H185-I185-J185-L185-M185=0)</f>
        <v>1</v>
      </c>
      <c r="Q185" s="70"/>
      <c r="R185" s="74"/>
      <c r="S185" s="74"/>
      <c r="T185" s="74"/>
      <c r="U185" s="74"/>
      <c r="V185" s="74"/>
      <c r="W185" s="74"/>
    </row>
    <row r="186" spans="1:23" ht="14.25" customHeight="1">
      <c r="A186" s="126">
        <v>2001</v>
      </c>
      <c r="B186" s="133">
        <v>1</v>
      </c>
      <c r="C186" s="133">
        <v>1</v>
      </c>
      <c r="D186" s="133">
        <v>0</v>
      </c>
      <c r="E186" s="133">
        <f t="shared" si="25"/>
        <v>1</v>
      </c>
      <c r="F186" s="133">
        <f t="shared" si="26"/>
        <v>2</v>
      </c>
      <c r="G186" s="133"/>
      <c r="H186" s="133">
        <v>10</v>
      </c>
      <c r="I186" s="133">
        <v>7</v>
      </c>
      <c r="J186" s="133">
        <v>6</v>
      </c>
      <c r="K186" s="133"/>
      <c r="L186" s="133">
        <v>1</v>
      </c>
      <c r="M186" s="133">
        <v>17</v>
      </c>
      <c r="N186" s="133">
        <f t="shared" si="27"/>
        <v>31</v>
      </c>
      <c r="O186" s="133">
        <v>41</v>
      </c>
      <c r="P186" s="122">
        <f>SUM(O186-H186-I186-J186-L186-M186=0)</f>
        <v>1</v>
      </c>
      <c r="Q186" s="70"/>
      <c r="R186" s="74"/>
      <c r="S186" s="74"/>
      <c r="T186" s="74"/>
      <c r="U186" s="74"/>
      <c r="V186" s="74"/>
      <c r="W186" s="74"/>
    </row>
    <row r="187" spans="1:23" ht="14.25" customHeight="1">
      <c r="A187" s="126">
        <v>2002</v>
      </c>
      <c r="B187" s="133">
        <v>1</v>
      </c>
      <c r="C187" s="133">
        <v>1</v>
      </c>
      <c r="D187" s="133">
        <v>1</v>
      </c>
      <c r="E187" s="133">
        <f t="shared" si="25"/>
        <v>2</v>
      </c>
      <c r="F187" s="133">
        <f t="shared" si="26"/>
        <v>3</v>
      </c>
      <c r="G187" s="133"/>
      <c r="H187" s="133">
        <v>18</v>
      </c>
      <c r="I187" s="133">
        <v>17</v>
      </c>
      <c r="J187" s="133">
        <v>7</v>
      </c>
      <c r="K187" s="133"/>
      <c r="L187" s="133">
        <v>1</v>
      </c>
      <c r="M187" s="133">
        <v>18</v>
      </c>
      <c r="N187" s="133">
        <f t="shared" si="27"/>
        <v>43</v>
      </c>
      <c r="O187" s="133">
        <v>61</v>
      </c>
      <c r="P187" s="122">
        <f>SUM(O187-H187-I187-J187-L187-M187=0)</f>
        <v>1</v>
      </c>
      <c r="Q187" s="70"/>
      <c r="R187" s="74"/>
      <c r="S187" s="74"/>
      <c r="T187" s="74"/>
      <c r="U187" s="74"/>
      <c r="V187" s="74"/>
      <c r="W187" s="74"/>
    </row>
    <row r="188" spans="1:23" ht="14.25" customHeight="1">
      <c r="A188" s="126">
        <v>2003</v>
      </c>
      <c r="B188" s="133">
        <v>1</v>
      </c>
      <c r="C188" s="133">
        <v>3</v>
      </c>
      <c r="D188" s="133">
        <v>2</v>
      </c>
      <c r="E188" s="133">
        <f t="shared" si="25"/>
        <v>5</v>
      </c>
      <c r="F188" s="133">
        <f t="shared" si="26"/>
        <v>6</v>
      </c>
      <c r="G188" s="133"/>
      <c r="H188" s="133">
        <v>6</v>
      </c>
      <c r="I188" s="133">
        <v>3</v>
      </c>
      <c r="J188" s="133">
        <v>9</v>
      </c>
      <c r="K188" s="133"/>
      <c r="L188" s="133">
        <v>3</v>
      </c>
      <c r="M188" s="133">
        <v>22</v>
      </c>
      <c r="N188" s="133">
        <f t="shared" si="27"/>
        <v>37</v>
      </c>
      <c r="O188" s="133">
        <v>43</v>
      </c>
      <c r="P188" s="122">
        <f>SUM(O188-H188-I188-J188-L188-M188=0)</f>
        <v>1</v>
      </c>
      <c r="Q188" s="70"/>
      <c r="R188" s="74"/>
      <c r="S188" s="74"/>
      <c r="T188" s="74"/>
      <c r="U188" s="74"/>
      <c r="V188" s="74"/>
      <c r="W188" s="74"/>
    </row>
    <row r="189" spans="1:23" ht="14.25" customHeight="1">
      <c r="A189" s="126">
        <v>2004</v>
      </c>
      <c r="B189" s="133">
        <v>0</v>
      </c>
      <c r="C189" s="133">
        <v>1</v>
      </c>
      <c r="D189" s="133">
        <v>1</v>
      </c>
      <c r="E189" s="133">
        <f>SUM(C189:D189)</f>
        <v>2</v>
      </c>
      <c r="F189" s="133">
        <f>SUM(B189:D189)</f>
        <v>2</v>
      </c>
      <c r="G189" s="133"/>
      <c r="H189" s="133">
        <v>4</v>
      </c>
      <c r="I189" s="133">
        <v>8</v>
      </c>
      <c r="J189" s="133">
        <v>4</v>
      </c>
      <c r="K189" s="133"/>
      <c r="L189" s="133">
        <v>1</v>
      </c>
      <c r="M189" s="133">
        <v>6</v>
      </c>
      <c r="N189" s="133">
        <f>SUM(I189:M189)</f>
        <v>19</v>
      </c>
      <c r="O189" s="133">
        <v>23</v>
      </c>
      <c r="P189" s="122"/>
      <c r="Q189" s="70"/>
      <c r="R189" s="74"/>
      <c r="S189" s="74"/>
      <c r="T189" s="74"/>
      <c r="U189" s="74"/>
      <c r="V189" s="74"/>
      <c r="W189" s="74"/>
    </row>
    <row r="190" spans="1:23" s="51" customFormat="1" ht="14.25" customHeight="1">
      <c r="A190" s="125" t="s">
        <v>89</v>
      </c>
      <c r="B190" s="132">
        <v>1</v>
      </c>
      <c r="C190" s="132">
        <v>1.4</v>
      </c>
      <c r="D190" s="132">
        <v>0.8</v>
      </c>
      <c r="E190" s="132">
        <f>SUM(C190:D190)</f>
        <v>2.2</v>
      </c>
      <c r="F190" s="132">
        <f>SUM(B190:D190)</f>
        <v>3.2</v>
      </c>
      <c r="G190" s="132"/>
      <c r="H190" s="132">
        <v>10.6</v>
      </c>
      <c r="I190" s="132">
        <v>9.8</v>
      </c>
      <c r="J190" s="132">
        <v>7</v>
      </c>
      <c r="K190" s="132"/>
      <c r="L190" s="132">
        <v>2.6</v>
      </c>
      <c r="M190" s="132">
        <v>16.2</v>
      </c>
      <c r="N190" s="132">
        <f>SUM(I190:M190)</f>
        <v>35.6</v>
      </c>
      <c r="O190" s="132">
        <v>46.2</v>
      </c>
      <c r="P190" s="122">
        <f>SUM(O190-H190-I190-J190-L190-M190=0)</f>
        <v>1</v>
      </c>
      <c r="Q190" s="122"/>
      <c r="R190" s="123"/>
      <c r="S190" s="123"/>
      <c r="T190" s="123"/>
      <c r="U190" s="123"/>
      <c r="V190" s="123"/>
      <c r="W190" s="123"/>
    </row>
    <row r="191" spans="1:23" ht="14.25" customHeight="1">
      <c r="A191" s="71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22"/>
      <c r="Q191" s="70"/>
      <c r="R191" s="74"/>
      <c r="S191" s="74"/>
      <c r="T191" s="74"/>
      <c r="U191" s="74"/>
      <c r="V191" s="74"/>
      <c r="W191" s="74"/>
    </row>
    <row r="192" spans="1:23" ht="14.25" customHeight="1">
      <c r="A192" s="71" t="s">
        <v>77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22"/>
      <c r="Q192" s="70"/>
      <c r="R192" s="74"/>
      <c r="S192" s="74"/>
      <c r="T192" s="74"/>
      <c r="U192" s="74"/>
      <c r="V192" s="74"/>
      <c r="W192" s="74"/>
    </row>
    <row r="193" spans="1:23" ht="14.25" customHeight="1">
      <c r="A193" s="71">
        <v>2004</v>
      </c>
      <c r="B193" s="144">
        <f>IF(ISERR((B189-B184)/B184*100),"n/a",IF((B189-B184)/B184*100=0,"-",((B189-B184)/B184*100)))</f>
        <v>-100</v>
      </c>
      <c r="C193" s="144">
        <f aca="true" t="shared" si="31" ref="C193:O193">IF(ISERR((C189-C184)/C184*100),"n/a",IF((C189-C184)/C184*100=0,"-",((C189-C184)/C184*100)))</f>
        <v>-16.666666666666664</v>
      </c>
      <c r="D193" s="144">
        <f t="shared" si="31"/>
        <v>-37.50000000000001</v>
      </c>
      <c r="E193" s="144">
        <f t="shared" si="31"/>
        <v>-28.571428571428566</v>
      </c>
      <c r="F193" s="144">
        <f t="shared" si="31"/>
        <v>-50</v>
      </c>
      <c r="G193" s="144"/>
      <c r="H193" s="144">
        <f t="shared" si="31"/>
        <v>-67.74193548387098</v>
      </c>
      <c r="I193" s="144">
        <f t="shared" si="31"/>
        <v>-37.50000000000001</v>
      </c>
      <c r="J193" s="144">
        <f t="shared" si="31"/>
        <v>-48.717948717948715</v>
      </c>
      <c r="K193" s="144"/>
      <c r="L193" s="144">
        <f t="shared" si="31"/>
        <v>-86.11111111111111</v>
      </c>
      <c r="M193" s="144">
        <f t="shared" si="31"/>
        <v>-58.333333333333336</v>
      </c>
      <c r="N193" s="144">
        <f t="shared" si="31"/>
        <v>-54.976303317535546</v>
      </c>
      <c r="O193" s="144">
        <f t="shared" si="31"/>
        <v>-57.87545787545788</v>
      </c>
      <c r="P193" s="122"/>
      <c r="Q193" s="70"/>
      <c r="R193" s="74"/>
      <c r="S193" s="74"/>
      <c r="T193" s="74"/>
      <c r="U193" s="74"/>
      <c r="V193" s="74"/>
      <c r="W193" s="74"/>
    </row>
    <row r="194" spans="1:23" ht="14.25" customHeight="1">
      <c r="A194" s="71" t="s">
        <v>89</v>
      </c>
      <c r="B194" s="144">
        <f>IF(ISERR((B190-B184)/B184*100),"n/a",IF((B190-B184)/B184*100=0,"-",((B190-B184)/B184*100)))</f>
        <v>-16.666666666666664</v>
      </c>
      <c r="C194" s="144">
        <f>IF(ISERR((C190-C184)/C184*100),"n/a",IF((C190-C184)/C184*100=0,"-",((C190-C184)/C184*100)))</f>
        <v>16.666666666666664</v>
      </c>
      <c r="D194" s="144">
        <f>IF(ISERR((D190-D184)/D184*100),"n/a",IF((D190-D184)/D184*100=0,"-",((D190-D184)/D184*100)))</f>
        <v>-50</v>
      </c>
      <c r="E194" s="144">
        <f>IF(ISERR((E190-E184)/E184*100),"n/a",IF((E190-E184)/E184*100=0,"-",((E190-E184)/E184*100)))</f>
        <v>-21.428571428571416</v>
      </c>
      <c r="F194" s="144">
        <f>IF(ISERR((F190-F184)/F184*100),"n/a",IF((F190-F184)/F184*100=0,"-",((F190-F184)/F184*100)))</f>
        <v>-19.999999999999996</v>
      </c>
      <c r="G194" s="144"/>
      <c r="H194" s="144">
        <f>IF(ISERR((H190-H184)/H184*100),"n/a",IF((H190-H184)/H184*100=0,"-",((H190-H184)/H184*100)))</f>
        <v>-14.516129032258071</v>
      </c>
      <c r="I194" s="144">
        <f>IF(ISERR((I190-I184)/I184*100),"n/a",IF((I190-I184)/I184*100=0,"-",((I190-I184)/I184*100)))</f>
        <v>-23.4375</v>
      </c>
      <c r="J194" s="144">
        <f>IF(ISERR((J190-J184)/J184*100),"n/a",IF((J190-J184)/J184*100=0,"-",((J190-J184)/J184*100)))</f>
        <v>-10.256410256410255</v>
      </c>
      <c r="K194" s="144"/>
      <c r="L194" s="144">
        <f>IF(ISERR((L190-L184)/L184*100),"n/a",IF((L190-L184)/L184*100=0,"-",((L190-L184)/L184*100)))</f>
        <v>-63.888888888888886</v>
      </c>
      <c r="M194" s="144">
        <f>IF(ISERR((M190-M184)/M184*100),"n/a",IF((M190-M184)/M184*100=0,"-",((M190-M184)/M184*100)))</f>
        <v>12.499999999999991</v>
      </c>
      <c r="N194" s="144">
        <f>IF(ISERR((N190-N184)/N184*100),"n/a",IF((N190-N184)/N184*100=0,"-",((N190-N184)/N184*100)))</f>
        <v>-15.639810426540288</v>
      </c>
      <c r="O194" s="144">
        <f>IF(ISERR((O190-O184)/O184*100),"n/a",IF((O190-O184)/O184*100=0,"-",((O190-O184)/O184*100)))</f>
        <v>-15.384615384615383</v>
      </c>
      <c r="P194" s="122"/>
      <c r="Q194" s="70"/>
      <c r="R194" s="74"/>
      <c r="S194" s="74"/>
      <c r="T194" s="74"/>
      <c r="U194" s="74"/>
      <c r="V194" s="74"/>
      <c r="W194" s="74"/>
    </row>
    <row r="195" spans="1:23" ht="7.5" customHeight="1">
      <c r="A195" s="19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22"/>
      <c r="Q195" s="70"/>
      <c r="R195" s="74"/>
      <c r="S195" s="74"/>
      <c r="T195" s="74"/>
      <c r="U195" s="74"/>
      <c r="V195" s="74"/>
      <c r="W195" s="74"/>
    </row>
    <row r="196" spans="1:23" ht="14.25" customHeight="1">
      <c r="A196" s="19" t="s">
        <v>32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22"/>
      <c r="Q196" s="70"/>
      <c r="R196" s="74"/>
      <c r="S196" s="74"/>
      <c r="T196" s="74"/>
      <c r="U196" s="74"/>
      <c r="V196" s="74"/>
      <c r="W196" s="74"/>
    </row>
    <row r="197" spans="1:23" s="51" customFormat="1" ht="14.25" customHeight="1">
      <c r="A197" s="125" t="s">
        <v>76</v>
      </c>
      <c r="B197" s="132">
        <v>2.4</v>
      </c>
      <c r="C197" s="132">
        <v>3.2</v>
      </c>
      <c r="D197" s="132">
        <v>1</v>
      </c>
      <c r="E197" s="132">
        <f t="shared" si="25"/>
        <v>4.2</v>
      </c>
      <c r="F197" s="132">
        <f t="shared" si="26"/>
        <v>6.6</v>
      </c>
      <c r="G197" s="132"/>
      <c r="H197" s="132">
        <v>10.4</v>
      </c>
      <c r="I197" s="132">
        <v>9</v>
      </c>
      <c r="J197" s="132">
        <v>15.4</v>
      </c>
      <c r="K197" s="132"/>
      <c r="L197" s="132">
        <v>7.4</v>
      </c>
      <c r="M197" s="132">
        <v>12.4</v>
      </c>
      <c r="N197" s="132">
        <f t="shared" si="27"/>
        <v>44.199999999999996</v>
      </c>
      <c r="O197" s="132">
        <v>54.6</v>
      </c>
      <c r="P197" s="122">
        <f>SUM(O197-H197-I197-J197-L197-M197=0)</f>
        <v>0</v>
      </c>
      <c r="Q197" s="122"/>
      <c r="R197" s="124"/>
      <c r="S197" s="124"/>
      <c r="T197" s="124"/>
      <c r="U197" s="124"/>
      <c r="V197" s="124"/>
      <c r="W197" s="124"/>
    </row>
    <row r="198" spans="1:23" ht="14.25" customHeight="1">
      <c r="A198" s="126">
        <v>2000</v>
      </c>
      <c r="B198" s="133">
        <v>3</v>
      </c>
      <c r="C198" s="133">
        <v>1</v>
      </c>
      <c r="D198" s="133">
        <v>4</v>
      </c>
      <c r="E198" s="133">
        <f t="shared" si="25"/>
        <v>5</v>
      </c>
      <c r="F198" s="133">
        <f t="shared" si="26"/>
        <v>8</v>
      </c>
      <c r="G198" s="133"/>
      <c r="H198" s="133">
        <v>14</v>
      </c>
      <c r="I198" s="133">
        <v>11</v>
      </c>
      <c r="J198" s="133">
        <v>17</v>
      </c>
      <c r="K198" s="133"/>
      <c r="L198" s="133">
        <v>4</v>
      </c>
      <c r="M198" s="133">
        <v>24</v>
      </c>
      <c r="N198" s="133">
        <f t="shared" si="27"/>
        <v>56</v>
      </c>
      <c r="O198" s="133">
        <v>70</v>
      </c>
      <c r="P198" s="122">
        <f>SUM(O198-H198-I198-J198-L198-M198=0)</f>
        <v>1</v>
      </c>
      <c r="Q198" s="70"/>
      <c r="R198" s="74"/>
      <c r="S198" s="74"/>
      <c r="T198" s="74"/>
      <c r="U198" s="74"/>
      <c r="V198" s="74"/>
      <c r="W198" s="74"/>
    </row>
    <row r="199" spans="1:23" ht="14.25" customHeight="1">
      <c r="A199" s="126">
        <v>2001</v>
      </c>
      <c r="B199" s="134">
        <v>1</v>
      </c>
      <c r="C199" s="133">
        <v>3</v>
      </c>
      <c r="D199" s="133">
        <v>0</v>
      </c>
      <c r="E199" s="133">
        <f t="shared" si="25"/>
        <v>3</v>
      </c>
      <c r="F199" s="133">
        <f t="shared" si="26"/>
        <v>4</v>
      </c>
      <c r="G199" s="133"/>
      <c r="H199" s="133">
        <v>9</v>
      </c>
      <c r="I199" s="133">
        <v>19</v>
      </c>
      <c r="J199" s="133">
        <v>7</v>
      </c>
      <c r="K199" s="133"/>
      <c r="L199" s="133">
        <v>1</v>
      </c>
      <c r="M199" s="133">
        <v>10</v>
      </c>
      <c r="N199" s="133">
        <f t="shared" si="27"/>
        <v>37</v>
      </c>
      <c r="O199" s="133">
        <v>46</v>
      </c>
      <c r="P199" s="122">
        <f>SUM(O199-H199-I199-J199-L199-M199=0)</f>
        <v>1</v>
      </c>
      <c r="Q199" s="70"/>
      <c r="R199" s="74"/>
      <c r="S199" s="74"/>
      <c r="T199" s="74"/>
      <c r="U199" s="74"/>
      <c r="V199" s="74"/>
      <c r="W199" s="74"/>
    </row>
    <row r="200" spans="1:23" ht="14.25" customHeight="1">
      <c r="A200" s="126">
        <v>2002</v>
      </c>
      <c r="B200" s="133">
        <v>7</v>
      </c>
      <c r="C200" s="133">
        <v>0</v>
      </c>
      <c r="D200" s="133">
        <v>2</v>
      </c>
      <c r="E200" s="133">
        <f t="shared" si="25"/>
        <v>2</v>
      </c>
      <c r="F200" s="133">
        <f t="shared" si="26"/>
        <v>9</v>
      </c>
      <c r="G200" s="133"/>
      <c r="H200" s="133">
        <v>24</v>
      </c>
      <c r="I200" s="133">
        <v>11</v>
      </c>
      <c r="J200" s="133">
        <v>8</v>
      </c>
      <c r="K200" s="133"/>
      <c r="L200" s="133">
        <v>4</v>
      </c>
      <c r="M200" s="133">
        <v>14</v>
      </c>
      <c r="N200" s="133">
        <f t="shared" si="27"/>
        <v>37</v>
      </c>
      <c r="O200" s="133">
        <v>61</v>
      </c>
      <c r="P200" s="122">
        <f>SUM(O200-H200-I200-J200-L200-M200=0)</f>
        <v>1</v>
      </c>
      <c r="Q200" s="70"/>
      <c r="R200" s="74"/>
      <c r="S200" s="74"/>
      <c r="T200" s="74"/>
      <c r="U200" s="74"/>
      <c r="V200" s="74"/>
      <c r="W200" s="74"/>
    </row>
    <row r="201" spans="1:23" ht="14.25" customHeight="1">
      <c r="A201" s="126">
        <v>2003</v>
      </c>
      <c r="B201" s="133">
        <v>1</v>
      </c>
      <c r="C201" s="133">
        <v>2</v>
      </c>
      <c r="D201" s="133">
        <v>3</v>
      </c>
      <c r="E201" s="133">
        <f t="shared" si="25"/>
        <v>5</v>
      </c>
      <c r="F201" s="133">
        <f t="shared" si="26"/>
        <v>6</v>
      </c>
      <c r="G201" s="133"/>
      <c r="H201" s="133">
        <v>6</v>
      </c>
      <c r="I201" s="133">
        <v>7</v>
      </c>
      <c r="J201" s="133">
        <v>10</v>
      </c>
      <c r="K201" s="133"/>
      <c r="L201" s="133">
        <v>2</v>
      </c>
      <c r="M201" s="133">
        <v>7</v>
      </c>
      <c r="N201" s="133">
        <f t="shared" si="27"/>
        <v>26</v>
      </c>
      <c r="O201" s="133">
        <v>32</v>
      </c>
      <c r="P201" s="122">
        <f>SUM(O201-H201-I201-J201-L201-M201=0)</f>
        <v>1</v>
      </c>
      <c r="Q201" s="70"/>
      <c r="R201" s="74"/>
      <c r="S201" s="74"/>
      <c r="T201" s="74"/>
      <c r="U201" s="74"/>
      <c r="V201" s="74"/>
      <c r="W201" s="74"/>
    </row>
    <row r="202" spans="1:23" ht="14.25" customHeight="1">
      <c r="A202" s="126">
        <v>2004</v>
      </c>
      <c r="B202" s="133">
        <v>1</v>
      </c>
      <c r="C202" s="133">
        <v>5</v>
      </c>
      <c r="D202" s="133">
        <v>1</v>
      </c>
      <c r="E202" s="133">
        <f t="shared" si="25"/>
        <v>6</v>
      </c>
      <c r="F202" s="133">
        <f t="shared" si="26"/>
        <v>7</v>
      </c>
      <c r="G202" s="133"/>
      <c r="H202" s="133">
        <v>6</v>
      </c>
      <c r="I202" s="133">
        <v>12</v>
      </c>
      <c r="J202" s="133">
        <v>12</v>
      </c>
      <c r="K202" s="133"/>
      <c r="L202" s="133">
        <v>3</v>
      </c>
      <c r="M202" s="133">
        <v>11</v>
      </c>
      <c r="N202" s="133">
        <f t="shared" si="27"/>
        <v>38</v>
      </c>
      <c r="O202" s="133">
        <v>44</v>
      </c>
      <c r="P202" s="122"/>
      <c r="Q202" s="70"/>
      <c r="R202" s="74"/>
      <c r="S202" s="74"/>
      <c r="T202" s="74"/>
      <c r="U202" s="74"/>
      <c r="V202" s="74"/>
      <c r="W202" s="74"/>
    </row>
    <row r="203" spans="1:23" s="51" customFormat="1" ht="14.25" customHeight="1">
      <c r="A203" s="125" t="s">
        <v>89</v>
      </c>
      <c r="B203" s="132">
        <v>2.6</v>
      </c>
      <c r="C203" s="132">
        <v>2.2</v>
      </c>
      <c r="D203" s="132">
        <v>2</v>
      </c>
      <c r="E203" s="132">
        <f t="shared" si="25"/>
        <v>4.2</v>
      </c>
      <c r="F203" s="132">
        <f t="shared" si="26"/>
        <v>6.800000000000001</v>
      </c>
      <c r="G203" s="132"/>
      <c r="H203" s="132">
        <v>11.8</v>
      </c>
      <c r="I203" s="132">
        <v>12</v>
      </c>
      <c r="J203" s="132">
        <v>10.8</v>
      </c>
      <c r="K203" s="132"/>
      <c r="L203" s="132">
        <v>2.8</v>
      </c>
      <c r="M203" s="132">
        <v>13.2</v>
      </c>
      <c r="N203" s="132">
        <f t="shared" si="27"/>
        <v>38.8</v>
      </c>
      <c r="O203" s="132">
        <v>50.6</v>
      </c>
      <c r="P203" s="122">
        <f>SUM(O203-H203-I203-J203-L203-M203=0)</f>
        <v>0</v>
      </c>
      <c r="Q203" s="122"/>
      <c r="R203" s="123"/>
      <c r="S203" s="123"/>
      <c r="T203" s="123"/>
      <c r="U203" s="123"/>
      <c r="V203" s="123"/>
      <c r="W203" s="123"/>
    </row>
    <row r="204" spans="1:23" ht="14.25" customHeight="1">
      <c r="A204" s="71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22"/>
      <c r="Q204" s="70"/>
      <c r="R204" s="74"/>
      <c r="S204" s="74"/>
      <c r="T204" s="74"/>
      <c r="U204" s="74"/>
      <c r="V204" s="74"/>
      <c r="W204" s="74"/>
    </row>
    <row r="205" spans="1:23" ht="14.25" customHeight="1">
      <c r="A205" s="71" t="s">
        <v>77</v>
      </c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22"/>
      <c r="Q205" s="70"/>
      <c r="R205" s="74"/>
      <c r="S205" s="74"/>
      <c r="T205" s="74"/>
      <c r="U205" s="74"/>
      <c r="V205" s="74"/>
      <c r="W205" s="74"/>
    </row>
    <row r="206" spans="1:23" ht="14.25" customHeight="1">
      <c r="A206" s="71">
        <v>2004</v>
      </c>
      <c r="B206" s="144">
        <f>IF(ISERR((B202-B197)/B197*100),"n/a",IF((B202-B197)/B197*100=0,"-",((B202-B197)/B197*100)))</f>
        <v>-58.333333333333336</v>
      </c>
      <c r="C206" s="144">
        <f aca="true" t="shared" si="32" ref="C206:O206">IF(ISERR((C202-C197)/C197*100),"n/a",IF((C202-C197)/C197*100=0,"-",((C202-C197)/C197*100)))</f>
        <v>56.249999999999986</v>
      </c>
      <c r="D206" s="144" t="str">
        <f t="shared" si="32"/>
        <v>-</v>
      </c>
      <c r="E206" s="144">
        <f t="shared" si="32"/>
        <v>42.85714285714285</v>
      </c>
      <c r="F206" s="144">
        <f t="shared" si="32"/>
        <v>6.060606060606066</v>
      </c>
      <c r="G206" s="144"/>
      <c r="H206" s="144">
        <f t="shared" si="32"/>
        <v>-42.30769230769231</v>
      </c>
      <c r="I206" s="144">
        <f t="shared" si="32"/>
        <v>33.33333333333333</v>
      </c>
      <c r="J206" s="144">
        <f t="shared" si="32"/>
        <v>-22.07792207792208</v>
      </c>
      <c r="K206" s="144"/>
      <c r="L206" s="144">
        <f t="shared" si="32"/>
        <v>-59.45945945945946</v>
      </c>
      <c r="M206" s="144">
        <f t="shared" si="32"/>
        <v>-11.290322580645164</v>
      </c>
      <c r="N206" s="144">
        <f t="shared" si="32"/>
        <v>-14.02714932126696</v>
      </c>
      <c r="O206" s="144">
        <f t="shared" si="32"/>
        <v>-19.413919413919416</v>
      </c>
      <c r="P206" s="122"/>
      <c r="Q206" s="70"/>
      <c r="R206" s="74"/>
      <c r="S206" s="74"/>
      <c r="T206" s="74"/>
      <c r="U206" s="74"/>
      <c r="V206" s="74"/>
      <c r="W206" s="74"/>
    </row>
    <row r="207" spans="1:23" ht="14.25" customHeight="1">
      <c r="A207" s="71" t="s">
        <v>89</v>
      </c>
      <c r="B207" s="144">
        <f>IF(ISERR((B203-B197)/B197*100),"n/a",IF((B203-B197)/B197*100=0,"-",((B203-B197)/B197*100)))</f>
        <v>8.333333333333341</v>
      </c>
      <c r="C207" s="144">
        <f>IF(ISERR((C203-C197)/C197*100),"n/a",IF((C203-C197)/C197*100=0,"-",((C203-C197)/C197*100)))</f>
        <v>-31.25</v>
      </c>
      <c r="D207" s="144">
        <f>IF(ISERR((D203-D197)/D197*100),"n/a",IF((D203-D197)/D197*100=0,"-",((D203-D197)/D197*100)))</f>
        <v>100</v>
      </c>
      <c r="E207" s="144" t="str">
        <f>IF(ISERR((E203-E197)/E197*100),"n/a",IF((E203-E197)/E197*100=0,"-",((E203-E197)/E197*100)))</f>
        <v>-</v>
      </c>
      <c r="F207" s="144">
        <f>IF(ISERR((F203-F197)/F197*100),"n/a",IF((F203-F197)/F197*100=0,"-",((F203-F197)/F197*100)))</f>
        <v>3.0303030303030467</v>
      </c>
      <c r="G207" s="144"/>
      <c r="H207" s="144">
        <f>IF(ISERR((H203-H197)/H197*100),"n/a",IF((H203-H197)/H197*100=0,"-",((H203-H197)/H197*100)))</f>
        <v>13.461538461538463</v>
      </c>
      <c r="I207" s="144">
        <f>IF(ISERR((I203-I197)/I197*100),"n/a",IF((I203-I197)/I197*100=0,"-",((I203-I197)/I197*100)))</f>
        <v>33.33333333333333</v>
      </c>
      <c r="J207" s="144">
        <f>IF(ISERR((J203-J197)/J197*100),"n/a",IF((J203-J197)/J197*100=0,"-",((J203-J197)/J197*100)))</f>
        <v>-29.87012987012987</v>
      </c>
      <c r="K207" s="144"/>
      <c r="L207" s="144">
        <f>IF(ISERR((L203-L197)/L197*100),"n/a",IF((L203-L197)/L197*100=0,"-",((L203-L197)/L197*100)))</f>
        <v>-62.16216216216217</v>
      </c>
      <c r="M207" s="144">
        <f>IF(ISERR((M203-M197)/M197*100),"n/a",IF((M203-M197)/M197*100=0,"-",((M203-M197)/M197*100)))</f>
        <v>6.451612903225798</v>
      </c>
      <c r="N207" s="144">
        <f>IF(ISERR((N203-N197)/N197*100),"n/a",IF((N203-N197)/N197*100=0,"-",((N203-N197)/N197*100)))</f>
        <v>-12.217194570135744</v>
      </c>
      <c r="O207" s="144">
        <f>IF(ISERR((O203-O197)/O197*100),"n/a",IF((O203-O197)/O197*100=0,"-",((O203-O197)/O197*100)))</f>
        <v>-7.326007326007327</v>
      </c>
      <c r="P207" s="122"/>
      <c r="Q207" s="70"/>
      <c r="R207" s="74"/>
      <c r="S207" s="74"/>
      <c r="T207" s="74"/>
      <c r="U207" s="74"/>
      <c r="V207" s="74"/>
      <c r="W207" s="74"/>
    </row>
    <row r="208" spans="1:23" ht="7.5" customHeight="1">
      <c r="A208" s="19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22"/>
      <c r="Q208" s="70"/>
      <c r="R208" s="74"/>
      <c r="S208" s="74"/>
      <c r="T208" s="74"/>
      <c r="U208" s="74"/>
      <c r="V208" s="74"/>
      <c r="W208" s="74"/>
    </row>
    <row r="209" spans="1:23" ht="14.25" customHeight="1">
      <c r="A209" s="19" t="s">
        <v>33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22"/>
      <c r="Q209" s="70"/>
      <c r="R209" s="74"/>
      <c r="S209" s="74"/>
      <c r="T209" s="74"/>
      <c r="U209" s="74"/>
      <c r="V209" s="74"/>
      <c r="W209" s="74"/>
    </row>
    <row r="210" spans="1:23" s="51" customFormat="1" ht="14.25" customHeight="1">
      <c r="A210" s="125" t="s">
        <v>76</v>
      </c>
      <c r="B210" s="132">
        <v>6.8</v>
      </c>
      <c r="C210" s="132">
        <v>9.8</v>
      </c>
      <c r="D210" s="132">
        <v>1.6</v>
      </c>
      <c r="E210" s="132">
        <f aca="true" t="shared" si="33" ref="E210:E216">SUM(C210:D210)</f>
        <v>11.4</v>
      </c>
      <c r="F210" s="132">
        <f aca="true" t="shared" si="34" ref="F210:F216">SUM(B210:D210)</f>
        <v>18.200000000000003</v>
      </c>
      <c r="G210" s="132"/>
      <c r="H210" s="132">
        <v>27</v>
      </c>
      <c r="I210" s="132">
        <v>47.6</v>
      </c>
      <c r="J210" s="132">
        <v>25</v>
      </c>
      <c r="K210" s="132"/>
      <c r="L210" s="132">
        <v>4</v>
      </c>
      <c r="M210" s="132">
        <v>11</v>
      </c>
      <c r="N210" s="132">
        <f aca="true" t="shared" si="35" ref="N210:N216">SUM(I210:M210)</f>
        <v>87.6</v>
      </c>
      <c r="O210" s="132">
        <v>114.6</v>
      </c>
      <c r="P210" s="122">
        <f>SUM(O210-H210-I210-J210-L210-M210=0)</f>
        <v>0</v>
      </c>
      <c r="Q210" s="122"/>
      <c r="R210" s="123"/>
      <c r="S210" s="123"/>
      <c r="T210" s="123"/>
      <c r="U210" s="123"/>
      <c r="V210" s="123"/>
      <c r="W210" s="123"/>
    </row>
    <row r="211" spans="1:23" ht="14.25" customHeight="1">
      <c r="A211" s="126">
        <v>2000</v>
      </c>
      <c r="B211" s="133">
        <v>6</v>
      </c>
      <c r="C211" s="133">
        <v>9</v>
      </c>
      <c r="D211" s="133">
        <v>0</v>
      </c>
      <c r="E211" s="133">
        <f t="shared" si="33"/>
        <v>9</v>
      </c>
      <c r="F211" s="133">
        <f t="shared" si="34"/>
        <v>15</v>
      </c>
      <c r="G211" s="133"/>
      <c r="H211" s="133">
        <v>29</v>
      </c>
      <c r="I211" s="133">
        <v>38</v>
      </c>
      <c r="J211" s="133">
        <v>27</v>
      </c>
      <c r="K211" s="133"/>
      <c r="L211" s="133">
        <v>4</v>
      </c>
      <c r="M211" s="133">
        <v>16</v>
      </c>
      <c r="N211" s="133">
        <f t="shared" si="35"/>
        <v>85</v>
      </c>
      <c r="O211" s="133">
        <v>114</v>
      </c>
      <c r="P211" s="122">
        <f>SUM(O211-H211-I211-J211-L211-M211=0)</f>
        <v>1</v>
      </c>
      <c r="Q211" s="70"/>
      <c r="R211" s="74"/>
      <c r="S211" s="74"/>
      <c r="T211" s="74"/>
      <c r="U211" s="74"/>
      <c r="V211" s="74"/>
      <c r="W211" s="74"/>
    </row>
    <row r="212" spans="1:23" ht="14.25" customHeight="1">
      <c r="A212" s="126">
        <v>2001</v>
      </c>
      <c r="B212" s="133">
        <v>0</v>
      </c>
      <c r="C212" s="133">
        <v>7</v>
      </c>
      <c r="D212" s="133">
        <v>1</v>
      </c>
      <c r="E212" s="133">
        <f t="shared" si="33"/>
        <v>8</v>
      </c>
      <c r="F212" s="133">
        <f t="shared" si="34"/>
        <v>8</v>
      </c>
      <c r="G212" s="133"/>
      <c r="H212" s="133">
        <v>10</v>
      </c>
      <c r="I212" s="133">
        <v>53</v>
      </c>
      <c r="J212" s="133">
        <v>29</v>
      </c>
      <c r="K212" s="133"/>
      <c r="L212" s="133">
        <v>0</v>
      </c>
      <c r="M212" s="133">
        <v>12</v>
      </c>
      <c r="N212" s="133">
        <f t="shared" si="35"/>
        <v>94</v>
      </c>
      <c r="O212" s="133">
        <v>104</v>
      </c>
      <c r="P212" s="122">
        <f>SUM(O212-H212-I212-J212-L212-M212=0)</f>
        <v>1</v>
      </c>
      <c r="Q212" s="70"/>
      <c r="R212" s="74"/>
      <c r="S212" s="74"/>
      <c r="T212" s="74"/>
      <c r="U212" s="74"/>
      <c r="V212" s="74"/>
      <c r="W212" s="74"/>
    </row>
    <row r="213" spans="1:23" ht="14.25" customHeight="1">
      <c r="A213" s="126">
        <v>2002</v>
      </c>
      <c r="B213" s="133">
        <v>1</v>
      </c>
      <c r="C213" s="133">
        <v>5</v>
      </c>
      <c r="D213" s="133">
        <v>3</v>
      </c>
      <c r="E213" s="133">
        <f t="shared" si="33"/>
        <v>8</v>
      </c>
      <c r="F213" s="133">
        <f t="shared" si="34"/>
        <v>9</v>
      </c>
      <c r="G213" s="133"/>
      <c r="H213" s="133">
        <v>23</v>
      </c>
      <c r="I213" s="133">
        <v>49</v>
      </c>
      <c r="J213" s="133">
        <v>34</v>
      </c>
      <c r="K213" s="133"/>
      <c r="L213" s="133">
        <v>3</v>
      </c>
      <c r="M213" s="133">
        <v>17</v>
      </c>
      <c r="N213" s="133">
        <f t="shared" si="35"/>
        <v>103</v>
      </c>
      <c r="O213" s="133">
        <v>126</v>
      </c>
      <c r="P213" s="122">
        <f>SUM(O213-H213-I213-J213-L213-M213=0)</f>
        <v>1</v>
      </c>
      <c r="Q213" s="70"/>
      <c r="R213" s="74"/>
      <c r="S213" s="74"/>
      <c r="T213" s="74"/>
      <c r="U213" s="74"/>
      <c r="V213" s="74"/>
      <c r="W213" s="74"/>
    </row>
    <row r="214" spans="1:23" ht="14.25" customHeight="1">
      <c r="A214" s="126">
        <v>2003</v>
      </c>
      <c r="B214" s="133">
        <v>2</v>
      </c>
      <c r="C214" s="133">
        <v>12</v>
      </c>
      <c r="D214" s="133">
        <v>0</v>
      </c>
      <c r="E214" s="133">
        <f t="shared" si="33"/>
        <v>12</v>
      </c>
      <c r="F214" s="133">
        <f t="shared" si="34"/>
        <v>14</v>
      </c>
      <c r="G214" s="133"/>
      <c r="H214" s="133">
        <v>20</v>
      </c>
      <c r="I214" s="133">
        <v>52</v>
      </c>
      <c r="J214" s="133">
        <v>28</v>
      </c>
      <c r="K214" s="133"/>
      <c r="L214" s="133">
        <v>1</v>
      </c>
      <c r="M214" s="133">
        <v>15</v>
      </c>
      <c r="N214" s="133">
        <f t="shared" si="35"/>
        <v>96</v>
      </c>
      <c r="O214" s="133">
        <v>116</v>
      </c>
      <c r="P214" s="122">
        <f>SUM(O214-H214-I214-J214-L214-M214=0)</f>
        <v>1</v>
      </c>
      <c r="Q214" s="70"/>
      <c r="R214" s="74"/>
      <c r="S214" s="74"/>
      <c r="T214" s="74"/>
      <c r="U214" s="74"/>
      <c r="V214" s="74"/>
      <c r="W214" s="74"/>
    </row>
    <row r="215" spans="1:23" ht="14.25" customHeight="1">
      <c r="A215" s="126">
        <v>2004</v>
      </c>
      <c r="B215" s="133">
        <v>2</v>
      </c>
      <c r="C215" s="133">
        <v>7</v>
      </c>
      <c r="D215" s="133">
        <v>2</v>
      </c>
      <c r="E215" s="133">
        <f t="shared" si="33"/>
        <v>9</v>
      </c>
      <c r="F215" s="133">
        <f t="shared" si="34"/>
        <v>11</v>
      </c>
      <c r="G215" s="133"/>
      <c r="H215" s="133">
        <v>16</v>
      </c>
      <c r="I215" s="133">
        <v>47</v>
      </c>
      <c r="J215" s="133">
        <v>23</v>
      </c>
      <c r="K215" s="133"/>
      <c r="L215" s="133">
        <v>2</v>
      </c>
      <c r="M215" s="133">
        <v>16</v>
      </c>
      <c r="N215" s="133">
        <f t="shared" si="35"/>
        <v>88</v>
      </c>
      <c r="O215" s="133">
        <v>104</v>
      </c>
      <c r="P215" s="122"/>
      <c r="Q215" s="70"/>
      <c r="R215" s="74"/>
      <c r="S215" s="74"/>
      <c r="T215" s="74"/>
      <c r="U215" s="74"/>
      <c r="V215" s="74"/>
      <c r="W215" s="74"/>
    </row>
    <row r="216" spans="1:23" s="51" customFormat="1" ht="14.25" customHeight="1">
      <c r="A216" s="125" t="s">
        <v>89</v>
      </c>
      <c r="B216" s="132">
        <v>2.2</v>
      </c>
      <c r="C216" s="132">
        <v>8</v>
      </c>
      <c r="D216" s="132">
        <v>1.2</v>
      </c>
      <c r="E216" s="132">
        <f t="shared" si="33"/>
        <v>9.2</v>
      </c>
      <c r="F216" s="132">
        <f t="shared" si="34"/>
        <v>11.399999999999999</v>
      </c>
      <c r="G216" s="132"/>
      <c r="H216" s="132">
        <v>19.6</v>
      </c>
      <c r="I216" s="132">
        <v>47.8</v>
      </c>
      <c r="J216" s="132">
        <v>28.2</v>
      </c>
      <c r="K216" s="132"/>
      <c r="L216" s="132">
        <v>2</v>
      </c>
      <c r="M216" s="132">
        <v>15.2</v>
      </c>
      <c r="N216" s="132">
        <f t="shared" si="35"/>
        <v>93.2</v>
      </c>
      <c r="O216" s="132">
        <v>112.8</v>
      </c>
      <c r="P216" s="122">
        <f>SUM(O216-H216-I216-J216-L216-M216=0)</f>
        <v>0</v>
      </c>
      <c r="Q216" s="122"/>
      <c r="R216" s="123"/>
      <c r="S216" s="123"/>
      <c r="T216" s="123"/>
      <c r="U216" s="123"/>
      <c r="V216" s="123"/>
      <c r="W216" s="123"/>
    </row>
    <row r="217" spans="1:23" ht="14.25" customHeight="1">
      <c r="A217" s="71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22"/>
      <c r="Q217" s="70"/>
      <c r="R217" s="74"/>
      <c r="S217" s="74"/>
      <c r="T217" s="74"/>
      <c r="U217" s="74"/>
      <c r="V217" s="74"/>
      <c r="W217" s="74"/>
    </row>
    <row r="218" spans="1:23" ht="14.25" customHeight="1">
      <c r="A218" s="71" t="s">
        <v>77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22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71">
        <v>2004</v>
      </c>
      <c r="B219" s="144">
        <f>IF(ISERR((B215-B210)/B210*100),"n/a",IF((B215-B210)/B210*100=0,"-",((B215-B210)/B210*100)))</f>
        <v>-70.58823529411765</v>
      </c>
      <c r="C219" s="144">
        <f aca="true" t="shared" si="36" ref="C219:O219">IF(ISERR((C215-C210)/C210*100),"n/a",IF((C215-C210)/C210*100=0,"-",((C215-C210)/C210*100)))</f>
        <v>-28.571428571428577</v>
      </c>
      <c r="D219" s="144">
        <f t="shared" si="36"/>
        <v>24.999999999999993</v>
      </c>
      <c r="E219" s="144">
        <f t="shared" si="36"/>
        <v>-21.05263157894737</v>
      </c>
      <c r="F219" s="144">
        <f t="shared" si="36"/>
        <v>-39.56043956043957</v>
      </c>
      <c r="G219" s="144"/>
      <c r="H219" s="144">
        <f t="shared" si="36"/>
        <v>-40.74074074074074</v>
      </c>
      <c r="I219" s="144">
        <f t="shared" si="36"/>
        <v>-1.2605042016806753</v>
      </c>
      <c r="J219" s="144">
        <f t="shared" si="36"/>
        <v>-8</v>
      </c>
      <c r="K219" s="144"/>
      <c r="L219" s="144">
        <f t="shared" si="36"/>
        <v>-50</v>
      </c>
      <c r="M219" s="144">
        <f t="shared" si="36"/>
        <v>45.45454545454545</v>
      </c>
      <c r="N219" s="144">
        <f t="shared" si="36"/>
        <v>0.4566210045662165</v>
      </c>
      <c r="O219" s="144">
        <f t="shared" si="36"/>
        <v>-9.249563699825474</v>
      </c>
      <c r="P219" s="122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71" t="s">
        <v>89</v>
      </c>
      <c r="B220" s="144">
        <f>IF(ISERR((B216-B210)/B210*100),"n/a",IF((B216-B210)/B210*100=0,"-",((B216-B210)/B210*100)))</f>
        <v>-67.6470588235294</v>
      </c>
      <c r="C220" s="144">
        <f>IF(ISERR((C216-C210)/C210*100),"n/a",IF((C216-C210)/C210*100=0,"-",((C216-C210)/C210*100)))</f>
        <v>-18.367346938775515</v>
      </c>
      <c r="D220" s="144">
        <f>IF(ISERR((D216-D210)/D210*100),"n/a",IF((D216-D210)/D210*100=0,"-",((D216-D210)/D210*100)))</f>
        <v>-25.000000000000007</v>
      </c>
      <c r="E220" s="144">
        <f>IF(ISERR((E216-E210)/E210*100),"n/a",IF((E216-E210)/E210*100=0,"-",((E216-E210)/E210*100)))</f>
        <v>-19.298245614035096</v>
      </c>
      <c r="F220" s="144">
        <f>IF(ISERR((F216-F210)/F210*100),"n/a",IF((F216-F210)/F210*100=0,"-",((F216-F210)/F210*100)))</f>
        <v>-37.36263736263738</v>
      </c>
      <c r="G220" s="144"/>
      <c r="H220" s="144">
        <f>IF(ISERR((H216-H210)/H210*100),"n/a",IF((H216-H210)/H210*100=0,"-",((H216-H210)/H210*100)))</f>
        <v>-27.4074074074074</v>
      </c>
      <c r="I220" s="144">
        <f>IF(ISERR((I216-I210)/I210*100),"n/a",IF((I216-I210)/I210*100=0,"-",((I216-I210)/I210*100)))</f>
        <v>0.4201680672268818</v>
      </c>
      <c r="J220" s="144">
        <f>IF(ISERR((J216-J210)/J210*100),"n/a",IF((J216-J210)/J210*100=0,"-",((J216-J210)/J210*100)))</f>
        <v>12.799999999999997</v>
      </c>
      <c r="K220" s="144"/>
      <c r="L220" s="144">
        <f>IF(ISERR((L216-L210)/L210*100),"n/a",IF((L216-L210)/L210*100=0,"-",((L216-L210)/L210*100)))</f>
        <v>-50</v>
      </c>
      <c r="M220" s="144">
        <f>IF(ISERR((M216-M210)/M210*100),"n/a",IF((M216-M210)/M210*100=0,"-",((M216-M210)/M210*100)))</f>
        <v>38.18181818181818</v>
      </c>
      <c r="N220" s="144">
        <f>IF(ISERR((N216-N210)/N210*100),"n/a",IF((N216-N210)/N210*100=0,"-",((N216-N210)/N210*100)))</f>
        <v>6.392694063926951</v>
      </c>
      <c r="O220" s="144">
        <f>IF(ISERR((O216-O210)/O210*100),"n/a",IF((O216-O210)/O210*100=0,"-",((O216-O210)/O210*100)))</f>
        <v>-1.5706806282722487</v>
      </c>
      <c r="P220" s="122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71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22"/>
      <c r="Q221" s="70"/>
      <c r="R221" s="74"/>
      <c r="S221" s="74"/>
      <c r="T221" s="74"/>
      <c r="U221" s="74"/>
      <c r="V221" s="74"/>
      <c r="W221" s="74"/>
    </row>
    <row r="222" spans="1:23" ht="14.25" customHeight="1">
      <c r="A222" s="51" t="s">
        <v>34</v>
      </c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22"/>
      <c r="Q222" s="70"/>
      <c r="R222" s="74"/>
      <c r="S222" s="74"/>
      <c r="T222" s="74"/>
      <c r="U222" s="74"/>
      <c r="V222" s="74"/>
      <c r="W222" s="74"/>
    </row>
    <row r="223" spans="1:23" ht="14.25" customHeight="1">
      <c r="A223" s="19" t="s">
        <v>61</v>
      </c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22"/>
      <c r="Q223" s="70"/>
      <c r="R223" s="74"/>
      <c r="S223" s="74"/>
      <c r="T223" s="74"/>
      <c r="U223" s="74"/>
      <c r="V223" s="74"/>
      <c r="W223" s="74"/>
    </row>
    <row r="224" spans="1:23" s="51" customFormat="1" ht="14.25" customHeight="1">
      <c r="A224" s="125" t="s">
        <v>76</v>
      </c>
      <c r="B224" s="139">
        <v>0</v>
      </c>
      <c r="C224" s="132">
        <v>0.8</v>
      </c>
      <c r="D224" s="132">
        <v>1.2</v>
      </c>
      <c r="E224" s="132">
        <f aca="true" t="shared" si="37" ref="E224:E230">SUM(C224:D224)</f>
        <v>2</v>
      </c>
      <c r="F224" s="132">
        <f aca="true" t="shared" si="38" ref="F224:F230">SUM(B224:D224)</f>
        <v>2</v>
      </c>
      <c r="G224" s="132"/>
      <c r="H224" s="139">
        <v>0</v>
      </c>
      <c r="I224" s="132">
        <v>11.2</v>
      </c>
      <c r="J224" s="132">
        <v>5.4</v>
      </c>
      <c r="K224" s="132"/>
      <c r="L224" s="132">
        <v>8.2</v>
      </c>
      <c r="M224" s="132">
        <v>17.4</v>
      </c>
      <c r="N224" s="132">
        <f aca="true" t="shared" si="39" ref="N224:N230">SUM(I224:M224)</f>
        <v>42.2</v>
      </c>
      <c r="O224" s="132">
        <v>42.2</v>
      </c>
      <c r="P224" s="122">
        <f>SUM(O224-H224-I224-J224-L224-M224=0)</f>
        <v>0</v>
      </c>
      <c r="Q224" s="122"/>
      <c r="R224" s="123"/>
      <c r="S224" s="123"/>
      <c r="T224" s="123"/>
      <c r="U224" s="123"/>
      <c r="V224" s="123"/>
      <c r="W224" s="123"/>
    </row>
    <row r="225" spans="1:23" ht="14.25" customHeight="1">
      <c r="A225" s="126">
        <v>2000</v>
      </c>
      <c r="B225" s="134">
        <v>0</v>
      </c>
      <c r="C225" s="133">
        <v>2</v>
      </c>
      <c r="D225" s="133">
        <v>3</v>
      </c>
      <c r="E225" s="133">
        <f t="shared" si="37"/>
        <v>5</v>
      </c>
      <c r="F225" s="133">
        <f t="shared" si="38"/>
        <v>5</v>
      </c>
      <c r="G225" s="133"/>
      <c r="H225" s="134">
        <v>0</v>
      </c>
      <c r="I225" s="133">
        <v>16</v>
      </c>
      <c r="J225" s="133">
        <v>4</v>
      </c>
      <c r="K225" s="133"/>
      <c r="L225" s="133">
        <v>7</v>
      </c>
      <c r="M225" s="133">
        <v>13</v>
      </c>
      <c r="N225" s="133">
        <f t="shared" si="39"/>
        <v>40</v>
      </c>
      <c r="O225" s="133">
        <v>40</v>
      </c>
      <c r="P225" s="122">
        <f>SUM(O225-H225-I225-J225-L225-M225=0)</f>
        <v>1</v>
      </c>
      <c r="Q225" s="70"/>
      <c r="R225" s="74"/>
      <c r="S225" s="74"/>
      <c r="T225" s="74"/>
      <c r="U225" s="74"/>
      <c r="V225" s="74"/>
      <c r="W225" s="74"/>
    </row>
    <row r="226" spans="1:23" ht="14.25" customHeight="1">
      <c r="A226" s="126">
        <v>2001</v>
      </c>
      <c r="B226" s="134">
        <v>0</v>
      </c>
      <c r="C226" s="133">
        <v>2</v>
      </c>
      <c r="D226" s="133">
        <v>0</v>
      </c>
      <c r="E226" s="133">
        <f t="shared" si="37"/>
        <v>2</v>
      </c>
      <c r="F226" s="133">
        <f t="shared" si="38"/>
        <v>2</v>
      </c>
      <c r="G226" s="133"/>
      <c r="H226" s="134">
        <v>0</v>
      </c>
      <c r="I226" s="133">
        <v>15</v>
      </c>
      <c r="J226" s="133">
        <v>9</v>
      </c>
      <c r="K226" s="133"/>
      <c r="L226" s="133">
        <v>5</v>
      </c>
      <c r="M226" s="133">
        <v>6</v>
      </c>
      <c r="N226" s="133">
        <f t="shared" si="39"/>
        <v>35</v>
      </c>
      <c r="O226" s="133">
        <v>35</v>
      </c>
      <c r="P226" s="122">
        <f>SUM(O226-H226-I226-J226-L226-M226=0)</f>
        <v>1</v>
      </c>
      <c r="Q226" s="70"/>
      <c r="R226" s="74"/>
      <c r="S226" s="74"/>
      <c r="T226" s="74"/>
      <c r="U226" s="74"/>
      <c r="V226" s="74"/>
      <c r="W226" s="74"/>
    </row>
    <row r="227" spans="1:23" ht="14.25" customHeight="1">
      <c r="A227" s="126">
        <v>2002</v>
      </c>
      <c r="B227" s="134">
        <v>0</v>
      </c>
      <c r="C227" s="133">
        <v>4</v>
      </c>
      <c r="D227" s="133">
        <v>0</v>
      </c>
      <c r="E227" s="133">
        <f t="shared" si="37"/>
        <v>4</v>
      </c>
      <c r="F227" s="133">
        <f t="shared" si="38"/>
        <v>4</v>
      </c>
      <c r="G227" s="133"/>
      <c r="H227" s="134">
        <v>0</v>
      </c>
      <c r="I227" s="133">
        <v>22</v>
      </c>
      <c r="J227" s="133">
        <v>2</v>
      </c>
      <c r="K227" s="133"/>
      <c r="L227" s="133">
        <v>9</v>
      </c>
      <c r="M227" s="133">
        <v>11</v>
      </c>
      <c r="N227" s="133">
        <f t="shared" si="39"/>
        <v>44</v>
      </c>
      <c r="O227" s="133">
        <v>44</v>
      </c>
      <c r="P227" s="122">
        <f>SUM(O227-H227-I227-J227-L227-M227=0)</f>
        <v>1</v>
      </c>
      <c r="Q227" s="70"/>
      <c r="R227" s="74"/>
      <c r="S227" s="74"/>
      <c r="T227" s="74"/>
      <c r="U227" s="74"/>
      <c r="V227" s="74"/>
      <c r="W227" s="74"/>
    </row>
    <row r="228" spans="1:23" ht="14.25" customHeight="1">
      <c r="A228" s="126">
        <v>2003</v>
      </c>
      <c r="B228" s="134">
        <v>0</v>
      </c>
      <c r="C228" s="133">
        <v>2</v>
      </c>
      <c r="D228" s="133">
        <v>2</v>
      </c>
      <c r="E228" s="133">
        <f t="shared" si="37"/>
        <v>4</v>
      </c>
      <c r="F228" s="133">
        <f t="shared" si="38"/>
        <v>4</v>
      </c>
      <c r="G228" s="133"/>
      <c r="H228" s="134">
        <v>0</v>
      </c>
      <c r="I228" s="133">
        <v>9</v>
      </c>
      <c r="J228" s="133">
        <v>7</v>
      </c>
      <c r="K228" s="133"/>
      <c r="L228" s="133">
        <v>7</v>
      </c>
      <c r="M228" s="133">
        <v>12</v>
      </c>
      <c r="N228" s="133">
        <f t="shared" si="39"/>
        <v>35</v>
      </c>
      <c r="O228" s="133">
        <v>35</v>
      </c>
      <c r="P228" s="122">
        <f>SUM(O228-H228-I228-J228-L228-M228=0)</f>
        <v>1</v>
      </c>
      <c r="Q228" s="70"/>
      <c r="R228" s="74"/>
      <c r="S228" s="74"/>
      <c r="T228" s="74"/>
      <c r="U228" s="74"/>
      <c r="V228" s="74"/>
      <c r="W228" s="74"/>
    </row>
    <row r="229" spans="1:23" ht="14.25" customHeight="1">
      <c r="A229" s="126">
        <v>2004</v>
      </c>
      <c r="B229" s="133">
        <v>0</v>
      </c>
      <c r="C229" s="133">
        <v>2</v>
      </c>
      <c r="D229" s="133">
        <v>1</v>
      </c>
      <c r="E229" s="133">
        <f t="shared" si="37"/>
        <v>3</v>
      </c>
      <c r="F229" s="133">
        <f t="shared" si="38"/>
        <v>3</v>
      </c>
      <c r="G229" s="133"/>
      <c r="H229" s="133">
        <v>0</v>
      </c>
      <c r="I229" s="133">
        <v>9</v>
      </c>
      <c r="J229" s="133">
        <v>5</v>
      </c>
      <c r="K229" s="133"/>
      <c r="L229" s="133">
        <v>3</v>
      </c>
      <c r="M229" s="133">
        <v>6</v>
      </c>
      <c r="N229" s="133">
        <f t="shared" si="39"/>
        <v>23</v>
      </c>
      <c r="O229" s="133">
        <v>23</v>
      </c>
      <c r="P229" s="122"/>
      <c r="Q229" s="70"/>
      <c r="R229" s="74"/>
      <c r="S229" s="74"/>
      <c r="T229" s="74"/>
      <c r="U229" s="74"/>
      <c r="V229" s="74"/>
      <c r="W229" s="74"/>
    </row>
    <row r="230" spans="1:23" s="51" customFormat="1" ht="14.25" customHeight="1">
      <c r="A230" s="125" t="s">
        <v>89</v>
      </c>
      <c r="B230" s="132">
        <v>0</v>
      </c>
      <c r="C230" s="132">
        <v>2.4</v>
      </c>
      <c r="D230" s="132">
        <v>1.2</v>
      </c>
      <c r="E230" s="132">
        <f t="shared" si="37"/>
        <v>3.5999999999999996</v>
      </c>
      <c r="F230" s="132">
        <f t="shared" si="38"/>
        <v>3.5999999999999996</v>
      </c>
      <c r="G230" s="132"/>
      <c r="H230" s="132">
        <v>0</v>
      </c>
      <c r="I230" s="132">
        <v>14.2</v>
      </c>
      <c r="J230" s="132">
        <v>5.4</v>
      </c>
      <c r="K230" s="132"/>
      <c r="L230" s="132">
        <v>6.2</v>
      </c>
      <c r="M230" s="132">
        <v>9.6</v>
      </c>
      <c r="N230" s="132">
        <f t="shared" si="39"/>
        <v>35.4</v>
      </c>
      <c r="O230" s="132">
        <f>N230</f>
        <v>35.4</v>
      </c>
      <c r="P230" s="122">
        <f>SUM(O230-H230-I230-J230-L230-M230=0)</f>
        <v>0</v>
      </c>
      <c r="Q230" s="122"/>
      <c r="R230" s="123"/>
      <c r="S230" s="123"/>
      <c r="T230" s="123"/>
      <c r="U230" s="123"/>
      <c r="V230" s="123"/>
      <c r="W230" s="123"/>
    </row>
    <row r="231" spans="1:23" ht="14.25" customHeight="1">
      <c r="A231" s="71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22"/>
      <c r="Q231" s="70"/>
      <c r="R231" s="74"/>
      <c r="S231" s="74"/>
      <c r="T231" s="74"/>
      <c r="U231" s="74"/>
      <c r="V231" s="74"/>
      <c r="W231" s="74"/>
    </row>
    <row r="232" spans="1:23" ht="14.25" customHeight="1">
      <c r="A232" s="71" t="s">
        <v>77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22"/>
      <c r="Q232" s="70"/>
      <c r="R232" s="74"/>
      <c r="S232" s="74"/>
      <c r="T232" s="74"/>
      <c r="U232" s="74"/>
      <c r="V232" s="74"/>
      <c r="W232" s="74"/>
    </row>
    <row r="233" spans="1:23" ht="14.25" customHeight="1">
      <c r="A233" s="71">
        <v>2004</v>
      </c>
      <c r="B233" s="144" t="str">
        <f>IF(ISERR((B229-B224)/B224*100),"n/a",IF((B229-B224)/B224*100=0,"-",((B229-B224)/B224*100)))</f>
        <v>n/a</v>
      </c>
      <c r="C233" s="144">
        <f aca="true" t="shared" si="40" ref="C233:O233">IF(ISERR((C229-C224)/C224*100),"n/a",IF((C229-C224)/C224*100=0,"-",((C229-C224)/C224*100)))</f>
        <v>149.99999999999997</v>
      </c>
      <c r="D233" s="144">
        <f t="shared" si="40"/>
        <v>-16.666666666666664</v>
      </c>
      <c r="E233" s="144">
        <f t="shared" si="40"/>
        <v>50</v>
      </c>
      <c r="F233" s="144">
        <f t="shared" si="40"/>
        <v>50</v>
      </c>
      <c r="G233" s="144"/>
      <c r="H233" s="144" t="str">
        <f t="shared" si="40"/>
        <v>n/a</v>
      </c>
      <c r="I233" s="144">
        <f t="shared" si="40"/>
        <v>-19.642857142857135</v>
      </c>
      <c r="J233" s="144">
        <f t="shared" si="40"/>
        <v>-7.407407407407414</v>
      </c>
      <c r="K233" s="144"/>
      <c r="L233" s="144">
        <f t="shared" si="40"/>
        <v>-63.41463414634146</v>
      </c>
      <c r="M233" s="144">
        <f t="shared" si="40"/>
        <v>-65.51724137931035</v>
      </c>
      <c r="N233" s="144">
        <f t="shared" si="40"/>
        <v>-45.497630331753555</v>
      </c>
      <c r="O233" s="144">
        <f t="shared" si="40"/>
        <v>-45.497630331753555</v>
      </c>
      <c r="P233" s="122"/>
      <c r="Q233" s="70"/>
      <c r="R233" s="74"/>
      <c r="S233" s="74"/>
      <c r="T233" s="74"/>
      <c r="U233" s="74"/>
      <c r="V233" s="74"/>
      <c r="W233" s="74"/>
    </row>
    <row r="234" spans="1:23" ht="14.25" customHeight="1">
      <c r="A234" s="71" t="s">
        <v>89</v>
      </c>
      <c r="B234" s="144" t="str">
        <f>IF(ISERR((B230-B224)/B224*100),"n/a",IF((B230-B224)/B224*100=0,"-",((B230-B224)/B224*100)))</f>
        <v>n/a</v>
      </c>
      <c r="C234" s="144">
        <f>IF(ISERR((C230-C224)/C224*100),"n/a",IF((C230-C224)/C224*100=0,"-",((C230-C224)/C224*100)))</f>
        <v>199.99999999999997</v>
      </c>
      <c r="D234" s="144" t="str">
        <f>IF(ISERR((D230-D224)/D224*100),"n/a",IF((D230-D224)/D224*100=0,"-",((D230-D224)/D224*100)))</f>
        <v>-</v>
      </c>
      <c r="E234" s="144">
        <f>IF(ISERR((E230-E224)/E224*100),"n/a",IF((E230-E224)/E224*100=0,"-",((E230-E224)/E224*100)))</f>
        <v>79.99999999999999</v>
      </c>
      <c r="F234" s="144">
        <f>IF(ISERR((F230-F224)/F224*100),"n/a",IF((F230-F224)/F224*100=0,"-",((F230-F224)/F224*100)))</f>
        <v>79.99999999999999</v>
      </c>
      <c r="G234" s="144"/>
      <c r="H234" s="144" t="str">
        <f>IF(ISERR((H230-H224)/H224*100),"n/a",IF((H230-H224)/H224*100=0,"-",((H230-H224)/H224*100)))</f>
        <v>n/a</v>
      </c>
      <c r="I234" s="144">
        <f>IF(ISERR((I230-I224)/I224*100),"n/a",IF((I230-I224)/I224*100=0,"-",((I230-I224)/I224*100)))</f>
        <v>26.785714285714285</v>
      </c>
      <c r="J234" s="144" t="str">
        <f>IF(ISERR((J230-J224)/J224*100),"n/a",IF((J230-J224)/J224*100=0,"-",((J230-J224)/J224*100)))</f>
        <v>-</v>
      </c>
      <c r="K234" s="144"/>
      <c r="L234" s="144">
        <f>IF(ISERR((L230-L224)/L224*100),"n/a",IF((L230-L224)/L224*100=0,"-",((L230-L224)/L224*100)))</f>
        <v>-24.390243902439014</v>
      </c>
      <c r="M234" s="144">
        <f>IF(ISERR((M230-M224)/M224*100),"n/a",IF((M230-M224)/M224*100=0,"-",((M230-M224)/M224*100)))</f>
        <v>-44.82758620689655</v>
      </c>
      <c r="N234" s="144">
        <f>IF(ISERR((N230-N224)/N224*100),"n/a",IF((N230-N224)/N224*100=0,"-",((N230-N224)/N224*100)))</f>
        <v>-16.11374407582939</v>
      </c>
      <c r="O234" s="144">
        <f>IF(ISERR((O230-O224)/O224*100),"n/a",IF((O230-O224)/O224*100=0,"-",((O230-O224)/O224*100)))</f>
        <v>-16.11374407582939</v>
      </c>
      <c r="P234" s="122"/>
      <c r="Q234" s="70"/>
      <c r="R234" s="74"/>
      <c r="S234" s="74"/>
      <c r="T234" s="74"/>
      <c r="U234" s="74"/>
      <c r="V234" s="74"/>
      <c r="W234" s="74"/>
    </row>
    <row r="235" spans="1:23" ht="7.5" customHeight="1">
      <c r="A235" s="19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22"/>
      <c r="Q235" s="70"/>
      <c r="R235" s="74"/>
      <c r="S235" s="74"/>
      <c r="T235" s="74"/>
      <c r="U235" s="74"/>
      <c r="V235" s="74"/>
      <c r="W235" s="74"/>
    </row>
    <row r="236" spans="1:23" ht="14.25" customHeight="1">
      <c r="A236" s="19" t="s">
        <v>35</v>
      </c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22"/>
      <c r="Q236" s="70"/>
      <c r="R236" s="74"/>
      <c r="S236" s="74"/>
      <c r="T236" s="74"/>
      <c r="U236" s="74"/>
      <c r="V236" s="74"/>
      <c r="W236" s="74"/>
    </row>
    <row r="237" spans="1:23" s="51" customFormat="1" ht="14.25" customHeight="1">
      <c r="A237" s="125" t="s">
        <v>76</v>
      </c>
      <c r="B237" s="132">
        <v>3.6</v>
      </c>
      <c r="C237" s="132">
        <v>4</v>
      </c>
      <c r="D237" s="132">
        <v>2</v>
      </c>
      <c r="E237" s="132">
        <f aca="true" t="shared" si="41" ref="E237:E243">SUM(C237:D237)</f>
        <v>6</v>
      </c>
      <c r="F237" s="132">
        <f aca="true" t="shared" si="42" ref="F237:F243">SUM(B237:D237)</f>
        <v>9.6</v>
      </c>
      <c r="G237" s="132"/>
      <c r="H237" s="132">
        <v>42</v>
      </c>
      <c r="I237" s="132">
        <v>46.4</v>
      </c>
      <c r="J237" s="132">
        <v>16</v>
      </c>
      <c r="K237" s="132"/>
      <c r="L237" s="132">
        <v>18</v>
      </c>
      <c r="M237" s="132">
        <v>19.4</v>
      </c>
      <c r="N237" s="132">
        <f aca="true" t="shared" si="43" ref="N237:N243">SUM(I237:M237)</f>
        <v>99.80000000000001</v>
      </c>
      <c r="O237" s="132">
        <v>141.8</v>
      </c>
      <c r="P237" s="122">
        <f>SUM(O237-H237-I237-J237-L237-M237=0)</f>
        <v>0</v>
      </c>
      <c r="Q237" s="122"/>
      <c r="R237" s="123"/>
      <c r="S237" s="123"/>
      <c r="T237" s="123"/>
      <c r="U237" s="123"/>
      <c r="V237" s="123"/>
      <c r="W237" s="123"/>
    </row>
    <row r="238" spans="1:23" ht="14.25" customHeight="1">
      <c r="A238" s="126">
        <v>2000</v>
      </c>
      <c r="B238" s="133">
        <v>4</v>
      </c>
      <c r="C238" s="133">
        <v>6</v>
      </c>
      <c r="D238" s="133">
        <v>1</v>
      </c>
      <c r="E238" s="133">
        <f t="shared" si="41"/>
        <v>7</v>
      </c>
      <c r="F238" s="133">
        <f t="shared" si="42"/>
        <v>11</v>
      </c>
      <c r="G238" s="133"/>
      <c r="H238" s="133">
        <v>39</v>
      </c>
      <c r="I238" s="133">
        <v>41</v>
      </c>
      <c r="J238" s="133">
        <v>9</v>
      </c>
      <c r="K238" s="133"/>
      <c r="L238" s="133">
        <v>10</v>
      </c>
      <c r="M238" s="133">
        <v>11</v>
      </c>
      <c r="N238" s="133">
        <f t="shared" si="43"/>
        <v>71</v>
      </c>
      <c r="O238" s="133">
        <v>110</v>
      </c>
      <c r="P238" s="122">
        <f>SUM(O238-H238-I238-J238-L238-M238=0)</f>
        <v>1</v>
      </c>
      <c r="Q238" s="70"/>
      <c r="R238" s="74"/>
      <c r="S238" s="74"/>
      <c r="T238" s="74"/>
      <c r="U238" s="74"/>
      <c r="V238" s="74"/>
      <c r="W238" s="74"/>
    </row>
    <row r="239" spans="1:23" ht="14.25" customHeight="1">
      <c r="A239" s="126">
        <v>2001</v>
      </c>
      <c r="B239" s="133">
        <v>5</v>
      </c>
      <c r="C239" s="133">
        <v>2</v>
      </c>
      <c r="D239" s="133">
        <v>0</v>
      </c>
      <c r="E239" s="133">
        <f t="shared" si="41"/>
        <v>2</v>
      </c>
      <c r="F239" s="133">
        <f t="shared" si="42"/>
        <v>7</v>
      </c>
      <c r="G239" s="133"/>
      <c r="H239" s="133">
        <v>39</v>
      </c>
      <c r="I239" s="133">
        <v>35</v>
      </c>
      <c r="J239" s="133">
        <v>16</v>
      </c>
      <c r="K239" s="133"/>
      <c r="L239" s="133">
        <v>4</v>
      </c>
      <c r="M239" s="133">
        <v>14</v>
      </c>
      <c r="N239" s="133">
        <f t="shared" si="43"/>
        <v>69</v>
      </c>
      <c r="O239" s="133">
        <v>108</v>
      </c>
      <c r="P239" s="122">
        <f>SUM(O239-H239-I239-J239-L239-M239=0)</f>
        <v>1</v>
      </c>
      <c r="Q239" s="70"/>
      <c r="R239" s="74"/>
      <c r="S239" s="74"/>
      <c r="T239" s="74"/>
      <c r="U239" s="74"/>
      <c r="V239" s="74"/>
      <c r="W239" s="74"/>
    </row>
    <row r="240" spans="1:23" ht="14.25" customHeight="1">
      <c r="A240" s="126">
        <v>2002</v>
      </c>
      <c r="B240" s="133">
        <v>3</v>
      </c>
      <c r="C240" s="133">
        <v>5</v>
      </c>
      <c r="D240" s="133">
        <v>0</v>
      </c>
      <c r="E240" s="133">
        <f t="shared" si="41"/>
        <v>5</v>
      </c>
      <c r="F240" s="133">
        <f t="shared" si="42"/>
        <v>8</v>
      </c>
      <c r="G240" s="133"/>
      <c r="H240" s="133">
        <v>23</v>
      </c>
      <c r="I240" s="133">
        <v>51</v>
      </c>
      <c r="J240" s="133">
        <v>7</v>
      </c>
      <c r="K240" s="133"/>
      <c r="L240" s="133">
        <v>5</v>
      </c>
      <c r="M240" s="133">
        <v>21</v>
      </c>
      <c r="N240" s="133">
        <f t="shared" si="43"/>
        <v>84</v>
      </c>
      <c r="O240" s="133">
        <v>107</v>
      </c>
      <c r="P240" s="122">
        <f>SUM(O240-H240-I240-J240-L240-M240=0)</f>
        <v>1</v>
      </c>
      <c r="Q240" s="70"/>
      <c r="R240" s="74"/>
      <c r="S240" s="74"/>
      <c r="T240" s="74"/>
      <c r="U240" s="74"/>
      <c r="V240" s="74"/>
      <c r="W240" s="74"/>
    </row>
    <row r="241" spans="1:23" ht="14.25" customHeight="1">
      <c r="A241" s="126">
        <v>2003</v>
      </c>
      <c r="B241" s="133">
        <v>4</v>
      </c>
      <c r="C241" s="133">
        <v>4</v>
      </c>
      <c r="D241" s="133">
        <v>1</v>
      </c>
      <c r="E241" s="133">
        <f t="shared" si="41"/>
        <v>5</v>
      </c>
      <c r="F241" s="133">
        <f t="shared" si="42"/>
        <v>9</v>
      </c>
      <c r="G241" s="133"/>
      <c r="H241" s="133">
        <v>33</v>
      </c>
      <c r="I241" s="133">
        <v>50</v>
      </c>
      <c r="J241" s="133">
        <v>12</v>
      </c>
      <c r="K241" s="133"/>
      <c r="L241" s="133">
        <v>11</v>
      </c>
      <c r="M241" s="133">
        <v>12</v>
      </c>
      <c r="N241" s="133">
        <f t="shared" si="43"/>
        <v>85</v>
      </c>
      <c r="O241" s="133">
        <v>118</v>
      </c>
      <c r="P241" s="122">
        <f>SUM(O241-H241-I241-J241-L241-M241=0)</f>
        <v>1</v>
      </c>
      <c r="Q241" s="70"/>
      <c r="R241" s="74"/>
      <c r="S241" s="74"/>
      <c r="T241" s="74"/>
      <c r="U241" s="74"/>
      <c r="V241" s="74"/>
      <c r="W241" s="74"/>
    </row>
    <row r="242" spans="1:23" ht="14.25" customHeight="1">
      <c r="A242" s="126">
        <v>2004</v>
      </c>
      <c r="B242" s="133">
        <v>1</v>
      </c>
      <c r="C242" s="133">
        <v>5</v>
      </c>
      <c r="D242" s="133">
        <v>0</v>
      </c>
      <c r="E242" s="133">
        <f t="shared" si="41"/>
        <v>5</v>
      </c>
      <c r="F242" s="133">
        <f t="shared" si="42"/>
        <v>6</v>
      </c>
      <c r="G242" s="133"/>
      <c r="H242" s="133">
        <v>40</v>
      </c>
      <c r="I242" s="133">
        <v>41</v>
      </c>
      <c r="J242" s="133">
        <v>9</v>
      </c>
      <c r="K242" s="133"/>
      <c r="L242" s="133">
        <v>9</v>
      </c>
      <c r="M242" s="133">
        <v>11</v>
      </c>
      <c r="N242" s="133">
        <f t="shared" si="43"/>
        <v>70</v>
      </c>
      <c r="O242" s="133">
        <v>110</v>
      </c>
      <c r="P242" s="122"/>
      <c r="Q242" s="70"/>
      <c r="R242" s="74"/>
      <c r="S242" s="74"/>
      <c r="T242" s="74"/>
      <c r="U242" s="74"/>
      <c r="V242" s="74"/>
      <c r="W242" s="74"/>
    </row>
    <row r="243" spans="1:23" s="51" customFormat="1" ht="14.25" customHeight="1">
      <c r="A243" s="125" t="s">
        <v>89</v>
      </c>
      <c r="B243" s="132">
        <v>3.4</v>
      </c>
      <c r="C243" s="132">
        <v>4.4</v>
      </c>
      <c r="D243" s="132">
        <v>0.4</v>
      </c>
      <c r="E243" s="132">
        <f t="shared" si="41"/>
        <v>4.800000000000001</v>
      </c>
      <c r="F243" s="132">
        <f t="shared" si="42"/>
        <v>8.200000000000001</v>
      </c>
      <c r="G243" s="132"/>
      <c r="H243" s="132">
        <v>34.8</v>
      </c>
      <c r="I243" s="132">
        <v>43.6</v>
      </c>
      <c r="J243" s="132">
        <v>10.6</v>
      </c>
      <c r="K243" s="132"/>
      <c r="L243" s="132">
        <v>7.8</v>
      </c>
      <c r="M243" s="132">
        <v>13.8</v>
      </c>
      <c r="N243" s="132">
        <f t="shared" si="43"/>
        <v>75.8</v>
      </c>
      <c r="O243" s="132">
        <v>110.6</v>
      </c>
      <c r="P243" s="122">
        <f>SUM(O243-H243-I243-J243-L243-M243=0)</f>
        <v>0</v>
      </c>
      <c r="Q243" s="122"/>
      <c r="R243" s="123"/>
      <c r="S243" s="123"/>
      <c r="T243" s="123"/>
      <c r="U243" s="123"/>
      <c r="V243" s="123"/>
      <c r="W243" s="123"/>
    </row>
    <row r="244" spans="1:23" ht="14.25" customHeight="1">
      <c r="A244" s="71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22"/>
      <c r="Q244" s="70"/>
      <c r="R244" s="74"/>
      <c r="S244" s="74"/>
      <c r="T244" s="74"/>
      <c r="U244" s="74"/>
      <c r="V244" s="74"/>
      <c r="W244" s="74"/>
    </row>
    <row r="245" spans="1:23" ht="14.25" customHeight="1">
      <c r="A245" s="71" t="s">
        <v>77</v>
      </c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22"/>
      <c r="Q245" s="70"/>
      <c r="R245" s="74"/>
      <c r="S245" s="74"/>
      <c r="T245" s="74"/>
      <c r="U245" s="74"/>
      <c r="V245" s="74"/>
      <c r="W245" s="74"/>
    </row>
    <row r="246" spans="1:23" ht="14.25" customHeight="1">
      <c r="A246" s="71">
        <v>2004</v>
      </c>
      <c r="B246" s="144">
        <f>IF(ISERR((B242-B237)/B237*100),"n/a",IF((B242-B237)/B237*100=0,"-",((B242-B237)/B237*100)))</f>
        <v>-72.22222222222221</v>
      </c>
      <c r="C246" s="144">
        <f aca="true" t="shared" si="44" ref="C246:O246">IF(ISERR((C242-C237)/C237*100),"n/a",IF((C242-C237)/C237*100=0,"-",((C242-C237)/C237*100)))</f>
        <v>25</v>
      </c>
      <c r="D246" s="144">
        <f t="shared" si="44"/>
        <v>-100</v>
      </c>
      <c r="E246" s="144">
        <f t="shared" si="44"/>
        <v>-16.666666666666664</v>
      </c>
      <c r="F246" s="144">
        <f t="shared" si="44"/>
        <v>-37.5</v>
      </c>
      <c r="G246" s="144"/>
      <c r="H246" s="144">
        <f t="shared" si="44"/>
        <v>-4.761904761904762</v>
      </c>
      <c r="I246" s="144">
        <f t="shared" si="44"/>
        <v>-11.637931034482756</v>
      </c>
      <c r="J246" s="144">
        <f t="shared" si="44"/>
        <v>-43.75</v>
      </c>
      <c r="K246" s="144"/>
      <c r="L246" s="144">
        <f t="shared" si="44"/>
        <v>-50</v>
      </c>
      <c r="M246" s="144">
        <f t="shared" si="44"/>
        <v>-43.298969072164944</v>
      </c>
      <c r="N246" s="144">
        <f t="shared" si="44"/>
        <v>-29.859719438877764</v>
      </c>
      <c r="O246" s="144">
        <f t="shared" si="44"/>
        <v>-22.425952045133997</v>
      </c>
      <c r="P246" s="122"/>
      <c r="Q246" s="70"/>
      <c r="R246" s="74"/>
      <c r="S246" s="74"/>
      <c r="T246" s="74"/>
      <c r="U246" s="74"/>
      <c r="V246" s="74"/>
      <c r="W246" s="74"/>
    </row>
    <row r="247" spans="1:23" ht="14.25" customHeight="1">
      <c r="A247" s="71" t="s">
        <v>89</v>
      </c>
      <c r="B247" s="144">
        <f>IF(ISERR((B243-B237)/B237*100),"n/a",IF((B243-B237)/B237*100=0,"-",((B243-B237)/B237*100)))</f>
        <v>-5.55555555555556</v>
      </c>
      <c r="C247" s="144">
        <f>IF(ISERR((C243-C237)/C237*100),"n/a",IF((C243-C237)/C237*100=0,"-",((C243-C237)/C237*100)))</f>
        <v>10.000000000000009</v>
      </c>
      <c r="D247" s="144">
        <f>IF(ISERR((D243-D237)/D237*100),"n/a",IF((D243-D237)/D237*100=0,"-",((D243-D237)/D237*100)))</f>
        <v>-80</v>
      </c>
      <c r="E247" s="144">
        <f>IF(ISERR((E243-E237)/E237*100),"n/a",IF((E243-E237)/E237*100=0,"-",((E243-E237)/E237*100)))</f>
        <v>-19.999999999999986</v>
      </c>
      <c r="F247" s="144">
        <f>IF(ISERR((F243-F237)/F237*100),"n/a",IF((F243-F237)/F237*100=0,"-",((F243-F237)/F237*100)))</f>
        <v>-14.58333333333332</v>
      </c>
      <c r="G247" s="144"/>
      <c r="H247" s="144">
        <f>IF(ISERR((H243-H237)/H237*100),"n/a",IF((H243-H237)/H237*100=0,"-",((H243-H237)/H237*100)))</f>
        <v>-17.14285714285715</v>
      </c>
      <c r="I247" s="144">
        <f>IF(ISERR((I243-I237)/I237*100),"n/a",IF((I243-I237)/I237*100=0,"-",((I243-I237)/I237*100)))</f>
        <v>-6.034482758620683</v>
      </c>
      <c r="J247" s="144">
        <f>IF(ISERR((J243-J237)/J237*100),"n/a",IF((J243-J237)/J237*100=0,"-",((J243-J237)/J237*100)))</f>
        <v>-33.75</v>
      </c>
      <c r="K247" s="144"/>
      <c r="L247" s="144">
        <f>IF(ISERR((L243-L237)/L237*100),"n/a",IF((L243-L237)/L237*100=0,"-",((L243-L237)/L237*100)))</f>
        <v>-56.666666666666664</v>
      </c>
      <c r="M247" s="144">
        <f>IF(ISERR((M243-M237)/M237*100),"n/a",IF((M243-M237)/M237*100=0,"-",((M243-M237)/M237*100)))</f>
        <v>-28.865979381443292</v>
      </c>
      <c r="N247" s="144">
        <f>IF(ISERR((N243-N237)/N237*100),"n/a",IF((N243-N237)/N237*100=0,"-",((N243-N237)/N237*100)))</f>
        <v>-24.04809619238478</v>
      </c>
      <c r="O247" s="144">
        <f>IF(ISERR((O243-O237)/O237*100),"n/a",IF((O243-O237)/O237*100=0,"-",((O243-O237)/O237*100)))</f>
        <v>-22.002820874471098</v>
      </c>
      <c r="P247" s="122"/>
      <c r="Q247" s="70"/>
      <c r="R247" s="74"/>
      <c r="S247" s="74"/>
      <c r="T247" s="74"/>
      <c r="U247" s="74"/>
      <c r="V247" s="74"/>
      <c r="W247" s="74"/>
    </row>
    <row r="248" spans="1:23" ht="7.5" customHeight="1">
      <c r="A248" s="19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22"/>
      <c r="Q248" s="70"/>
      <c r="R248" s="74"/>
      <c r="S248" s="74"/>
      <c r="T248" s="74"/>
      <c r="U248" s="74"/>
      <c r="V248" s="74"/>
      <c r="W248" s="74"/>
    </row>
    <row r="249" spans="1:23" ht="14.25" customHeight="1">
      <c r="A249" s="19" t="s">
        <v>36</v>
      </c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22"/>
      <c r="Q249" s="70"/>
      <c r="R249" s="74"/>
      <c r="S249" s="74"/>
      <c r="T249" s="74"/>
      <c r="U249" s="74"/>
      <c r="V249" s="74"/>
      <c r="W249" s="74"/>
    </row>
    <row r="250" spans="1:23" s="51" customFormat="1" ht="14.25" customHeight="1">
      <c r="A250" s="125" t="s">
        <v>76</v>
      </c>
      <c r="B250" s="132">
        <v>2</v>
      </c>
      <c r="C250" s="132">
        <v>3.4</v>
      </c>
      <c r="D250" s="132">
        <v>3</v>
      </c>
      <c r="E250" s="132">
        <f aca="true" t="shared" si="45" ref="E250:E256">SUM(C250:D250)</f>
        <v>6.4</v>
      </c>
      <c r="F250" s="132">
        <f aca="true" t="shared" si="46" ref="F250:F256">SUM(B250:D250)</f>
        <v>8.4</v>
      </c>
      <c r="G250" s="132"/>
      <c r="H250" s="132">
        <v>12.6</v>
      </c>
      <c r="I250" s="132">
        <v>15.8</v>
      </c>
      <c r="J250" s="132">
        <v>10</v>
      </c>
      <c r="K250" s="132"/>
      <c r="L250" s="132">
        <v>21.8</v>
      </c>
      <c r="M250" s="132">
        <v>45.4</v>
      </c>
      <c r="N250" s="132">
        <f aca="true" t="shared" si="47" ref="N250:N256">SUM(I250:M250)</f>
        <v>93</v>
      </c>
      <c r="O250" s="132">
        <v>105.6</v>
      </c>
      <c r="P250" s="122">
        <f>SUM(O250-H250-I250-J250-L250-M250=0)</f>
        <v>0</v>
      </c>
      <c r="Q250" s="122"/>
      <c r="R250" s="123"/>
      <c r="S250" s="123"/>
      <c r="T250" s="123"/>
      <c r="U250" s="123"/>
      <c r="V250" s="123"/>
      <c r="W250" s="123"/>
    </row>
    <row r="251" spans="1:23" ht="14.25" customHeight="1">
      <c r="A251" s="126">
        <v>2000</v>
      </c>
      <c r="B251" s="133">
        <v>0</v>
      </c>
      <c r="C251" s="133">
        <v>1</v>
      </c>
      <c r="D251" s="133">
        <v>1</v>
      </c>
      <c r="E251" s="133">
        <f t="shared" si="45"/>
        <v>2</v>
      </c>
      <c r="F251" s="133">
        <f t="shared" si="46"/>
        <v>2</v>
      </c>
      <c r="G251" s="133"/>
      <c r="H251" s="133">
        <v>3</v>
      </c>
      <c r="I251" s="133">
        <v>27</v>
      </c>
      <c r="J251" s="133">
        <v>6</v>
      </c>
      <c r="K251" s="133"/>
      <c r="L251" s="133">
        <v>12</v>
      </c>
      <c r="M251" s="133">
        <v>31</v>
      </c>
      <c r="N251" s="133">
        <f t="shared" si="47"/>
        <v>76</v>
      </c>
      <c r="O251" s="133">
        <v>79</v>
      </c>
      <c r="P251" s="122">
        <f>SUM(O251-H251-I251-J251-L251-M251=0)</f>
        <v>1</v>
      </c>
      <c r="Q251" s="70"/>
      <c r="R251" s="74"/>
      <c r="S251" s="74"/>
      <c r="T251" s="74"/>
      <c r="U251" s="74"/>
      <c r="V251" s="74"/>
      <c r="W251" s="74"/>
    </row>
    <row r="252" spans="1:23" ht="14.25" customHeight="1">
      <c r="A252" s="126">
        <v>2001</v>
      </c>
      <c r="B252" s="133">
        <v>3</v>
      </c>
      <c r="C252" s="133">
        <v>2</v>
      </c>
      <c r="D252" s="133">
        <v>3</v>
      </c>
      <c r="E252" s="133">
        <f t="shared" si="45"/>
        <v>5</v>
      </c>
      <c r="F252" s="133">
        <f t="shared" si="46"/>
        <v>8</v>
      </c>
      <c r="G252" s="133"/>
      <c r="H252" s="133">
        <v>13</v>
      </c>
      <c r="I252" s="133">
        <v>23</v>
      </c>
      <c r="J252" s="133">
        <v>7</v>
      </c>
      <c r="K252" s="133"/>
      <c r="L252" s="133">
        <v>14</v>
      </c>
      <c r="M252" s="133">
        <v>33</v>
      </c>
      <c r="N252" s="133">
        <f t="shared" si="47"/>
        <v>77</v>
      </c>
      <c r="O252" s="133">
        <v>90</v>
      </c>
      <c r="P252" s="122">
        <f>SUM(O252-H252-I252-J252-L252-M252=0)</f>
        <v>1</v>
      </c>
      <c r="Q252" s="70"/>
      <c r="R252" s="74"/>
      <c r="S252" s="74"/>
      <c r="T252" s="74"/>
      <c r="U252" s="74"/>
      <c r="V252" s="74"/>
      <c r="W252" s="74"/>
    </row>
    <row r="253" spans="1:23" ht="14.25" customHeight="1">
      <c r="A253" s="126">
        <v>2002</v>
      </c>
      <c r="B253" s="134">
        <v>5</v>
      </c>
      <c r="C253" s="133">
        <v>4</v>
      </c>
      <c r="D253" s="133">
        <v>3</v>
      </c>
      <c r="E253" s="133">
        <f t="shared" si="45"/>
        <v>7</v>
      </c>
      <c r="F253" s="133">
        <f t="shared" si="46"/>
        <v>12</v>
      </c>
      <c r="G253" s="133"/>
      <c r="H253" s="133">
        <v>15</v>
      </c>
      <c r="I253" s="133">
        <v>21</v>
      </c>
      <c r="J253" s="133">
        <v>14</v>
      </c>
      <c r="K253" s="133"/>
      <c r="L253" s="133">
        <v>14</v>
      </c>
      <c r="M253" s="133">
        <v>39</v>
      </c>
      <c r="N253" s="133">
        <f t="shared" si="47"/>
        <v>88</v>
      </c>
      <c r="O253" s="133">
        <v>103</v>
      </c>
      <c r="P253" s="122">
        <f>SUM(O253-H253-I253-J253-L253-M253=0)</f>
        <v>1</v>
      </c>
      <c r="Q253" s="70"/>
      <c r="R253" s="74"/>
      <c r="S253" s="74"/>
      <c r="T253" s="74"/>
      <c r="U253" s="74"/>
      <c r="V253" s="74"/>
      <c r="W253" s="74"/>
    </row>
    <row r="254" spans="1:23" ht="14.25" customHeight="1">
      <c r="A254" s="126">
        <v>2003</v>
      </c>
      <c r="B254" s="134">
        <v>1</v>
      </c>
      <c r="C254" s="133">
        <v>4</v>
      </c>
      <c r="D254" s="133">
        <v>2</v>
      </c>
      <c r="E254" s="133">
        <f t="shared" si="45"/>
        <v>6</v>
      </c>
      <c r="F254" s="133">
        <f t="shared" si="46"/>
        <v>7</v>
      </c>
      <c r="G254" s="133"/>
      <c r="H254" s="133">
        <v>15</v>
      </c>
      <c r="I254" s="133">
        <v>28</v>
      </c>
      <c r="J254" s="133">
        <v>6</v>
      </c>
      <c r="K254" s="133"/>
      <c r="L254" s="133">
        <v>16</v>
      </c>
      <c r="M254" s="133">
        <v>26</v>
      </c>
      <c r="N254" s="133">
        <f t="shared" si="47"/>
        <v>76</v>
      </c>
      <c r="O254" s="133">
        <v>91</v>
      </c>
      <c r="P254" s="122">
        <f>SUM(O254-H254-I254-J254-L254-M254=0)</f>
        <v>1</v>
      </c>
      <c r="Q254" s="70"/>
      <c r="R254" s="74"/>
      <c r="S254" s="74"/>
      <c r="T254" s="74"/>
      <c r="U254" s="74"/>
      <c r="V254" s="74"/>
      <c r="W254" s="74"/>
    </row>
    <row r="255" spans="1:23" ht="14.25" customHeight="1">
      <c r="A255" s="126">
        <v>2004</v>
      </c>
      <c r="B255" s="133">
        <v>0</v>
      </c>
      <c r="C255" s="133">
        <v>3</v>
      </c>
      <c r="D255" s="133">
        <v>3</v>
      </c>
      <c r="E255" s="133">
        <f t="shared" si="45"/>
        <v>6</v>
      </c>
      <c r="F255" s="133">
        <f t="shared" si="46"/>
        <v>6</v>
      </c>
      <c r="G255" s="133"/>
      <c r="H255" s="133">
        <v>6</v>
      </c>
      <c r="I255" s="133">
        <v>19</v>
      </c>
      <c r="J255" s="133">
        <v>10</v>
      </c>
      <c r="K255" s="133"/>
      <c r="L255" s="133">
        <v>13</v>
      </c>
      <c r="M255" s="133">
        <v>17</v>
      </c>
      <c r="N255" s="133">
        <f t="shared" si="47"/>
        <v>59</v>
      </c>
      <c r="O255" s="133">
        <v>65</v>
      </c>
      <c r="P255" s="122"/>
      <c r="Q255" s="70"/>
      <c r="R255" s="74"/>
      <c r="S255" s="74"/>
      <c r="T255" s="74"/>
      <c r="U255" s="74"/>
      <c r="V255" s="74"/>
      <c r="W255" s="74"/>
    </row>
    <row r="256" spans="1:23" s="51" customFormat="1" ht="14.25" customHeight="1">
      <c r="A256" s="125" t="s">
        <v>89</v>
      </c>
      <c r="B256" s="132">
        <v>1.8</v>
      </c>
      <c r="C256" s="132">
        <v>2.8</v>
      </c>
      <c r="D256" s="132">
        <v>2.4</v>
      </c>
      <c r="E256" s="132">
        <f t="shared" si="45"/>
        <v>5.199999999999999</v>
      </c>
      <c r="F256" s="132">
        <f t="shared" si="46"/>
        <v>7</v>
      </c>
      <c r="G256" s="132"/>
      <c r="H256" s="132">
        <v>10.4</v>
      </c>
      <c r="I256" s="132">
        <v>23.6</v>
      </c>
      <c r="J256" s="132">
        <v>8.6</v>
      </c>
      <c r="K256" s="132"/>
      <c r="L256" s="132">
        <v>13.8</v>
      </c>
      <c r="M256" s="132">
        <v>29.2</v>
      </c>
      <c r="N256" s="132">
        <f t="shared" si="47"/>
        <v>75.2</v>
      </c>
      <c r="O256" s="132">
        <v>85.6</v>
      </c>
      <c r="P256" s="122">
        <f>SUM(O256-H256-I256-J256-L256-M256=0)</f>
        <v>0</v>
      </c>
      <c r="Q256" s="122"/>
      <c r="R256" s="123"/>
      <c r="S256" s="123"/>
      <c r="T256" s="123"/>
      <c r="U256" s="123"/>
      <c r="V256" s="123"/>
      <c r="W256" s="123"/>
    </row>
    <row r="257" spans="1:23" ht="7.5" customHeight="1">
      <c r="A257" s="71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22"/>
      <c r="Q257" s="70"/>
      <c r="R257" s="74"/>
      <c r="S257" s="74"/>
      <c r="T257" s="74"/>
      <c r="U257" s="74"/>
      <c r="V257" s="74"/>
      <c r="W257" s="74"/>
    </row>
    <row r="258" spans="1:23" ht="14.25" customHeight="1">
      <c r="A258" s="71" t="s">
        <v>77</v>
      </c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22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71">
        <v>2004</v>
      </c>
      <c r="B259" s="144">
        <f>IF(ISERR((B255-B250)/B250*100),"n/a",IF((B255-B250)/B250*100=0,"-",((B255-B250)/B250*100)))</f>
        <v>-100</v>
      </c>
      <c r="C259" s="144">
        <f aca="true" t="shared" si="48" ref="C259:N259">IF(ISERR((C255-C250)/C250*100),"n/a",IF((C255-C250)/C250*100=0,"-",((C255-C250)/C250*100)))</f>
        <v>-11.764705882352938</v>
      </c>
      <c r="D259" s="144" t="str">
        <f t="shared" si="48"/>
        <v>-</v>
      </c>
      <c r="E259" s="144">
        <f t="shared" si="48"/>
        <v>-6.250000000000005</v>
      </c>
      <c r="F259" s="144">
        <f t="shared" si="48"/>
        <v>-28.571428571428577</v>
      </c>
      <c r="G259" s="144"/>
      <c r="H259" s="144">
        <f t="shared" si="48"/>
        <v>-52.38095238095239</v>
      </c>
      <c r="I259" s="144">
        <f t="shared" si="48"/>
        <v>20.25316455696202</v>
      </c>
      <c r="J259" s="144" t="str">
        <f t="shared" si="48"/>
        <v>-</v>
      </c>
      <c r="K259" s="144"/>
      <c r="L259" s="144">
        <f t="shared" si="48"/>
        <v>-40.36697247706422</v>
      </c>
      <c r="M259" s="144">
        <f t="shared" si="48"/>
        <v>-62.55506607929515</v>
      </c>
      <c r="N259" s="144">
        <f t="shared" si="48"/>
        <v>-36.55913978494624</v>
      </c>
      <c r="O259" s="144">
        <v>-39</v>
      </c>
      <c r="P259" s="122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71" t="s">
        <v>89</v>
      </c>
      <c r="B260" s="144">
        <f>IF(ISERR((B256-B250)/B250*100),"n/a",IF((B256-B250)/B250*100=0,"-",((B256-B250)/B250*100)))</f>
        <v>-9.999999999999998</v>
      </c>
      <c r="C260" s="144">
        <f>IF(ISERR((C256-C250)/C250*100),"n/a",IF((C256-C250)/C250*100=0,"-",((C256-C250)/C250*100)))</f>
        <v>-17.647058823529417</v>
      </c>
      <c r="D260" s="144">
        <f>IF(ISERR((D256-D250)/D250*100),"n/a",IF((D256-D250)/D250*100=0,"-",((D256-D250)/D250*100)))</f>
        <v>-20.000000000000004</v>
      </c>
      <c r="E260" s="144">
        <f>IF(ISERR((E256-E250)/E250*100),"n/a",IF((E256-E250)/E250*100=0,"-",((E256-E250)/E250*100)))</f>
        <v>-18.750000000000018</v>
      </c>
      <c r="F260" s="144">
        <f>IF(ISERR((F256-F250)/F250*100),"n/a",IF((F256-F250)/F250*100=0,"-",((F256-F250)/F250*100)))</f>
        <v>-16.66666666666667</v>
      </c>
      <c r="G260" s="144"/>
      <c r="H260" s="144">
        <f>IF(ISERR((H256-H250)/H250*100),"n/a",IF((H256-H250)/H250*100=0,"-",((H256-H250)/H250*100)))</f>
        <v>-17.460317460317455</v>
      </c>
      <c r="I260" s="144">
        <f>IF(ISERR((I256-I250)/I250*100),"n/a",IF((I256-I250)/I250*100=0,"-",((I256-I250)/I250*100)))</f>
        <v>49.36708860759494</v>
      </c>
      <c r="J260" s="144">
        <f>IF(ISERR((J256-J250)/J250*100),"n/a",IF((J256-J250)/J250*100=0,"-",((J256-J250)/J250*100)))</f>
        <v>-14.000000000000004</v>
      </c>
      <c r="K260" s="144"/>
      <c r="L260" s="144">
        <f>IF(ISERR((L256-L250)/L250*100),"n/a",IF((L256-L250)/L250*100=0,"-",((L256-L250)/L250*100)))</f>
        <v>-36.69724770642201</v>
      </c>
      <c r="M260" s="144">
        <f>IF(ISERR((M256-M250)/M250*100),"n/a",IF((M256-M250)/M250*100=0,"-",((M256-M250)/M250*100)))</f>
        <v>-35.68281938325991</v>
      </c>
      <c r="N260" s="144">
        <f>IF(ISERR((N256-N250)/N250*100),"n/a",IF((N256-N250)/N250*100=0,"-",((N256-N250)/N250*100)))</f>
        <v>-19.139784946236556</v>
      </c>
      <c r="O260" s="144">
        <f>IF(ISERR((O256-O250)/O250*100),"n/a",IF((O256-O250)/O250*100=0,"-",((O256-O250)/O250*100)))</f>
        <v>-18.939393939393938</v>
      </c>
      <c r="P260" s="122"/>
      <c r="Q260" s="70"/>
      <c r="R260" s="74"/>
      <c r="S260" s="74"/>
      <c r="T260" s="74"/>
      <c r="U260" s="74"/>
      <c r="V260" s="74"/>
      <c r="W260" s="74"/>
    </row>
    <row r="261" spans="1:23" ht="7.5" customHeight="1">
      <c r="A261" s="19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22"/>
      <c r="Q261" s="70"/>
      <c r="R261" s="74"/>
      <c r="S261" s="74"/>
      <c r="T261" s="74"/>
      <c r="U261" s="74"/>
      <c r="V261" s="74"/>
      <c r="W261" s="74"/>
    </row>
    <row r="262" spans="1:23" ht="14.25" customHeight="1">
      <c r="A262" s="51" t="s">
        <v>37</v>
      </c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22"/>
      <c r="Q262" s="70"/>
      <c r="R262" s="74"/>
      <c r="S262" s="74"/>
      <c r="T262" s="74"/>
      <c r="U262" s="74"/>
      <c r="V262" s="74"/>
      <c r="W262" s="74"/>
    </row>
    <row r="263" spans="1:23" ht="14.25" customHeight="1">
      <c r="A263" s="19" t="s">
        <v>83</v>
      </c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22"/>
      <c r="Q263" s="70"/>
      <c r="R263" s="74"/>
      <c r="S263" s="74"/>
      <c r="T263" s="74"/>
      <c r="U263" s="74"/>
      <c r="V263" s="74"/>
      <c r="W263" s="74"/>
    </row>
    <row r="264" spans="1:23" s="51" customFormat="1" ht="14.25" customHeight="1">
      <c r="A264" s="125" t="s">
        <v>76</v>
      </c>
      <c r="B264" s="132">
        <v>1.8</v>
      </c>
      <c r="C264" s="132">
        <v>0.4</v>
      </c>
      <c r="D264" s="132">
        <v>25</v>
      </c>
      <c r="E264" s="132">
        <f aca="true" t="shared" si="49" ref="E264:E270">SUM(C264:D264)</f>
        <v>25.4</v>
      </c>
      <c r="F264" s="132">
        <f aca="true" t="shared" si="50" ref="F264:F270">SUM(B264:D264)</f>
        <v>27.2</v>
      </c>
      <c r="G264" s="132"/>
      <c r="H264" s="132">
        <v>23.6</v>
      </c>
      <c r="I264" s="132">
        <v>8.2</v>
      </c>
      <c r="J264" s="132">
        <v>3.4</v>
      </c>
      <c r="K264" s="132"/>
      <c r="L264" s="132">
        <v>171</v>
      </c>
      <c r="M264" s="132">
        <v>363.6</v>
      </c>
      <c r="N264" s="132">
        <f aca="true" t="shared" si="51" ref="N264:N270">SUM(I264:M264)</f>
        <v>546.2</v>
      </c>
      <c r="O264" s="132">
        <v>569.8</v>
      </c>
      <c r="P264" s="122">
        <f>SUM(O264-H264-I264-J264-L264-M264=0)</f>
        <v>0</v>
      </c>
      <c r="Q264" s="122"/>
      <c r="R264" s="123"/>
      <c r="S264" s="123"/>
      <c r="T264" s="123"/>
      <c r="U264" s="123"/>
      <c r="V264" s="123"/>
      <c r="W264" s="123"/>
    </row>
    <row r="265" spans="1:23" ht="14.25" customHeight="1">
      <c r="A265" s="126">
        <v>2000</v>
      </c>
      <c r="B265" s="133">
        <v>10</v>
      </c>
      <c r="C265" s="133">
        <v>0</v>
      </c>
      <c r="D265" s="133">
        <v>15</v>
      </c>
      <c r="E265" s="133">
        <f t="shared" si="49"/>
        <v>15</v>
      </c>
      <c r="F265" s="133">
        <f t="shared" si="50"/>
        <v>25</v>
      </c>
      <c r="G265" s="133"/>
      <c r="H265" s="133">
        <v>34</v>
      </c>
      <c r="I265" s="133">
        <v>4</v>
      </c>
      <c r="J265" s="133">
        <v>3</v>
      </c>
      <c r="K265" s="133"/>
      <c r="L265" s="133">
        <v>121</v>
      </c>
      <c r="M265" s="133">
        <v>224</v>
      </c>
      <c r="N265" s="133">
        <f t="shared" si="51"/>
        <v>352</v>
      </c>
      <c r="O265" s="133">
        <v>386</v>
      </c>
      <c r="P265" s="122">
        <f>SUM(O265-H265-I265-J265-L265-M265=0)</f>
        <v>1</v>
      </c>
      <c r="Q265" s="70"/>
      <c r="R265" s="74"/>
      <c r="S265" s="74"/>
      <c r="T265" s="74"/>
      <c r="U265" s="74"/>
      <c r="V265" s="74"/>
      <c r="W265" s="74"/>
    </row>
    <row r="266" spans="1:23" ht="14.25" customHeight="1">
      <c r="A266" s="126">
        <v>2001</v>
      </c>
      <c r="B266" s="133">
        <v>3</v>
      </c>
      <c r="C266" s="133">
        <v>0</v>
      </c>
      <c r="D266" s="133">
        <v>18</v>
      </c>
      <c r="E266" s="133">
        <f t="shared" si="49"/>
        <v>18</v>
      </c>
      <c r="F266" s="133">
        <f t="shared" si="50"/>
        <v>21</v>
      </c>
      <c r="G266" s="133"/>
      <c r="H266" s="133">
        <v>15</v>
      </c>
      <c r="I266" s="133">
        <v>11</v>
      </c>
      <c r="J266" s="133">
        <v>5</v>
      </c>
      <c r="K266" s="133"/>
      <c r="L266" s="133">
        <v>121</v>
      </c>
      <c r="M266" s="133">
        <v>247</v>
      </c>
      <c r="N266" s="133">
        <f t="shared" si="51"/>
        <v>384</v>
      </c>
      <c r="O266" s="133">
        <v>399</v>
      </c>
      <c r="P266" s="122">
        <f>SUM(O266-H266-I266-J266-L266-M266=0)</f>
        <v>1</v>
      </c>
      <c r="Q266" s="70"/>
      <c r="R266" s="74"/>
      <c r="S266" s="74"/>
      <c r="T266" s="74"/>
      <c r="U266" s="74"/>
      <c r="V266" s="74"/>
      <c r="W266" s="74"/>
    </row>
    <row r="267" spans="1:23" ht="14.25" customHeight="1">
      <c r="A267" s="126">
        <v>2002</v>
      </c>
      <c r="B267" s="133">
        <v>0</v>
      </c>
      <c r="C267" s="133">
        <v>1</v>
      </c>
      <c r="D267" s="133">
        <v>12</v>
      </c>
      <c r="E267" s="133">
        <f t="shared" si="49"/>
        <v>13</v>
      </c>
      <c r="F267" s="133">
        <f t="shared" si="50"/>
        <v>13</v>
      </c>
      <c r="G267" s="133"/>
      <c r="H267" s="133">
        <v>19</v>
      </c>
      <c r="I267" s="133">
        <v>7</v>
      </c>
      <c r="J267" s="133">
        <v>3</v>
      </c>
      <c r="K267" s="133"/>
      <c r="L267" s="133">
        <v>117</v>
      </c>
      <c r="M267" s="133">
        <v>248</v>
      </c>
      <c r="N267" s="133">
        <f t="shared" si="51"/>
        <v>375</v>
      </c>
      <c r="O267" s="133">
        <v>394</v>
      </c>
      <c r="P267" s="122">
        <f>SUM(O267-H267-I267-J267-L267-M267=0)</f>
        <v>1</v>
      </c>
      <c r="Q267" s="70"/>
      <c r="R267" s="74"/>
      <c r="S267" s="74"/>
      <c r="T267" s="74"/>
      <c r="U267" s="74"/>
      <c r="V267" s="74"/>
      <c r="W267" s="74"/>
    </row>
    <row r="268" spans="1:23" ht="14.25" customHeight="1">
      <c r="A268" s="126">
        <v>2003</v>
      </c>
      <c r="B268" s="133">
        <v>1</v>
      </c>
      <c r="C268" s="133">
        <v>2</v>
      </c>
      <c r="D268" s="133">
        <v>13</v>
      </c>
      <c r="E268" s="133">
        <f t="shared" si="49"/>
        <v>15</v>
      </c>
      <c r="F268" s="133">
        <f t="shared" si="50"/>
        <v>16</v>
      </c>
      <c r="G268" s="133"/>
      <c r="H268" s="133">
        <v>11</v>
      </c>
      <c r="I268" s="133">
        <v>9</v>
      </c>
      <c r="J268" s="133">
        <v>4</v>
      </c>
      <c r="K268" s="133"/>
      <c r="L268" s="133">
        <v>106</v>
      </c>
      <c r="M268" s="133">
        <v>238</v>
      </c>
      <c r="N268" s="133">
        <f t="shared" si="51"/>
        <v>357</v>
      </c>
      <c r="O268" s="133">
        <v>368</v>
      </c>
      <c r="P268" s="122">
        <f>SUM(O268-H268-I268-J268-L268-M268=0)</f>
        <v>1</v>
      </c>
      <c r="Q268" s="70"/>
      <c r="R268" s="74"/>
      <c r="S268" s="74"/>
      <c r="T268" s="74"/>
      <c r="U268" s="74"/>
      <c r="V268" s="74"/>
      <c r="W268" s="74"/>
    </row>
    <row r="269" spans="1:23" ht="14.25" customHeight="1">
      <c r="A269" s="126">
        <v>2004</v>
      </c>
      <c r="B269" s="133">
        <v>1</v>
      </c>
      <c r="C269" s="133">
        <v>0</v>
      </c>
      <c r="D269" s="133">
        <v>15</v>
      </c>
      <c r="E269" s="133">
        <f t="shared" si="49"/>
        <v>15</v>
      </c>
      <c r="F269" s="133">
        <f t="shared" si="50"/>
        <v>16</v>
      </c>
      <c r="G269" s="133"/>
      <c r="H269" s="133">
        <v>18</v>
      </c>
      <c r="I269" s="133">
        <v>4</v>
      </c>
      <c r="J269" s="133">
        <v>5</v>
      </c>
      <c r="K269" s="133"/>
      <c r="L269" s="133">
        <v>83</v>
      </c>
      <c r="M269" s="133">
        <v>180</v>
      </c>
      <c r="N269" s="133">
        <f t="shared" si="51"/>
        <v>272</v>
      </c>
      <c r="O269" s="133">
        <v>290</v>
      </c>
      <c r="P269" s="122"/>
      <c r="Q269" s="70"/>
      <c r="R269" s="74"/>
      <c r="S269" s="74"/>
      <c r="T269" s="74"/>
      <c r="U269" s="74"/>
      <c r="V269" s="74"/>
      <c r="W269" s="74"/>
    </row>
    <row r="270" spans="1:23" s="51" customFormat="1" ht="14.25" customHeight="1">
      <c r="A270" s="125" t="s">
        <v>89</v>
      </c>
      <c r="B270" s="132">
        <v>3</v>
      </c>
      <c r="C270" s="132">
        <v>0.6</v>
      </c>
      <c r="D270" s="132">
        <v>14.6</v>
      </c>
      <c r="E270" s="132">
        <f t="shared" si="49"/>
        <v>15.2</v>
      </c>
      <c r="F270" s="132">
        <f t="shared" si="50"/>
        <v>18.2</v>
      </c>
      <c r="G270" s="132"/>
      <c r="H270" s="132">
        <v>19.4</v>
      </c>
      <c r="I270" s="132">
        <v>7</v>
      </c>
      <c r="J270" s="132">
        <v>4</v>
      </c>
      <c r="K270" s="132"/>
      <c r="L270" s="132">
        <v>109.6</v>
      </c>
      <c r="M270" s="132">
        <v>227.4</v>
      </c>
      <c r="N270" s="132">
        <f t="shared" si="51"/>
        <v>348</v>
      </c>
      <c r="O270" s="132">
        <v>367.4</v>
      </c>
      <c r="P270" s="122">
        <f>SUM(O270-H270-I270-J270-L270-M270=0)</f>
        <v>1</v>
      </c>
      <c r="Q270" s="122"/>
      <c r="R270" s="123"/>
      <c r="S270" s="123"/>
      <c r="T270" s="123"/>
      <c r="U270" s="123"/>
      <c r="V270" s="123"/>
      <c r="W270" s="123"/>
    </row>
    <row r="271" spans="1:23" ht="14.25" customHeight="1">
      <c r="A271" s="71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22"/>
      <c r="Q271" s="70"/>
      <c r="R271" s="74"/>
      <c r="S271" s="74"/>
      <c r="T271" s="74"/>
      <c r="U271" s="74"/>
      <c r="V271" s="74"/>
      <c r="W271" s="74"/>
    </row>
    <row r="272" spans="1:23" ht="14.25" customHeight="1">
      <c r="A272" s="71" t="s">
        <v>77</v>
      </c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22"/>
      <c r="Q272" s="70"/>
      <c r="R272" s="74"/>
      <c r="S272" s="74"/>
      <c r="T272" s="74"/>
      <c r="U272" s="74"/>
      <c r="V272" s="74"/>
      <c r="W272" s="74"/>
    </row>
    <row r="273" spans="1:23" ht="14.25" customHeight="1">
      <c r="A273" s="71">
        <v>2004</v>
      </c>
      <c r="B273" s="144">
        <f>IF(ISERR((B269-B264)/B264*100),"n/a",IF((B269-B264)/B264*100=0,"-",((B269-B264)/B264*100)))</f>
        <v>-44.44444444444445</v>
      </c>
      <c r="C273" s="144">
        <f aca="true" t="shared" si="52" ref="C273:O273">IF(ISERR((C269-C264)/C264*100),"n/a",IF((C269-C264)/C264*100=0,"-",((C269-C264)/C264*100)))</f>
        <v>-100</v>
      </c>
      <c r="D273" s="144">
        <f t="shared" si="52"/>
        <v>-40</v>
      </c>
      <c r="E273" s="144">
        <f t="shared" si="52"/>
        <v>-40.94488188976378</v>
      </c>
      <c r="F273" s="144">
        <f t="shared" si="52"/>
        <v>-41.17647058823529</v>
      </c>
      <c r="G273" s="144"/>
      <c r="H273" s="144">
        <f t="shared" si="52"/>
        <v>-23.728813559322038</v>
      </c>
      <c r="I273" s="144">
        <f t="shared" si="52"/>
        <v>-51.21951219512195</v>
      </c>
      <c r="J273" s="144">
        <f t="shared" si="52"/>
        <v>47.05882352941177</v>
      </c>
      <c r="K273" s="144"/>
      <c r="L273" s="144">
        <f t="shared" si="52"/>
        <v>-51.461988304093566</v>
      </c>
      <c r="M273" s="144">
        <f t="shared" si="52"/>
        <v>-50.495049504950494</v>
      </c>
      <c r="N273" s="144">
        <f t="shared" si="52"/>
        <v>-50.20139143170999</v>
      </c>
      <c r="O273" s="144">
        <f t="shared" si="52"/>
        <v>-49.1049491049491</v>
      </c>
      <c r="P273" s="122"/>
      <c r="Q273" s="70"/>
      <c r="R273" s="74"/>
      <c r="S273" s="74"/>
      <c r="T273" s="74"/>
      <c r="U273" s="74"/>
      <c r="V273" s="74"/>
      <c r="W273" s="74"/>
    </row>
    <row r="274" spans="1:23" ht="14.25" customHeight="1">
      <c r="A274" s="71" t="s">
        <v>89</v>
      </c>
      <c r="B274" s="144">
        <f>IF(ISERR((B270-B264)/B264*100),"n/a",IF((B270-B264)/B264*100=0,"-",((B270-B264)/B264*100)))</f>
        <v>66.66666666666666</v>
      </c>
      <c r="C274" s="144">
        <f>IF(ISERR((C270-C264)/C264*100),"n/a",IF((C270-C264)/C264*100=0,"-",((C270-C264)/C264*100)))</f>
        <v>49.999999999999986</v>
      </c>
      <c r="D274" s="144">
        <f>IF(ISERR((D270-D264)/D264*100),"n/a",IF((D270-D264)/D264*100=0,"-",((D270-D264)/D264*100)))</f>
        <v>-41.6</v>
      </c>
      <c r="E274" s="144">
        <f>IF(ISERR((E270-E264)/E264*100),"n/a",IF((E270-E264)/E264*100=0,"-",((E270-E264)/E264*100)))</f>
        <v>-40.15748031496063</v>
      </c>
      <c r="F274" s="144">
        <f>IF(ISERR((F270-F264)/F264*100),"n/a",IF((F270-F264)/F264*100=0,"-",((F270-F264)/F264*100)))</f>
        <v>-33.088235294117645</v>
      </c>
      <c r="G274" s="144"/>
      <c r="H274" s="144">
        <f>IF(ISERR((H270-H264)/H264*100),"n/a",IF((H270-H264)/H264*100=0,"-",((H270-H264)/H264*100)))</f>
        <v>-17.796610169491537</v>
      </c>
      <c r="I274" s="144">
        <f>IF(ISERR((I270-I264)/I264*100),"n/a",IF((I270-I264)/I264*100=0,"-",((I270-I264)/I264*100)))</f>
        <v>-14.634146341463408</v>
      </c>
      <c r="J274" s="144">
        <f>IF(ISERR((J270-J264)/J264*100),"n/a",IF((J270-J264)/J264*100=0,"-",((J270-J264)/J264*100)))</f>
        <v>17.647058823529417</v>
      </c>
      <c r="K274" s="144"/>
      <c r="L274" s="144">
        <f>IF(ISERR((L270-L264)/L264*100),"n/a",IF((L270-L264)/L264*100=0,"-",((L270-L264)/L264*100)))</f>
        <v>-35.906432748538016</v>
      </c>
      <c r="M274" s="144">
        <f>IF(ISERR((M270-M264)/M264*100),"n/a",IF((M270-M264)/M264*100=0,"-",((M270-M264)/M264*100)))</f>
        <v>-37.458745874587464</v>
      </c>
      <c r="N274" s="144">
        <f>IF(ISERR((N270-N264)/N264*100),"n/a",IF((N270-N264)/N264*100=0,"-",((N270-N264)/N264*100)))</f>
        <v>-36.28707433174662</v>
      </c>
      <c r="O274" s="144">
        <f>IF(ISERR((O270-O264)/O264*100),"n/a",IF((O270-O264)/O264*100=0,"-",((O270-O264)/O264*100)))</f>
        <v>-35.521235521235525</v>
      </c>
      <c r="P274" s="122"/>
      <c r="Q274" s="70"/>
      <c r="R274" s="74"/>
      <c r="S274" s="74"/>
      <c r="T274" s="74"/>
      <c r="U274" s="74"/>
      <c r="V274" s="74"/>
      <c r="W274" s="74"/>
    </row>
    <row r="275" spans="1:23" ht="7.5" customHeight="1">
      <c r="A275" s="19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22"/>
      <c r="Q275" s="70"/>
      <c r="R275" s="74"/>
      <c r="S275" s="74"/>
      <c r="T275" s="74"/>
      <c r="U275" s="74"/>
      <c r="V275" s="74"/>
      <c r="W275" s="74"/>
    </row>
    <row r="276" spans="1:23" ht="14.25" customHeight="1">
      <c r="A276" s="19" t="s">
        <v>39</v>
      </c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22"/>
      <c r="Q276" s="70"/>
      <c r="R276" s="74"/>
      <c r="S276" s="74"/>
      <c r="T276" s="74"/>
      <c r="U276" s="74"/>
      <c r="V276" s="74"/>
      <c r="W276" s="74"/>
    </row>
    <row r="277" spans="1:23" s="51" customFormat="1" ht="14.25" customHeight="1">
      <c r="A277" s="125" t="s">
        <v>76</v>
      </c>
      <c r="B277" s="132">
        <v>7.6</v>
      </c>
      <c r="C277" s="132">
        <v>4.4</v>
      </c>
      <c r="D277" s="132">
        <v>1.4</v>
      </c>
      <c r="E277" s="132">
        <f aca="true" t="shared" si="53" ref="E277:E283">SUM(C277:D277)</f>
        <v>5.800000000000001</v>
      </c>
      <c r="F277" s="132">
        <f aca="true" t="shared" si="54" ref="F277:F283">SUM(B277:D277)</f>
        <v>13.4</v>
      </c>
      <c r="G277" s="132"/>
      <c r="H277" s="132">
        <v>79.8</v>
      </c>
      <c r="I277" s="132">
        <v>43.8</v>
      </c>
      <c r="J277" s="132">
        <v>20.8</v>
      </c>
      <c r="K277" s="132"/>
      <c r="L277" s="132">
        <v>13.4</v>
      </c>
      <c r="M277" s="132">
        <v>17.2</v>
      </c>
      <c r="N277" s="132">
        <f aca="true" t="shared" si="55" ref="N277:N283">SUM(I277:M277)</f>
        <v>95.2</v>
      </c>
      <c r="O277" s="132">
        <v>175</v>
      </c>
      <c r="P277" s="122">
        <f>SUM(O277-H277-I277-J277-L277-M277=0)</f>
        <v>0</v>
      </c>
      <c r="Q277" s="122"/>
      <c r="R277" s="123"/>
      <c r="S277" s="123"/>
      <c r="T277" s="123"/>
      <c r="U277" s="123"/>
      <c r="V277" s="123"/>
      <c r="W277" s="123"/>
    </row>
    <row r="278" spans="1:23" ht="14.25" customHeight="1">
      <c r="A278" s="126">
        <v>2000</v>
      </c>
      <c r="B278" s="133">
        <v>14</v>
      </c>
      <c r="C278" s="133">
        <v>2</v>
      </c>
      <c r="D278" s="133">
        <v>1</v>
      </c>
      <c r="E278" s="133">
        <f t="shared" si="53"/>
        <v>3</v>
      </c>
      <c r="F278" s="133">
        <f t="shared" si="54"/>
        <v>17</v>
      </c>
      <c r="G278" s="133"/>
      <c r="H278" s="133">
        <v>68</v>
      </c>
      <c r="I278" s="133">
        <v>26</v>
      </c>
      <c r="J278" s="133">
        <v>12</v>
      </c>
      <c r="K278" s="133"/>
      <c r="L278" s="133">
        <v>13</v>
      </c>
      <c r="M278" s="133">
        <v>19</v>
      </c>
      <c r="N278" s="133">
        <f t="shared" si="55"/>
        <v>70</v>
      </c>
      <c r="O278" s="133">
        <v>138</v>
      </c>
      <c r="P278" s="122">
        <f>SUM(O278-H278-I278-J278-L278-M278=0)</f>
        <v>1</v>
      </c>
      <c r="Q278" s="70"/>
      <c r="R278" s="74"/>
      <c r="S278" s="74"/>
      <c r="T278" s="74"/>
      <c r="U278" s="74"/>
      <c r="V278" s="74"/>
      <c r="W278" s="74"/>
    </row>
    <row r="279" spans="1:23" ht="14.25" customHeight="1">
      <c r="A279" s="126">
        <v>2001</v>
      </c>
      <c r="B279" s="133">
        <v>11</v>
      </c>
      <c r="C279" s="133">
        <v>6</v>
      </c>
      <c r="D279" s="133">
        <v>3</v>
      </c>
      <c r="E279" s="133">
        <f t="shared" si="53"/>
        <v>9</v>
      </c>
      <c r="F279" s="133">
        <f t="shared" si="54"/>
        <v>20</v>
      </c>
      <c r="G279" s="133"/>
      <c r="H279" s="133">
        <v>55</v>
      </c>
      <c r="I279" s="133">
        <v>31</v>
      </c>
      <c r="J279" s="133">
        <v>15</v>
      </c>
      <c r="K279" s="133"/>
      <c r="L279" s="133">
        <v>7</v>
      </c>
      <c r="M279" s="133">
        <v>12</v>
      </c>
      <c r="N279" s="133">
        <f t="shared" si="55"/>
        <v>65</v>
      </c>
      <c r="O279" s="133">
        <v>120</v>
      </c>
      <c r="P279" s="122">
        <f>SUM(O279-H279-I279-J279-L279-M279=0)</f>
        <v>1</v>
      </c>
      <c r="Q279" s="70"/>
      <c r="R279" s="74"/>
      <c r="S279" s="74"/>
      <c r="T279" s="74"/>
      <c r="U279" s="74"/>
      <c r="V279" s="74"/>
      <c r="W279" s="74"/>
    </row>
    <row r="280" spans="1:23" ht="14.25" customHeight="1">
      <c r="A280" s="126">
        <v>2002</v>
      </c>
      <c r="B280" s="133">
        <v>5</v>
      </c>
      <c r="C280" s="133">
        <v>2</v>
      </c>
      <c r="D280" s="133">
        <v>1</v>
      </c>
      <c r="E280" s="133">
        <f t="shared" si="53"/>
        <v>3</v>
      </c>
      <c r="F280" s="133">
        <f t="shared" si="54"/>
        <v>8</v>
      </c>
      <c r="G280" s="133"/>
      <c r="H280" s="133">
        <v>69</v>
      </c>
      <c r="I280" s="133">
        <v>34</v>
      </c>
      <c r="J280" s="133">
        <v>5</v>
      </c>
      <c r="K280" s="133"/>
      <c r="L280" s="133">
        <v>11</v>
      </c>
      <c r="M280" s="133">
        <v>13</v>
      </c>
      <c r="N280" s="133">
        <f t="shared" si="55"/>
        <v>63</v>
      </c>
      <c r="O280" s="133">
        <v>132</v>
      </c>
      <c r="P280" s="122">
        <f>SUM(O280-H280-I280-J280-L280-M280=0)</f>
        <v>1</v>
      </c>
      <c r="Q280" s="70"/>
      <c r="R280" s="74"/>
      <c r="S280" s="74"/>
      <c r="T280" s="74"/>
      <c r="U280" s="74"/>
      <c r="V280" s="74"/>
      <c r="W280" s="74"/>
    </row>
    <row r="281" spans="1:23" ht="14.25" customHeight="1">
      <c r="A281" s="126">
        <v>2003</v>
      </c>
      <c r="B281" s="133">
        <v>7</v>
      </c>
      <c r="C281" s="133">
        <v>5</v>
      </c>
      <c r="D281" s="133">
        <v>2</v>
      </c>
      <c r="E281" s="133">
        <f t="shared" si="53"/>
        <v>7</v>
      </c>
      <c r="F281" s="133">
        <f t="shared" si="54"/>
        <v>14</v>
      </c>
      <c r="G281" s="133"/>
      <c r="H281" s="133">
        <v>54</v>
      </c>
      <c r="I281" s="133">
        <v>35</v>
      </c>
      <c r="J281" s="133">
        <v>10</v>
      </c>
      <c r="K281" s="133"/>
      <c r="L281" s="133">
        <v>16</v>
      </c>
      <c r="M281" s="133">
        <v>22</v>
      </c>
      <c r="N281" s="133">
        <f t="shared" si="55"/>
        <v>83</v>
      </c>
      <c r="O281" s="133">
        <v>137</v>
      </c>
      <c r="P281" s="122">
        <f>SUM(O281-H281-I281-J281-L281-M281=0)</f>
        <v>1</v>
      </c>
      <c r="Q281" s="70"/>
      <c r="R281" s="74"/>
      <c r="S281" s="74"/>
      <c r="T281" s="74"/>
      <c r="U281" s="74"/>
      <c r="V281" s="74"/>
      <c r="W281" s="74"/>
    </row>
    <row r="282" spans="1:23" ht="14.25" customHeight="1">
      <c r="A282" s="126">
        <v>2004</v>
      </c>
      <c r="B282" s="133">
        <v>9</v>
      </c>
      <c r="C282" s="133">
        <v>5</v>
      </c>
      <c r="D282" s="133">
        <v>1</v>
      </c>
      <c r="E282" s="133">
        <f t="shared" si="53"/>
        <v>6</v>
      </c>
      <c r="F282" s="133">
        <f t="shared" si="54"/>
        <v>15</v>
      </c>
      <c r="G282" s="133"/>
      <c r="H282" s="133">
        <v>49</v>
      </c>
      <c r="I282" s="133">
        <v>34</v>
      </c>
      <c r="J282" s="133">
        <v>8</v>
      </c>
      <c r="K282" s="133"/>
      <c r="L282" s="133">
        <v>7</v>
      </c>
      <c r="M282" s="133">
        <v>13</v>
      </c>
      <c r="N282" s="133">
        <f t="shared" si="55"/>
        <v>62</v>
      </c>
      <c r="O282" s="133">
        <v>111</v>
      </c>
      <c r="P282" s="122"/>
      <c r="Q282" s="70"/>
      <c r="R282" s="74"/>
      <c r="S282" s="74"/>
      <c r="T282" s="74"/>
      <c r="U282" s="74"/>
      <c r="V282" s="74"/>
      <c r="W282" s="74"/>
    </row>
    <row r="283" spans="1:23" s="51" customFormat="1" ht="14.25" customHeight="1">
      <c r="A283" s="125" t="s">
        <v>89</v>
      </c>
      <c r="B283" s="132">
        <v>9.2</v>
      </c>
      <c r="C283" s="132">
        <v>4</v>
      </c>
      <c r="D283" s="132">
        <v>1.6</v>
      </c>
      <c r="E283" s="132">
        <f t="shared" si="53"/>
        <v>5.6</v>
      </c>
      <c r="F283" s="132">
        <f t="shared" si="54"/>
        <v>14.799999999999999</v>
      </c>
      <c r="G283" s="132"/>
      <c r="H283" s="132">
        <v>59</v>
      </c>
      <c r="I283" s="132">
        <v>32</v>
      </c>
      <c r="J283" s="132">
        <v>10</v>
      </c>
      <c r="K283" s="132"/>
      <c r="L283" s="132">
        <v>10.8</v>
      </c>
      <c r="M283" s="132">
        <v>15.8</v>
      </c>
      <c r="N283" s="132">
        <f t="shared" si="55"/>
        <v>68.6</v>
      </c>
      <c r="O283" s="132">
        <v>127.6</v>
      </c>
      <c r="P283" s="122">
        <f>SUM(O283-H283-I283-J283-L283-M283=0)</f>
        <v>0</v>
      </c>
      <c r="Q283" s="122"/>
      <c r="R283" s="123"/>
      <c r="S283" s="123"/>
      <c r="T283" s="123"/>
      <c r="U283" s="123"/>
      <c r="V283" s="123"/>
      <c r="W283" s="123"/>
    </row>
    <row r="284" spans="1:23" ht="14.25" customHeight="1">
      <c r="A284" s="71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22"/>
      <c r="Q284" s="70"/>
      <c r="R284" s="74"/>
      <c r="S284" s="74"/>
      <c r="T284" s="74"/>
      <c r="U284" s="74"/>
      <c r="V284" s="74"/>
      <c r="W284" s="74"/>
    </row>
    <row r="285" spans="1:23" ht="14.25" customHeight="1">
      <c r="A285" s="71" t="s">
        <v>77</v>
      </c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22"/>
      <c r="Q285" s="70"/>
      <c r="R285" s="74"/>
      <c r="S285" s="74"/>
      <c r="T285" s="74"/>
      <c r="U285" s="74"/>
      <c r="V285" s="74"/>
      <c r="W285" s="74"/>
    </row>
    <row r="286" spans="1:23" ht="14.25" customHeight="1">
      <c r="A286" s="71">
        <v>2004</v>
      </c>
      <c r="B286" s="144">
        <f>IF(ISERR((B282-B277)/B277*100),"n/a",IF((B282-B277)/B277*100=0,"-",((B282-B277)/B277*100)))</f>
        <v>18.421052631578952</v>
      </c>
      <c r="C286" s="144">
        <f aca="true" t="shared" si="56" ref="C286:O286">IF(ISERR((C282-C277)/C277*100),"n/a",IF((C282-C277)/C277*100=0,"-",((C282-C277)/C277*100)))</f>
        <v>13.636363636363628</v>
      </c>
      <c r="D286" s="144">
        <f t="shared" si="56"/>
        <v>-28.571428571428566</v>
      </c>
      <c r="E286" s="144">
        <f t="shared" si="56"/>
        <v>3.448275862068953</v>
      </c>
      <c r="F286" s="144">
        <f t="shared" si="56"/>
        <v>11.940298507462684</v>
      </c>
      <c r="G286" s="144"/>
      <c r="H286" s="144">
        <f t="shared" si="56"/>
        <v>-38.59649122807017</v>
      </c>
      <c r="I286" s="144">
        <f t="shared" si="56"/>
        <v>-22.37442922374429</v>
      </c>
      <c r="J286" s="144">
        <f t="shared" si="56"/>
        <v>-61.53846153846154</v>
      </c>
      <c r="K286" s="144"/>
      <c r="L286" s="144">
        <f t="shared" si="56"/>
        <v>-47.76119402985074</v>
      </c>
      <c r="M286" s="144">
        <f t="shared" si="56"/>
        <v>-24.418604651162788</v>
      </c>
      <c r="N286" s="144">
        <f t="shared" si="56"/>
        <v>-34.87394957983194</v>
      </c>
      <c r="O286" s="144">
        <f t="shared" si="56"/>
        <v>-36.57142857142857</v>
      </c>
      <c r="P286" s="122"/>
      <c r="Q286" s="70"/>
      <c r="R286" s="74"/>
      <c r="S286" s="74"/>
      <c r="T286" s="74"/>
      <c r="U286" s="74"/>
      <c r="V286" s="74"/>
      <c r="W286" s="74"/>
    </row>
    <row r="287" spans="1:23" ht="14.25" customHeight="1">
      <c r="A287" s="71" t="s">
        <v>89</v>
      </c>
      <c r="B287" s="144">
        <f>IF(ISERR((B283-B277)/B277*100),"n/a",IF((B283-B277)/B277*100=0,"-",((B283-B277)/B277*100)))</f>
        <v>21.052631578947363</v>
      </c>
      <c r="C287" s="144">
        <f>IF(ISERR((C283-C277)/C277*100),"n/a",IF((C283-C277)/C277*100=0,"-",((C283-C277)/C277*100)))</f>
        <v>-9.090909090909099</v>
      </c>
      <c r="D287" s="144">
        <f>IF(ISERR((D283-D277)/D277*100),"n/a",IF((D283-D277)/D277*100=0,"-",((D283-D277)/D277*100)))</f>
        <v>14.285714285714299</v>
      </c>
      <c r="E287" s="144">
        <f>IF(ISERR((E283-E277)/E277*100),"n/a",IF((E283-E277)/E277*100=0,"-",((E283-E277)/E277*100)))</f>
        <v>-3.4482758620689835</v>
      </c>
      <c r="F287" s="144">
        <f>IF(ISERR((F283-F277)/F277*100),"n/a",IF((F283-F277)/F277*100=0,"-",((F283-F277)/F277*100)))</f>
        <v>10.44776119402984</v>
      </c>
      <c r="G287" s="144"/>
      <c r="H287" s="144">
        <f>IF(ISERR((H283-H277)/H277*100),"n/a",IF((H283-H277)/H277*100=0,"-",((H283-H277)/H277*100)))</f>
        <v>-26.065162907268167</v>
      </c>
      <c r="I287" s="144">
        <f>IF(ISERR((I283-I277)/I277*100),"n/a",IF((I283-I277)/I277*100=0,"-",((I283-I277)/I277*100)))</f>
        <v>-26.940639269406386</v>
      </c>
      <c r="J287" s="144">
        <f>IF(ISERR((J283-J277)/J277*100),"n/a",IF((J283-J277)/J277*100=0,"-",((J283-J277)/J277*100)))</f>
        <v>-51.92307692307693</v>
      </c>
      <c r="K287" s="144"/>
      <c r="L287" s="144">
        <f>IF(ISERR((L283-L277)/L277*100),"n/a",IF((L283-L277)/L277*100=0,"-",((L283-L277)/L277*100)))</f>
        <v>-19.402985074626862</v>
      </c>
      <c r="M287" s="144">
        <f>IF(ISERR((M283-M277)/M277*100),"n/a",IF((M283-M277)/M277*100=0,"-",((M283-M277)/M277*100)))</f>
        <v>-8.139534883720923</v>
      </c>
      <c r="N287" s="144">
        <f>IF(ISERR((N283-N277)/N277*100),"n/a",IF((N283-N277)/N277*100=0,"-",((N283-N277)/N277*100)))</f>
        <v>-27.941176470588243</v>
      </c>
      <c r="O287" s="144">
        <f>IF(ISERR((O283-O277)/O277*100),"n/a",IF((O283-O277)/O277*100=0,"-",((O283-O277)/O277*100)))</f>
        <v>-27.08571428571429</v>
      </c>
      <c r="P287" s="122"/>
      <c r="Q287" s="70"/>
      <c r="R287" s="74"/>
      <c r="S287" s="74"/>
      <c r="T287" s="74"/>
      <c r="U287" s="74"/>
      <c r="V287" s="74"/>
      <c r="W287" s="74"/>
    </row>
    <row r="288" spans="1:23" ht="7.5" customHeight="1">
      <c r="A288" s="19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22"/>
      <c r="Q288" s="70"/>
      <c r="R288" s="74"/>
      <c r="S288" s="74"/>
      <c r="T288" s="74"/>
      <c r="U288" s="74"/>
      <c r="V288" s="74"/>
      <c r="W288" s="74"/>
    </row>
    <row r="289" spans="1:23" ht="14.25" customHeight="1">
      <c r="A289" s="19" t="s">
        <v>40</v>
      </c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22"/>
      <c r="Q289" s="70"/>
      <c r="R289" s="74"/>
      <c r="S289" s="74"/>
      <c r="T289" s="74"/>
      <c r="U289" s="74"/>
      <c r="V289" s="74"/>
      <c r="W289" s="74"/>
    </row>
    <row r="290" spans="1:23" s="51" customFormat="1" ht="14.25" customHeight="1">
      <c r="A290" s="125" t="s">
        <v>76</v>
      </c>
      <c r="B290" s="132">
        <v>2.2</v>
      </c>
      <c r="C290" s="132">
        <v>1.8</v>
      </c>
      <c r="D290" s="132">
        <v>2.6</v>
      </c>
      <c r="E290" s="132">
        <f aca="true" t="shared" si="57" ref="E290:E296">SUM(C290:D290)</f>
        <v>4.4</v>
      </c>
      <c r="F290" s="132">
        <f aca="true" t="shared" si="58" ref="F290:F296">SUM(B290:D290)</f>
        <v>6.6</v>
      </c>
      <c r="G290" s="132"/>
      <c r="H290" s="132">
        <v>18</v>
      </c>
      <c r="I290" s="132">
        <v>13.8</v>
      </c>
      <c r="J290" s="139">
        <v>0.2</v>
      </c>
      <c r="K290" s="132"/>
      <c r="L290" s="132">
        <v>23</v>
      </c>
      <c r="M290" s="132">
        <v>30.2</v>
      </c>
      <c r="N290" s="132">
        <f aca="true" t="shared" si="59" ref="N290:N296">SUM(I290:M290)</f>
        <v>67.2</v>
      </c>
      <c r="O290" s="132">
        <v>85.2</v>
      </c>
      <c r="P290" s="122">
        <f>SUM(O290-H290-I290-J290-L290-M290=0)</f>
        <v>0</v>
      </c>
      <c r="Q290" s="122"/>
      <c r="R290" s="123"/>
      <c r="S290" s="123"/>
      <c r="T290" s="123"/>
      <c r="U290" s="123"/>
      <c r="V290" s="123"/>
      <c r="W290" s="123"/>
    </row>
    <row r="291" spans="1:23" ht="14.25" customHeight="1">
      <c r="A291" s="126">
        <v>2000</v>
      </c>
      <c r="B291" s="133">
        <v>1</v>
      </c>
      <c r="C291" s="133">
        <v>0</v>
      </c>
      <c r="D291" s="133">
        <v>1</v>
      </c>
      <c r="E291" s="133">
        <f t="shared" si="57"/>
        <v>1</v>
      </c>
      <c r="F291" s="133">
        <f t="shared" si="58"/>
        <v>2</v>
      </c>
      <c r="G291" s="133"/>
      <c r="H291" s="133">
        <v>14</v>
      </c>
      <c r="I291" s="133">
        <v>5</v>
      </c>
      <c r="J291" s="134">
        <v>0</v>
      </c>
      <c r="K291" s="133"/>
      <c r="L291" s="133">
        <v>15</v>
      </c>
      <c r="M291" s="133">
        <v>22</v>
      </c>
      <c r="N291" s="133">
        <f t="shared" si="59"/>
        <v>42</v>
      </c>
      <c r="O291" s="133">
        <v>56</v>
      </c>
      <c r="P291" s="122">
        <f>SUM(O291-H291-I291-J291-L291-M291=0)</f>
        <v>1</v>
      </c>
      <c r="Q291" s="70"/>
      <c r="R291" s="74"/>
      <c r="S291" s="74"/>
      <c r="T291" s="74"/>
      <c r="U291" s="74"/>
      <c r="V291" s="74"/>
      <c r="W291" s="74"/>
    </row>
    <row r="292" spans="1:23" ht="14.25" customHeight="1">
      <c r="A292" s="126">
        <v>2001</v>
      </c>
      <c r="B292" s="133">
        <v>1</v>
      </c>
      <c r="C292" s="133">
        <v>5</v>
      </c>
      <c r="D292" s="133">
        <v>2</v>
      </c>
      <c r="E292" s="133">
        <f t="shared" si="57"/>
        <v>7</v>
      </c>
      <c r="F292" s="133">
        <f t="shared" si="58"/>
        <v>8</v>
      </c>
      <c r="G292" s="133"/>
      <c r="H292" s="133">
        <v>11</v>
      </c>
      <c r="I292" s="133">
        <v>15</v>
      </c>
      <c r="J292" s="134">
        <v>2</v>
      </c>
      <c r="K292" s="133"/>
      <c r="L292" s="133">
        <v>6</v>
      </c>
      <c r="M292" s="133">
        <v>19</v>
      </c>
      <c r="N292" s="133">
        <f t="shared" si="59"/>
        <v>42</v>
      </c>
      <c r="O292" s="133">
        <v>53</v>
      </c>
      <c r="P292" s="122">
        <f>SUM(O292-H292-I292-J292-L292-M292=0)</f>
        <v>1</v>
      </c>
      <c r="Q292" s="70"/>
      <c r="R292" s="74"/>
      <c r="S292" s="74"/>
      <c r="T292" s="74"/>
      <c r="U292" s="74"/>
      <c r="V292" s="74"/>
      <c r="W292" s="74"/>
    </row>
    <row r="293" spans="1:23" ht="14.25" customHeight="1">
      <c r="A293" s="126">
        <v>2002</v>
      </c>
      <c r="B293" s="133">
        <v>0</v>
      </c>
      <c r="C293" s="133">
        <v>0</v>
      </c>
      <c r="D293" s="133">
        <v>1</v>
      </c>
      <c r="E293" s="133">
        <f t="shared" si="57"/>
        <v>1</v>
      </c>
      <c r="F293" s="133">
        <f t="shared" si="58"/>
        <v>1</v>
      </c>
      <c r="G293" s="133"/>
      <c r="H293" s="133">
        <v>2</v>
      </c>
      <c r="I293" s="133">
        <v>8</v>
      </c>
      <c r="J293" s="134">
        <v>1</v>
      </c>
      <c r="K293" s="133"/>
      <c r="L293" s="133">
        <v>11</v>
      </c>
      <c r="M293" s="133">
        <v>27</v>
      </c>
      <c r="N293" s="133">
        <f t="shared" si="59"/>
        <v>47</v>
      </c>
      <c r="O293" s="133">
        <v>49</v>
      </c>
      <c r="P293" s="122">
        <f>SUM(O293-H293-I293-J293-L293-M293=0)</f>
        <v>1</v>
      </c>
      <c r="Q293" s="70"/>
      <c r="R293" s="74"/>
      <c r="S293" s="74"/>
      <c r="T293" s="74"/>
      <c r="U293" s="74"/>
      <c r="V293" s="74"/>
      <c r="W293" s="74"/>
    </row>
    <row r="294" spans="1:23" ht="14.25" customHeight="1">
      <c r="A294" s="126">
        <v>2003</v>
      </c>
      <c r="B294" s="133">
        <v>0</v>
      </c>
      <c r="C294" s="133">
        <v>0</v>
      </c>
      <c r="D294" s="133">
        <v>3</v>
      </c>
      <c r="E294" s="133">
        <f t="shared" si="57"/>
        <v>3</v>
      </c>
      <c r="F294" s="133">
        <f t="shared" si="58"/>
        <v>3</v>
      </c>
      <c r="G294" s="133"/>
      <c r="H294" s="133">
        <v>10</v>
      </c>
      <c r="I294" s="133">
        <v>8</v>
      </c>
      <c r="J294" s="134">
        <v>1</v>
      </c>
      <c r="K294" s="133"/>
      <c r="L294" s="133">
        <v>13</v>
      </c>
      <c r="M294" s="133">
        <v>15</v>
      </c>
      <c r="N294" s="133">
        <f t="shared" si="59"/>
        <v>37</v>
      </c>
      <c r="O294" s="133">
        <v>47</v>
      </c>
      <c r="P294" s="122">
        <f>SUM(O294-H294-I294-J294-L294-M294=0)</f>
        <v>1</v>
      </c>
      <c r="Q294" s="70"/>
      <c r="R294" s="74"/>
      <c r="S294" s="74"/>
      <c r="T294" s="74"/>
      <c r="U294" s="74"/>
      <c r="V294" s="74"/>
      <c r="W294" s="74"/>
    </row>
    <row r="295" spans="1:23" ht="14.25" customHeight="1">
      <c r="A295" s="126">
        <v>2004</v>
      </c>
      <c r="B295" s="133">
        <v>2</v>
      </c>
      <c r="C295" s="133">
        <v>0</v>
      </c>
      <c r="D295" s="133">
        <v>2</v>
      </c>
      <c r="E295" s="133">
        <f t="shared" si="57"/>
        <v>2</v>
      </c>
      <c r="F295" s="133">
        <f t="shared" si="58"/>
        <v>4</v>
      </c>
      <c r="G295" s="133"/>
      <c r="H295" s="133">
        <v>6</v>
      </c>
      <c r="I295" s="133">
        <v>4</v>
      </c>
      <c r="J295" s="133">
        <v>0</v>
      </c>
      <c r="K295" s="133"/>
      <c r="L295" s="133">
        <v>13</v>
      </c>
      <c r="M295" s="133">
        <v>24</v>
      </c>
      <c r="N295" s="133">
        <f t="shared" si="59"/>
        <v>41</v>
      </c>
      <c r="O295" s="133">
        <v>47</v>
      </c>
      <c r="P295" s="122"/>
      <c r="Q295" s="70"/>
      <c r="R295" s="74"/>
      <c r="S295" s="74"/>
      <c r="T295" s="74"/>
      <c r="U295" s="74"/>
      <c r="V295" s="74"/>
      <c r="W295" s="74"/>
    </row>
    <row r="296" spans="1:23" s="51" customFormat="1" ht="14.25" customHeight="1">
      <c r="A296" s="125" t="s">
        <v>89</v>
      </c>
      <c r="B296" s="132">
        <v>0.8</v>
      </c>
      <c r="C296" s="132">
        <v>1</v>
      </c>
      <c r="D296" s="132">
        <v>1.8</v>
      </c>
      <c r="E296" s="132">
        <f t="shared" si="57"/>
        <v>2.8</v>
      </c>
      <c r="F296" s="132">
        <f t="shared" si="58"/>
        <v>3.6</v>
      </c>
      <c r="G296" s="132"/>
      <c r="H296" s="132">
        <v>8.6</v>
      </c>
      <c r="I296" s="132">
        <v>8</v>
      </c>
      <c r="J296" s="132">
        <v>0.8</v>
      </c>
      <c r="K296" s="132"/>
      <c r="L296" s="132">
        <v>11.6</v>
      </c>
      <c r="M296" s="132">
        <v>21.4</v>
      </c>
      <c r="N296" s="132">
        <f t="shared" si="59"/>
        <v>41.8</v>
      </c>
      <c r="O296" s="132">
        <v>50.4</v>
      </c>
      <c r="P296" s="122">
        <f>SUM(O296-H296-I296-J296-L296-M296=0)</f>
        <v>1</v>
      </c>
      <c r="Q296" s="122"/>
      <c r="R296" s="123"/>
      <c r="S296" s="123"/>
      <c r="T296" s="123"/>
      <c r="U296" s="123"/>
      <c r="V296" s="123"/>
      <c r="W296" s="123"/>
    </row>
    <row r="297" spans="1:23" ht="14.25" customHeight="1">
      <c r="A297" s="71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22"/>
      <c r="Q297" s="70"/>
      <c r="R297" s="74"/>
      <c r="S297" s="74"/>
      <c r="T297" s="74"/>
      <c r="U297" s="74"/>
      <c r="V297" s="74"/>
      <c r="W297" s="74"/>
    </row>
    <row r="298" spans="1:23" ht="14.25" customHeight="1">
      <c r="A298" s="71" t="s">
        <v>77</v>
      </c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22"/>
      <c r="Q298" s="70"/>
      <c r="R298" s="74"/>
      <c r="S298" s="74"/>
      <c r="T298" s="74"/>
      <c r="U298" s="74"/>
      <c r="V298" s="74"/>
      <c r="W298" s="74"/>
    </row>
    <row r="299" spans="1:23" ht="14.25" customHeight="1">
      <c r="A299" s="71">
        <v>2004</v>
      </c>
      <c r="B299" s="144">
        <f>IF(ISERR((B295-B290)/B290*100),"n/a",IF((B295-B290)/B290*100=0,"-",((B295-B290)/B290*100)))</f>
        <v>-9.090909090909099</v>
      </c>
      <c r="C299" s="144">
        <f>IF(ISERR((C295-C290)/C290*100),"n/a",IF((C295-C290)/C290*100=0,"-",((C295-C290)/C290*100)))</f>
        <v>-100</v>
      </c>
      <c r="D299" s="144">
        <f>IF(ISERR((D295-D290)/D290*100),"n/a",IF((D295-D290)/D290*100=0,"-",((D295-D290)/D290*100)))</f>
        <v>-23.076923076923077</v>
      </c>
      <c r="E299" s="144">
        <f>IF(ISERR((E295-E290)/E290*100),"n/a",IF((E295-E290)/E290*100=0,"-",((E295-E290)/E290*100)))</f>
        <v>-54.545454545454554</v>
      </c>
      <c r="F299" s="144">
        <f>IF(ISERR((F295-F290)/F290*100),"n/a",IF((F295-F290)/F290*100=0,"-",((F295-F290)/F290*100)))</f>
        <v>-39.39393939393939</v>
      </c>
      <c r="G299" s="144"/>
      <c r="H299" s="144">
        <f>IF(ISERR((H295-H290)/H290*100),"n/a",IF((H295-H290)/H290*100=0,"-",((H295-H290)/H290*100)))</f>
        <v>-66.66666666666666</v>
      </c>
      <c r="I299" s="144">
        <f>IF(ISERR((I295-I290)/I290*100),"n/a",IF((I295-I290)/I290*100=0,"-",((I295-I290)/I290*100)))</f>
        <v>-71.01449275362319</v>
      </c>
      <c r="J299" s="144">
        <f>IF(ISERR((J295-J290)/J290*100),"n/a",IF((J295-J290)/J290*100=0,"-",((J295-J290)/J290*100)))</f>
        <v>-100</v>
      </c>
      <c r="K299" s="144"/>
      <c r="L299" s="144">
        <f>IF(ISERR((L295-L290)/L290*100),"n/a",IF((L295-L290)/L290*100=0,"-",((L295-L290)/L290*100)))</f>
        <v>-43.47826086956522</v>
      </c>
      <c r="M299" s="144">
        <f>IF(ISERR((M295-M290)/M290*100),"n/a",IF((M295-M290)/M290*100=0,"-",((M295-M290)/M290*100)))</f>
        <v>-20.52980132450331</v>
      </c>
      <c r="N299" s="144">
        <f>IF(ISERR((N295-N290)/N290*100),"n/a",IF((N295-N290)/N290*100=0,"-",((N295-N290)/N290*100)))</f>
        <v>-38.98809523809524</v>
      </c>
      <c r="O299" s="144">
        <f>IF(ISERR((O295-O290)/O290*100),"n/a",IF((O295-O290)/O290*100=0,"-",((O295-O290)/O290*100)))</f>
        <v>-44.83568075117371</v>
      </c>
      <c r="P299" s="122"/>
      <c r="Q299" s="70"/>
      <c r="R299" s="74"/>
      <c r="S299" s="74"/>
      <c r="T299" s="74"/>
      <c r="U299" s="74"/>
      <c r="V299" s="74"/>
      <c r="W299" s="74"/>
    </row>
    <row r="300" spans="1:23" ht="14.25" customHeight="1">
      <c r="A300" s="71" t="s">
        <v>89</v>
      </c>
      <c r="B300" s="144">
        <f>IF(ISERR((B296-B290)/B290*100),"n/a",IF((B296-B290)/B290*100=0,"-",((B296-B290)/B290*100)))</f>
        <v>-63.63636363636363</v>
      </c>
      <c r="C300" s="144">
        <f>IF(ISERR((C296-C290)/C290*100),"n/a",IF((C296-C290)/C290*100=0,"-",((C296-C290)/C290*100)))</f>
        <v>-44.44444444444445</v>
      </c>
      <c r="D300" s="144">
        <f>IF(ISERR((D296-D290)/D290*100),"n/a",IF((D296-D290)/D290*100=0,"-",((D296-D290)/D290*100)))</f>
        <v>-30.76923076923077</v>
      </c>
      <c r="E300" s="144">
        <f>IF(ISERR((E296-E290)/E290*100),"n/a",IF((E296-E290)/E290*100=0,"-",((E296-E290)/E290*100)))</f>
        <v>-36.36363636363637</v>
      </c>
      <c r="F300" s="144">
        <f>IF(ISERR((F296-F290)/F290*100),"n/a",IF((F296-F290)/F290*100=0,"-",((F296-F290)/F290*100)))</f>
        <v>-45.45454545454545</v>
      </c>
      <c r="G300" s="144"/>
      <c r="H300" s="144">
        <f>IF(ISERR((H296-H290)/H290*100),"n/a",IF((H296-H290)/H290*100=0,"-",((H296-H290)/H290*100)))</f>
        <v>-52.22222222222223</v>
      </c>
      <c r="I300" s="144">
        <f>IF(ISERR((I296-I290)/I290*100),"n/a",IF((I296-I290)/I290*100=0,"-",((I296-I290)/I290*100)))</f>
        <v>-42.02898550724638</v>
      </c>
      <c r="J300" s="144">
        <f>IF(ISERR((J296-J290)/J290*100),"n/a",IF((J296-J290)/J290*100=0,"-",((J296-J290)/J290*100)))</f>
        <v>300.00000000000006</v>
      </c>
      <c r="K300" s="144"/>
      <c r="L300" s="144">
        <f>IF(ISERR((L296-L290)/L290*100),"n/a",IF((L296-L290)/L290*100=0,"-",((L296-L290)/L290*100)))</f>
        <v>-49.56521739130435</v>
      </c>
      <c r="M300" s="144">
        <f>IF(ISERR((M296-M290)/M290*100),"n/a",IF((M296-M290)/M290*100=0,"-",((M296-M290)/M290*100)))</f>
        <v>-29.139072847682122</v>
      </c>
      <c r="N300" s="144">
        <f>IF(ISERR((N296-N290)/N290*100),"n/a",IF((N296-N290)/N290*100=0,"-",((N296-N290)/N290*100)))</f>
        <v>-37.79761904761905</v>
      </c>
      <c r="O300" s="144">
        <f>IF(ISERR((O296-O290)/O290*100),"n/a",IF((O296-O290)/O290*100=0,"-",((O296-O290)/O290*100)))</f>
        <v>-40.845070422535215</v>
      </c>
      <c r="P300" s="122"/>
      <c r="Q300" s="70"/>
      <c r="R300" s="74"/>
      <c r="S300" s="74"/>
      <c r="T300" s="74"/>
      <c r="U300" s="74"/>
      <c r="V300" s="74"/>
      <c r="W300" s="74"/>
    </row>
    <row r="301" spans="1:23" ht="7.5" customHeight="1">
      <c r="A301" s="71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22"/>
      <c r="Q301" s="70"/>
      <c r="R301" s="74"/>
      <c r="S301" s="74"/>
      <c r="T301" s="74"/>
      <c r="U301" s="74"/>
      <c r="V301" s="74"/>
      <c r="W301" s="74"/>
    </row>
    <row r="302" spans="1:23" ht="14.25" customHeight="1">
      <c r="A302" s="19" t="s">
        <v>41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22"/>
      <c r="Q302" s="69"/>
      <c r="R302" s="74"/>
      <c r="S302" s="74"/>
      <c r="T302" s="74"/>
      <c r="U302" s="74"/>
      <c r="V302" s="74"/>
      <c r="W302" s="74"/>
    </row>
    <row r="303" spans="1:23" s="51" customFormat="1" ht="14.25" customHeight="1">
      <c r="A303" s="125" t="s">
        <v>76</v>
      </c>
      <c r="B303" s="139">
        <v>0</v>
      </c>
      <c r="C303" s="132">
        <v>1.2</v>
      </c>
      <c r="D303" s="132">
        <v>1.2</v>
      </c>
      <c r="E303" s="132">
        <f aca="true" t="shared" si="60" ref="E303:E309">SUM(C303:D303)</f>
        <v>2.4</v>
      </c>
      <c r="F303" s="132">
        <f aca="true" t="shared" si="61" ref="F303:F309">SUM(B303:D303)</f>
        <v>2.4</v>
      </c>
      <c r="G303" s="132"/>
      <c r="H303" s="139">
        <v>0</v>
      </c>
      <c r="I303" s="132">
        <v>12.8</v>
      </c>
      <c r="J303" s="132">
        <v>9.4</v>
      </c>
      <c r="K303" s="132"/>
      <c r="L303" s="132">
        <v>17.8</v>
      </c>
      <c r="M303" s="132">
        <v>27.2</v>
      </c>
      <c r="N303" s="132">
        <f aca="true" t="shared" si="62" ref="N303:N309">SUM(I303:M303)</f>
        <v>67.2</v>
      </c>
      <c r="O303" s="132">
        <v>67.2</v>
      </c>
      <c r="P303" s="122">
        <f>SUM(O303-H303-I303-J303-L303-M303=0)</f>
        <v>0</v>
      </c>
      <c r="Q303" s="122"/>
      <c r="R303" s="123"/>
      <c r="S303" s="123"/>
      <c r="T303" s="123"/>
      <c r="U303" s="123"/>
      <c r="V303" s="123"/>
      <c r="W303" s="123"/>
    </row>
    <row r="304" spans="1:23" ht="14.25" customHeight="1">
      <c r="A304" s="126">
        <v>2000</v>
      </c>
      <c r="B304" s="134">
        <v>0</v>
      </c>
      <c r="C304" s="133">
        <v>2</v>
      </c>
      <c r="D304" s="133">
        <v>4</v>
      </c>
      <c r="E304" s="133">
        <f t="shared" si="60"/>
        <v>6</v>
      </c>
      <c r="F304" s="133">
        <f t="shared" si="61"/>
        <v>6</v>
      </c>
      <c r="G304" s="133"/>
      <c r="H304" s="133">
        <v>0</v>
      </c>
      <c r="I304" s="133">
        <v>7</v>
      </c>
      <c r="J304" s="133">
        <v>5</v>
      </c>
      <c r="K304" s="133"/>
      <c r="L304" s="133">
        <v>12</v>
      </c>
      <c r="M304" s="133">
        <v>20</v>
      </c>
      <c r="N304" s="133">
        <f t="shared" si="62"/>
        <v>44</v>
      </c>
      <c r="O304" s="133">
        <v>44</v>
      </c>
      <c r="P304" s="122">
        <f>SUM(O304-H304-I304-J304-L304-M304=0)</f>
        <v>1</v>
      </c>
      <c r="Q304" s="70"/>
      <c r="R304" s="74"/>
      <c r="S304" s="74"/>
      <c r="T304" s="74"/>
      <c r="U304" s="74"/>
      <c r="V304" s="74"/>
      <c r="W304" s="74"/>
    </row>
    <row r="305" spans="1:23" ht="14.25" customHeight="1">
      <c r="A305" s="126">
        <v>2001</v>
      </c>
      <c r="B305" s="134">
        <v>0</v>
      </c>
      <c r="C305" s="133">
        <v>1</v>
      </c>
      <c r="D305" s="133">
        <v>1</v>
      </c>
      <c r="E305" s="133">
        <f t="shared" si="60"/>
        <v>2</v>
      </c>
      <c r="F305" s="133">
        <f t="shared" si="61"/>
        <v>2</v>
      </c>
      <c r="G305" s="133"/>
      <c r="H305" s="133">
        <v>0</v>
      </c>
      <c r="I305" s="133">
        <v>10</v>
      </c>
      <c r="J305" s="133">
        <v>6</v>
      </c>
      <c r="K305" s="133"/>
      <c r="L305" s="133">
        <v>12</v>
      </c>
      <c r="M305" s="133">
        <v>15</v>
      </c>
      <c r="N305" s="133">
        <f t="shared" si="62"/>
        <v>43</v>
      </c>
      <c r="O305" s="133">
        <v>43</v>
      </c>
      <c r="P305" s="122">
        <f>SUM(O305-H305-I305-J305-L305-M305=0)</f>
        <v>1</v>
      </c>
      <c r="Q305" s="70"/>
      <c r="R305" s="74"/>
      <c r="S305" s="74"/>
      <c r="T305" s="74"/>
      <c r="U305" s="74"/>
      <c r="V305" s="74"/>
      <c r="W305" s="74"/>
    </row>
    <row r="306" spans="1:23" ht="14.25" customHeight="1">
      <c r="A306" s="126">
        <v>2002</v>
      </c>
      <c r="B306" s="134">
        <v>0</v>
      </c>
      <c r="C306" s="133">
        <v>0</v>
      </c>
      <c r="D306" s="133">
        <v>1</v>
      </c>
      <c r="E306" s="133">
        <f t="shared" si="60"/>
        <v>1</v>
      </c>
      <c r="F306" s="133">
        <f t="shared" si="61"/>
        <v>1</v>
      </c>
      <c r="G306" s="133"/>
      <c r="H306" s="134">
        <v>0</v>
      </c>
      <c r="I306" s="133">
        <v>6</v>
      </c>
      <c r="J306" s="133">
        <v>12</v>
      </c>
      <c r="K306" s="133"/>
      <c r="L306" s="133">
        <v>9</v>
      </c>
      <c r="M306" s="133">
        <v>13</v>
      </c>
      <c r="N306" s="133">
        <f t="shared" si="62"/>
        <v>40</v>
      </c>
      <c r="O306" s="133">
        <v>40</v>
      </c>
      <c r="P306" s="122">
        <f>SUM(O306-H306-I306-J306-L306-M306=0)</f>
        <v>1</v>
      </c>
      <c r="Q306" s="70"/>
      <c r="R306" s="74"/>
      <c r="S306" s="74"/>
      <c r="T306" s="74"/>
      <c r="U306" s="74"/>
      <c r="V306" s="74"/>
      <c r="W306" s="74"/>
    </row>
    <row r="307" spans="1:23" ht="14.25" customHeight="1">
      <c r="A307" s="126">
        <v>2003</v>
      </c>
      <c r="B307" s="134">
        <v>0</v>
      </c>
      <c r="C307" s="133">
        <v>3</v>
      </c>
      <c r="D307" s="133">
        <v>0</v>
      </c>
      <c r="E307" s="133">
        <f t="shared" si="60"/>
        <v>3</v>
      </c>
      <c r="F307" s="133">
        <f t="shared" si="61"/>
        <v>3</v>
      </c>
      <c r="G307" s="133"/>
      <c r="H307" s="134">
        <v>1</v>
      </c>
      <c r="I307" s="133">
        <v>9</v>
      </c>
      <c r="J307" s="133">
        <v>5</v>
      </c>
      <c r="K307" s="133"/>
      <c r="L307" s="133">
        <v>9</v>
      </c>
      <c r="M307" s="133">
        <v>21</v>
      </c>
      <c r="N307" s="133">
        <f t="shared" si="62"/>
        <v>44</v>
      </c>
      <c r="O307" s="133">
        <v>45</v>
      </c>
      <c r="P307" s="122">
        <f>SUM(O307-H307-I307-J307-L307-M307=0)</f>
        <v>1</v>
      </c>
      <c r="Q307" s="70"/>
      <c r="R307" s="74"/>
      <c r="S307" s="74"/>
      <c r="T307" s="74"/>
      <c r="U307" s="74"/>
      <c r="V307" s="74"/>
      <c r="W307" s="74"/>
    </row>
    <row r="308" spans="1:23" ht="14.25" customHeight="1">
      <c r="A308" s="126">
        <v>2004</v>
      </c>
      <c r="B308" s="133">
        <v>0</v>
      </c>
      <c r="C308" s="133">
        <v>1</v>
      </c>
      <c r="D308" s="133">
        <v>1</v>
      </c>
      <c r="E308" s="133">
        <f t="shared" si="60"/>
        <v>2</v>
      </c>
      <c r="F308" s="133">
        <f t="shared" si="61"/>
        <v>2</v>
      </c>
      <c r="G308" s="133"/>
      <c r="H308" s="133">
        <v>0</v>
      </c>
      <c r="I308" s="133">
        <v>2</v>
      </c>
      <c r="J308" s="133">
        <v>3</v>
      </c>
      <c r="K308" s="133"/>
      <c r="L308" s="133">
        <v>10</v>
      </c>
      <c r="M308" s="133">
        <v>18</v>
      </c>
      <c r="N308" s="133">
        <f t="shared" si="62"/>
        <v>33</v>
      </c>
      <c r="O308" s="133">
        <v>33</v>
      </c>
      <c r="P308" s="122"/>
      <c r="Q308" s="70"/>
      <c r="R308" s="74"/>
      <c r="S308" s="74"/>
      <c r="T308" s="74"/>
      <c r="U308" s="74"/>
      <c r="V308" s="74"/>
      <c r="W308" s="74"/>
    </row>
    <row r="309" spans="1:23" s="51" customFormat="1" ht="14.25" customHeight="1">
      <c r="A309" s="125" t="s">
        <v>89</v>
      </c>
      <c r="B309" s="132">
        <v>0</v>
      </c>
      <c r="C309" s="132">
        <v>1.4</v>
      </c>
      <c r="D309" s="132">
        <v>1.4</v>
      </c>
      <c r="E309" s="132">
        <f t="shared" si="60"/>
        <v>2.8</v>
      </c>
      <c r="F309" s="132">
        <f t="shared" si="61"/>
        <v>2.8</v>
      </c>
      <c r="G309" s="132"/>
      <c r="H309" s="132">
        <v>0.2</v>
      </c>
      <c r="I309" s="132">
        <v>6.8</v>
      </c>
      <c r="J309" s="132">
        <v>6.2</v>
      </c>
      <c r="K309" s="132"/>
      <c r="L309" s="132">
        <v>10.4</v>
      </c>
      <c r="M309" s="132">
        <v>17.4</v>
      </c>
      <c r="N309" s="132">
        <f t="shared" si="62"/>
        <v>40.8</v>
      </c>
      <c r="O309" s="132">
        <v>41</v>
      </c>
      <c r="P309" s="122">
        <f>SUM(O309-H309-I309-J309-L309-M309=0)</f>
        <v>1</v>
      </c>
      <c r="Q309" s="122"/>
      <c r="R309" s="123"/>
      <c r="S309" s="123"/>
      <c r="T309" s="123"/>
      <c r="U309" s="123"/>
      <c r="V309" s="123"/>
      <c r="W309" s="123"/>
    </row>
    <row r="310" spans="1:23" ht="14.25" customHeight="1">
      <c r="A310" s="71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22"/>
      <c r="Q310" s="70"/>
      <c r="R310" s="74"/>
      <c r="S310" s="74"/>
      <c r="T310" s="74"/>
      <c r="U310" s="74"/>
      <c r="V310" s="74"/>
      <c r="W310" s="74"/>
    </row>
    <row r="311" spans="1:23" ht="14.25" customHeight="1">
      <c r="A311" s="71" t="s">
        <v>77</v>
      </c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22"/>
      <c r="Q311" s="70"/>
      <c r="R311" s="74"/>
      <c r="S311" s="74"/>
      <c r="T311" s="74"/>
      <c r="U311" s="74"/>
      <c r="V311" s="74"/>
      <c r="W311" s="74"/>
    </row>
    <row r="312" spans="1:23" ht="14.25" customHeight="1">
      <c r="A312" s="71">
        <v>2004</v>
      </c>
      <c r="B312" s="144" t="str">
        <f>IF(ISERR((B308-B303)/B303*100),"n/a",IF((B308-B303)/B303*100=0,"-",((B308-B303)/B303*100)))</f>
        <v>n/a</v>
      </c>
      <c r="C312" s="144">
        <f>IF(ISERR((C308-C303)/C303*100),"n/a",IF((C308-C303)/C303*100=0,"-",((C308-C303)/C303*100)))</f>
        <v>-16.666666666666664</v>
      </c>
      <c r="D312" s="144">
        <f>IF(ISERR((D308-D303)/D303*100),"n/a",IF((D308-D303)/D303*100=0,"-",((D308-D303)/D303*100)))</f>
        <v>-16.666666666666664</v>
      </c>
      <c r="E312" s="144">
        <f>IF(ISERR((E308-E303)/E303*100),"n/a",IF((E308-E303)/E303*100=0,"-",((E308-E303)/E303*100)))</f>
        <v>-16.666666666666664</v>
      </c>
      <c r="F312" s="144">
        <f>IF(ISERR((F308-F303)/F303*100),"n/a",IF((F308-F303)/F303*100=0,"-",((F308-F303)/F303*100)))</f>
        <v>-16.666666666666664</v>
      </c>
      <c r="G312" s="144"/>
      <c r="H312" s="144" t="str">
        <f>IF(ISERR((H308-H303)/H303*100),"n/a",IF((H308-H303)/H303*100=0,"-",((H308-H303)/H303*100)))</f>
        <v>n/a</v>
      </c>
      <c r="I312" s="144">
        <f>IF(ISERR((I308-I303)/I303*100),"n/a",IF((I308-I303)/I303*100=0,"-",((I308-I303)/I303*100)))</f>
        <v>-84.375</v>
      </c>
      <c r="J312" s="144">
        <f>IF(ISERR((J308-J303)/J303*100),"n/a",IF((J308-J303)/J303*100=0,"-",((J308-J303)/J303*100)))</f>
        <v>-68.08510638297872</v>
      </c>
      <c r="K312" s="144"/>
      <c r="L312" s="144">
        <f>IF(ISERR((L308-L303)/L303*100),"n/a",IF((L308-L303)/L303*100=0,"-",((L308-L303)/L303*100)))</f>
        <v>-43.82022471910113</v>
      </c>
      <c r="M312" s="144">
        <f>IF(ISERR((M308-M303)/M303*100),"n/a",IF((M308-M303)/M303*100=0,"-",((M308-M303)/M303*100)))</f>
        <v>-33.8235294117647</v>
      </c>
      <c r="N312" s="144">
        <f>IF(ISERR((N308-N303)/N303*100),"n/a",IF((N308-N303)/N303*100=0,"-",((N308-N303)/N303*100)))</f>
        <v>-50.89285714285714</v>
      </c>
      <c r="O312" s="144">
        <f>IF(ISERR((O308-O303)/O303*100),"n/a",IF((O308-O303)/O303*100=0,"-",((O308-O303)/O303*100)))</f>
        <v>-50.89285714285714</v>
      </c>
      <c r="P312" s="122"/>
      <c r="Q312" s="70"/>
      <c r="R312" s="74"/>
      <c r="S312" s="74"/>
      <c r="T312" s="74"/>
      <c r="U312" s="74"/>
      <c r="V312" s="74"/>
      <c r="W312" s="74"/>
    </row>
    <row r="313" spans="1:23" ht="14.25" customHeight="1">
      <c r="A313" s="71" t="s">
        <v>89</v>
      </c>
      <c r="B313" s="144" t="str">
        <f>IF(ISERR((B309-B303)/B303*100),"n/a",IF((B309-B303)/B303*100=0,"-",((B309-B303)/B303*100)))</f>
        <v>n/a</v>
      </c>
      <c r="C313" s="144">
        <f>IF(ISERR((C309-C303)/C303*100),"n/a",IF((C309-C303)/C303*100=0,"-",((C309-C303)/C303*100)))</f>
        <v>16.666666666666664</v>
      </c>
      <c r="D313" s="144">
        <f>IF(ISERR((D309-D303)/D303*100),"n/a",IF((D309-D303)/D303*100=0,"-",((D309-D303)/D303*100)))</f>
        <v>16.666666666666664</v>
      </c>
      <c r="E313" s="144">
        <f>IF(ISERR((E309-E303)/E303*100),"n/a",IF((E309-E303)/E303*100=0,"-",((E309-E303)/E303*100)))</f>
        <v>16.666666666666664</v>
      </c>
      <c r="F313" s="144">
        <f>IF(ISERR((F309-F303)/F303*100),"n/a",IF((F309-F303)/F303*100=0,"-",((F309-F303)/F303*100)))</f>
        <v>16.666666666666664</v>
      </c>
      <c r="G313" s="144"/>
      <c r="H313" s="144" t="str">
        <f>IF(ISERR((H309-H303)/H303*100),"n/a",IF((H309-H303)/H303*100=0,"-",((H309-H303)/H303*100)))</f>
        <v>n/a</v>
      </c>
      <c r="I313" s="144">
        <f>IF(ISERR((I309-I303)/I303*100),"n/a",IF((I309-I303)/I303*100=0,"-",((I309-I303)/I303*100)))</f>
        <v>-46.87500000000001</v>
      </c>
      <c r="J313" s="144">
        <f>IF(ISERR((J309-J303)/J303*100),"n/a",IF((J309-J303)/J303*100=0,"-",((J309-J303)/J303*100)))</f>
        <v>-34.04255319148936</v>
      </c>
      <c r="K313" s="144"/>
      <c r="L313" s="144">
        <f>IF(ISERR((L309-L303)/L303*100),"n/a",IF((L309-L303)/L303*100=0,"-",((L309-L303)/L303*100)))</f>
        <v>-41.57303370786517</v>
      </c>
      <c r="M313" s="144">
        <f>IF(ISERR((M309-M303)/M303*100),"n/a",IF((M309-M303)/M303*100=0,"-",((M309-M303)/M303*100)))</f>
        <v>-36.029411764705884</v>
      </c>
      <c r="N313" s="144">
        <f>IF(ISERR((N309-N303)/N303*100),"n/a",IF((N309-N303)/N303*100=0,"-",((N309-N303)/N303*100)))</f>
        <v>-39.28571428571429</v>
      </c>
      <c r="O313" s="144">
        <f>IF(ISERR((O309-O303)/O303*100),"n/a",IF((O309-O303)/O303*100=0,"-",((O309-O303)/O303*100)))</f>
        <v>-38.98809523809524</v>
      </c>
      <c r="P313" s="122"/>
      <c r="Q313" s="70"/>
      <c r="R313" s="74"/>
      <c r="S313" s="74"/>
      <c r="T313" s="74"/>
      <c r="U313" s="74"/>
      <c r="V313" s="74"/>
      <c r="W313" s="74"/>
    </row>
    <row r="314" spans="1:23" ht="7.5" customHeight="1">
      <c r="A314" s="19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22"/>
      <c r="Q314" s="70"/>
      <c r="R314" s="74"/>
      <c r="S314" s="74"/>
      <c r="T314" s="74"/>
      <c r="U314" s="74"/>
      <c r="V314" s="74"/>
      <c r="W314" s="74"/>
    </row>
    <row r="315" spans="1:23" ht="14.25" customHeight="1">
      <c r="A315" s="19" t="s">
        <v>42</v>
      </c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22"/>
      <c r="Q315" s="70"/>
      <c r="R315" s="74"/>
      <c r="S315" s="74"/>
      <c r="T315" s="74"/>
      <c r="U315" s="74"/>
      <c r="V315" s="74"/>
      <c r="W315" s="74"/>
    </row>
    <row r="316" spans="1:23" s="51" customFormat="1" ht="14.25" customHeight="1">
      <c r="A316" s="125" t="s">
        <v>76</v>
      </c>
      <c r="B316" s="132">
        <v>1.8</v>
      </c>
      <c r="C316" s="132">
        <v>0.2</v>
      </c>
      <c r="D316" s="132">
        <v>0.4</v>
      </c>
      <c r="E316" s="132">
        <f aca="true" t="shared" si="63" ref="E316:E322">SUM(C316:D316)</f>
        <v>0.6000000000000001</v>
      </c>
      <c r="F316" s="132">
        <f aca="true" t="shared" si="64" ref="F316:F322">SUM(B316:D316)</f>
        <v>2.4</v>
      </c>
      <c r="G316" s="132"/>
      <c r="H316" s="132">
        <v>18.6</v>
      </c>
      <c r="I316" s="132">
        <v>4.6</v>
      </c>
      <c r="J316" s="132">
        <v>3.2</v>
      </c>
      <c r="K316" s="132"/>
      <c r="L316" s="132">
        <v>10</v>
      </c>
      <c r="M316" s="132">
        <v>33.6</v>
      </c>
      <c r="N316" s="132">
        <f aca="true" t="shared" si="65" ref="N316:N322">SUM(I316:M316)</f>
        <v>51.400000000000006</v>
      </c>
      <c r="O316" s="132">
        <v>70</v>
      </c>
      <c r="P316" s="122">
        <f>SUM(O316-H316-I316-J316-L316-M316=0)</f>
        <v>0</v>
      </c>
      <c r="Q316" s="122"/>
      <c r="R316" s="123"/>
      <c r="S316" s="123"/>
      <c r="T316" s="123"/>
      <c r="U316" s="123"/>
      <c r="V316" s="123"/>
      <c r="W316" s="123"/>
    </row>
    <row r="317" spans="1:23" ht="14.25" customHeight="1">
      <c r="A317" s="126">
        <v>2000</v>
      </c>
      <c r="B317" s="133">
        <v>0</v>
      </c>
      <c r="C317" s="133">
        <v>0</v>
      </c>
      <c r="D317" s="133">
        <v>2</v>
      </c>
      <c r="E317" s="133">
        <f t="shared" si="63"/>
        <v>2</v>
      </c>
      <c r="F317" s="133">
        <f t="shared" si="64"/>
        <v>2</v>
      </c>
      <c r="G317" s="133"/>
      <c r="H317" s="133">
        <v>8</v>
      </c>
      <c r="I317" s="133">
        <v>0</v>
      </c>
      <c r="J317" s="133">
        <v>2</v>
      </c>
      <c r="K317" s="133"/>
      <c r="L317" s="133">
        <v>3</v>
      </c>
      <c r="M317" s="133">
        <v>27</v>
      </c>
      <c r="N317" s="133">
        <f t="shared" si="65"/>
        <v>32</v>
      </c>
      <c r="O317" s="133">
        <v>40</v>
      </c>
      <c r="P317" s="122">
        <f>SUM(O317-H317-I317-J317-L317-M317=0)</f>
        <v>1</v>
      </c>
      <c r="Q317" s="70"/>
      <c r="R317" s="74"/>
      <c r="S317" s="74"/>
      <c r="T317" s="74"/>
      <c r="U317" s="74"/>
      <c r="V317" s="74"/>
      <c r="W317" s="74"/>
    </row>
    <row r="318" spans="1:23" ht="14.25" customHeight="1">
      <c r="A318" s="126">
        <v>2001</v>
      </c>
      <c r="B318" s="133">
        <v>2</v>
      </c>
      <c r="C318" s="133">
        <v>0</v>
      </c>
      <c r="D318" s="133">
        <v>2</v>
      </c>
      <c r="E318" s="133">
        <f t="shared" si="63"/>
        <v>2</v>
      </c>
      <c r="F318" s="133">
        <f t="shared" si="64"/>
        <v>4</v>
      </c>
      <c r="G318" s="133"/>
      <c r="H318" s="133">
        <v>14</v>
      </c>
      <c r="I318" s="133">
        <v>4</v>
      </c>
      <c r="J318" s="133">
        <v>1</v>
      </c>
      <c r="K318" s="133"/>
      <c r="L318" s="133">
        <v>1</v>
      </c>
      <c r="M318" s="133">
        <v>23</v>
      </c>
      <c r="N318" s="133">
        <f t="shared" si="65"/>
        <v>29</v>
      </c>
      <c r="O318" s="133">
        <v>43</v>
      </c>
      <c r="P318" s="122">
        <f>SUM(O318-H318-I318-J318-L318-M318=0)</f>
        <v>1</v>
      </c>
      <c r="Q318" s="70"/>
      <c r="R318" s="74"/>
      <c r="S318" s="74"/>
      <c r="T318" s="74"/>
      <c r="U318" s="74"/>
      <c r="V318" s="74"/>
      <c r="W318" s="74"/>
    </row>
    <row r="319" spans="1:23" ht="14.25" customHeight="1">
      <c r="A319" s="126">
        <v>2002</v>
      </c>
      <c r="B319" s="133">
        <v>2</v>
      </c>
      <c r="C319" s="133">
        <v>0</v>
      </c>
      <c r="D319" s="133">
        <v>1</v>
      </c>
      <c r="E319" s="133">
        <f t="shared" si="63"/>
        <v>1</v>
      </c>
      <c r="F319" s="133">
        <f t="shared" si="64"/>
        <v>3</v>
      </c>
      <c r="G319" s="133"/>
      <c r="H319" s="133">
        <v>19</v>
      </c>
      <c r="I319" s="133">
        <v>3</v>
      </c>
      <c r="J319" s="133">
        <v>0</v>
      </c>
      <c r="K319" s="133"/>
      <c r="L319" s="133">
        <v>2</v>
      </c>
      <c r="M319" s="133">
        <v>15</v>
      </c>
      <c r="N319" s="133">
        <f t="shared" si="65"/>
        <v>20</v>
      </c>
      <c r="O319" s="133">
        <v>39</v>
      </c>
      <c r="P319" s="122">
        <f>SUM(O319-H319-I319-J319-L319-M319=0)</f>
        <v>1</v>
      </c>
      <c r="Q319" s="70"/>
      <c r="R319" s="74"/>
      <c r="S319" s="74"/>
      <c r="T319" s="74"/>
      <c r="U319" s="74"/>
      <c r="V319" s="74"/>
      <c r="W319" s="74"/>
    </row>
    <row r="320" spans="1:23" ht="14.25" customHeight="1">
      <c r="A320" s="126">
        <v>2003</v>
      </c>
      <c r="B320" s="133">
        <v>2</v>
      </c>
      <c r="C320" s="133">
        <v>2</v>
      </c>
      <c r="D320" s="133">
        <v>4</v>
      </c>
      <c r="E320" s="133">
        <f t="shared" si="63"/>
        <v>6</v>
      </c>
      <c r="F320" s="133">
        <f t="shared" si="64"/>
        <v>8</v>
      </c>
      <c r="G320" s="133"/>
      <c r="H320" s="133">
        <v>10</v>
      </c>
      <c r="I320" s="133">
        <v>5</v>
      </c>
      <c r="J320" s="133">
        <v>2</v>
      </c>
      <c r="K320" s="133"/>
      <c r="L320" s="133">
        <v>11</v>
      </c>
      <c r="M320" s="133">
        <v>16</v>
      </c>
      <c r="N320" s="133">
        <f t="shared" si="65"/>
        <v>34</v>
      </c>
      <c r="O320" s="133">
        <v>44</v>
      </c>
      <c r="P320" s="122">
        <f>SUM(O320-H320-I320-J320-L320-M320=0)</f>
        <v>1</v>
      </c>
      <c r="Q320" s="70"/>
      <c r="R320" s="74"/>
      <c r="S320" s="74"/>
      <c r="T320" s="74"/>
      <c r="U320" s="74"/>
      <c r="V320" s="74"/>
      <c r="W320" s="74"/>
    </row>
    <row r="321" spans="1:23" ht="14.25" customHeight="1">
      <c r="A321" s="126">
        <v>2004</v>
      </c>
      <c r="B321" s="133">
        <v>0</v>
      </c>
      <c r="C321" s="133">
        <v>0</v>
      </c>
      <c r="D321" s="133">
        <v>0</v>
      </c>
      <c r="E321" s="133">
        <f t="shared" si="63"/>
        <v>0</v>
      </c>
      <c r="F321" s="133">
        <f t="shared" si="64"/>
        <v>0</v>
      </c>
      <c r="G321" s="133"/>
      <c r="H321" s="133">
        <v>5</v>
      </c>
      <c r="I321" s="133">
        <v>1</v>
      </c>
      <c r="J321" s="133">
        <v>2</v>
      </c>
      <c r="K321" s="133"/>
      <c r="L321" s="133">
        <v>3</v>
      </c>
      <c r="M321" s="133">
        <v>20</v>
      </c>
      <c r="N321" s="133">
        <f t="shared" si="65"/>
        <v>26</v>
      </c>
      <c r="O321" s="133">
        <v>31</v>
      </c>
      <c r="P321" s="122"/>
      <c r="Q321" s="70"/>
      <c r="R321" s="74"/>
      <c r="S321" s="74"/>
      <c r="T321" s="74"/>
      <c r="U321" s="74"/>
      <c r="V321" s="74"/>
      <c r="W321" s="74"/>
    </row>
    <row r="322" spans="1:23" s="51" customFormat="1" ht="14.25" customHeight="1">
      <c r="A322" s="125" t="s">
        <v>89</v>
      </c>
      <c r="B322" s="132">
        <v>1.2</v>
      </c>
      <c r="C322" s="132">
        <v>0.4</v>
      </c>
      <c r="D322" s="132">
        <v>1.8</v>
      </c>
      <c r="E322" s="132">
        <f t="shared" si="63"/>
        <v>2.2</v>
      </c>
      <c r="F322" s="132">
        <f t="shared" si="64"/>
        <v>3.4000000000000004</v>
      </c>
      <c r="G322" s="132"/>
      <c r="H322" s="132">
        <v>11.2</v>
      </c>
      <c r="I322" s="132">
        <v>2.6</v>
      </c>
      <c r="J322" s="132">
        <v>1.4</v>
      </c>
      <c r="K322" s="132"/>
      <c r="L322" s="132">
        <v>4</v>
      </c>
      <c r="M322" s="132">
        <v>20.2</v>
      </c>
      <c r="N322" s="132">
        <f t="shared" si="65"/>
        <v>28.2</v>
      </c>
      <c r="O322" s="132">
        <v>39.4</v>
      </c>
      <c r="P322" s="122">
        <f>SUM(O322-H322-I322-J322-L322-M322=0)</f>
        <v>1</v>
      </c>
      <c r="Q322" s="122"/>
      <c r="R322" s="123"/>
      <c r="S322" s="123"/>
      <c r="T322" s="123"/>
      <c r="U322" s="123"/>
      <c r="V322" s="123"/>
      <c r="W322" s="123"/>
    </row>
    <row r="323" spans="1:23" ht="14.25" customHeight="1">
      <c r="A323" s="71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22"/>
      <c r="Q323" s="70"/>
      <c r="R323" s="74"/>
      <c r="S323" s="74"/>
      <c r="T323" s="74"/>
      <c r="U323" s="74"/>
      <c r="V323" s="74"/>
      <c r="W323" s="74"/>
    </row>
    <row r="324" spans="1:23" ht="14.25" customHeight="1">
      <c r="A324" s="71" t="s">
        <v>77</v>
      </c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22"/>
      <c r="Q324" s="70"/>
      <c r="R324" s="74"/>
      <c r="S324" s="74"/>
      <c r="T324" s="74"/>
      <c r="U324" s="74"/>
      <c r="V324" s="74"/>
      <c r="W324" s="74"/>
    </row>
    <row r="325" spans="1:23" ht="14.25" customHeight="1">
      <c r="A325" s="71">
        <v>2004</v>
      </c>
      <c r="B325" s="144">
        <f>IF(ISERR((B321-B316)/B316*100),"n/a",IF((B321-B316)/B316*100=0,"-",((B321-B316)/B316*100)))</f>
        <v>-100</v>
      </c>
      <c r="C325" s="144">
        <f>IF(ISERR((C321-C316)/C316*100),"n/a",IF((C321-C316)/C316*100=0,"-",((C321-C316)/C316*100)))</f>
        <v>-100</v>
      </c>
      <c r="D325" s="144">
        <f>IF(ISERR((D321-D316)/D316*100),"n/a",IF((D321-D316)/D316*100=0,"-",((D321-D316)/D316*100)))</f>
        <v>-100</v>
      </c>
      <c r="E325" s="144">
        <f>IF(ISERR((E321-E316)/E316*100),"n/a",IF((E321-E316)/E316*100=0,"-",((E321-E316)/E316*100)))</f>
        <v>-100</v>
      </c>
      <c r="F325" s="144">
        <f>IF(ISERR((F321-F316)/F316*100),"n/a",IF((F321-F316)/F316*100=0,"-",((F321-F316)/F316*100)))</f>
        <v>-100</v>
      </c>
      <c r="G325" s="144"/>
      <c r="H325" s="144">
        <f>IF(ISERR((H321-H316)/H316*100),"n/a",IF((H321-H316)/H316*100=0,"-",((H321-H316)/H316*100)))</f>
        <v>-73.11827956989248</v>
      </c>
      <c r="I325" s="144">
        <f>IF(ISERR((I321-I316)/I316*100),"n/a",IF((I321-I316)/I316*100=0,"-",((I321-I316)/I316*100)))</f>
        <v>-78.26086956521739</v>
      </c>
      <c r="J325" s="144">
        <f>IF(ISERR((J321-J316)/J316*100),"n/a",IF((J321-J316)/J316*100=0,"-",((J321-J316)/J316*100)))</f>
        <v>-37.50000000000001</v>
      </c>
      <c r="K325" s="144"/>
      <c r="L325" s="144">
        <f>IF(ISERR((L321-L316)/L316*100),"n/a",IF((L321-L316)/L316*100=0,"-",((L321-L316)/L316*100)))</f>
        <v>-70</v>
      </c>
      <c r="M325" s="144">
        <f>IF(ISERR((M321-M316)/M316*100),"n/a",IF((M321-M316)/M316*100=0,"-",((M321-M316)/M316*100)))</f>
        <v>-40.476190476190474</v>
      </c>
      <c r="N325" s="144">
        <f>IF(ISERR((N321-N316)/N316*100),"n/a",IF((N321-N316)/N316*100=0,"-",((N321-N316)/N316*100)))</f>
        <v>-49.41634241245137</v>
      </c>
      <c r="O325" s="144">
        <f>IF(ISERR((O321-O316)/O316*100),"n/a",IF((O321-O316)/O316*100=0,"-",((O321-O316)/O316*100)))</f>
        <v>-55.714285714285715</v>
      </c>
      <c r="P325" s="122"/>
      <c r="Q325" s="70"/>
      <c r="R325" s="74"/>
      <c r="S325" s="74"/>
      <c r="T325" s="74"/>
      <c r="U325" s="74"/>
      <c r="V325" s="74"/>
      <c r="W325" s="74"/>
    </row>
    <row r="326" spans="1:23" ht="14.25" customHeight="1">
      <c r="A326" s="71" t="s">
        <v>89</v>
      </c>
      <c r="B326" s="144">
        <f>IF(ISERR((B322-B316)/B316*100),"n/a",IF((B322-B316)/B316*100=0,"-",((B322-B316)/B316*100)))</f>
        <v>-33.333333333333336</v>
      </c>
      <c r="C326" s="144">
        <f>IF(ISERR((C322-C316)/C316*100),"n/a",IF((C322-C316)/C316*100=0,"-",((C322-C316)/C316*100)))</f>
        <v>100</v>
      </c>
      <c r="D326" s="144">
        <f>IF(ISERR((D322-D316)/D316*100),"n/a",IF((D322-D316)/D316*100=0,"-",((D322-D316)/D316*100)))</f>
        <v>349.99999999999994</v>
      </c>
      <c r="E326" s="144">
        <f>IF(ISERR((E322-E316)/E316*100),"n/a",IF((E322-E316)/E316*100=0,"-",((E322-E316)/E316*100)))</f>
        <v>266.66666666666663</v>
      </c>
      <c r="F326" s="144">
        <f>IF(ISERR((F322-F316)/F316*100),"n/a",IF((F322-F316)/F316*100=0,"-",((F322-F316)/F316*100)))</f>
        <v>41.666666666666686</v>
      </c>
      <c r="G326" s="144"/>
      <c r="H326" s="144">
        <f>IF(ISERR((H322-H316)/H316*100),"n/a",IF((H322-H316)/H316*100=0,"-",((H322-H316)/H316*100)))</f>
        <v>-39.78494623655915</v>
      </c>
      <c r="I326" s="144">
        <f>IF(ISERR((I322-I316)/I316*100),"n/a",IF((I322-I316)/I316*100=0,"-",((I322-I316)/I316*100)))</f>
        <v>-43.47826086956521</v>
      </c>
      <c r="J326" s="144">
        <f>IF(ISERR((J322-J316)/J316*100),"n/a",IF((J322-J316)/J316*100=0,"-",((J322-J316)/J316*100)))</f>
        <v>-56.25</v>
      </c>
      <c r="K326" s="144"/>
      <c r="L326" s="144">
        <f>IF(ISERR((L322-L316)/L316*100),"n/a",IF((L322-L316)/L316*100=0,"-",((L322-L316)/L316*100)))</f>
        <v>-60</v>
      </c>
      <c r="M326" s="144">
        <f>IF(ISERR((M322-M316)/M316*100),"n/a",IF((M322-M316)/M316*100=0,"-",((M322-M316)/M316*100)))</f>
        <v>-39.88095238095239</v>
      </c>
      <c r="N326" s="144">
        <f>IF(ISERR((N322-N316)/N316*100),"n/a",IF((N322-N316)/N316*100=0,"-",((N322-N316)/N316*100)))</f>
        <v>-45.13618677042802</v>
      </c>
      <c r="O326" s="144">
        <f>IF(ISERR((O322-O316)/O316*100),"n/a",IF((O322-O316)/O316*100=0,"-",((O322-O316)/O316*100)))</f>
        <v>-43.714285714285715</v>
      </c>
      <c r="P326" s="122"/>
      <c r="Q326" s="70"/>
      <c r="R326" s="74"/>
      <c r="S326" s="74"/>
      <c r="T326" s="74"/>
      <c r="U326" s="74"/>
      <c r="V326" s="74"/>
      <c r="W326" s="74"/>
    </row>
    <row r="327" spans="1:23" ht="7.5" customHeight="1">
      <c r="A327" s="19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22"/>
      <c r="Q327" s="70"/>
      <c r="R327" s="74"/>
      <c r="S327" s="74"/>
      <c r="T327" s="74"/>
      <c r="U327" s="74"/>
      <c r="V327" s="74"/>
      <c r="W327" s="74"/>
    </row>
    <row r="328" spans="1:23" ht="14.25" customHeight="1">
      <c r="A328" s="19" t="s">
        <v>43</v>
      </c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22"/>
      <c r="Q328" s="70"/>
      <c r="R328" s="74"/>
      <c r="S328" s="74"/>
      <c r="T328" s="74"/>
      <c r="U328" s="74"/>
      <c r="V328" s="74"/>
      <c r="W328" s="74"/>
    </row>
    <row r="329" spans="1:23" s="51" customFormat="1" ht="14.25" customHeight="1">
      <c r="A329" s="125" t="s">
        <v>76</v>
      </c>
      <c r="B329" s="132">
        <v>3.4</v>
      </c>
      <c r="C329" s="132">
        <v>2.4</v>
      </c>
      <c r="D329" s="132">
        <v>4.8</v>
      </c>
      <c r="E329" s="132">
        <f aca="true" t="shared" si="66" ref="E329:E335">SUM(C329:D329)</f>
        <v>7.199999999999999</v>
      </c>
      <c r="F329" s="132">
        <f aca="true" t="shared" si="67" ref="F329:F335">SUM(B329:D329)</f>
        <v>10.6</v>
      </c>
      <c r="G329" s="132"/>
      <c r="H329" s="132">
        <v>18</v>
      </c>
      <c r="I329" s="132">
        <v>14</v>
      </c>
      <c r="J329" s="132">
        <v>22.4</v>
      </c>
      <c r="K329" s="132"/>
      <c r="L329" s="132">
        <v>31.8</v>
      </c>
      <c r="M329" s="132">
        <v>71</v>
      </c>
      <c r="N329" s="132">
        <f aca="true" t="shared" si="68" ref="N329:N335">SUM(I329:M329)</f>
        <v>139.2</v>
      </c>
      <c r="O329" s="132">
        <v>157.2</v>
      </c>
      <c r="P329" s="122">
        <f>SUM(O329-H329-I329-J329-L329-M329=0)</f>
        <v>0</v>
      </c>
      <c r="Q329" s="122"/>
      <c r="R329" s="123"/>
      <c r="S329" s="123"/>
      <c r="T329" s="123"/>
      <c r="U329" s="123"/>
      <c r="V329" s="123"/>
      <c r="W329" s="123"/>
    </row>
    <row r="330" spans="1:23" ht="14.25" customHeight="1">
      <c r="A330" s="126">
        <v>2000</v>
      </c>
      <c r="B330" s="133">
        <v>3</v>
      </c>
      <c r="C330" s="133">
        <v>2</v>
      </c>
      <c r="D330" s="133">
        <v>8</v>
      </c>
      <c r="E330" s="133">
        <f t="shared" si="66"/>
        <v>10</v>
      </c>
      <c r="F330" s="133">
        <f t="shared" si="67"/>
        <v>13</v>
      </c>
      <c r="G330" s="133"/>
      <c r="H330" s="133">
        <v>31</v>
      </c>
      <c r="I330" s="133">
        <v>5</v>
      </c>
      <c r="J330" s="133">
        <v>8</v>
      </c>
      <c r="K330" s="133"/>
      <c r="L330" s="133">
        <v>23</v>
      </c>
      <c r="M330" s="133">
        <v>56</v>
      </c>
      <c r="N330" s="133">
        <f t="shared" si="68"/>
        <v>92</v>
      </c>
      <c r="O330" s="133">
        <v>123</v>
      </c>
      <c r="P330" s="122">
        <f>SUM(O330-H330-I330-J330-L330-M330=0)</f>
        <v>1</v>
      </c>
      <c r="Q330" s="70"/>
      <c r="R330" s="74"/>
      <c r="S330" s="74"/>
      <c r="T330" s="74"/>
      <c r="U330" s="74"/>
      <c r="V330" s="74"/>
      <c r="W330" s="74"/>
    </row>
    <row r="331" spans="1:23" ht="14.25" customHeight="1">
      <c r="A331" s="126">
        <v>2001</v>
      </c>
      <c r="B331" s="134">
        <v>0</v>
      </c>
      <c r="C331" s="133">
        <v>1</v>
      </c>
      <c r="D331" s="133">
        <v>2</v>
      </c>
      <c r="E331" s="133">
        <f t="shared" si="66"/>
        <v>3</v>
      </c>
      <c r="F331" s="133">
        <f t="shared" si="67"/>
        <v>3</v>
      </c>
      <c r="G331" s="133"/>
      <c r="H331" s="133">
        <v>17</v>
      </c>
      <c r="I331" s="133">
        <v>20</v>
      </c>
      <c r="J331" s="133">
        <v>12</v>
      </c>
      <c r="K331" s="133"/>
      <c r="L331" s="133">
        <v>22</v>
      </c>
      <c r="M331" s="133">
        <v>51</v>
      </c>
      <c r="N331" s="133">
        <f t="shared" si="68"/>
        <v>105</v>
      </c>
      <c r="O331" s="133">
        <v>122</v>
      </c>
      <c r="P331" s="122">
        <f>SUM(O331-H331-I331-J331-L331-M331=0)</f>
        <v>1</v>
      </c>
      <c r="Q331" s="70"/>
      <c r="R331" s="74"/>
      <c r="S331" s="74"/>
      <c r="T331" s="74"/>
      <c r="U331" s="74"/>
      <c r="V331" s="74"/>
      <c r="W331" s="74"/>
    </row>
    <row r="332" spans="1:23" ht="14.25" customHeight="1">
      <c r="A332" s="126">
        <v>2002</v>
      </c>
      <c r="B332" s="134">
        <v>2</v>
      </c>
      <c r="C332" s="133">
        <v>1</v>
      </c>
      <c r="D332" s="133">
        <v>3</v>
      </c>
      <c r="E332" s="133">
        <f t="shared" si="66"/>
        <v>4</v>
      </c>
      <c r="F332" s="133">
        <f t="shared" si="67"/>
        <v>6</v>
      </c>
      <c r="G332" s="133"/>
      <c r="H332" s="133">
        <v>15</v>
      </c>
      <c r="I332" s="133">
        <v>10</v>
      </c>
      <c r="J332" s="133">
        <v>8</v>
      </c>
      <c r="K332" s="133"/>
      <c r="L332" s="133">
        <v>19</v>
      </c>
      <c r="M332" s="133">
        <v>45</v>
      </c>
      <c r="N332" s="133">
        <f t="shared" si="68"/>
        <v>82</v>
      </c>
      <c r="O332" s="133">
        <v>97</v>
      </c>
      <c r="P332" s="122">
        <f>SUM(O332-H332-I332-J332-L332-M332=0)</f>
        <v>1</v>
      </c>
      <c r="Q332" s="70"/>
      <c r="R332" s="74"/>
      <c r="S332" s="74"/>
      <c r="T332" s="74"/>
      <c r="U332" s="74"/>
      <c r="V332" s="74"/>
      <c r="W332" s="74"/>
    </row>
    <row r="333" spans="1:23" ht="14.25" customHeight="1">
      <c r="A333" s="126">
        <v>2003</v>
      </c>
      <c r="B333" s="134">
        <v>1</v>
      </c>
      <c r="C333" s="133">
        <v>2</v>
      </c>
      <c r="D333" s="133">
        <v>3</v>
      </c>
      <c r="E333" s="133">
        <f t="shared" si="66"/>
        <v>5</v>
      </c>
      <c r="F333" s="133">
        <f t="shared" si="67"/>
        <v>6</v>
      </c>
      <c r="G333" s="133"/>
      <c r="H333" s="133">
        <v>19</v>
      </c>
      <c r="I333" s="133">
        <v>9</v>
      </c>
      <c r="J333" s="133">
        <v>9</v>
      </c>
      <c r="K333" s="133"/>
      <c r="L333" s="133">
        <v>22</v>
      </c>
      <c r="M333" s="133">
        <v>53</v>
      </c>
      <c r="N333" s="133">
        <f t="shared" si="68"/>
        <v>93</v>
      </c>
      <c r="O333" s="133">
        <v>112</v>
      </c>
      <c r="P333" s="122">
        <f>SUM(O333-H333-I333-J333-L333-M333=0)</f>
        <v>1</v>
      </c>
      <c r="Q333" s="70"/>
      <c r="R333" s="74"/>
      <c r="S333" s="74"/>
      <c r="T333" s="74"/>
      <c r="U333" s="74"/>
      <c r="V333" s="74"/>
      <c r="W333" s="74"/>
    </row>
    <row r="334" spans="1:23" ht="14.25" customHeight="1">
      <c r="A334" s="126">
        <v>2004</v>
      </c>
      <c r="B334" s="133">
        <v>3</v>
      </c>
      <c r="C334" s="133">
        <v>2</v>
      </c>
      <c r="D334" s="133">
        <v>6</v>
      </c>
      <c r="E334" s="133">
        <f t="shared" si="66"/>
        <v>8</v>
      </c>
      <c r="F334" s="133">
        <f t="shared" si="67"/>
        <v>11</v>
      </c>
      <c r="G334" s="133"/>
      <c r="H334" s="133">
        <v>14</v>
      </c>
      <c r="I334" s="133">
        <v>6</v>
      </c>
      <c r="J334" s="133">
        <v>10</v>
      </c>
      <c r="K334" s="133"/>
      <c r="L334" s="133">
        <v>24</v>
      </c>
      <c r="M334" s="133">
        <v>30</v>
      </c>
      <c r="N334" s="133">
        <f t="shared" si="68"/>
        <v>70</v>
      </c>
      <c r="O334" s="133">
        <v>84</v>
      </c>
      <c r="P334" s="122"/>
      <c r="Q334" s="70"/>
      <c r="R334" s="74"/>
      <c r="S334" s="74"/>
      <c r="T334" s="74"/>
      <c r="U334" s="74"/>
      <c r="V334" s="74"/>
      <c r="W334" s="74"/>
    </row>
    <row r="335" spans="1:23" s="51" customFormat="1" ht="14.25" customHeight="1">
      <c r="A335" s="125" t="s">
        <v>89</v>
      </c>
      <c r="B335" s="132">
        <v>1.8</v>
      </c>
      <c r="C335" s="132">
        <v>1.6</v>
      </c>
      <c r="D335" s="132">
        <v>4.4</v>
      </c>
      <c r="E335" s="132">
        <f t="shared" si="66"/>
        <v>6</v>
      </c>
      <c r="F335" s="132">
        <f t="shared" si="67"/>
        <v>7.800000000000001</v>
      </c>
      <c r="G335" s="132"/>
      <c r="H335" s="132">
        <v>19.2</v>
      </c>
      <c r="I335" s="132">
        <v>10</v>
      </c>
      <c r="J335" s="132">
        <v>9.4</v>
      </c>
      <c r="K335" s="132"/>
      <c r="L335" s="132">
        <v>22</v>
      </c>
      <c r="M335" s="132">
        <v>47</v>
      </c>
      <c r="N335" s="132">
        <f t="shared" si="68"/>
        <v>88.4</v>
      </c>
      <c r="O335" s="132">
        <v>107.6</v>
      </c>
      <c r="P335" s="122">
        <f>SUM(O335-H335-I335-J335-L335-M335=0)</f>
        <v>0</v>
      </c>
      <c r="Q335" s="122"/>
      <c r="R335" s="123"/>
      <c r="S335" s="123"/>
      <c r="T335" s="123"/>
      <c r="U335" s="123"/>
      <c r="V335" s="123"/>
      <c r="W335" s="123"/>
    </row>
    <row r="336" spans="1:23" ht="14.25" customHeight="1">
      <c r="A336" s="71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22"/>
      <c r="Q336" s="70"/>
      <c r="R336" s="74"/>
      <c r="S336" s="74"/>
      <c r="T336" s="74"/>
      <c r="U336" s="74"/>
      <c r="V336" s="74"/>
      <c r="W336" s="74"/>
    </row>
    <row r="337" spans="1:23" ht="16.5" customHeight="1">
      <c r="A337" s="71" t="s">
        <v>77</v>
      </c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22"/>
      <c r="Q337" s="70"/>
      <c r="R337" s="74"/>
      <c r="S337" s="74"/>
      <c r="T337" s="74"/>
      <c r="U337" s="74"/>
      <c r="V337" s="74"/>
      <c r="W337" s="74"/>
    </row>
    <row r="338" spans="1:23" ht="14.25" customHeight="1">
      <c r="A338" s="71">
        <v>2004</v>
      </c>
      <c r="B338" s="144">
        <f>IF(ISERR((B334-B329)/B329*100),"n/a",IF((B334-B329)/B329*100=0,"-",((B334-B329)/B329*100)))</f>
        <v>-11.764705882352938</v>
      </c>
      <c r="C338" s="144">
        <f>IF(ISERR((C334-C329)/C329*100),"n/a",IF((C334-C329)/C329*100=0,"-",((C334-C329)/C329*100)))</f>
        <v>-16.666666666666664</v>
      </c>
      <c r="D338" s="144">
        <f>IF(ISERR((D334-D329)/D329*100),"n/a",IF((D334-D329)/D329*100=0,"-",((D334-D329)/D329*100)))</f>
        <v>25.000000000000007</v>
      </c>
      <c r="E338" s="144">
        <f>IF(ISERR((E334-E329)/E329*100),"n/a",IF((E334-E329)/E329*100=0,"-",((E334-E329)/E329*100)))</f>
        <v>11.111111111111121</v>
      </c>
      <c r="F338" s="144">
        <f>IF(ISERR((F334-F329)/F329*100),"n/a",IF((F334-F329)/F329*100=0,"-",((F334-F329)/F329*100)))</f>
        <v>3.7735849056603805</v>
      </c>
      <c r="G338" s="144"/>
      <c r="H338" s="144">
        <f>IF(ISERR((H334-H329)/H329*100),"n/a",IF((H334-H329)/H329*100=0,"-",((H334-H329)/H329*100)))</f>
        <v>-22.22222222222222</v>
      </c>
      <c r="I338" s="144">
        <f>IF(ISERR((I334-I329)/I329*100),"n/a",IF((I334-I329)/I329*100=0,"-",((I334-I329)/I329*100)))</f>
        <v>-57.14285714285714</v>
      </c>
      <c r="J338" s="144">
        <f>IF(ISERR((J334-J329)/J329*100),"n/a",IF((J334-J329)/J329*100=0,"-",((J334-J329)/J329*100)))</f>
        <v>-55.35714285714285</v>
      </c>
      <c r="K338" s="144"/>
      <c r="L338" s="144">
        <f>IF(ISERR((L334-L329)/L329*100),"n/a",IF((L334-L329)/L329*100=0,"-",((L334-L329)/L329*100)))</f>
        <v>-24.528301886792455</v>
      </c>
      <c r="M338" s="144">
        <f>IF(ISERR((M334-M329)/M329*100),"n/a",IF((M334-M329)/M329*100=0,"-",((M334-M329)/M329*100)))</f>
        <v>-57.74647887323944</v>
      </c>
      <c r="N338" s="144">
        <f>IF(ISERR((N334-N329)/N329*100),"n/a",IF((N334-N329)/N329*100=0,"-",((N334-N329)/N329*100)))</f>
        <v>-49.712643678160916</v>
      </c>
      <c r="O338" s="144">
        <f>IF(ISERR((O334-O329)/O329*100),"n/a",IF((O334-O329)/O329*100=0,"-",((O334-O329)/O329*100)))</f>
        <v>-46.5648854961832</v>
      </c>
      <c r="P338" s="122"/>
      <c r="Q338" s="70"/>
      <c r="R338" s="74"/>
      <c r="S338" s="74"/>
      <c r="T338" s="74"/>
      <c r="U338" s="74"/>
      <c r="V338" s="74"/>
      <c r="W338" s="74"/>
    </row>
    <row r="339" spans="1:23" ht="14.25" customHeight="1">
      <c r="A339" s="71" t="s">
        <v>89</v>
      </c>
      <c r="B339" s="144">
        <f>IF(ISERR((B335-B329)/B329*100),"n/a",IF((B335-B329)/B329*100=0,"-",((B335-B329)/B329*100)))</f>
        <v>-47.05882352941176</v>
      </c>
      <c r="C339" s="144">
        <f>IF(ISERR((C335-C329)/C329*100),"n/a",IF((C335-C329)/C329*100=0,"-",((C335-C329)/C329*100)))</f>
        <v>-33.33333333333333</v>
      </c>
      <c r="D339" s="144">
        <f>IF(ISERR((D335-D329)/D329*100),"n/a",IF((D335-D329)/D329*100=0,"-",((D335-D329)/D329*100)))</f>
        <v>-8.333333333333323</v>
      </c>
      <c r="E339" s="144">
        <f>IF(ISERR((E335-E329)/E329*100),"n/a",IF((E335-E329)/E329*100=0,"-",((E335-E329)/E329*100)))</f>
        <v>-16.666666666666657</v>
      </c>
      <c r="F339" s="144">
        <f>IF(ISERR((F335-F329)/F329*100),"n/a",IF((F335-F329)/F329*100=0,"-",((F335-F329)/F329*100)))</f>
        <v>-26.41509433962263</v>
      </c>
      <c r="G339" s="144"/>
      <c r="H339" s="144">
        <f>IF(ISERR((H335-H329)/H329*100),"n/a",IF((H335-H329)/H329*100=0,"-",((H335-H329)/H329*100)))</f>
        <v>6.6666666666666625</v>
      </c>
      <c r="I339" s="144">
        <f>IF(ISERR((I335-I329)/I329*100),"n/a",IF((I335-I329)/I329*100=0,"-",((I335-I329)/I329*100)))</f>
        <v>-28.57142857142857</v>
      </c>
      <c r="J339" s="144">
        <f>IF(ISERR((J335-J329)/J329*100),"n/a",IF((J335-J329)/J329*100=0,"-",((J335-J329)/J329*100)))</f>
        <v>-58.03571428571428</v>
      </c>
      <c r="K339" s="144"/>
      <c r="L339" s="144">
        <f>IF(ISERR((L335-L329)/L329*100),"n/a",IF((L335-L329)/L329*100=0,"-",((L335-L329)/L329*100)))</f>
        <v>-30.817610062893085</v>
      </c>
      <c r="M339" s="144">
        <f>IF(ISERR((M335-M329)/M329*100),"n/a",IF((M335-M329)/M329*100=0,"-",((M335-M329)/M329*100)))</f>
        <v>-33.80281690140845</v>
      </c>
      <c r="N339" s="144">
        <f>IF(ISERR((N335-N329)/N329*100),"n/a",IF((N335-N329)/N329*100=0,"-",((N335-N329)/N329*100)))</f>
        <v>-36.49425287356321</v>
      </c>
      <c r="O339" s="144">
        <f>IF(ISERR((O335-O329)/O329*100),"n/a",IF((O335-O329)/O329*100=0,"-",((O335-O329)/O329*100)))</f>
        <v>-31.552162849872772</v>
      </c>
      <c r="P339" s="122"/>
      <c r="Q339" s="70"/>
      <c r="R339" s="74"/>
      <c r="S339" s="74"/>
      <c r="T339" s="74"/>
      <c r="U339" s="74"/>
      <c r="V339" s="74"/>
      <c r="W339" s="74"/>
    </row>
    <row r="340" spans="1:23" ht="7.5" customHeight="1">
      <c r="A340" s="71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22"/>
      <c r="Q340" s="70"/>
      <c r="R340" s="74"/>
      <c r="S340" s="74"/>
      <c r="T340" s="74"/>
      <c r="U340" s="74"/>
      <c r="V340" s="74"/>
      <c r="W340" s="74"/>
    </row>
    <row r="341" spans="1:23" ht="14.25" customHeight="1">
      <c r="A341" s="19" t="s">
        <v>44</v>
      </c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22"/>
      <c r="Q341" s="70"/>
      <c r="R341" s="74"/>
      <c r="S341" s="74"/>
      <c r="T341" s="74"/>
      <c r="U341" s="74"/>
      <c r="V341" s="74"/>
      <c r="W341" s="74"/>
    </row>
    <row r="342" spans="1:23" s="51" customFormat="1" ht="14.25" customHeight="1">
      <c r="A342" s="125" t="s">
        <v>76</v>
      </c>
      <c r="B342" s="132">
        <v>2.2</v>
      </c>
      <c r="C342" s="132">
        <v>2.4</v>
      </c>
      <c r="D342" s="132">
        <v>1</v>
      </c>
      <c r="E342" s="132">
        <f aca="true" t="shared" si="69" ref="E342:E348">SUM(C342:D342)</f>
        <v>3.4</v>
      </c>
      <c r="F342" s="132">
        <f aca="true" t="shared" si="70" ref="F342:F348">SUM(B342:D342)</f>
        <v>5.6</v>
      </c>
      <c r="G342" s="132"/>
      <c r="H342" s="132">
        <v>10.6</v>
      </c>
      <c r="I342" s="132">
        <v>7.2</v>
      </c>
      <c r="J342" s="132">
        <v>8.8</v>
      </c>
      <c r="K342" s="132"/>
      <c r="L342" s="132">
        <v>6.4</v>
      </c>
      <c r="M342" s="132">
        <v>25.2</v>
      </c>
      <c r="N342" s="132">
        <f aca="true" t="shared" si="71" ref="N342:N348">SUM(I342:M342)</f>
        <v>47.599999999999994</v>
      </c>
      <c r="O342" s="132">
        <v>58.2</v>
      </c>
      <c r="P342" s="122">
        <f>SUM(O342-H342-I342-J342-L342-M342=0)</f>
        <v>0</v>
      </c>
      <c r="Q342" s="122"/>
      <c r="R342" s="123"/>
      <c r="S342" s="123"/>
      <c r="T342" s="123"/>
      <c r="U342" s="123"/>
      <c r="V342" s="123"/>
      <c r="W342" s="123"/>
    </row>
    <row r="343" spans="1:23" ht="14.25" customHeight="1">
      <c r="A343" s="126">
        <v>2000</v>
      </c>
      <c r="B343" s="133">
        <v>0</v>
      </c>
      <c r="C343" s="133">
        <v>0</v>
      </c>
      <c r="D343" s="133">
        <v>0</v>
      </c>
      <c r="E343" s="133">
        <f t="shared" si="69"/>
        <v>0</v>
      </c>
      <c r="F343" s="133">
        <f t="shared" si="70"/>
        <v>0</v>
      </c>
      <c r="G343" s="133"/>
      <c r="H343" s="133">
        <v>3</v>
      </c>
      <c r="I343" s="133">
        <v>2</v>
      </c>
      <c r="J343" s="133">
        <v>11</v>
      </c>
      <c r="K343" s="133"/>
      <c r="L343" s="133">
        <v>3</v>
      </c>
      <c r="M343" s="133">
        <v>25</v>
      </c>
      <c r="N343" s="133">
        <f t="shared" si="71"/>
        <v>41</v>
      </c>
      <c r="O343" s="133">
        <v>44</v>
      </c>
      <c r="P343" s="122">
        <f>SUM(O343-H343-I343-J343-L343-M343=0)</f>
        <v>1</v>
      </c>
      <c r="Q343" s="70"/>
      <c r="R343" s="74"/>
      <c r="S343" s="74"/>
      <c r="T343" s="74"/>
      <c r="U343" s="74"/>
      <c r="V343" s="74"/>
      <c r="W343" s="74"/>
    </row>
    <row r="344" spans="1:23" ht="14.25" customHeight="1">
      <c r="A344" s="126">
        <v>2001</v>
      </c>
      <c r="B344" s="134">
        <v>0</v>
      </c>
      <c r="C344" s="134">
        <v>1</v>
      </c>
      <c r="D344" s="134">
        <v>2</v>
      </c>
      <c r="E344" s="133">
        <f t="shared" si="69"/>
        <v>3</v>
      </c>
      <c r="F344" s="133">
        <f t="shared" si="70"/>
        <v>3</v>
      </c>
      <c r="G344" s="133"/>
      <c r="H344" s="133">
        <v>3</v>
      </c>
      <c r="I344" s="133">
        <v>1</v>
      </c>
      <c r="J344" s="133">
        <v>8</v>
      </c>
      <c r="K344" s="133"/>
      <c r="L344" s="133">
        <v>7</v>
      </c>
      <c r="M344" s="133">
        <v>20</v>
      </c>
      <c r="N344" s="133">
        <f t="shared" si="71"/>
        <v>36</v>
      </c>
      <c r="O344" s="133">
        <v>39</v>
      </c>
      <c r="P344" s="122">
        <f>SUM(O344-H344-I344-J344-L344-M344=0)</f>
        <v>1</v>
      </c>
      <c r="Q344" s="70"/>
      <c r="R344" s="74"/>
      <c r="S344" s="74"/>
      <c r="T344" s="74"/>
      <c r="U344" s="74"/>
      <c r="V344" s="74"/>
      <c r="W344" s="74"/>
    </row>
    <row r="345" spans="1:23" ht="14.25" customHeight="1">
      <c r="A345" s="126">
        <v>2002</v>
      </c>
      <c r="B345" s="134">
        <v>1</v>
      </c>
      <c r="C345" s="133">
        <v>1</v>
      </c>
      <c r="D345" s="133">
        <v>0</v>
      </c>
      <c r="E345" s="133">
        <f t="shared" si="69"/>
        <v>1</v>
      </c>
      <c r="F345" s="133">
        <f t="shared" si="70"/>
        <v>2</v>
      </c>
      <c r="G345" s="133"/>
      <c r="H345" s="133">
        <v>6</v>
      </c>
      <c r="I345" s="133">
        <v>3</v>
      </c>
      <c r="J345" s="133">
        <v>12</v>
      </c>
      <c r="K345" s="133"/>
      <c r="L345" s="133">
        <v>7</v>
      </c>
      <c r="M345" s="133">
        <v>14</v>
      </c>
      <c r="N345" s="133">
        <f t="shared" si="71"/>
        <v>36</v>
      </c>
      <c r="O345" s="133">
        <v>42</v>
      </c>
      <c r="P345" s="122">
        <f>SUM(O345-H345-I345-J345-L345-M345=0)</f>
        <v>1</v>
      </c>
      <c r="Q345" s="70"/>
      <c r="R345" s="74"/>
      <c r="S345" s="74"/>
      <c r="T345" s="74"/>
      <c r="U345" s="74"/>
      <c r="V345" s="74"/>
      <c r="W345" s="74"/>
    </row>
    <row r="346" spans="1:23" ht="14.25" customHeight="1">
      <c r="A346" s="126">
        <v>2003</v>
      </c>
      <c r="B346" s="134">
        <v>3</v>
      </c>
      <c r="C346" s="133">
        <v>0</v>
      </c>
      <c r="D346" s="133">
        <v>1</v>
      </c>
      <c r="E346" s="133">
        <f t="shared" si="69"/>
        <v>1</v>
      </c>
      <c r="F346" s="133">
        <f t="shared" si="70"/>
        <v>4</v>
      </c>
      <c r="G346" s="133"/>
      <c r="H346" s="133">
        <v>9</v>
      </c>
      <c r="I346" s="133">
        <v>2</v>
      </c>
      <c r="J346" s="133">
        <v>6</v>
      </c>
      <c r="K346" s="133"/>
      <c r="L346" s="133">
        <v>6</v>
      </c>
      <c r="M346" s="133">
        <v>14</v>
      </c>
      <c r="N346" s="133">
        <f t="shared" si="71"/>
        <v>28</v>
      </c>
      <c r="O346" s="133">
        <v>37</v>
      </c>
      <c r="P346" s="122">
        <f>SUM(O346-H346-I346-J346-L346-M346=0)</f>
        <v>1</v>
      </c>
      <c r="Q346" s="70"/>
      <c r="R346" s="74"/>
      <c r="S346" s="74"/>
      <c r="T346" s="74"/>
      <c r="U346" s="74"/>
      <c r="V346" s="74"/>
      <c r="W346" s="74"/>
    </row>
    <row r="347" spans="1:23" ht="14.25" customHeight="1">
      <c r="A347" s="126">
        <v>2004</v>
      </c>
      <c r="B347" s="133">
        <v>1</v>
      </c>
      <c r="C347" s="133">
        <v>0</v>
      </c>
      <c r="D347" s="133">
        <v>1</v>
      </c>
      <c r="E347" s="133">
        <f t="shared" si="69"/>
        <v>1</v>
      </c>
      <c r="F347" s="133">
        <f t="shared" si="70"/>
        <v>2</v>
      </c>
      <c r="G347" s="133"/>
      <c r="H347" s="133">
        <v>2</v>
      </c>
      <c r="I347" s="133">
        <v>4</v>
      </c>
      <c r="J347" s="133">
        <v>11</v>
      </c>
      <c r="K347" s="133"/>
      <c r="L347" s="133">
        <v>6</v>
      </c>
      <c r="M347" s="133">
        <v>9</v>
      </c>
      <c r="N347" s="133">
        <f t="shared" si="71"/>
        <v>30</v>
      </c>
      <c r="O347" s="133">
        <v>32</v>
      </c>
      <c r="P347" s="122"/>
      <c r="Q347" s="70"/>
      <c r="R347" s="74"/>
      <c r="S347" s="74"/>
      <c r="T347" s="74"/>
      <c r="U347" s="74"/>
      <c r="V347" s="74"/>
      <c r="W347" s="74"/>
    </row>
    <row r="348" spans="1:23" s="51" customFormat="1" ht="14.25" customHeight="1">
      <c r="A348" s="125" t="s">
        <v>89</v>
      </c>
      <c r="B348" s="132">
        <v>1</v>
      </c>
      <c r="C348" s="132">
        <v>0.4</v>
      </c>
      <c r="D348" s="132">
        <v>0.8</v>
      </c>
      <c r="E348" s="132">
        <f t="shared" si="69"/>
        <v>1.2000000000000002</v>
      </c>
      <c r="F348" s="132">
        <f t="shared" si="70"/>
        <v>2.2</v>
      </c>
      <c r="G348" s="132"/>
      <c r="H348" s="132">
        <v>4.6</v>
      </c>
      <c r="I348" s="132">
        <v>2.4</v>
      </c>
      <c r="J348" s="132">
        <v>9.6</v>
      </c>
      <c r="K348" s="132"/>
      <c r="L348" s="132">
        <v>5.8</v>
      </c>
      <c r="M348" s="132">
        <v>16.4</v>
      </c>
      <c r="N348" s="132">
        <f t="shared" si="71"/>
        <v>34.2</v>
      </c>
      <c r="O348" s="132">
        <v>38.8</v>
      </c>
      <c r="P348" s="122">
        <f>SUM(O348-H348-I348-J348-L348-M348=0)</f>
        <v>0</v>
      </c>
      <c r="Q348" s="122"/>
      <c r="R348" s="123"/>
      <c r="S348" s="123"/>
      <c r="T348" s="123"/>
      <c r="U348" s="123"/>
      <c r="V348" s="123"/>
      <c r="W348" s="123"/>
    </row>
    <row r="349" spans="1:23" ht="14.25" customHeight="1">
      <c r="A349" s="71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22"/>
      <c r="Q349" s="70"/>
      <c r="R349" s="74"/>
      <c r="S349" s="74"/>
      <c r="T349" s="74"/>
      <c r="U349" s="74"/>
      <c r="V349" s="74"/>
      <c r="W349" s="74"/>
    </row>
    <row r="350" spans="1:23" ht="14.25" customHeight="1">
      <c r="A350" s="71" t="s">
        <v>77</v>
      </c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22"/>
      <c r="Q350" s="70"/>
      <c r="R350" s="74"/>
      <c r="S350" s="74"/>
      <c r="T350" s="74"/>
      <c r="U350" s="74"/>
      <c r="V350" s="74"/>
      <c r="W350" s="74"/>
    </row>
    <row r="351" spans="1:23" ht="14.25" customHeight="1">
      <c r="A351" s="71">
        <v>2004</v>
      </c>
      <c r="B351" s="144">
        <f>IF(ISERR((B347-B342)/B342*100),"n/a",IF((B347-B342)/B342*100=0,"-",((B347-B342)/B342*100)))</f>
        <v>-54.545454545454554</v>
      </c>
      <c r="C351" s="144">
        <f>IF(ISERR((C347-C342)/C342*100),"n/a",IF((C347-C342)/C342*100=0,"-",((C347-C342)/C342*100)))</f>
        <v>-100</v>
      </c>
      <c r="D351" s="144" t="str">
        <f>IF(ISERR((D347-D342)/D342*100),"n/a",IF((D347-D342)/D342*100=0,"-",((D347-D342)/D342*100)))</f>
        <v>-</v>
      </c>
      <c r="E351" s="144">
        <f>IF(ISERR((E347-E342)/E342*100),"n/a",IF((E347-E342)/E342*100=0,"-",((E347-E342)/E342*100)))</f>
        <v>-70.58823529411765</v>
      </c>
      <c r="F351" s="144">
        <f>IF(ISERR((F347-F342)/F342*100),"n/a",IF((F347-F342)/F342*100=0,"-",((F347-F342)/F342*100)))</f>
        <v>-64.28571428571428</v>
      </c>
      <c r="G351" s="144"/>
      <c r="H351" s="144">
        <f>IF(ISERR((H347-H342)/H342*100),"n/a",IF((H347-H342)/H342*100=0,"-",((H347-H342)/H342*100)))</f>
        <v>-81.13207547169812</v>
      </c>
      <c r="I351" s="144">
        <f>IF(ISERR((I347-I342)/I342*100),"n/a",IF((I347-I342)/I342*100=0,"-",((I347-I342)/I342*100)))</f>
        <v>-44.44444444444445</v>
      </c>
      <c r="J351" s="144">
        <f>IF(ISERR((J347-J342)/J342*100),"n/a",IF((J347-J342)/J342*100=0,"-",((J347-J342)/J342*100)))</f>
        <v>24.99999999999999</v>
      </c>
      <c r="K351" s="144"/>
      <c r="L351" s="144">
        <f>IF(ISERR((L347-L342)/L342*100),"n/a",IF((L347-L342)/L342*100=0,"-",((L347-L342)/L342*100)))</f>
        <v>-6.250000000000005</v>
      </c>
      <c r="M351" s="144">
        <f>IF(ISERR((M347-M342)/M342*100),"n/a",IF((M347-M342)/M342*100=0,"-",((M347-M342)/M342*100)))</f>
        <v>-64.28571428571428</v>
      </c>
      <c r="N351" s="144">
        <f>IF(ISERR((N347-N342)/N342*100),"n/a",IF((N347-N342)/N342*100=0,"-",((N347-N342)/N342*100)))</f>
        <v>-36.974789915966376</v>
      </c>
      <c r="O351" s="144">
        <f>IF(ISERR((O347-O342)/O342*100),"n/a",IF((O347-O342)/O342*100=0,"-",((O347-O342)/O342*100)))</f>
        <v>-45.017182130584196</v>
      </c>
      <c r="P351" s="122"/>
      <c r="Q351" s="70"/>
      <c r="R351" s="74"/>
      <c r="S351" s="74"/>
      <c r="T351" s="74"/>
      <c r="U351" s="74"/>
      <c r="V351" s="74"/>
      <c r="W351" s="74"/>
    </row>
    <row r="352" spans="1:23" ht="14.25" customHeight="1">
      <c r="A352" s="71" t="s">
        <v>89</v>
      </c>
      <c r="B352" s="144">
        <f>IF(ISERR((B348-B342)/B342*100),"n/a",IF((B348-B342)/B342*100=0,"-",((B348-B342)/B342*100)))</f>
        <v>-54.545454545454554</v>
      </c>
      <c r="C352" s="144">
        <f>IF(ISERR((C348-C342)/C342*100),"n/a",IF((C348-C342)/C342*100=0,"-",((C348-C342)/C342*100)))</f>
        <v>-83.33333333333334</v>
      </c>
      <c r="D352" s="144">
        <f>IF(ISERR((D348-D342)/D342*100),"n/a",IF((D348-D342)/D342*100=0,"-",((D348-D342)/D342*100)))</f>
        <v>-19.999999999999996</v>
      </c>
      <c r="E352" s="144">
        <f>IF(ISERR((E348-E342)/E342*100),"n/a",IF((E348-E342)/E342*100=0,"-",((E348-E342)/E342*100)))</f>
        <v>-64.70588235294117</v>
      </c>
      <c r="F352" s="144">
        <f>IF(ISERR((F348-F342)/F342*100),"n/a",IF((F348-F342)/F342*100=0,"-",((F348-F342)/F342*100)))</f>
        <v>-60.71428571428571</v>
      </c>
      <c r="G352" s="144"/>
      <c r="H352" s="144">
        <f>IF(ISERR((H348-H342)/H342*100),"n/a",IF((H348-H342)/H342*100=0,"-",((H348-H342)/H342*100)))</f>
        <v>-56.60377358490566</v>
      </c>
      <c r="I352" s="144">
        <f>IF(ISERR((I348-I342)/I342*100),"n/a",IF((I348-I342)/I342*100=0,"-",((I348-I342)/I342*100)))</f>
        <v>-66.66666666666667</v>
      </c>
      <c r="J352" s="144">
        <f>IF(ISERR((J348-J342)/J342*100),"n/a",IF((J348-J342)/J342*100=0,"-",((J348-J342)/J342*100)))</f>
        <v>9.09090909090908</v>
      </c>
      <c r="K352" s="144"/>
      <c r="L352" s="144">
        <f>IF(ISERR((L348-L342)/L342*100),"n/a",IF((L348-L342)/L342*100=0,"-",((L348-L342)/L342*100)))</f>
        <v>-9.375000000000009</v>
      </c>
      <c r="M352" s="144">
        <f>IF(ISERR((M348-M342)/M342*100),"n/a",IF((M348-M342)/M342*100=0,"-",((M348-M342)/M342*100)))</f>
        <v>-34.920634920634924</v>
      </c>
      <c r="N352" s="144">
        <f>IF(ISERR((N348-N342)/N342*100),"n/a",IF((N348-N342)/N342*100=0,"-",((N348-N342)/N342*100)))</f>
        <v>-28.151260504201662</v>
      </c>
      <c r="O352" s="144">
        <f>IF(ISERR((O348-O342)/O342*100),"n/a",IF((O348-O342)/O342*100=0,"-",((O348-O342)/O342*100)))</f>
        <v>-33.33333333333334</v>
      </c>
      <c r="P352" s="122"/>
      <c r="Q352" s="70"/>
      <c r="R352" s="74"/>
      <c r="S352" s="74"/>
      <c r="T352" s="74"/>
      <c r="U352" s="74"/>
      <c r="V352" s="74"/>
      <c r="W352" s="74"/>
    </row>
    <row r="353" spans="1:23" ht="7.5" customHeight="1">
      <c r="A353" s="19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22"/>
      <c r="Q353" s="70"/>
      <c r="R353" s="74"/>
      <c r="S353" s="74"/>
      <c r="T353" s="74"/>
      <c r="U353" s="74"/>
      <c r="V353" s="74"/>
      <c r="W353" s="74"/>
    </row>
    <row r="354" spans="1:23" ht="14.25" customHeight="1">
      <c r="A354" s="19" t="s">
        <v>45</v>
      </c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22"/>
      <c r="Q354" s="70"/>
      <c r="R354" s="74"/>
      <c r="S354" s="74"/>
      <c r="T354" s="74"/>
      <c r="U354" s="74"/>
      <c r="V354" s="74"/>
      <c r="W354" s="74"/>
    </row>
    <row r="355" spans="1:23" s="51" customFormat="1" ht="14.25" customHeight="1">
      <c r="A355" s="125" t="s">
        <v>76</v>
      </c>
      <c r="B355" s="132">
        <v>4.8</v>
      </c>
      <c r="C355" s="132">
        <v>6.4</v>
      </c>
      <c r="D355" s="132">
        <v>8.2</v>
      </c>
      <c r="E355" s="132">
        <f aca="true" t="shared" si="72" ref="E355:E361">SUM(C355:D355)</f>
        <v>14.6</v>
      </c>
      <c r="F355" s="132">
        <f aca="true" t="shared" si="73" ref="F355:F361">SUM(B355:D355)</f>
        <v>19.4</v>
      </c>
      <c r="G355" s="132"/>
      <c r="H355" s="132">
        <v>38.4</v>
      </c>
      <c r="I355" s="132">
        <v>32</v>
      </c>
      <c r="J355" s="132">
        <v>24.8</v>
      </c>
      <c r="K355" s="132"/>
      <c r="L355" s="132">
        <v>52</v>
      </c>
      <c r="M355" s="132">
        <v>128.8</v>
      </c>
      <c r="N355" s="132">
        <f aca="true" t="shared" si="74" ref="N355:N361">SUM(I355:M355)</f>
        <v>237.60000000000002</v>
      </c>
      <c r="O355" s="132">
        <v>276</v>
      </c>
      <c r="P355" s="122">
        <f>SUM(O355-H355-I355-J355-L355-M355=0)</f>
        <v>0</v>
      </c>
      <c r="Q355" s="122"/>
      <c r="R355" s="123"/>
      <c r="S355" s="123"/>
      <c r="T355" s="123"/>
      <c r="U355" s="123"/>
      <c r="V355" s="123"/>
      <c r="W355" s="123"/>
    </row>
    <row r="356" spans="1:23" ht="14.25" customHeight="1">
      <c r="A356" s="126">
        <v>2000</v>
      </c>
      <c r="B356" s="133">
        <v>3</v>
      </c>
      <c r="C356" s="133">
        <v>4</v>
      </c>
      <c r="D356" s="133">
        <v>5</v>
      </c>
      <c r="E356" s="133">
        <f t="shared" si="72"/>
        <v>9</v>
      </c>
      <c r="F356" s="133">
        <f t="shared" si="73"/>
        <v>12</v>
      </c>
      <c r="G356" s="133"/>
      <c r="H356" s="133">
        <v>30</v>
      </c>
      <c r="I356" s="133">
        <v>22</v>
      </c>
      <c r="J356" s="133">
        <v>37</v>
      </c>
      <c r="K356" s="133"/>
      <c r="L356" s="133">
        <v>50</v>
      </c>
      <c r="M356" s="133">
        <v>108</v>
      </c>
      <c r="N356" s="133">
        <f t="shared" si="74"/>
        <v>217</v>
      </c>
      <c r="O356" s="133">
        <v>247</v>
      </c>
      <c r="P356" s="122">
        <f>SUM(O356-H356-I356-J356-L356-M356=0)</f>
        <v>1</v>
      </c>
      <c r="Q356" s="70"/>
      <c r="R356" s="74"/>
      <c r="S356" s="74"/>
      <c r="T356" s="74"/>
      <c r="U356" s="74"/>
      <c r="V356" s="74"/>
      <c r="W356" s="74"/>
    </row>
    <row r="357" spans="1:23" ht="14.25" customHeight="1">
      <c r="A357" s="126">
        <v>2001</v>
      </c>
      <c r="B357" s="133">
        <v>5</v>
      </c>
      <c r="C357" s="133">
        <v>3</v>
      </c>
      <c r="D357" s="133">
        <v>4</v>
      </c>
      <c r="E357" s="133">
        <f t="shared" si="72"/>
        <v>7</v>
      </c>
      <c r="F357" s="133">
        <f t="shared" si="73"/>
        <v>12</v>
      </c>
      <c r="G357" s="133"/>
      <c r="H357" s="133">
        <v>25</v>
      </c>
      <c r="I357" s="133">
        <v>28</v>
      </c>
      <c r="J357" s="133">
        <v>13</v>
      </c>
      <c r="K357" s="133"/>
      <c r="L357" s="133">
        <v>34</v>
      </c>
      <c r="M357" s="133">
        <v>80</v>
      </c>
      <c r="N357" s="133">
        <f t="shared" si="74"/>
        <v>155</v>
      </c>
      <c r="O357" s="133">
        <v>180</v>
      </c>
      <c r="P357" s="122">
        <f>SUM(O357-H357-I357-J357-L357-M357=0)</f>
        <v>1</v>
      </c>
      <c r="Q357" s="70"/>
      <c r="R357" s="74"/>
      <c r="S357" s="74"/>
      <c r="T357" s="74"/>
      <c r="U357" s="74"/>
      <c r="V357" s="74"/>
      <c r="W357" s="74"/>
    </row>
    <row r="358" spans="1:23" ht="14.25" customHeight="1">
      <c r="A358" s="126">
        <v>2002</v>
      </c>
      <c r="B358" s="133">
        <v>6</v>
      </c>
      <c r="C358" s="133">
        <v>3</v>
      </c>
      <c r="D358" s="133">
        <v>6</v>
      </c>
      <c r="E358" s="133">
        <f t="shared" si="72"/>
        <v>9</v>
      </c>
      <c r="F358" s="133">
        <f t="shared" si="73"/>
        <v>15</v>
      </c>
      <c r="G358" s="133"/>
      <c r="H358" s="133">
        <v>20</v>
      </c>
      <c r="I358" s="133">
        <v>23</v>
      </c>
      <c r="J358" s="133">
        <v>21</v>
      </c>
      <c r="K358" s="133"/>
      <c r="L358" s="133">
        <v>32</v>
      </c>
      <c r="M358" s="133">
        <v>59</v>
      </c>
      <c r="N358" s="133">
        <f t="shared" si="74"/>
        <v>135</v>
      </c>
      <c r="O358" s="133">
        <v>155</v>
      </c>
      <c r="P358" s="122">
        <f>SUM(O358-H358-I358-J358-L358-M358=0)</f>
        <v>1</v>
      </c>
      <c r="Q358" s="70"/>
      <c r="R358" s="74"/>
      <c r="S358" s="74"/>
      <c r="T358" s="74"/>
      <c r="U358" s="74"/>
      <c r="V358" s="74"/>
      <c r="W358" s="74"/>
    </row>
    <row r="359" spans="1:23" ht="14.25" customHeight="1">
      <c r="A359" s="126">
        <v>2003</v>
      </c>
      <c r="B359" s="133">
        <v>4</v>
      </c>
      <c r="C359" s="133">
        <v>5</v>
      </c>
      <c r="D359" s="133">
        <v>7</v>
      </c>
      <c r="E359" s="133">
        <f t="shared" si="72"/>
        <v>12</v>
      </c>
      <c r="F359" s="133">
        <f t="shared" si="73"/>
        <v>16</v>
      </c>
      <c r="G359" s="133"/>
      <c r="H359" s="133">
        <v>16</v>
      </c>
      <c r="I359" s="133">
        <v>19</v>
      </c>
      <c r="J359" s="133">
        <v>29</v>
      </c>
      <c r="K359" s="133"/>
      <c r="L359" s="133">
        <v>27</v>
      </c>
      <c r="M359" s="133">
        <v>72</v>
      </c>
      <c r="N359" s="133">
        <f t="shared" si="74"/>
        <v>147</v>
      </c>
      <c r="O359" s="133">
        <v>163</v>
      </c>
      <c r="P359" s="122">
        <f>SUM(O359-H359-I359-J359-L359-M359=0)</f>
        <v>1</v>
      </c>
      <c r="Q359" s="70"/>
      <c r="R359" s="74"/>
      <c r="S359" s="74"/>
      <c r="T359" s="74"/>
      <c r="U359" s="74"/>
      <c r="V359" s="74"/>
      <c r="W359" s="74"/>
    </row>
    <row r="360" spans="1:23" ht="14.25" customHeight="1">
      <c r="A360" s="126">
        <v>2004</v>
      </c>
      <c r="B360" s="133">
        <v>1</v>
      </c>
      <c r="C360" s="133">
        <v>3</v>
      </c>
      <c r="D360" s="133">
        <v>9</v>
      </c>
      <c r="E360" s="133">
        <f t="shared" si="72"/>
        <v>12</v>
      </c>
      <c r="F360" s="133">
        <f t="shared" si="73"/>
        <v>13</v>
      </c>
      <c r="G360" s="133"/>
      <c r="H360" s="133">
        <v>7</v>
      </c>
      <c r="I360" s="133">
        <v>13</v>
      </c>
      <c r="J360" s="133">
        <v>17</v>
      </c>
      <c r="K360" s="133"/>
      <c r="L360" s="133">
        <v>28</v>
      </c>
      <c r="M360" s="133">
        <v>52</v>
      </c>
      <c r="N360" s="133">
        <f t="shared" si="74"/>
        <v>110</v>
      </c>
      <c r="O360" s="133">
        <v>117</v>
      </c>
      <c r="P360" s="122"/>
      <c r="Q360" s="70"/>
      <c r="R360" s="74"/>
      <c r="S360" s="74"/>
      <c r="T360" s="74"/>
      <c r="U360" s="74"/>
      <c r="V360" s="74"/>
      <c r="W360" s="74"/>
    </row>
    <row r="361" spans="1:23" s="51" customFormat="1" ht="14.25" customHeight="1">
      <c r="A361" s="125" t="s">
        <v>89</v>
      </c>
      <c r="B361" s="132">
        <v>3.8</v>
      </c>
      <c r="C361" s="132">
        <v>3.6</v>
      </c>
      <c r="D361" s="132">
        <v>6.2</v>
      </c>
      <c r="E361" s="132">
        <f t="shared" si="72"/>
        <v>9.8</v>
      </c>
      <c r="F361" s="132">
        <f t="shared" si="73"/>
        <v>13.600000000000001</v>
      </c>
      <c r="G361" s="132"/>
      <c r="H361" s="132">
        <v>19.6</v>
      </c>
      <c r="I361" s="132">
        <v>21</v>
      </c>
      <c r="J361" s="132">
        <v>23.4</v>
      </c>
      <c r="K361" s="132"/>
      <c r="L361" s="132">
        <v>34.2</v>
      </c>
      <c r="M361" s="132">
        <v>74.2</v>
      </c>
      <c r="N361" s="132">
        <f t="shared" si="74"/>
        <v>152.8</v>
      </c>
      <c r="O361" s="132">
        <v>172.4</v>
      </c>
      <c r="P361" s="122">
        <f>SUM(O361-H361-I361-J361-L361-M361=0)</f>
        <v>1</v>
      </c>
      <c r="Q361" s="122"/>
      <c r="R361" s="123"/>
      <c r="S361" s="123"/>
      <c r="T361" s="123"/>
      <c r="U361" s="123"/>
      <c r="V361" s="123"/>
      <c r="W361" s="123"/>
    </row>
    <row r="362" spans="1:23" ht="14.25" customHeight="1">
      <c r="A362" s="71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22"/>
      <c r="Q362" s="70"/>
      <c r="R362" s="74"/>
      <c r="S362" s="74"/>
      <c r="T362" s="74"/>
      <c r="U362" s="74"/>
      <c r="V362" s="74"/>
      <c r="W362" s="74"/>
    </row>
    <row r="363" spans="1:23" ht="14.25" customHeight="1">
      <c r="A363" s="71" t="s">
        <v>77</v>
      </c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22"/>
      <c r="Q363" s="70"/>
      <c r="R363" s="74"/>
      <c r="S363" s="74"/>
      <c r="T363" s="74"/>
      <c r="U363" s="74"/>
      <c r="V363" s="74"/>
      <c r="W363" s="74"/>
    </row>
    <row r="364" spans="1:23" ht="14.25" customHeight="1">
      <c r="A364" s="71">
        <v>2004</v>
      </c>
      <c r="B364" s="144">
        <f>IF(ISERR((B360-B355)/B355*100),"n/a",IF((B360-B355)/B355*100=0,"-",((B360-B355)/B355*100)))</f>
        <v>-79.16666666666666</v>
      </c>
      <c r="C364" s="144">
        <f>IF(ISERR((C360-C355)/C355*100),"n/a",IF((C360-C355)/C355*100=0,"-",((C360-C355)/C355*100)))</f>
        <v>-53.125</v>
      </c>
      <c r="D364" s="144">
        <f>IF(ISERR((D360-D355)/D355*100),"n/a",IF((D360-D355)/D355*100=0,"-",((D360-D355)/D355*100)))</f>
        <v>9.75609756097562</v>
      </c>
      <c r="E364" s="144">
        <f>IF(ISERR((E360-E355)/E355*100),"n/a",IF((E360-E355)/E355*100=0,"-",((E360-E355)/E355*100)))</f>
        <v>-17.80821917808219</v>
      </c>
      <c r="F364" s="144">
        <f>IF(ISERR((F360-F355)/F355*100),"n/a",IF((F360-F355)/F355*100=0,"-",((F360-F355)/F355*100)))</f>
        <v>-32.98969072164948</v>
      </c>
      <c r="G364" s="144"/>
      <c r="H364" s="144">
        <f>IF(ISERR((H360-H355)/H355*100),"n/a",IF((H360-H355)/H355*100=0,"-",((H360-H355)/H355*100)))</f>
        <v>-81.77083333333334</v>
      </c>
      <c r="I364" s="144">
        <f>IF(ISERR((I360-I355)/I355*100),"n/a",IF((I360-I355)/I355*100=0,"-",((I360-I355)/I355*100)))</f>
        <v>-59.375</v>
      </c>
      <c r="J364" s="144">
        <f>IF(ISERR((J360-J355)/J355*100),"n/a",IF((J360-J355)/J355*100=0,"-",((J360-J355)/J355*100)))</f>
        <v>-31.451612903225808</v>
      </c>
      <c r="K364" s="144"/>
      <c r="L364" s="144">
        <f>IF(ISERR((L360-L355)/L355*100),"n/a",IF((L360-L355)/L355*100=0,"-",((L360-L355)/L355*100)))</f>
        <v>-46.15384615384615</v>
      </c>
      <c r="M364" s="144">
        <f>IF(ISERR((M360-M355)/M355*100),"n/a",IF((M360-M355)/M355*100=0,"-",((M360-M355)/M355*100)))</f>
        <v>-59.62732919254658</v>
      </c>
      <c r="N364" s="144">
        <f>IF(ISERR((N360-N355)/N355*100),"n/a",IF((N360-N355)/N355*100=0,"-",((N360-N355)/N355*100)))</f>
        <v>-53.70370370370371</v>
      </c>
      <c r="O364" s="144">
        <f>IF(ISERR((O360-O355)/O355*100),"n/a",IF((O360-O355)/O355*100=0,"-",((O360-O355)/O355*100)))</f>
        <v>-57.608695652173914</v>
      </c>
      <c r="P364" s="122"/>
      <c r="Q364" s="70"/>
      <c r="R364" s="74"/>
      <c r="S364" s="74"/>
      <c r="T364" s="74"/>
      <c r="U364" s="74"/>
      <c r="V364" s="74"/>
      <c r="W364" s="74"/>
    </row>
    <row r="365" spans="1:23" ht="14.25" customHeight="1">
      <c r="A365" s="71" t="s">
        <v>89</v>
      </c>
      <c r="B365" s="144">
        <f>IF(ISERR((B361-B355)/B355*100),"n/a",IF((B361-B355)/B355*100=0,"-",((B361-B355)/B355*100)))</f>
        <v>-20.833333333333336</v>
      </c>
      <c r="C365" s="144">
        <f>IF(ISERR((C361-C355)/C355*100),"n/a",IF((C361-C355)/C355*100=0,"-",((C361-C355)/C355*100)))</f>
        <v>-43.75</v>
      </c>
      <c r="D365" s="144">
        <f>IF(ISERR((D361-D355)/D355*100),"n/a",IF((D361-D355)/D355*100=0,"-",((D361-D355)/D355*100)))</f>
        <v>-24.390243902439014</v>
      </c>
      <c r="E365" s="144">
        <f>IF(ISERR((E361-E355)/E355*100),"n/a",IF((E361-E355)/E355*100=0,"-",((E361-E355)/E355*100)))</f>
        <v>-32.87671232876711</v>
      </c>
      <c r="F365" s="144">
        <f>IF(ISERR((F361-F355)/F355*100),"n/a",IF((F361-F355)/F355*100=0,"-",((F361-F355)/F355*100)))</f>
        <v>-29.896907216494835</v>
      </c>
      <c r="G365" s="144"/>
      <c r="H365" s="144">
        <f>IF(ISERR((H361-H355)/H355*100),"n/a",IF((H361-H355)/H355*100=0,"-",((H361-H355)/H355*100)))</f>
        <v>-48.95833333333333</v>
      </c>
      <c r="I365" s="144">
        <f>IF(ISERR((I361-I355)/I355*100),"n/a",IF((I361-I355)/I355*100=0,"-",((I361-I355)/I355*100)))</f>
        <v>-34.375</v>
      </c>
      <c r="J365" s="144">
        <f>IF(ISERR((J361-J355)/J355*100),"n/a",IF((J361-J355)/J355*100=0,"-",((J361-J355)/J355*100)))</f>
        <v>-5.645161290322589</v>
      </c>
      <c r="K365" s="144"/>
      <c r="L365" s="144">
        <f>IF(ISERR((L361-L355)/L355*100),"n/a",IF((L361-L355)/L355*100=0,"-",((L361-L355)/L355*100)))</f>
        <v>-34.230769230769226</v>
      </c>
      <c r="M365" s="144">
        <f>IF(ISERR((M361-M355)/M355*100),"n/a",IF((M361-M355)/M355*100=0,"-",((M361-M355)/M355*100)))</f>
        <v>-42.39130434782609</v>
      </c>
      <c r="N365" s="144">
        <f>IF(ISERR((N361-N355)/N355*100),"n/a",IF((N361-N355)/N355*100=0,"-",((N361-N355)/N355*100)))</f>
        <v>-35.690235690235696</v>
      </c>
      <c r="O365" s="144">
        <f>IF(ISERR((O361-O355)/O355*100),"n/a",IF((O361-O355)/O355*100=0,"-",((O361-O355)/O355*100)))</f>
        <v>-37.53623188405797</v>
      </c>
      <c r="P365" s="122"/>
      <c r="Q365" s="70"/>
      <c r="R365" s="74"/>
      <c r="S365" s="74"/>
      <c r="T365" s="74"/>
      <c r="U365" s="74"/>
      <c r="V365" s="74"/>
      <c r="W365" s="74"/>
    </row>
    <row r="366" spans="1:23" ht="7.5" customHeight="1">
      <c r="A366" s="19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22"/>
      <c r="Q366" s="70"/>
      <c r="R366" s="74"/>
      <c r="S366" s="74"/>
      <c r="T366" s="74"/>
      <c r="U366" s="74"/>
      <c r="V366" s="74"/>
      <c r="W366" s="74"/>
    </row>
    <row r="367" spans="1:23" ht="14.25" customHeight="1">
      <c r="A367" s="19" t="s">
        <v>46</v>
      </c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22"/>
      <c r="Q367" s="70"/>
      <c r="R367" s="74"/>
      <c r="S367" s="74"/>
      <c r="T367" s="74"/>
      <c r="U367" s="74"/>
      <c r="V367" s="74"/>
      <c r="W367" s="74"/>
    </row>
    <row r="368" spans="1:23" s="51" customFormat="1" ht="14.25" customHeight="1">
      <c r="A368" s="125" t="s">
        <v>76</v>
      </c>
      <c r="B368" s="132">
        <v>4</v>
      </c>
      <c r="C368" s="132">
        <v>7.6</v>
      </c>
      <c r="D368" s="132">
        <v>8.2</v>
      </c>
      <c r="E368" s="132">
        <f aca="true" t="shared" si="75" ref="E368:E374">SUM(C368:D368)</f>
        <v>15.799999999999999</v>
      </c>
      <c r="F368" s="132">
        <f aca="true" t="shared" si="76" ref="F368:F374">SUM(B368:D368)</f>
        <v>19.799999999999997</v>
      </c>
      <c r="G368" s="132"/>
      <c r="H368" s="132">
        <v>45.4</v>
      </c>
      <c r="I368" s="132">
        <v>53.8</v>
      </c>
      <c r="J368" s="132">
        <v>30.6</v>
      </c>
      <c r="K368" s="132"/>
      <c r="L368" s="132">
        <v>38.4</v>
      </c>
      <c r="M368" s="132">
        <v>96.2</v>
      </c>
      <c r="N368" s="132">
        <f aca="true" t="shared" si="77" ref="N368:N374">SUM(I368:M368)</f>
        <v>219</v>
      </c>
      <c r="O368" s="132">
        <v>264.4</v>
      </c>
      <c r="P368" s="122">
        <f>SUM(O368-H368-I368-J368-L368-M368=0)</f>
        <v>0</v>
      </c>
      <c r="Q368" s="122"/>
      <c r="R368" s="123"/>
      <c r="S368" s="123"/>
      <c r="T368" s="123"/>
      <c r="U368" s="123"/>
      <c r="V368" s="123"/>
      <c r="W368" s="123"/>
    </row>
    <row r="369" spans="1:23" ht="14.25" customHeight="1">
      <c r="A369" s="126">
        <v>2000</v>
      </c>
      <c r="B369" s="133">
        <v>7</v>
      </c>
      <c r="C369" s="133">
        <v>2</v>
      </c>
      <c r="D369" s="133">
        <v>4</v>
      </c>
      <c r="E369" s="133">
        <f t="shared" si="75"/>
        <v>6</v>
      </c>
      <c r="F369" s="133">
        <f t="shared" si="76"/>
        <v>13</v>
      </c>
      <c r="G369" s="133"/>
      <c r="H369" s="133">
        <v>55</v>
      </c>
      <c r="I369" s="133">
        <v>46</v>
      </c>
      <c r="J369" s="133">
        <v>31</v>
      </c>
      <c r="K369" s="133"/>
      <c r="L369" s="133">
        <v>31</v>
      </c>
      <c r="M369" s="133">
        <v>74</v>
      </c>
      <c r="N369" s="133">
        <f t="shared" si="77"/>
        <v>182</v>
      </c>
      <c r="O369" s="133">
        <v>237</v>
      </c>
      <c r="P369" s="122">
        <f>SUM(O369-H369-I369-J369-L369-M369=0)</f>
        <v>1</v>
      </c>
      <c r="Q369" s="70"/>
      <c r="R369" s="74"/>
      <c r="S369" s="74"/>
      <c r="T369" s="74"/>
      <c r="U369" s="74"/>
      <c r="V369" s="74"/>
      <c r="W369" s="74"/>
    </row>
    <row r="370" spans="1:23" ht="14.25" customHeight="1">
      <c r="A370" s="126">
        <v>2001</v>
      </c>
      <c r="B370" s="133">
        <v>1</v>
      </c>
      <c r="C370" s="133">
        <v>5</v>
      </c>
      <c r="D370" s="133">
        <v>3</v>
      </c>
      <c r="E370" s="133">
        <f t="shared" si="75"/>
        <v>8</v>
      </c>
      <c r="F370" s="133">
        <f t="shared" si="76"/>
        <v>9</v>
      </c>
      <c r="G370" s="133"/>
      <c r="H370" s="133">
        <v>24</v>
      </c>
      <c r="I370" s="133">
        <v>47</v>
      </c>
      <c r="J370" s="133">
        <v>26</v>
      </c>
      <c r="K370" s="133"/>
      <c r="L370" s="133">
        <v>19</v>
      </c>
      <c r="M370" s="133">
        <v>72</v>
      </c>
      <c r="N370" s="133">
        <f t="shared" si="77"/>
        <v>164</v>
      </c>
      <c r="O370" s="133">
        <v>188</v>
      </c>
      <c r="P370" s="122">
        <f>SUM(O370-H370-I370-J370-L370-M370=0)</f>
        <v>1</v>
      </c>
      <c r="Q370" s="70"/>
      <c r="R370" s="74"/>
      <c r="S370" s="74"/>
      <c r="T370" s="74"/>
      <c r="U370" s="74"/>
      <c r="V370" s="74"/>
      <c r="W370" s="74"/>
    </row>
    <row r="371" spans="1:23" ht="14.25" customHeight="1">
      <c r="A371" s="126">
        <v>2002</v>
      </c>
      <c r="B371" s="133">
        <v>10</v>
      </c>
      <c r="C371" s="133">
        <v>7</v>
      </c>
      <c r="D371" s="133">
        <v>1</v>
      </c>
      <c r="E371" s="133">
        <f t="shared" si="75"/>
        <v>8</v>
      </c>
      <c r="F371" s="133">
        <f t="shared" si="76"/>
        <v>18</v>
      </c>
      <c r="G371" s="133"/>
      <c r="H371" s="133">
        <v>36</v>
      </c>
      <c r="I371" s="133">
        <v>40</v>
      </c>
      <c r="J371" s="133">
        <v>30</v>
      </c>
      <c r="K371" s="133"/>
      <c r="L371" s="133">
        <v>19</v>
      </c>
      <c r="M371" s="133">
        <v>65</v>
      </c>
      <c r="N371" s="133">
        <f t="shared" si="77"/>
        <v>154</v>
      </c>
      <c r="O371" s="133">
        <v>190</v>
      </c>
      <c r="P371" s="122">
        <f>SUM(O371-H371-I371-J371-L371-M371=0)</f>
        <v>1</v>
      </c>
      <c r="Q371" s="70"/>
      <c r="R371" s="74"/>
      <c r="S371" s="74"/>
      <c r="T371" s="74"/>
      <c r="U371" s="74"/>
      <c r="V371" s="74"/>
      <c r="W371" s="74"/>
    </row>
    <row r="372" spans="1:23" ht="14.25" customHeight="1">
      <c r="A372" s="126">
        <v>2003</v>
      </c>
      <c r="B372" s="133">
        <v>2</v>
      </c>
      <c r="C372" s="133">
        <v>11</v>
      </c>
      <c r="D372" s="133">
        <v>6</v>
      </c>
      <c r="E372" s="133">
        <f t="shared" si="75"/>
        <v>17</v>
      </c>
      <c r="F372" s="133">
        <f t="shared" si="76"/>
        <v>19</v>
      </c>
      <c r="G372" s="133"/>
      <c r="H372" s="133">
        <v>32</v>
      </c>
      <c r="I372" s="133">
        <v>26</v>
      </c>
      <c r="J372" s="133">
        <v>21</v>
      </c>
      <c r="K372" s="133"/>
      <c r="L372" s="133">
        <v>26</v>
      </c>
      <c r="M372" s="133">
        <v>63</v>
      </c>
      <c r="N372" s="133">
        <f t="shared" si="77"/>
        <v>136</v>
      </c>
      <c r="O372" s="133">
        <v>168</v>
      </c>
      <c r="P372" s="122">
        <f>SUM(O372-H372-I372-J372-L372-M372=0)</f>
        <v>1</v>
      </c>
      <c r="Q372" s="70"/>
      <c r="R372" s="74"/>
      <c r="S372" s="74"/>
      <c r="T372" s="74"/>
      <c r="U372" s="74"/>
      <c r="V372" s="74"/>
      <c r="W372" s="74"/>
    </row>
    <row r="373" spans="1:23" ht="14.25" customHeight="1">
      <c r="A373" s="126">
        <v>2004</v>
      </c>
      <c r="B373" s="133">
        <v>7</v>
      </c>
      <c r="C373" s="133">
        <v>6</v>
      </c>
      <c r="D373" s="133">
        <v>1</v>
      </c>
      <c r="E373" s="133">
        <f t="shared" si="75"/>
        <v>7</v>
      </c>
      <c r="F373" s="133">
        <f t="shared" si="76"/>
        <v>14</v>
      </c>
      <c r="G373" s="133"/>
      <c r="H373" s="133">
        <v>38</v>
      </c>
      <c r="I373" s="133">
        <v>29</v>
      </c>
      <c r="J373" s="133">
        <v>17</v>
      </c>
      <c r="K373" s="133"/>
      <c r="L373" s="133">
        <v>19</v>
      </c>
      <c r="M373" s="133">
        <v>50</v>
      </c>
      <c r="N373" s="133">
        <f t="shared" si="77"/>
        <v>115</v>
      </c>
      <c r="O373" s="133">
        <v>153</v>
      </c>
      <c r="P373" s="122"/>
      <c r="Q373" s="70"/>
      <c r="R373" s="74"/>
      <c r="S373" s="74"/>
      <c r="T373" s="74"/>
      <c r="U373" s="74"/>
      <c r="V373" s="74"/>
      <c r="W373" s="74"/>
    </row>
    <row r="374" spans="1:23" s="51" customFormat="1" ht="14.25" customHeight="1">
      <c r="A374" s="125" t="s">
        <v>89</v>
      </c>
      <c r="B374" s="132">
        <v>5.4</v>
      </c>
      <c r="C374" s="132">
        <v>6.2</v>
      </c>
      <c r="D374" s="132">
        <v>3</v>
      </c>
      <c r="E374" s="132">
        <f t="shared" si="75"/>
        <v>9.2</v>
      </c>
      <c r="F374" s="132">
        <f t="shared" si="76"/>
        <v>14.600000000000001</v>
      </c>
      <c r="G374" s="132"/>
      <c r="H374" s="132">
        <v>37</v>
      </c>
      <c r="I374" s="132">
        <v>37.6</v>
      </c>
      <c r="J374" s="132">
        <v>25</v>
      </c>
      <c r="K374" s="132"/>
      <c r="L374" s="132">
        <v>22.8</v>
      </c>
      <c r="M374" s="132">
        <v>64.8</v>
      </c>
      <c r="N374" s="132">
        <f t="shared" si="77"/>
        <v>150.2</v>
      </c>
      <c r="O374" s="132">
        <v>187.2</v>
      </c>
      <c r="P374" s="122">
        <f>SUM(O374-H374-I374-J374-L374-M374=0)</f>
        <v>1</v>
      </c>
      <c r="Q374" s="122"/>
      <c r="R374" s="123"/>
      <c r="S374" s="123"/>
      <c r="T374" s="123"/>
      <c r="U374" s="123"/>
      <c r="V374" s="123"/>
      <c r="W374" s="123"/>
    </row>
    <row r="375" spans="1:23" ht="14.25" customHeight="1">
      <c r="A375" s="71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22"/>
      <c r="Q375" s="70"/>
      <c r="R375" s="74"/>
      <c r="S375" s="74"/>
      <c r="T375" s="74"/>
      <c r="U375" s="74"/>
      <c r="V375" s="74"/>
      <c r="W375" s="74"/>
    </row>
    <row r="376" spans="1:23" ht="14.25" customHeight="1">
      <c r="A376" s="71" t="s">
        <v>77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22"/>
      <c r="Q376" s="70"/>
      <c r="R376" s="74"/>
      <c r="S376" s="74"/>
      <c r="T376" s="74"/>
      <c r="U376" s="74"/>
      <c r="V376" s="74"/>
      <c r="W376" s="74"/>
    </row>
    <row r="377" spans="1:23" ht="14.25" customHeight="1">
      <c r="A377" s="71">
        <v>2004</v>
      </c>
      <c r="B377" s="144">
        <f>IF(ISERR((B373-B368)/B368*100),"n/a",IF((B373-B368)/B368*100=0,"-",((B373-B368)/B368*100)))</f>
        <v>75</v>
      </c>
      <c r="C377" s="144">
        <f>IF(ISERR((C373-C368)/C368*100),"n/a",IF((C373-C368)/C368*100=0,"-",((C373-C368)/C368*100)))</f>
        <v>-21.052631578947363</v>
      </c>
      <c r="D377" s="144">
        <f>IF(ISERR((D373-D368)/D368*100),"n/a",IF((D373-D368)/D368*100=0,"-",((D373-D368)/D368*100)))</f>
        <v>-87.8048780487805</v>
      </c>
      <c r="E377" s="144">
        <f>IF(ISERR((E373-E368)/E368*100),"n/a",IF((E373-E368)/E368*100=0,"-",((E373-E368)/E368*100)))</f>
        <v>-55.69620253164557</v>
      </c>
      <c r="F377" s="144">
        <f>IF(ISERR((F373-F368)/F368*100),"n/a",IF((F373-F368)/F368*100=0,"-",((F373-F368)/F368*100)))</f>
        <v>-29.29292929292928</v>
      </c>
      <c r="G377" s="144"/>
      <c r="H377" s="144">
        <f>IF(ISERR((H373-H368)/H368*100),"n/a",IF((H373-H368)/H368*100=0,"-",((H373-H368)/H368*100)))</f>
        <v>-16.299559471365637</v>
      </c>
      <c r="I377" s="144">
        <f>IF(ISERR((I373-I368)/I368*100),"n/a",IF((I373-I368)/I368*100=0,"-",((I373-I368)/I368*100)))</f>
        <v>-46.09665427509294</v>
      </c>
      <c r="J377" s="144">
        <f>IF(ISERR((J373-J368)/J368*100),"n/a",IF((J373-J368)/J368*100=0,"-",((J373-J368)/J368*100)))</f>
        <v>-44.44444444444445</v>
      </c>
      <c r="K377" s="144"/>
      <c r="L377" s="144">
        <f>IF(ISERR((L373-L368)/L368*100),"n/a",IF((L373-L368)/L368*100=0,"-",((L373-L368)/L368*100)))</f>
        <v>-50.520833333333336</v>
      </c>
      <c r="M377" s="144">
        <f>IF(ISERR((M373-M368)/M368*100),"n/a",IF((M373-M368)/M368*100=0,"-",((M373-M368)/M368*100)))</f>
        <v>-48.024948024948024</v>
      </c>
      <c r="N377" s="144">
        <f>IF(ISERR((N373-N368)/N368*100),"n/a",IF((N373-N368)/N368*100=0,"-",((N373-N368)/N368*100)))</f>
        <v>-47.48858447488584</v>
      </c>
      <c r="O377" s="144">
        <f>IF(ISERR((O373-O368)/O368*100),"n/a",IF((O373-O368)/O368*100=0,"-",((O373-O368)/O368*100)))</f>
        <v>-42.13313161875945</v>
      </c>
      <c r="P377" s="122"/>
      <c r="Q377" s="70"/>
      <c r="R377" s="74"/>
      <c r="S377" s="74"/>
      <c r="T377" s="74"/>
      <c r="U377" s="74"/>
      <c r="V377" s="74"/>
      <c r="W377" s="74"/>
    </row>
    <row r="378" spans="1:23" ht="14.25" customHeight="1">
      <c r="A378" s="71" t="s">
        <v>89</v>
      </c>
      <c r="B378" s="144">
        <f>IF(ISERR((B374-B368)/B368*100),"n/a",IF((B374-B368)/B368*100=0,"-",((B374-B368)/B368*100)))</f>
        <v>35.00000000000001</v>
      </c>
      <c r="C378" s="144">
        <f>IF(ISERR((C374-C368)/C368*100),"n/a",IF((C374-C368)/C368*100=0,"-",((C374-C368)/C368*100)))</f>
        <v>-18.42105263157894</v>
      </c>
      <c r="D378" s="144">
        <f>IF(ISERR((D374-D368)/D368*100),"n/a",IF((D374-D368)/D368*100=0,"-",((D374-D368)/D368*100)))</f>
        <v>-63.41463414634146</v>
      </c>
      <c r="E378" s="144">
        <f>IF(ISERR((E374-E368)/E368*100),"n/a",IF((E374-E368)/E368*100=0,"-",((E374-E368)/E368*100)))</f>
        <v>-41.77215189873418</v>
      </c>
      <c r="F378" s="144">
        <f>IF(ISERR((F374-F368)/F368*100),"n/a",IF((F374-F368)/F368*100=0,"-",((F374-F368)/F368*100)))</f>
        <v>-26.26262626262624</v>
      </c>
      <c r="G378" s="144"/>
      <c r="H378" s="144">
        <f>IF(ISERR((H374-H368)/H368*100),"n/a",IF((H374-H368)/H368*100=0,"-",((H374-H368)/H368*100)))</f>
        <v>-18.502202643171803</v>
      </c>
      <c r="I378" s="144">
        <f>IF(ISERR((I374-I368)/I368*100),"n/a",IF((I374-I368)/I368*100=0,"-",((I374-I368)/I368*100)))</f>
        <v>-30.111524163568763</v>
      </c>
      <c r="J378" s="144">
        <f>IF(ISERR((J374-J368)/J368*100),"n/a",IF((J374-J368)/J368*100=0,"-",((J374-J368)/J368*100)))</f>
        <v>-18.300653594771248</v>
      </c>
      <c r="K378" s="144"/>
      <c r="L378" s="144">
        <f>IF(ISERR((L374-L368)/L368*100),"n/a",IF((L374-L368)/L368*100=0,"-",((L374-L368)/L368*100)))</f>
        <v>-40.62499999999999</v>
      </c>
      <c r="M378" s="144">
        <f>IF(ISERR((M374-M368)/M368*100),"n/a",IF((M374-M368)/M368*100=0,"-",((M374-M368)/M368*100)))</f>
        <v>-32.640332640332645</v>
      </c>
      <c r="N378" s="144">
        <f>IF(ISERR((N374-N368)/N368*100),"n/a",IF((N374-N368)/N368*100=0,"-",((N374-N368)/N368*100)))</f>
        <v>-31.41552511415526</v>
      </c>
      <c r="O378" s="144">
        <f>IF(ISERR((O374-O368)/O368*100),"n/a",IF((O374-O368)/O368*100=0,"-",((O374-O368)/O368*100)))</f>
        <v>-29.198184568835096</v>
      </c>
      <c r="P378" s="122"/>
      <c r="Q378" s="70"/>
      <c r="R378" s="74"/>
      <c r="S378" s="74"/>
      <c r="T378" s="74"/>
      <c r="U378" s="74"/>
      <c r="V378" s="74"/>
      <c r="W378" s="74"/>
    </row>
    <row r="379" spans="1:23" ht="7.5" customHeight="1">
      <c r="A379" s="19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22"/>
      <c r="Q379" s="70"/>
      <c r="R379" s="74"/>
      <c r="S379" s="74"/>
      <c r="T379" s="74"/>
      <c r="U379" s="74"/>
      <c r="V379" s="74"/>
      <c r="W379" s="74"/>
    </row>
    <row r="380" spans="1:23" ht="14.25" customHeight="1">
      <c r="A380" s="19" t="s">
        <v>47</v>
      </c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22"/>
      <c r="Q380" s="70"/>
      <c r="R380" s="74"/>
      <c r="S380" s="74"/>
      <c r="T380" s="74"/>
      <c r="U380" s="74"/>
      <c r="V380" s="74"/>
      <c r="W380" s="74"/>
    </row>
    <row r="381" spans="1:23" s="51" customFormat="1" ht="14.25" customHeight="1">
      <c r="A381" s="125" t="s">
        <v>76</v>
      </c>
      <c r="B381" s="132">
        <v>1.2</v>
      </c>
      <c r="C381" s="132">
        <v>2.4</v>
      </c>
      <c r="D381" s="132">
        <v>2</v>
      </c>
      <c r="E381" s="132">
        <f aca="true" t="shared" si="78" ref="E381:E387">SUM(C381:D381)</f>
        <v>4.4</v>
      </c>
      <c r="F381" s="132">
        <f aca="true" t="shared" si="79" ref="F381:F387">SUM(B381:D381)</f>
        <v>5.6</v>
      </c>
      <c r="G381" s="132"/>
      <c r="H381" s="132">
        <v>32.2</v>
      </c>
      <c r="I381" s="132">
        <v>18.8</v>
      </c>
      <c r="J381" s="132">
        <v>29.2</v>
      </c>
      <c r="K381" s="132"/>
      <c r="L381" s="132">
        <v>11.8</v>
      </c>
      <c r="M381" s="132">
        <v>41.4</v>
      </c>
      <c r="N381" s="132">
        <f aca="true" t="shared" si="80" ref="N381:N387">SUM(I381:M381)</f>
        <v>101.19999999999999</v>
      </c>
      <c r="O381" s="132">
        <v>133.4</v>
      </c>
      <c r="P381" s="122">
        <f>SUM(O381-H381-I381-J381-L381-M381=0)</f>
        <v>0</v>
      </c>
      <c r="Q381" s="122"/>
      <c r="R381" s="123"/>
      <c r="S381" s="123"/>
      <c r="T381" s="123"/>
      <c r="U381" s="123"/>
      <c r="V381" s="123"/>
      <c r="W381" s="123"/>
    </row>
    <row r="382" spans="1:23" ht="14.25" customHeight="1">
      <c r="A382" s="126">
        <v>2000</v>
      </c>
      <c r="B382" s="133">
        <v>3</v>
      </c>
      <c r="C382" s="133">
        <v>2</v>
      </c>
      <c r="D382" s="133">
        <v>0</v>
      </c>
      <c r="E382" s="133">
        <f t="shared" si="78"/>
        <v>2</v>
      </c>
      <c r="F382" s="133">
        <f t="shared" si="79"/>
        <v>5</v>
      </c>
      <c r="G382" s="133"/>
      <c r="H382" s="133">
        <v>21</v>
      </c>
      <c r="I382" s="133">
        <v>10</v>
      </c>
      <c r="J382" s="133">
        <v>17</v>
      </c>
      <c r="K382" s="133"/>
      <c r="L382" s="133">
        <v>9</v>
      </c>
      <c r="M382" s="133">
        <v>17</v>
      </c>
      <c r="N382" s="133">
        <f t="shared" si="80"/>
        <v>53</v>
      </c>
      <c r="O382" s="133">
        <v>74</v>
      </c>
      <c r="P382" s="122">
        <f>SUM(O382-H382-I382-J382-L382-M382=0)</f>
        <v>1</v>
      </c>
      <c r="Q382" s="70"/>
      <c r="R382" s="74"/>
      <c r="S382" s="74"/>
      <c r="T382" s="74"/>
      <c r="U382" s="74"/>
      <c r="V382" s="74"/>
      <c r="W382" s="74"/>
    </row>
    <row r="383" spans="1:23" ht="14.25" customHeight="1">
      <c r="A383" s="126">
        <v>2001</v>
      </c>
      <c r="B383" s="133">
        <v>3</v>
      </c>
      <c r="C383" s="133">
        <v>6</v>
      </c>
      <c r="D383" s="133">
        <v>1</v>
      </c>
      <c r="E383" s="133">
        <f t="shared" si="78"/>
        <v>7</v>
      </c>
      <c r="F383" s="133">
        <f t="shared" si="79"/>
        <v>10</v>
      </c>
      <c r="G383" s="133"/>
      <c r="H383" s="133">
        <v>20</v>
      </c>
      <c r="I383" s="133">
        <v>13</v>
      </c>
      <c r="J383" s="133">
        <v>20</v>
      </c>
      <c r="K383" s="133"/>
      <c r="L383" s="133">
        <v>12</v>
      </c>
      <c r="M383" s="133">
        <v>21</v>
      </c>
      <c r="N383" s="133">
        <f t="shared" si="80"/>
        <v>66</v>
      </c>
      <c r="O383" s="133">
        <v>86</v>
      </c>
      <c r="P383" s="122">
        <f>SUM(O383-H383-I383-J383-L383-M383=0)</f>
        <v>1</v>
      </c>
      <c r="Q383" s="70"/>
      <c r="R383" s="74"/>
      <c r="S383" s="74"/>
      <c r="T383" s="74"/>
      <c r="U383" s="74"/>
      <c r="V383" s="74"/>
      <c r="W383" s="74"/>
    </row>
    <row r="384" spans="1:23" ht="14.25" customHeight="1">
      <c r="A384" s="126">
        <v>2002</v>
      </c>
      <c r="B384" s="133">
        <v>2</v>
      </c>
      <c r="C384" s="133">
        <v>1</v>
      </c>
      <c r="D384" s="133">
        <v>1</v>
      </c>
      <c r="E384" s="133">
        <f t="shared" si="78"/>
        <v>2</v>
      </c>
      <c r="F384" s="133">
        <f t="shared" si="79"/>
        <v>4</v>
      </c>
      <c r="G384" s="133"/>
      <c r="H384" s="133">
        <v>12</v>
      </c>
      <c r="I384" s="133">
        <v>2</v>
      </c>
      <c r="J384" s="133">
        <v>21</v>
      </c>
      <c r="K384" s="133"/>
      <c r="L384" s="133">
        <v>12</v>
      </c>
      <c r="M384" s="133">
        <v>31</v>
      </c>
      <c r="N384" s="133">
        <f t="shared" si="80"/>
        <v>66</v>
      </c>
      <c r="O384" s="133">
        <v>78</v>
      </c>
      <c r="P384" s="122">
        <f>SUM(O384-H384-I384-J384-L384-M384=0)</f>
        <v>1</v>
      </c>
      <c r="Q384" s="70"/>
      <c r="R384" s="74"/>
      <c r="S384" s="74"/>
      <c r="T384" s="74"/>
      <c r="U384" s="74"/>
      <c r="V384" s="74"/>
      <c r="W384" s="74"/>
    </row>
    <row r="385" spans="1:23" ht="14.25" customHeight="1">
      <c r="A385" s="126">
        <v>2003</v>
      </c>
      <c r="B385" s="133">
        <v>2</v>
      </c>
      <c r="C385" s="133">
        <v>4</v>
      </c>
      <c r="D385" s="133">
        <v>1</v>
      </c>
      <c r="E385" s="133">
        <f t="shared" si="78"/>
        <v>5</v>
      </c>
      <c r="F385" s="133">
        <f t="shared" si="79"/>
        <v>7</v>
      </c>
      <c r="G385" s="133"/>
      <c r="H385" s="133">
        <v>20</v>
      </c>
      <c r="I385" s="133">
        <v>13</v>
      </c>
      <c r="J385" s="133">
        <v>21</v>
      </c>
      <c r="K385" s="133"/>
      <c r="L385" s="133">
        <v>2</v>
      </c>
      <c r="M385" s="133">
        <v>21</v>
      </c>
      <c r="N385" s="133">
        <f t="shared" si="80"/>
        <v>57</v>
      </c>
      <c r="O385" s="133">
        <v>77</v>
      </c>
      <c r="P385" s="122">
        <f>SUM(O385-H385-I385-J385-L385-M385=0)</f>
        <v>1</v>
      </c>
      <c r="Q385" s="70"/>
      <c r="R385" s="74"/>
      <c r="S385" s="74"/>
      <c r="T385" s="74"/>
      <c r="U385" s="74"/>
      <c r="V385" s="74"/>
      <c r="W385" s="74"/>
    </row>
    <row r="386" spans="1:23" ht="14.25" customHeight="1">
      <c r="A386" s="126">
        <v>2004</v>
      </c>
      <c r="B386" s="133">
        <v>0</v>
      </c>
      <c r="C386" s="133">
        <v>3</v>
      </c>
      <c r="D386" s="133">
        <v>3</v>
      </c>
      <c r="E386" s="133">
        <f t="shared" si="78"/>
        <v>6</v>
      </c>
      <c r="F386" s="133">
        <f t="shared" si="79"/>
        <v>6</v>
      </c>
      <c r="G386" s="133"/>
      <c r="H386" s="133">
        <v>27</v>
      </c>
      <c r="I386" s="133">
        <v>12</v>
      </c>
      <c r="J386" s="133">
        <v>25</v>
      </c>
      <c r="K386" s="133"/>
      <c r="L386" s="133">
        <v>4</v>
      </c>
      <c r="M386" s="133">
        <v>20</v>
      </c>
      <c r="N386" s="133">
        <f t="shared" si="80"/>
        <v>61</v>
      </c>
      <c r="O386" s="133">
        <v>88</v>
      </c>
      <c r="P386" s="122"/>
      <c r="Q386" s="70"/>
      <c r="R386" s="74"/>
      <c r="S386" s="74"/>
      <c r="T386" s="74"/>
      <c r="U386" s="74"/>
      <c r="V386" s="74"/>
      <c r="W386" s="74"/>
    </row>
    <row r="387" spans="1:23" s="51" customFormat="1" ht="14.25" customHeight="1">
      <c r="A387" s="125" t="s">
        <v>89</v>
      </c>
      <c r="B387" s="132">
        <v>2</v>
      </c>
      <c r="C387" s="132">
        <v>3.2</v>
      </c>
      <c r="D387" s="132">
        <v>1.2</v>
      </c>
      <c r="E387" s="132">
        <f t="shared" si="78"/>
        <v>4.4</v>
      </c>
      <c r="F387" s="132">
        <f t="shared" si="79"/>
        <v>6.4</v>
      </c>
      <c r="G387" s="132"/>
      <c r="H387" s="132">
        <v>20</v>
      </c>
      <c r="I387" s="132">
        <v>10</v>
      </c>
      <c r="J387" s="132">
        <v>20.8</v>
      </c>
      <c r="K387" s="132"/>
      <c r="L387" s="132">
        <v>7.8</v>
      </c>
      <c r="M387" s="132">
        <v>22</v>
      </c>
      <c r="N387" s="132">
        <f t="shared" si="80"/>
        <v>60.6</v>
      </c>
      <c r="O387" s="132">
        <v>80.6</v>
      </c>
      <c r="P387" s="122">
        <f>SUM(O387-H387-I387-J387-L387-M387=0)</f>
        <v>0</v>
      </c>
      <c r="Q387" s="122"/>
      <c r="R387" s="123"/>
      <c r="S387" s="123"/>
      <c r="T387" s="123"/>
      <c r="U387" s="123"/>
      <c r="V387" s="123"/>
      <c r="W387" s="123"/>
    </row>
    <row r="388" spans="1:23" ht="14.25" customHeight="1">
      <c r="A388" s="71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22"/>
      <c r="Q388" s="70"/>
      <c r="R388" s="74"/>
      <c r="S388" s="74"/>
      <c r="T388" s="74"/>
      <c r="U388" s="74"/>
      <c r="V388" s="74"/>
      <c r="W388" s="74"/>
    </row>
    <row r="389" spans="1:23" ht="14.25" customHeight="1">
      <c r="A389" s="71" t="s">
        <v>77</v>
      </c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22"/>
      <c r="Q389" s="70"/>
      <c r="R389" s="74"/>
      <c r="S389" s="74"/>
      <c r="T389" s="74"/>
      <c r="U389" s="74"/>
      <c r="V389" s="74"/>
      <c r="W389" s="74"/>
    </row>
    <row r="390" spans="1:23" ht="14.25" customHeight="1">
      <c r="A390" s="71">
        <v>2004</v>
      </c>
      <c r="B390" s="144">
        <f>IF(ISERR((B386-B381)/B381*100),"n/a",IF((B386-B381)/B381*100=0,"-",((B386-B381)/B381*100)))</f>
        <v>-100</v>
      </c>
      <c r="C390" s="144">
        <f>IF(ISERR((C386-C381)/C381*100),"n/a",IF((C386-C381)/C381*100=0,"-",((C386-C381)/C381*100)))</f>
        <v>25.000000000000007</v>
      </c>
      <c r="D390" s="144">
        <f>IF(ISERR((D386-D381)/D381*100),"n/a",IF((D386-D381)/D381*100=0,"-",((D386-D381)/D381*100)))</f>
        <v>50</v>
      </c>
      <c r="E390" s="144">
        <f>IF(ISERR((E386-E381)/E381*100),"n/a",IF((E386-E381)/E381*100=0,"-",((E386-E381)/E381*100)))</f>
        <v>36.36363636363635</v>
      </c>
      <c r="F390" s="144">
        <f>IF(ISERR((F386-F381)/F381*100),"n/a",IF((F386-F381)/F381*100=0,"-",((F386-F381)/F381*100)))</f>
        <v>7.1428571428571495</v>
      </c>
      <c r="G390" s="144"/>
      <c r="H390" s="144">
        <f>IF(ISERR((H386-H381)/H381*100),"n/a",IF((H386-H381)/H381*100=0,"-",((H386-H381)/H381*100)))</f>
        <v>-16.149068322981375</v>
      </c>
      <c r="I390" s="144">
        <f>IF(ISERR((I386-I381)/I381*100),"n/a",IF((I386-I381)/I381*100=0,"-",((I386-I381)/I381*100)))</f>
        <v>-36.17021276595745</v>
      </c>
      <c r="J390" s="144">
        <f>IF(ISERR((J386-J381)/J381*100),"n/a",IF((J386-J381)/J381*100=0,"-",((J386-J381)/J381*100)))</f>
        <v>-14.383561643835616</v>
      </c>
      <c r="K390" s="144"/>
      <c r="L390" s="144">
        <f>IF(ISERR((L386-L381)/L381*100),"n/a",IF((L386-L381)/L381*100=0,"-",((L386-L381)/L381*100)))</f>
        <v>-66.10169491525424</v>
      </c>
      <c r="M390" s="144">
        <f>IF(ISERR((M386-M381)/M381*100),"n/a",IF((M386-M381)/M381*100=0,"-",((M386-M381)/M381*100)))</f>
        <v>-51.690821256038646</v>
      </c>
      <c r="N390" s="144">
        <f>IF(ISERR((N386-N381)/N381*100),"n/a",IF((N386-N381)/N381*100=0,"-",((N386-N381)/N381*100)))</f>
        <v>-39.72332015810276</v>
      </c>
      <c r="O390" s="144">
        <f>IF(ISERR((O386-O381)/O381*100),"n/a",IF((O386-O381)/O381*100=0,"-",((O386-O381)/O381*100)))</f>
        <v>-34.03298350824588</v>
      </c>
      <c r="P390" s="122"/>
      <c r="Q390" s="70"/>
      <c r="R390" s="74"/>
      <c r="S390" s="74"/>
      <c r="T390" s="74"/>
      <c r="U390" s="74"/>
      <c r="V390" s="74"/>
      <c r="W390" s="74"/>
    </row>
    <row r="391" spans="1:23" ht="14.25" customHeight="1">
      <c r="A391" s="71" t="s">
        <v>89</v>
      </c>
      <c r="B391" s="144">
        <f>IF(ISERR((B387-B381)/B381*100),"n/a",IF((B387-B381)/B381*100=0,"-",((B387-B381)/B381*100)))</f>
        <v>66.66666666666667</v>
      </c>
      <c r="C391" s="144">
        <f>IF(ISERR((C387-C381)/C381*100),"n/a",IF((C387-C381)/C381*100=0,"-",((C387-C381)/C381*100)))</f>
        <v>33.33333333333335</v>
      </c>
      <c r="D391" s="144">
        <f>IF(ISERR((D387-D381)/D381*100),"n/a",IF((D387-D381)/D381*100=0,"-",((D387-D381)/D381*100)))</f>
        <v>-40</v>
      </c>
      <c r="E391" s="144" t="str">
        <f>IF(ISERR((E387-E381)/E381*100),"n/a",IF((E387-E381)/E381*100=0,"-",((E387-E381)/E381*100)))</f>
        <v>-</v>
      </c>
      <c r="F391" s="144">
        <f>IF(ISERR((F387-F381)/F381*100),"n/a",IF((F387-F381)/F381*100=0,"-",((F387-F381)/F381*100)))</f>
        <v>14.285714285714299</v>
      </c>
      <c r="G391" s="144"/>
      <c r="H391" s="144">
        <f>IF(ISERR((H387-H381)/H381*100),"n/a",IF((H387-H381)/H381*100=0,"-",((H387-H381)/H381*100)))</f>
        <v>-37.88819875776398</v>
      </c>
      <c r="I391" s="144">
        <f>IF(ISERR((I387-I381)/I381*100),"n/a",IF((I387-I381)/I381*100=0,"-",((I387-I381)/I381*100)))</f>
        <v>-46.808510638297875</v>
      </c>
      <c r="J391" s="144">
        <f>IF(ISERR((J387-J381)/J381*100),"n/a",IF((J387-J381)/J381*100=0,"-",((J387-J381)/J381*100)))</f>
        <v>-28.767123287671232</v>
      </c>
      <c r="K391" s="144"/>
      <c r="L391" s="144">
        <f>IF(ISERR((L387-L381)/L381*100),"n/a",IF((L387-L381)/L381*100=0,"-",((L387-L381)/L381*100)))</f>
        <v>-33.898305084745765</v>
      </c>
      <c r="M391" s="144">
        <f>IF(ISERR((M387-M381)/M381*100),"n/a",IF((M387-M381)/M381*100=0,"-",((M387-M381)/M381*100)))</f>
        <v>-46.85990338164251</v>
      </c>
      <c r="N391" s="144">
        <f>IF(ISERR((N387-N381)/N381*100),"n/a",IF((N387-N381)/N381*100=0,"-",((N387-N381)/N381*100)))</f>
        <v>-40.118577075098806</v>
      </c>
      <c r="O391" s="144">
        <f>IF(ISERR((O387-O381)/O381*100),"n/a",IF((O387-O381)/O381*100=0,"-",((O387-O381)/O381*100)))</f>
        <v>-39.580209895052484</v>
      </c>
      <c r="P391" s="122"/>
      <c r="Q391" s="70"/>
      <c r="R391" s="74"/>
      <c r="S391" s="74"/>
      <c r="T391" s="74"/>
      <c r="U391" s="74"/>
      <c r="V391" s="74"/>
      <c r="W391" s="74"/>
    </row>
    <row r="392" spans="1:23" ht="7.5" customHeight="1">
      <c r="A392" s="19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22"/>
      <c r="Q392" s="70"/>
      <c r="R392" s="74"/>
      <c r="S392" s="74"/>
      <c r="T392" s="74"/>
      <c r="U392" s="74"/>
      <c r="V392" s="74"/>
      <c r="W392" s="74"/>
    </row>
    <row r="393" spans="1:23" ht="14.25" customHeight="1">
      <c r="A393" s="19" t="s">
        <v>48</v>
      </c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22"/>
      <c r="Q393" s="70"/>
      <c r="R393" s="74"/>
      <c r="S393" s="74"/>
      <c r="T393" s="74"/>
      <c r="U393" s="74"/>
      <c r="V393" s="74"/>
      <c r="W393" s="74"/>
    </row>
    <row r="394" spans="1:23" s="51" customFormat="1" ht="14.25" customHeight="1">
      <c r="A394" s="125" t="s">
        <v>76</v>
      </c>
      <c r="B394" s="132">
        <v>3.6</v>
      </c>
      <c r="C394" s="132">
        <v>5.6</v>
      </c>
      <c r="D394" s="132">
        <v>2.8</v>
      </c>
      <c r="E394" s="132">
        <f>SUM(C394:D394)</f>
        <v>8.399999999999999</v>
      </c>
      <c r="F394" s="132">
        <f>SUM(B394:D394)</f>
        <v>12</v>
      </c>
      <c r="G394" s="132"/>
      <c r="H394" s="132">
        <v>26.8</v>
      </c>
      <c r="I394" s="132">
        <v>28.8</v>
      </c>
      <c r="J394" s="132">
        <v>26.6</v>
      </c>
      <c r="K394" s="132"/>
      <c r="L394" s="132">
        <v>14.2</v>
      </c>
      <c r="M394" s="132">
        <v>44</v>
      </c>
      <c r="N394" s="132">
        <f>SUM(I394:M394)</f>
        <v>113.60000000000001</v>
      </c>
      <c r="O394" s="132">
        <v>140.4</v>
      </c>
      <c r="P394" s="122">
        <f>SUM(O394-H394-I394-J394-L394-M394=0)</f>
        <v>0</v>
      </c>
      <c r="Q394" s="122"/>
      <c r="R394" s="123"/>
      <c r="S394" s="123"/>
      <c r="T394" s="123"/>
      <c r="U394" s="123"/>
      <c r="V394" s="123"/>
      <c r="W394" s="123"/>
    </row>
    <row r="395" spans="1:23" ht="14.25" customHeight="1">
      <c r="A395" s="126">
        <v>2000</v>
      </c>
      <c r="B395" s="133">
        <v>2</v>
      </c>
      <c r="C395" s="133">
        <v>3</v>
      </c>
      <c r="D395" s="133">
        <v>1</v>
      </c>
      <c r="E395" s="133">
        <f>SUM(C395:D395)</f>
        <v>4</v>
      </c>
      <c r="F395" s="133">
        <f>SUM(B395:D395)</f>
        <v>6</v>
      </c>
      <c r="G395" s="133"/>
      <c r="H395" s="133">
        <v>14</v>
      </c>
      <c r="I395" s="133">
        <v>16</v>
      </c>
      <c r="J395" s="133">
        <v>27</v>
      </c>
      <c r="K395" s="133"/>
      <c r="L395" s="133">
        <v>7</v>
      </c>
      <c r="M395" s="133">
        <v>22</v>
      </c>
      <c r="N395" s="133">
        <f>SUM(I395:M395)</f>
        <v>72</v>
      </c>
      <c r="O395" s="133">
        <v>86</v>
      </c>
      <c r="P395" s="122">
        <f>SUM(O395-H395-I395-J395-L395-M395=0)</f>
        <v>1</v>
      </c>
      <c r="Q395" s="70"/>
      <c r="R395" s="74"/>
      <c r="S395" s="74"/>
      <c r="T395" s="74"/>
      <c r="U395" s="74"/>
      <c r="V395" s="74"/>
      <c r="W395" s="74"/>
    </row>
    <row r="396" spans="1:23" ht="14.25" customHeight="1">
      <c r="A396" s="126">
        <v>2001</v>
      </c>
      <c r="B396" s="133">
        <v>4</v>
      </c>
      <c r="C396" s="133">
        <v>11</v>
      </c>
      <c r="D396" s="133">
        <v>0</v>
      </c>
      <c r="E396" s="133">
        <f aca="true" t="shared" si="81" ref="E396:E437">SUM(C396:D396)</f>
        <v>11</v>
      </c>
      <c r="F396" s="133">
        <f aca="true" t="shared" si="82" ref="F396:F437">SUM(B396:D396)</f>
        <v>15</v>
      </c>
      <c r="G396" s="133"/>
      <c r="H396" s="133">
        <v>18</v>
      </c>
      <c r="I396" s="133">
        <v>33</v>
      </c>
      <c r="J396" s="133">
        <v>20</v>
      </c>
      <c r="K396" s="133"/>
      <c r="L396" s="133">
        <v>9</v>
      </c>
      <c r="M396" s="133">
        <v>25</v>
      </c>
      <c r="N396" s="133">
        <f aca="true" t="shared" si="83" ref="N396:N437">SUM(I396:M396)</f>
        <v>87</v>
      </c>
      <c r="O396" s="133">
        <v>105</v>
      </c>
      <c r="P396" s="122">
        <f>SUM(O396-H396-I396-J396-L396-M396=0)</f>
        <v>1</v>
      </c>
      <c r="Q396" s="70"/>
      <c r="R396" s="74"/>
      <c r="S396" s="74"/>
      <c r="T396" s="74"/>
      <c r="U396" s="74"/>
      <c r="V396" s="74"/>
      <c r="W396" s="74"/>
    </row>
    <row r="397" spans="1:23" ht="14.25" customHeight="1">
      <c r="A397" s="126">
        <v>2002</v>
      </c>
      <c r="B397" s="133">
        <v>4</v>
      </c>
      <c r="C397" s="133">
        <v>7</v>
      </c>
      <c r="D397" s="133">
        <v>0</v>
      </c>
      <c r="E397" s="133">
        <f t="shared" si="81"/>
        <v>7</v>
      </c>
      <c r="F397" s="133">
        <f t="shared" si="82"/>
        <v>11</v>
      </c>
      <c r="G397" s="133"/>
      <c r="H397" s="133">
        <v>19</v>
      </c>
      <c r="I397" s="133">
        <v>21</v>
      </c>
      <c r="J397" s="133">
        <v>21</v>
      </c>
      <c r="K397" s="133"/>
      <c r="L397" s="133">
        <v>7</v>
      </c>
      <c r="M397" s="133">
        <v>24</v>
      </c>
      <c r="N397" s="133">
        <f t="shared" si="83"/>
        <v>73</v>
      </c>
      <c r="O397" s="133">
        <v>92</v>
      </c>
      <c r="P397" s="122">
        <f>SUM(O397-H397-I397-J397-L397-M397=0)</f>
        <v>1</v>
      </c>
      <c r="Q397" s="70"/>
      <c r="R397" s="74"/>
      <c r="S397" s="74"/>
      <c r="T397" s="74"/>
      <c r="U397" s="74"/>
      <c r="V397" s="74"/>
      <c r="W397" s="74"/>
    </row>
    <row r="398" spans="1:23" ht="14.25" customHeight="1">
      <c r="A398" s="126">
        <v>2003</v>
      </c>
      <c r="B398" s="133">
        <v>3</v>
      </c>
      <c r="C398" s="133">
        <v>6</v>
      </c>
      <c r="D398" s="133">
        <v>2</v>
      </c>
      <c r="E398" s="133">
        <f t="shared" si="81"/>
        <v>8</v>
      </c>
      <c r="F398" s="133">
        <f t="shared" si="82"/>
        <v>11</v>
      </c>
      <c r="G398" s="133"/>
      <c r="H398" s="133">
        <v>12</v>
      </c>
      <c r="I398" s="133">
        <v>14</v>
      </c>
      <c r="J398" s="133">
        <v>16</v>
      </c>
      <c r="K398" s="133"/>
      <c r="L398" s="133">
        <v>10</v>
      </c>
      <c r="M398" s="133">
        <v>26</v>
      </c>
      <c r="N398" s="133">
        <f t="shared" si="83"/>
        <v>66</v>
      </c>
      <c r="O398" s="133">
        <v>78</v>
      </c>
      <c r="P398" s="122">
        <f>SUM(O398-H398-I398-J398-L398-M398=0)</f>
        <v>1</v>
      </c>
      <c r="Q398" s="70"/>
      <c r="R398" s="74"/>
      <c r="S398" s="74"/>
      <c r="T398" s="74"/>
      <c r="U398" s="74"/>
      <c r="V398" s="74"/>
      <c r="W398" s="74"/>
    </row>
    <row r="399" spans="1:23" ht="14.25" customHeight="1">
      <c r="A399" s="126">
        <v>2004</v>
      </c>
      <c r="B399" s="133">
        <v>5</v>
      </c>
      <c r="C399" s="133">
        <v>5</v>
      </c>
      <c r="D399" s="133">
        <v>3</v>
      </c>
      <c r="E399" s="133">
        <f t="shared" si="81"/>
        <v>8</v>
      </c>
      <c r="F399" s="133">
        <f t="shared" si="82"/>
        <v>13</v>
      </c>
      <c r="G399" s="133"/>
      <c r="H399" s="133">
        <v>20</v>
      </c>
      <c r="I399" s="133">
        <v>21</v>
      </c>
      <c r="J399" s="133">
        <v>15</v>
      </c>
      <c r="K399" s="133"/>
      <c r="L399" s="133">
        <v>7</v>
      </c>
      <c r="M399" s="133">
        <v>32</v>
      </c>
      <c r="N399" s="133">
        <f t="shared" si="83"/>
        <v>75</v>
      </c>
      <c r="O399" s="133">
        <v>95</v>
      </c>
      <c r="P399" s="122"/>
      <c r="Q399" s="70"/>
      <c r="R399" s="74"/>
      <c r="S399" s="74"/>
      <c r="T399" s="74"/>
      <c r="U399" s="74"/>
      <c r="V399" s="74"/>
      <c r="W399" s="74"/>
    </row>
    <row r="400" spans="1:23" s="51" customFormat="1" ht="14.25" customHeight="1">
      <c r="A400" s="125" t="s">
        <v>89</v>
      </c>
      <c r="B400" s="132">
        <v>3.6</v>
      </c>
      <c r="C400" s="132">
        <v>6.4</v>
      </c>
      <c r="D400" s="132">
        <v>1.2</v>
      </c>
      <c r="E400" s="132">
        <f t="shared" si="81"/>
        <v>7.6000000000000005</v>
      </c>
      <c r="F400" s="132">
        <f t="shared" si="82"/>
        <v>11.2</v>
      </c>
      <c r="G400" s="132"/>
      <c r="H400" s="132">
        <v>16.6</v>
      </c>
      <c r="I400" s="132">
        <v>21</v>
      </c>
      <c r="J400" s="132">
        <v>19.8</v>
      </c>
      <c r="K400" s="132"/>
      <c r="L400" s="132">
        <v>8</v>
      </c>
      <c r="M400" s="132">
        <v>25.8</v>
      </c>
      <c r="N400" s="132">
        <f t="shared" si="83"/>
        <v>74.6</v>
      </c>
      <c r="O400" s="132">
        <v>91.2</v>
      </c>
      <c r="P400" s="122">
        <f>SUM(O400-H400-I400-J400-L400-M400=0)</f>
        <v>0</v>
      </c>
      <c r="Q400" s="122"/>
      <c r="R400" s="123"/>
      <c r="S400" s="123"/>
      <c r="T400" s="123"/>
      <c r="U400" s="123"/>
      <c r="V400" s="123"/>
      <c r="W400" s="123"/>
    </row>
    <row r="401" spans="1:23" ht="14.25" customHeight="1">
      <c r="A401" s="71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22"/>
      <c r="Q401" s="70"/>
      <c r="R401" s="74"/>
      <c r="S401" s="74"/>
      <c r="T401" s="74"/>
      <c r="U401" s="74"/>
      <c r="V401" s="74"/>
      <c r="W401" s="74"/>
    </row>
    <row r="402" spans="1:23" ht="14.25" customHeight="1">
      <c r="A402" s="71" t="s">
        <v>77</v>
      </c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22"/>
      <c r="Q402" s="70"/>
      <c r="R402" s="74"/>
      <c r="S402" s="74"/>
      <c r="T402" s="74"/>
      <c r="U402" s="74"/>
      <c r="V402" s="74"/>
      <c r="W402" s="74"/>
    </row>
    <row r="403" spans="1:23" ht="14.25" customHeight="1">
      <c r="A403" s="71">
        <v>2004</v>
      </c>
      <c r="B403" s="144">
        <f>IF(ISERR((B399-B394)/B394*100),"n/a",IF((B399-B394)/B394*100=0,"-",((B399-B394)/B394*100)))</f>
        <v>38.888888888888886</v>
      </c>
      <c r="C403" s="144">
        <f>IF(ISERR((C399-C394)/C394*100),"n/a",IF((C399-C394)/C394*100=0,"-",((C399-C394)/C394*100)))</f>
        <v>-10.714285714285708</v>
      </c>
      <c r="D403" s="144">
        <f>IF(ISERR((D399-D394)/D394*100),"n/a",IF((D399-D394)/D394*100=0,"-",((D399-D394)/D394*100)))</f>
        <v>7.1428571428571495</v>
      </c>
      <c r="E403" s="144">
        <f>IF(ISERR((E399-E394)/E394*100),"n/a",IF((E399-E394)/E394*100=0,"-",((E399-E394)/E394*100)))</f>
        <v>-4.761904761904746</v>
      </c>
      <c r="F403" s="144">
        <f>IF(ISERR((F399-F394)/F394*100),"n/a",IF((F399-F394)/F394*100=0,"-",((F399-F394)/F394*100)))</f>
        <v>8.333333333333332</v>
      </c>
      <c r="G403" s="144"/>
      <c r="H403" s="144">
        <f>IF(ISERR((H399-H394)/H394*100),"n/a",IF((H399-H394)/H394*100=0,"-",((H399-H394)/H394*100)))</f>
        <v>-25.37313432835821</v>
      </c>
      <c r="I403" s="144">
        <f>IF(ISERR((I399-I394)/I394*100),"n/a",IF((I399-I394)/I394*100=0,"-",((I399-I394)/I394*100)))</f>
        <v>-27.083333333333336</v>
      </c>
      <c r="J403" s="144">
        <f>IF(ISERR((J399-J394)/J394*100),"n/a",IF((J399-J394)/J394*100=0,"-",((J399-J394)/J394*100)))</f>
        <v>-43.60902255639098</v>
      </c>
      <c r="K403" s="144"/>
      <c r="L403" s="144">
        <f>IF(ISERR((L399-L394)/L394*100),"n/a",IF((L399-L394)/L394*100=0,"-",((L399-L394)/L394*100)))</f>
        <v>-50.70422535211267</v>
      </c>
      <c r="M403" s="144">
        <f>IF(ISERR((M399-M394)/M394*100),"n/a",IF((M399-M394)/M394*100=0,"-",((M399-M394)/M394*100)))</f>
        <v>-27.27272727272727</v>
      </c>
      <c r="N403" s="144">
        <f>IF(ISERR((N399-N394)/N394*100),"n/a",IF((N399-N394)/N394*100=0,"-",((N399-N394)/N394*100)))</f>
        <v>-33.97887323943662</v>
      </c>
      <c r="O403" s="144">
        <f>IF(ISERR((O399-O394)/O394*100),"n/a",IF((O399-O394)/O394*100=0,"-",((O399-O394)/O394*100)))</f>
        <v>-32.33618233618234</v>
      </c>
      <c r="P403" s="122"/>
      <c r="Q403" s="70"/>
      <c r="R403" s="74"/>
      <c r="S403" s="74"/>
      <c r="T403" s="74"/>
      <c r="U403" s="74"/>
      <c r="V403" s="74"/>
      <c r="W403" s="74"/>
    </row>
    <row r="404" spans="1:23" ht="14.25" customHeight="1">
      <c r="A404" s="71" t="s">
        <v>89</v>
      </c>
      <c r="B404" s="144" t="str">
        <f>IF(ISERR((B400-B394)/B394*100),"n/a",IF((B400-B394)/B394*100=0,"-",((B400-B394)/B394*100)))</f>
        <v>-</v>
      </c>
      <c r="C404" s="144">
        <f>IF(ISERR((C400-C394)/C394*100),"n/a",IF((C400-C394)/C394*100=0,"-",((C400-C394)/C394*100)))</f>
        <v>14.285714285714299</v>
      </c>
      <c r="D404" s="144">
        <f>IF(ISERR((D400-D394)/D394*100),"n/a",IF((D400-D394)/D394*100=0,"-",((D400-D394)/D394*100)))</f>
        <v>-57.14285714285714</v>
      </c>
      <c r="E404" s="144">
        <f>IF(ISERR((E400-E394)/E394*100),"n/a",IF((E400-E394)/E394*100=0,"-",((E400-E394)/E394*100)))</f>
        <v>-9.523809523809502</v>
      </c>
      <c r="F404" s="144">
        <f>IF(ISERR((F400-F394)/F394*100),"n/a",IF((F400-F394)/F394*100=0,"-",((F400-F394)/F394*100)))</f>
        <v>-6.666666666666672</v>
      </c>
      <c r="G404" s="144"/>
      <c r="H404" s="144">
        <f>IF(ISERR((H400-H394)/H394*100),"n/a",IF((H400-H394)/H394*100=0,"-",((H400-H394)/H394*100)))</f>
        <v>-38.059701492537314</v>
      </c>
      <c r="I404" s="144">
        <f>IF(ISERR((I400-I394)/I394*100),"n/a",IF((I400-I394)/I394*100=0,"-",((I400-I394)/I394*100)))</f>
        <v>-27.083333333333336</v>
      </c>
      <c r="J404" s="144">
        <f>IF(ISERR((J400-J394)/J394*100),"n/a",IF((J400-J394)/J394*100=0,"-",((J400-J394)/J394*100)))</f>
        <v>-25.563909774436087</v>
      </c>
      <c r="K404" s="144"/>
      <c r="L404" s="144">
        <f>IF(ISERR((L400-L394)/L394*100),"n/a",IF((L400-L394)/L394*100=0,"-",((L400-L394)/L394*100)))</f>
        <v>-43.66197183098591</v>
      </c>
      <c r="M404" s="144">
        <f>IF(ISERR((M400-M394)/M394*100),"n/a",IF((M400-M394)/M394*100=0,"-",((M400-M394)/M394*100)))</f>
        <v>-41.36363636363637</v>
      </c>
      <c r="N404" s="144">
        <f>IF(ISERR((N400-N394)/N394*100),"n/a",IF((N400-N394)/N394*100=0,"-",((N400-N394)/N394*100)))</f>
        <v>-34.33098591549297</v>
      </c>
      <c r="O404" s="144">
        <f>IF(ISERR((O400-O394)/O394*100),"n/a",IF((O400-O394)/O394*100=0,"-",((O400-O394)/O394*100)))</f>
        <v>-35.042735042735046</v>
      </c>
      <c r="P404" s="122"/>
      <c r="Q404" s="70"/>
      <c r="R404" s="74"/>
      <c r="S404" s="74"/>
      <c r="T404" s="74"/>
      <c r="U404" s="74"/>
      <c r="V404" s="74"/>
      <c r="W404" s="74"/>
    </row>
    <row r="405" spans="1:23" ht="7.5" customHeight="1">
      <c r="A405" s="19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22"/>
      <c r="Q405" s="70"/>
      <c r="R405" s="74"/>
      <c r="S405" s="74"/>
      <c r="T405" s="74"/>
      <c r="U405" s="74"/>
      <c r="V405" s="74"/>
      <c r="W405" s="74"/>
    </row>
    <row r="406" spans="1:23" ht="14.25" customHeight="1">
      <c r="A406" s="19" t="s">
        <v>49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22"/>
      <c r="Q406" s="70"/>
      <c r="R406" s="74"/>
      <c r="S406" s="74"/>
      <c r="T406" s="74"/>
      <c r="U406" s="74"/>
      <c r="V406" s="74"/>
      <c r="W406" s="74"/>
    </row>
    <row r="407" spans="1:23" s="51" customFormat="1" ht="14.25" customHeight="1">
      <c r="A407" s="125" t="s">
        <v>76</v>
      </c>
      <c r="B407" s="132">
        <v>2.6</v>
      </c>
      <c r="C407" s="132">
        <v>2</v>
      </c>
      <c r="D407" s="132">
        <v>1.2</v>
      </c>
      <c r="E407" s="132">
        <f t="shared" si="81"/>
        <v>3.2</v>
      </c>
      <c r="F407" s="132">
        <f t="shared" si="82"/>
        <v>5.8</v>
      </c>
      <c r="G407" s="132"/>
      <c r="H407" s="132">
        <v>37.2</v>
      </c>
      <c r="I407" s="132">
        <v>15</v>
      </c>
      <c r="J407" s="132">
        <v>20</v>
      </c>
      <c r="K407" s="132"/>
      <c r="L407" s="132">
        <v>18.2</v>
      </c>
      <c r="M407" s="132">
        <v>29.8</v>
      </c>
      <c r="N407" s="132">
        <f t="shared" si="83"/>
        <v>83</v>
      </c>
      <c r="O407" s="132">
        <v>120.2</v>
      </c>
      <c r="P407" s="122">
        <f>SUM(O407-H407-I407-J407-L407-M407=0)</f>
        <v>1</v>
      </c>
      <c r="Q407" s="122"/>
      <c r="R407" s="123"/>
      <c r="S407" s="123"/>
      <c r="T407" s="123"/>
      <c r="U407" s="123"/>
      <c r="V407" s="123"/>
      <c r="W407" s="123"/>
    </row>
    <row r="408" spans="1:23" ht="14.25" customHeight="1">
      <c r="A408" s="126">
        <v>2000</v>
      </c>
      <c r="B408" s="133">
        <v>3</v>
      </c>
      <c r="C408" s="133">
        <v>1</v>
      </c>
      <c r="D408" s="133">
        <v>1</v>
      </c>
      <c r="E408" s="133">
        <f t="shared" si="81"/>
        <v>2</v>
      </c>
      <c r="F408" s="133">
        <f t="shared" si="82"/>
        <v>5</v>
      </c>
      <c r="G408" s="133"/>
      <c r="H408" s="133">
        <v>29</v>
      </c>
      <c r="I408" s="133">
        <v>14</v>
      </c>
      <c r="J408" s="133">
        <v>16</v>
      </c>
      <c r="K408" s="133"/>
      <c r="L408" s="133">
        <v>18</v>
      </c>
      <c r="M408" s="133">
        <v>26</v>
      </c>
      <c r="N408" s="133">
        <f t="shared" si="83"/>
        <v>74</v>
      </c>
      <c r="O408" s="133">
        <v>103</v>
      </c>
      <c r="P408" s="122">
        <f>SUM(O408-H408-I408-J408-L408-M408=0)</f>
        <v>1</v>
      </c>
      <c r="Q408" s="70"/>
      <c r="R408" s="74"/>
      <c r="S408" s="74"/>
      <c r="T408" s="74"/>
      <c r="U408" s="74"/>
      <c r="V408" s="74"/>
      <c r="W408" s="74"/>
    </row>
    <row r="409" spans="1:23" ht="14.25" customHeight="1">
      <c r="A409" s="126">
        <v>2001</v>
      </c>
      <c r="B409" s="133">
        <v>3</v>
      </c>
      <c r="C409" s="133">
        <v>4</v>
      </c>
      <c r="D409" s="133">
        <v>3</v>
      </c>
      <c r="E409" s="133">
        <f t="shared" si="81"/>
        <v>7</v>
      </c>
      <c r="F409" s="133">
        <f t="shared" si="82"/>
        <v>10</v>
      </c>
      <c r="G409" s="133"/>
      <c r="H409" s="133">
        <v>22</v>
      </c>
      <c r="I409" s="133">
        <v>12</v>
      </c>
      <c r="J409" s="133">
        <v>23</v>
      </c>
      <c r="K409" s="133"/>
      <c r="L409" s="133">
        <v>6</v>
      </c>
      <c r="M409" s="133">
        <v>12</v>
      </c>
      <c r="N409" s="133">
        <f t="shared" si="83"/>
        <v>53</v>
      </c>
      <c r="O409" s="133">
        <v>75</v>
      </c>
      <c r="P409" s="122">
        <f>SUM(O409-H409-I409-J409-L409-M409=0)</f>
        <v>1</v>
      </c>
      <c r="Q409" s="70"/>
      <c r="R409" s="74"/>
      <c r="S409" s="74"/>
      <c r="T409" s="74"/>
      <c r="U409" s="74"/>
      <c r="V409" s="74"/>
      <c r="W409" s="74"/>
    </row>
    <row r="410" spans="1:23" ht="14.25" customHeight="1">
      <c r="A410" s="126">
        <v>2002</v>
      </c>
      <c r="B410" s="133">
        <v>6</v>
      </c>
      <c r="C410" s="133">
        <v>4</v>
      </c>
      <c r="D410" s="133">
        <v>0</v>
      </c>
      <c r="E410" s="133">
        <f t="shared" si="81"/>
        <v>4</v>
      </c>
      <c r="F410" s="133">
        <f t="shared" si="82"/>
        <v>10</v>
      </c>
      <c r="G410" s="133"/>
      <c r="H410" s="133">
        <v>40</v>
      </c>
      <c r="I410" s="133">
        <v>13</v>
      </c>
      <c r="J410" s="133">
        <v>15</v>
      </c>
      <c r="K410" s="133"/>
      <c r="L410" s="133">
        <v>11</v>
      </c>
      <c r="M410" s="133">
        <v>27</v>
      </c>
      <c r="N410" s="133">
        <f t="shared" si="83"/>
        <v>66</v>
      </c>
      <c r="O410" s="133">
        <v>106</v>
      </c>
      <c r="P410" s="122">
        <f>SUM(O410-H410-I410-J410-L410-M410=0)</f>
        <v>1</v>
      </c>
      <c r="Q410" s="70"/>
      <c r="R410" s="74"/>
      <c r="S410" s="74"/>
      <c r="T410" s="74"/>
      <c r="U410" s="74"/>
      <c r="V410" s="74"/>
      <c r="W410" s="74"/>
    </row>
    <row r="411" spans="1:23" ht="14.25" customHeight="1">
      <c r="A411" s="126">
        <v>2003</v>
      </c>
      <c r="B411" s="133">
        <v>8</v>
      </c>
      <c r="C411" s="133">
        <v>1</v>
      </c>
      <c r="D411" s="133">
        <v>0</v>
      </c>
      <c r="E411" s="133">
        <f t="shared" si="81"/>
        <v>1</v>
      </c>
      <c r="F411" s="133">
        <f t="shared" si="82"/>
        <v>9</v>
      </c>
      <c r="G411" s="133"/>
      <c r="H411" s="133">
        <v>32</v>
      </c>
      <c r="I411" s="133">
        <v>17</v>
      </c>
      <c r="J411" s="133">
        <v>18</v>
      </c>
      <c r="K411" s="133"/>
      <c r="L411" s="133">
        <v>7</v>
      </c>
      <c r="M411" s="133">
        <v>22</v>
      </c>
      <c r="N411" s="133">
        <f t="shared" si="83"/>
        <v>64</v>
      </c>
      <c r="O411" s="133">
        <v>96</v>
      </c>
      <c r="P411" s="122">
        <f>SUM(O411-H411-I411-J411-L411-M411=0)</f>
        <v>1</v>
      </c>
      <c r="Q411" s="70"/>
      <c r="R411" s="74"/>
      <c r="S411" s="74"/>
      <c r="T411" s="74"/>
      <c r="U411" s="74"/>
      <c r="V411" s="74"/>
      <c r="W411" s="74"/>
    </row>
    <row r="412" spans="1:23" ht="14.25" customHeight="1">
      <c r="A412" s="126">
        <v>2004</v>
      </c>
      <c r="B412" s="133">
        <v>6</v>
      </c>
      <c r="C412" s="133">
        <v>1</v>
      </c>
      <c r="D412" s="133">
        <v>4</v>
      </c>
      <c r="E412" s="133">
        <f>SUM(C412:D412)</f>
        <v>5</v>
      </c>
      <c r="F412" s="133">
        <f>SUM(B412:D412)</f>
        <v>11</v>
      </c>
      <c r="G412" s="133"/>
      <c r="H412" s="133">
        <v>25</v>
      </c>
      <c r="I412" s="133">
        <v>8</v>
      </c>
      <c r="J412" s="133">
        <v>14</v>
      </c>
      <c r="K412" s="133"/>
      <c r="L412" s="133">
        <v>15</v>
      </c>
      <c r="M412" s="133">
        <v>8</v>
      </c>
      <c r="N412" s="133">
        <f>SUM(I412:M412)</f>
        <v>45</v>
      </c>
      <c r="O412" s="133">
        <v>70</v>
      </c>
      <c r="P412" s="122"/>
      <c r="Q412" s="70"/>
      <c r="R412" s="74"/>
      <c r="S412" s="74"/>
      <c r="T412" s="74"/>
      <c r="U412" s="74"/>
      <c r="V412" s="74"/>
      <c r="W412" s="74"/>
    </row>
    <row r="413" spans="1:23" s="51" customFormat="1" ht="14.25" customHeight="1">
      <c r="A413" s="125" t="s">
        <v>89</v>
      </c>
      <c r="B413" s="132">
        <v>5.2</v>
      </c>
      <c r="C413" s="132">
        <v>2.2</v>
      </c>
      <c r="D413" s="132">
        <v>1.6</v>
      </c>
      <c r="E413" s="132">
        <f>SUM(C413:D413)</f>
        <v>3.8000000000000003</v>
      </c>
      <c r="F413" s="132">
        <f>SUM(B413:D413)</f>
        <v>9</v>
      </c>
      <c r="G413" s="132"/>
      <c r="H413" s="132">
        <v>29.6</v>
      </c>
      <c r="I413" s="132">
        <v>12.8</v>
      </c>
      <c r="J413" s="132">
        <v>17.2</v>
      </c>
      <c r="K413" s="132"/>
      <c r="L413" s="132">
        <v>11.4</v>
      </c>
      <c r="M413" s="132">
        <v>19</v>
      </c>
      <c r="N413" s="132">
        <f>SUM(I413:M413)</f>
        <v>60.4</v>
      </c>
      <c r="O413" s="132">
        <v>90</v>
      </c>
      <c r="P413" s="122">
        <f>SUM(O413-H413-I413-J413-L413-M413=0)</f>
        <v>0</v>
      </c>
      <c r="Q413" s="122"/>
      <c r="R413" s="123"/>
      <c r="S413" s="123"/>
      <c r="T413" s="123"/>
      <c r="U413" s="123"/>
      <c r="V413" s="123"/>
      <c r="W413" s="123"/>
    </row>
    <row r="414" spans="1:23" ht="14.25" customHeight="1">
      <c r="A414" s="71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22"/>
      <c r="Q414" s="70"/>
      <c r="R414" s="74"/>
      <c r="S414" s="74"/>
      <c r="T414" s="74"/>
      <c r="U414" s="74"/>
      <c r="V414" s="74"/>
      <c r="W414" s="74"/>
    </row>
    <row r="415" spans="1:23" ht="14.25" customHeight="1">
      <c r="A415" s="71" t="s">
        <v>77</v>
      </c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22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71">
        <v>2004</v>
      </c>
      <c r="B416" s="144">
        <f>IF(ISERR((B412-B407)/B407*100),"n/a",IF((B412-B407)/B407*100=0,"-",((B412-B407)/B407*100)))</f>
        <v>130.76923076923077</v>
      </c>
      <c r="C416" s="144">
        <f>IF(ISERR((C412-C407)/C407*100),"n/a",IF((C412-C407)/C407*100=0,"-",((C412-C407)/C407*100)))</f>
        <v>-50</v>
      </c>
      <c r="D416" s="144">
        <f>IF(ISERR((D412-D407)/D407*100),"n/a",IF((D412-D407)/D407*100=0,"-",((D412-D407)/D407*100)))</f>
        <v>233.33333333333334</v>
      </c>
      <c r="E416" s="144">
        <f>IF(ISERR((E412-E407)/E407*100),"n/a",IF((E412-E407)/E407*100=0,"-",((E412-E407)/E407*100)))</f>
        <v>56.249999999999986</v>
      </c>
      <c r="F416" s="144">
        <f>IF(ISERR((F412-F407)/F407*100),"n/a",IF((F412-F407)/F407*100=0,"-",((F412-F407)/F407*100)))</f>
        <v>89.65517241379311</v>
      </c>
      <c r="G416" s="144"/>
      <c r="H416" s="144">
        <f>IF(ISERR((H412-H407)/H407*100),"n/a",IF((H412-H407)/H407*100=0,"-",((H412-H407)/H407*100)))</f>
        <v>-32.795698924731184</v>
      </c>
      <c r="I416" s="144">
        <f>IF(ISERR((I412-I407)/I407*100),"n/a",IF((I412-I407)/I407*100=0,"-",((I412-I407)/I407*100)))</f>
        <v>-46.666666666666664</v>
      </c>
      <c r="J416" s="144">
        <f>IF(ISERR((J412-J407)/J407*100),"n/a",IF((J412-J407)/J407*100=0,"-",((J412-J407)/J407*100)))</f>
        <v>-30</v>
      </c>
      <c r="K416" s="144"/>
      <c r="L416" s="144">
        <f>IF(ISERR((L412-L407)/L407*100),"n/a",IF((L412-L407)/L407*100=0,"-",((L412-L407)/L407*100)))</f>
        <v>-17.582417582417577</v>
      </c>
      <c r="M416" s="144">
        <f>IF(ISERR((M412-M407)/M407*100),"n/a",IF((M412-M407)/M407*100=0,"-",((M412-M407)/M407*100)))</f>
        <v>-73.15436241610739</v>
      </c>
      <c r="N416" s="144">
        <f>IF(ISERR((N412-N407)/N407*100),"n/a",IF((N412-N407)/N407*100=0,"-",((N412-N407)/N407*100)))</f>
        <v>-45.78313253012048</v>
      </c>
      <c r="O416" s="144">
        <f>IF(ISERR((O412-O407)/O407*100),"n/a",IF((O412-O407)/O407*100=0,"-",((O412-O407)/O407*100)))</f>
        <v>-41.76372712146423</v>
      </c>
      <c r="P416" s="122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71" t="s">
        <v>89</v>
      </c>
      <c r="B417" s="144">
        <f>IF(ISERR((B413-B407)/B407*100),"n/a",IF((B413-B407)/B407*100=0,"-",((B413-B407)/B407*100)))</f>
        <v>100</v>
      </c>
      <c r="C417" s="144">
        <f>IF(ISERR((C413-C407)/C407*100),"n/a",IF((C413-C407)/C407*100=0,"-",((C413-C407)/C407*100)))</f>
        <v>10.000000000000009</v>
      </c>
      <c r="D417" s="144">
        <f>IF(ISERR((D413-D407)/D407*100),"n/a",IF((D413-D407)/D407*100=0,"-",((D413-D407)/D407*100)))</f>
        <v>33.33333333333335</v>
      </c>
      <c r="E417" s="144">
        <f>IF(ISERR((E413-E407)/E407*100),"n/a",IF((E413-E407)/E407*100=0,"-",((E413-E407)/E407*100)))</f>
        <v>18.750000000000004</v>
      </c>
      <c r="F417" s="144">
        <f>IF(ISERR((F413-F407)/F407*100),"n/a",IF((F413-F407)/F407*100=0,"-",((F413-F407)/F407*100)))</f>
        <v>55.172413793103445</v>
      </c>
      <c r="G417" s="144"/>
      <c r="H417" s="144">
        <f>IF(ISERR((H413-H407)/H407*100),"n/a",IF((H413-H407)/H407*100=0,"-",((H413-H407)/H407*100)))</f>
        <v>-20.43010752688172</v>
      </c>
      <c r="I417" s="144">
        <f>IF(ISERR((I413-I407)/I407*100),"n/a",IF((I413-I407)/I407*100=0,"-",((I413-I407)/I407*100)))</f>
        <v>-14.66666666666666</v>
      </c>
      <c r="J417" s="144">
        <f>IF(ISERR((J413-J407)/J407*100),"n/a",IF((J413-J407)/J407*100=0,"-",((J413-J407)/J407*100)))</f>
        <v>-14.000000000000004</v>
      </c>
      <c r="K417" s="144"/>
      <c r="L417" s="144">
        <f>IF(ISERR((L413-L407)/L407*100),"n/a",IF((L413-L407)/L407*100=0,"-",((L413-L407)/L407*100)))</f>
        <v>-37.36263736263736</v>
      </c>
      <c r="M417" s="144">
        <f>IF(ISERR((M413-M407)/M407*100),"n/a",IF((M413-M407)/M407*100=0,"-",((M413-M407)/M407*100)))</f>
        <v>-36.241610738255034</v>
      </c>
      <c r="N417" s="144">
        <f>IF(ISERR((N413-N407)/N407*100),"n/a",IF((N413-N407)/N407*100=0,"-",((N413-N407)/N407*100)))</f>
        <v>-27.228915662650603</v>
      </c>
      <c r="O417" s="144">
        <f>IF(ISERR((O413-O407)/O407*100),"n/a",IF((O413-O407)/O407*100=0,"-",((O413-O407)/O407*100)))</f>
        <v>-25.124792013311147</v>
      </c>
      <c r="P417" s="122"/>
      <c r="Q417" s="70"/>
      <c r="R417" s="74"/>
      <c r="S417" s="74"/>
      <c r="T417" s="74"/>
      <c r="U417" s="74"/>
      <c r="V417" s="74"/>
      <c r="W417" s="74"/>
    </row>
    <row r="418" spans="1:23" ht="7.5" customHeight="1">
      <c r="A418" s="19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22"/>
      <c r="Q418" s="70"/>
      <c r="R418" s="74"/>
      <c r="S418" s="74"/>
      <c r="T418" s="74"/>
      <c r="U418" s="74"/>
      <c r="V418" s="74"/>
      <c r="W418" s="74"/>
    </row>
    <row r="419" spans="1:23" ht="14.25" customHeight="1">
      <c r="A419" s="51" t="s">
        <v>50</v>
      </c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22"/>
      <c r="Q419" s="70"/>
      <c r="R419" s="74"/>
      <c r="S419" s="74"/>
      <c r="T419" s="74"/>
      <c r="U419" s="74"/>
      <c r="V419" s="74"/>
      <c r="W419" s="74"/>
    </row>
    <row r="420" spans="1:23" s="51" customFormat="1" ht="14.25" customHeight="1">
      <c r="A420" s="125" t="s">
        <v>76</v>
      </c>
      <c r="B420" s="132">
        <v>14</v>
      </c>
      <c r="C420" s="132">
        <v>7.2</v>
      </c>
      <c r="D420" s="132">
        <v>1.2</v>
      </c>
      <c r="E420" s="132">
        <f t="shared" si="81"/>
        <v>8.4</v>
      </c>
      <c r="F420" s="132">
        <f t="shared" si="82"/>
        <v>22.4</v>
      </c>
      <c r="G420" s="132"/>
      <c r="H420" s="132">
        <v>88.8</v>
      </c>
      <c r="I420" s="132">
        <v>38.2</v>
      </c>
      <c r="J420" s="132">
        <v>45.2</v>
      </c>
      <c r="K420" s="132"/>
      <c r="L420" s="132">
        <v>16</v>
      </c>
      <c r="M420" s="132">
        <v>25.8</v>
      </c>
      <c r="N420" s="132">
        <f t="shared" si="83"/>
        <v>125.2</v>
      </c>
      <c r="O420" s="132">
        <v>214</v>
      </c>
      <c r="P420" s="122">
        <f>SUM(O420-H420-I420-J420-L420-M420=0)</f>
        <v>0</v>
      </c>
      <c r="Q420" s="122"/>
      <c r="R420" s="123"/>
      <c r="S420" s="123"/>
      <c r="T420" s="123"/>
      <c r="U420" s="123"/>
      <c r="V420" s="123"/>
      <c r="W420" s="123"/>
    </row>
    <row r="421" spans="1:23" ht="14.25" customHeight="1">
      <c r="A421" s="126">
        <v>2000</v>
      </c>
      <c r="B421" s="133">
        <v>6</v>
      </c>
      <c r="C421" s="133">
        <v>7</v>
      </c>
      <c r="D421" s="133">
        <v>1</v>
      </c>
      <c r="E421" s="133">
        <f t="shared" si="81"/>
        <v>8</v>
      </c>
      <c r="F421" s="133">
        <f t="shared" si="82"/>
        <v>14</v>
      </c>
      <c r="G421" s="133"/>
      <c r="H421" s="133">
        <v>58</v>
      </c>
      <c r="I421" s="133">
        <v>34</v>
      </c>
      <c r="J421" s="133">
        <v>45</v>
      </c>
      <c r="K421" s="133"/>
      <c r="L421" s="133">
        <v>11</v>
      </c>
      <c r="M421" s="133">
        <v>16</v>
      </c>
      <c r="N421" s="133">
        <f t="shared" si="83"/>
        <v>106</v>
      </c>
      <c r="O421" s="133">
        <v>164</v>
      </c>
      <c r="P421" s="122">
        <f>SUM(O421-H421-I421-J421-L421-M421=0)</f>
        <v>1</v>
      </c>
      <c r="Q421" s="70"/>
      <c r="R421" s="74"/>
      <c r="S421" s="74"/>
      <c r="T421" s="74"/>
      <c r="U421" s="74"/>
      <c r="V421" s="74"/>
      <c r="W421" s="74"/>
    </row>
    <row r="422" spans="1:23" ht="14.25" customHeight="1">
      <c r="A422" s="126">
        <v>2001</v>
      </c>
      <c r="B422" s="133">
        <v>3</v>
      </c>
      <c r="C422" s="133">
        <v>10</v>
      </c>
      <c r="D422" s="133">
        <v>0</v>
      </c>
      <c r="E422" s="133">
        <f t="shared" si="81"/>
        <v>10</v>
      </c>
      <c r="F422" s="133">
        <f t="shared" si="82"/>
        <v>13</v>
      </c>
      <c r="G422" s="133"/>
      <c r="H422" s="133">
        <v>50</v>
      </c>
      <c r="I422" s="133">
        <v>30</v>
      </c>
      <c r="J422" s="133">
        <v>23</v>
      </c>
      <c r="K422" s="133"/>
      <c r="L422" s="133">
        <v>4</v>
      </c>
      <c r="M422" s="133">
        <v>22</v>
      </c>
      <c r="N422" s="133">
        <f t="shared" si="83"/>
        <v>79</v>
      </c>
      <c r="O422" s="133">
        <v>129</v>
      </c>
      <c r="P422" s="122">
        <f>SUM(O422-H422-I422-J422-L422-M422=0)</f>
        <v>1</v>
      </c>
      <c r="Q422" s="70"/>
      <c r="R422" s="74"/>
      <c r="S422" s="74"/>
      <c r="T422" s="74"/>
      <c r="U422" s="74"/>
      <c r="V422" s="74"/>
      <c r="W422" s="74"/>
    </row>
    <row r="423" spans="1:23" ht="14.25" customHeight="1">
      <c r="A423" s="126">
        <v>2002</v>
      </c>
      <c r="B423" s="133">
        <v>14</v>
      </c>
      <c r="C423" s="133">
        <v>4</v>
      </c>
      <c r="D423" s="133">
        <v>0</v>
      </c>
      <c r="E423" s="133">
        <f t="shared" si="81"/>
        <v>4</v>
      </c>
      <c r="F423" s="133">
        <f t="shared" si="82"/>
        <v>18</v>
      </c>
      <c r="G423" s="133"/>
      <c r="H423" s="133">
        <v>62</v>
      </c>
      <c r="I423" s="133">
        <v>21</v>
      </c>
      <c r="J423" s="133">
        <v>20</v>
      </c>
      <c r="K423" s="133"/>
      <c r="L423" s="133">
        <v>8</v>
      </c>
      <c r="M423" s="133">
        <v>17</v>
      </c>
      <c r="N423" s="133">
        <f t="shared" si="83"/>
        <v>66</v>
      </c>
      <c r="O423" s="133">
        <v>128</v>
      </c>
      <c r="P423" s="122">
        <f>SUM(O423-H423-I423-J423-L423-M423=0)</f>
        <v>1</v>
      </c>
      <c r="Q423" s="70"/>
      <c r="R423" s="74"/>
      <c r="S423" s="74"/>
      <c r="T423" s="74"/>
      <c r="U423" s="74"/>
      <c r="V423" s="74"/>
      <c r="W423" s="74"/>
    </row>
    <row r="424" spans="1:23" ht="14.25" customHeight="1">
      <c r="A424" s="126">
        <v>2003</v>
      </c>
      <c r="B424" s="133">
        <v>6</v>
      </c>
      <c r="C424" s="133">
        <v>4</v>
      </c>
      <c r="D424" s="133">
        <v>0</v>
      </c>
      <c r="E424" s="133">
        <f t="shared" si="81"/>
        <v>4</v>
      </c>
      <c r="F424" s="133">
        <f t="shared" si="82"/>
        <v>10</v>
      </c>
      <c r="G424" s="133"/>
      <c r="H424" s="133">
        <v>42</v>
      </c>
      <c r="I424" s="133">
        <v>27</v>
      </c>
      <c r="J424" s="133">
        <v>23</v>
      </c>
      <c r="K424" s="133"/>
      <c r="L424" s="133">
        <v>7</v>
      </c>
      <c r="M424" s="133">
        <v>18</v>
      </c>
      <c r="N424" s="133">
        <f t="shared" si="83"/>
        <v>75</v>
      </c>
      <c r="O424" s="133">
        <v>117</v>
      </c>
      <c r="P424" s="122">
        <f>SUM(O424-H424-I424-J424-L424-M424=0)</f>
        <v>1</v>
      </c>
      <c r="Q424" s="70"/>
      <c r="R424" s="74"/>
      <c r="S424" s="74"/>
      <c r="T424" s="74"/>
      <c r="U424" s="74"/>
      <c r="V424" s="74"/>
      <c r="W424" s="74"/>
    </row>
    <row r="425" spans="1:23" ht="14.25" customHeight="1">
      <c r="A425" s="126">
        <v>2004</v>
      </c>
      <c r="B425" s="133">
        <v>4</v>
      </c>
      <c r="C425" s="133">
        <v>4</v>
      </c>
      <c r="D425" s="133">
        <v>0</v>
      </c>
      <c r="E425" s="133">
        <f t="shared" si="81"/>
        <v>4</v>
      </c>
      <c r="F425" s="133">
        <f t="shared" si="82"/>
        <v>8</v>
      </c>
      <c r="G425" s="133"/>
      <c r="H425" s="133">
        <v>42</v>
      </c>
      <c r="I425" s="133">
        <v>12</v>
      </c>
      <c r="J425" s="133">
        <v>34</v>
      </c>
      <c r="K425" s="133"/>
      <c r="L425" s="133">
        <v>5</v>
      </c>
      <c r="M425" s="133">
        <v>14</v>
      </c>
      <c r="N425" s="133">
        <f t="shared" si="83"/>
        <v>65</v>
      </c>
      <c r="O425" s="133">
        <v>107</v>
      </c>
      <c r="P425" s="122"/>
      <c r="Q425" s="70"/>
      <c r="R425" s="74"/>
      <c r="S425" s="74"/>
      <c r="T425" s="74"/>
      <c r="U425" s="74"/>
      <c r="V425" s="74"/>
      <c r="W425" s="74"/>
    </row>
    <row r="426" spans="1:23" s="51" customFormat="1" ht="14.25" customHeight="1">
      <c r="A426" s="125" t="s">
        <v>89</v>
      </c>
      <c r="B426" s="132">
        <v>6.6</v>
      </c>
      <c r="C426" s="132">
        <v>5.8</v>
      </c>
      <c r="D426" s="132">
        <v>0.2</v>
      </c>
      <c r="E426" s="132">
        <f t="shared" si="81"/>
        <v>6</v>
      </c>
      <c r="F426" s="132">
        <f t="shared" si="82"/>
        <v>12.599999999999998</v>
      </c>
      <c r="G426" s="132"/>
      <c r="H426" s="132">
        <v>50.8</v>
      </c>
      <c r="I426" s="132">
        <v>24.8</v>
      </c>
      <c r="J426" s="132">
        <v>29</v>
      </c>
      <c r="K426" s="132"/>
      <c r="L426" s="132">
        <v>7</v>
      </c>
      <c r="M426" s="132">
        <v>17.4</v>
      </c>
      <c r="N426" s="132">
        <f t="shared" si="83"/>
        <v>78.19999999999999</v>
      </c>
      <c r="O426" s="132">
        <v>129</v>
      </c>
      <c r="P426" s="122">
        <f>SUM(O426-H426-I426-J426-L426-M426=0)</f>
        <v>0</v>
      </c>
      <c r="Q426" s="122"/>
      <c r="R426" s="123"/>
      <c r="S426" s="123"/>
      <c r="T426" s="123"/>
      <c r="U426" s="123"/>
      <c r="V426" s="123"/>
      <c r="W426" s="123"/>
    </row>
    <row r="427" spans="1:23" ht="14.25" customHeight="1">
      <c r="A427" s="71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22"/>
      <c r="Q427" s="70"/>
      <c r="R427" s="74"/>
      <c r="S427" s="74"/>
      <c r="T427" s="74"/>
      <c r="U427" s="74"/>
      <c r="V427" s="74"/>
      <c r="W427" s="74"/>
    </row>
    <row r="428" spans="1:23" ht="14.25" customHeight="1">
      <c r="A428" s="71" t="s">
        <v>77</v>
      </c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22"/>
      <c r="Q428" s="70"/>
      <c r="R428" s="74"/>
      <c r="S428" s="74"/>
      <c r="T428" s="74"/>
      <c r="U428" s="74"/>
      <c r="V428" s="74"/>
      <c r="W428" s="74"/>
    </row>
    <row r="429" spans="1:23" ht="14.25" customHeight="1">
      <c r="A429" s="71">
        <v>2004</v>
      </c>
      <c r="B429" s="144">
        <f>IF(ISERR((B425-B420)/B420*100),"n/a",IF((B425-B420)/B420*100=0,"-",((B425-B420)/B420*100)))</f>
        <v>-71.42857142857143</v>
      </c>
      <c r="C429" s="144">
        <f>IF(ISERR((C425-C420)/C420*100),"n/a",IF((C425-C420)/C420*100=0,"-",((C425-C420)/C420*100)))</f>
        <v>-44.44444444444445</v>
      </c>
      <c r="D429" s="144">
        <f>IF(ISERR((D425-D420)/D420*100),"n/a",IF((D425-D420)/D420*100=0,"-",((D425-D420)/D420*100)))</f>
        <v>-100</v>
      </c>
      <c r="E429" s="144">
        <f>IF(ISERR((E425-E420)/E420*100),"n/a",IF((E425-E420)/E420*100=0,"-",((E425-E420)/E420*100)))</f>
        <v>-52.38095238095239</v>
      </c>
      <c r="F429" s="144">
        <f>IF(ISERR((F425-F420)/F420*100),"n/a",IF((F425-F420)/F420*100=0,"-",((F425-F420)/F420*100)))</f>
        <v>-64.28571428571428</v>
      </c>
      <c r="G429" s="144"/>
      <c r="H429" s="144">
        <f>IF(ISERR((H425-H420)/H420*100),"n/a",IF((H425-H420)/H420*100=0,"-",((H425-H420)/H420*100)))</f>
        <v>-52.702702702702695</v>
      </c>
      <c r="I429" s="144">
        <f>IF(ISERR((I425-I420)/I420*100),"n/a",IF((I425-I420)/I420*100=0,"-",((I425-I420)/I420*100)))</f>
        <v>-68.58638743455498</v>
      </c>
      <c r="J429" s="144">
        <f>IF(ISERR((J425-J420)/J420*100),"n/a",IF((J425-J420)/J420*100=0,"-",((J425-J420)/J420*100)))</f>
        <v>-24.77876106194691</v>
      </c>
      <c r="K429" s="144"/>
      <c r="L429" s="144">
        <f>IF(ISERR((L425-L420)/L420*100),"n/a",IF((L425-L420)/L420*100=0,"-",((L425-L420)/L420*100)))</f>
        <v>-68.75</v>
      </c>
      <c r="M429" s="144">
        <f>IF(ISERR((M425-M420)/M420*100),"n/a",IF((M425-M420)/M420*100=0,"-",((M425-M420)/M420*100)))</f>
        <v>-45.736434108527135</v>
      </c>
      <c r="N429" s="144">
        <f>IF(ISERR((N425-N420)/N420*100),"n/a",IF((N425-N420)/N420*100=0,"-",((N425-N420)/N420*100)))</f>
        <v>-48.08306709265176</v>
      </c>
      <c r="O429" s="144">
        <f>IF(ISERR((O425-O420)/O420*100),"n/a",IF((O425-O420)/O420*100=0,"-",((O425-O420)/O420*100)))</f>
        <v>-50</v>
      </c>
      <c r="P429" s="122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71" t="s">
        <v>89</v>
      </c>
      <c r="B430" s="144">
        <f>IF(ISERR((B426-B420)/B420*100),"n/a",IF((B426-B420)/B420*100=0,"-",((B426-B420)/B420*100)))</f>
        <v>-52.85714285714286</v>
      </c>
      <c r="C430" s="144">
        <f>IF(ISERR((C426-C420)/C420*100),"n/a",IF((C426-C420)/C420*100=0,"-",((C426-C420)/C420*100)))</f>
        <v>-19.444444444444446</v>
      </c>
      <c r="D430" s="144">
        <f>IF(ISERR((D426-D420)/D420*100),"n/a",IF((D426-D420)/D420*100=0,"-",((D426-D420)/D420*100)))</f>
        <v>-83.33333333333334</v>
      </c>
      <c r="E430" s="144">
        <f>IF(ISERR((E426-E420)/E420*100),"n/a",IF((E426-E420)/E420*100=0,"-",((E426-E420)/E420*100)))</f>
        <v>-28.571428571428577</v>
      </c>
      <c r="F430" s="144">
        <f>IF(ISERR((F426-F420)/F420*100),"n/a",IF((F426-F420)/F420*100=0,"-",((F426-F420)/F420*100)))</f>
        <v>-43.75000000000001</v>
      </c>
      <c r="G430" s="144"/>
      <c r="H430" s="144">
        <f>IF(ISERR((H426-H420)/H420*100),"n/a",IF((H426-H420)/H420*100=0,"-",((H426-H420)/H420*100)))</f>
        <v>-42.792792792792795</v>
      </c>
      <c r="I430" s="144">
        <f>IF(ISERR((I426-I420)/I420*100),"n/a",IF((I426-I420)/I420*100=0,"-",((I426-I420)/I420*100)))</f>
        <v>-35.07853403141362</v>
      </c>
      <c r="J430" s="144">
        <f>IF(ISERR((J426-J420)/J420*100),"n/a",IF((J426-J420)/J420*100=0,"-",((J426-J420)/J420*100)))</f>
        <v>-35.840707964601776</v>
      </c>
      <c r="K430" s="144"/>
      <c r="L430" s="144">
        <f>IF(ISERR((L426-L420)/L420*100),"n/a",IF((L426-L420)/L420*100=0,"-",((L426-L420)/L420*100)))</f>
        <v>-56.25</v>
      </c>
      <c r="M430" s="144">
        <f>IF(ISERR((M426-M420)/M420*100),"n/a",IF((M426-M420)/M420*100=0,"-",((M426-M420)/M420*100)))</f>
        <v>-32.55813953488373</v>
      </c>
      <c r="N430" s="144">
        <f>IF(ISERR((N426-N420)/N420*100),"n/a",IF((N426-N420)/N420*100=0,"-",((N426-N420)/N420*100)))</f>
        <v>-37.53993610223643</v>
      </c>
      <c r="O430" s="144">
        <f>IF(ISERR((O426-O420)/O420*100),"n/a",IF((O426-O420)/O420*100=0,"-",((O426-O420)/O420*100)))</f>
        <v>-39.719626168224295</v>
      </c>
      <c r="P430" s="122"/>
      <c r="Q430" s="70"/>
      <c r="R430" s="74"/>
      <c r="S430" s="74"/>
      <c r="T430" s="74"/>
      <c r="U430" s="74"/>
      <c r="V430" s="74"/>
      <c r="W430" s="74"/>
    </row>
    <row r="431" spans="1:23" ht="7.5" customHeight="1">
      <c r="A431" s="71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22"/>
      <c r="Q431" s="69"/>
      <c r="R431" s="74"/>
      <c r="S431" s="74"/>
      <c r="T431" s="74"/>
      <c r="U431" s="74"/>
      <c r="V431" s="74"/>
      <c r="W431" s="74"/>
    </row>
    <row r="432" spans="1:23" ht="14.25" customHeight="1">
      <c r="A432" s="127" t="s">
        <v>51</v>
      </c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22"/>
      <c r="Q432" s="69"/>
      <c r="R432" s="74"/>
      <c r="S432" s="74"/>
      <c r="T432" s="74"/>
      <c r="U432" s="74"/>
      <c r="V432" s="74"/>
      <c r="W432" s="74"/>
    </row>
    <row r="433" spans="1:23" s="51" customFormat="1" ht="14.25" customHeight="1">
      <c r="A433" s="125" t="s">
        <v>76</v>
      </c>
      <c r="B433" s="140">
        <v>120.4</v>
      </c>
      <c r="C433" s="132">
        <v>149</v>
      </c>
      <c r="D433" s="132">
        <v>108.8</v>
      </c>
      <c r="E433" s="132">
        <f t="shared" si="81"/>
        <v>257.8</v>
      </c>
      <c r="F433" s="132">
        <f t="shared" si="82"/>
        <v>378.2</v>
      </c>
      <c r="G433" s="140"/>
      <c r="H433" s="140">
        <v>949.8</v>
      </c>
      <c r="I433" s="140">
        <v>867.6</v>
      </c>
      <c r="J433" s="140">
        <v>652.4</v>
      </c>
      <c r="K433" s="140"/>
      <c r="L433" s="140">
        <v>775.2</v>
      </c>
      <c r="M433" s="140">
        <v>1592.8</v>
      </c>
      <c r="N433" s="132">
        <f t="shared" si="83"/>
        <v>3888</v>
      </c>
      <c r="O433" s="140">
        <v>4837.8</v>
      </c>
      <c r="P433" s="122">
        <f>SUM(O433-H433-I433-J433-L433-M433=0)</f>
        <v>1</v>
      </c>
      <c r="Q433" s="145"/>
      <c r="R433" s="123"/>
      <c r="S433" s="123"/>
      <c r="T433" s="123"/>
      <c r="U433" s="123"/>
      <c r="V433" s="123"/>
      <c r="W433" s="123"/>
    </row>
    <row r="434" spans="1:23" ht="14.25" customHeight="1">
      <c r="A434" s="126">
        <v>2000</v>
      </c>
      <c r="B434" s="135">
        <v>118</v>
      </c>
      <c r="C434" s="133">
        <v>118</v>
      </c>
      <c r="D434" s="133">
        <v>90</v>
      </c>
      <c r="E434" s="133">
        <f t="shared" si="81"/>
        <v>208</v>
      </c>
      <c r="F434" s="133">
        <f t="shared" si="82"/>
        <v>326</v>
      </c>
      <c r="G434" s="135"/>
      <c r="H434" s="135">
        <v>829</v>
      </c>
      <c r="I434" s="135">
        <v>668</v>
      </c>
      <c r="J434" s="135">
        <v>595</v>
      </c>
      <c r="K434" s="135"/>
      <c r="L434" s="135">
        <v>558</v>
      </c>
      <c r="M434" s="135">
        <v>1243</v>
      </c>
      <c r="N434" s="133">
        <f t="shared" si="83"/>
        <v>3064</v>
      </c>
      <c r="O434" s="135">
        <v>3893</v>
      </c>
      <c r="P434" s="122">
        <f>SUM(O434-H434-I434-J434-L434-M434=0)</f>
        <v>1</v>
      </c>
      <c r="Q434" s="69"/>
      <c r="R434" s="74"/>
      <c r="S434" s="74"/>
      <c r="T434" s="74"/>
      <c r="U434" s="74"/>
      <c r="V434" s="74"/>
      <c r="W434" s="74"/>
    </row>
    <row r="435" spans="1:23" ht="14.25" customHeight="1">
      <c r="A435" s="126">
        <v>2001</v>
      </c>
      <c r="B435" s="135">
        <v>97</v>
      </c>
      <c r="C435" s="133">
        <v>163</v>
      </c>
      <c r="D435" s="133">
        <v>88</v>
      </c>
      <c r="E435" s="133">
        <f t="shared" si="81"/>
        <v>251</v>
      </c>
      <c r="F435" s="133">
        <f t="shared" si="82"/>
        <v>348</v>
      </c>
      <c r="G435" s="135"/>
      <c r="H435" s="135">
        <v>771</v>
      </c>
      <c r="I435" s="135">
        <v>776</v>
      </c>
      <c r="J435" s="135">
        <v>532</v>
      </c>
      <c r="K435" s="135"/>
      <c r="L435" s="135">
        <v>490</v>
      </c>
      <c r="M435" s="135">
        <v>1189</v>
      </c>
      <c r="N435" s="133">
        <f t="shared" si="83"/>
        <v>2987</v>
      </c>
      <c r="O435" s="135">
        <v>3758</v>
      </c>
      <c r="P435" s="122">
        <f>SUM(O435-H435-I435-J435-L435-M435=0)</f>
        <v>1</v>
      </c>
      <c r="Q435" s="69"/>
      <c r="R435" s="74"/>
      <c r="S435" s="74"/>
      <c r="T435" s="74"/>
      <c r="U435" s="74"/>
      <c r="V435" s="74"/>
      <c r="W435" s="74"/>
    </row>
    <row r="436" spans="1:23" s="47" customFormat="1" ht="14.25" customHeight="1">
      <c r="A436" s="126">
        <v>2002</v>
      </c>
      <c r="B436" s="141">
        <v>110</v>
      </c>
      <c r="C436" s="133">
        <v>124</v>
      </c>
      <c r="D436" s="133">
        <v>70</v>
      </c>
      <c r="E436" s="133">
        <f t="shared" si="81"/>
        <v>194</v>
      </c>
      <c r="F436" s="133">
        <f t="shared" si="82"/>
        <v>304</v>
      </c>
      <c r="G436" s="141"/>
      <c r="H436" s="141">
        <v>691</v>
      </c>
      <c r="I436" s="141">
        <v>686</v>
      </c>
      <c r="J436" s="141">
        <v>516</v>
      </c>
      <c r="K436" s="141"/>
      <c r="L436" s="141">
        <v>521</v>
      </c>
      <c r="M436" s="141">
        <v>1110</v>
      </c>
      <c r="N436" s="133">
        <f t="shared" si="83"/>
        <v>2833</v>
      </c>
      <c r="O436" s="141">
        <v>3524</v>
      </c>
      <c r="P436" s="122">
        <f>SUM(O436-H436-I436-J436-L436-M436=0)</f>
        <v>1</v>
      </c>
      <c r="Q436" s="146"/>
      <c r="R436" s="121"/>
      <c r="S436" s="121"/>
      <c r="T436" s="121"/>
      <c r="U436" s="121"/>
      <c r="V436" s="121"/>
      <c r="W436" s="121"/>
    </row>
    <row r="437" spans="1:23" ht="14.25" customHeight="1">
      <c r="A437" s="126">
        <v>2003</v>
      </c>
      <c r="B437" s="141">
        <v>103</v>
      </c>
      <c r="C437" s="141">
        <v>149</v>
      </c>
      <c r="D437" s="141">
        <v>79</v>
      </c>
      <c r="E437" s="133">
        <f t="shared" si="81"/>
        <v>228</v>
      </c>
      <c r="F437" s="133">
        <f t="shared" si="82"/>
        <v>331</v>
      </c>
      <c r="G437" s="141"/>
      <c r="H437" s="141">
        <v>656</v>
      </c>
      <c r="I437" s="141">
        <v>654</v>
      </c>
      <c r="J437" s="141">
        <v>475</v>
      </c>
      <c r="K437" s="141"/>
      <c r="L437" s="141">
        <v>465</v>
      </c>
      <c r="M437" s="141">
        <v>1032</v>
      </c>
      <c r="N437" s="133">
        <f t="shared" si="83"/>
        <v>2626</v>
      </c>
      <c r="O437" s="141">
        <v>3282</v>
      </c>
      <c r="P437" s="122">
        <f>SUM(O437-H437-I437-J437-L437-M437=0)</f>
        <v>1</v>
      </c>
      <c r="Q437" s="146"/>
      <c r="R437" s="74"/>
      <c r="S437" s="74"/>
      <c r="T437" s="74"/>
      <c r="U437" s="74"/>
      <c r="V437" s="74"/>
      <c r="W437" s="74"/>
    </row>
    <row r="438" spans="1:23" ht="14.25" customHeight="1">
      <c r="A438" s="126">
        <v>2004</v>
      </c>
      <c r="B438" s="133">
        <v>92</v>
      </c>
      <c r="C438" s="133">
        <v>127</v>
      </c>
      <c r="D438" s="133">
        <v>87</v>
      </c>
      <c r="E438" s="133">
        <f>SUM(C438:D438)</f>
        <v>214</v>
      </c>
      <c r="F438" s="133">
        <f>SUM(B438:D438)</f>
        <v>306</v>
      </c>
      <c r="G438" s="133"/>
      <c r="H438" s="133">
        <v>657</v>
      </c>
      <c r="I438" s="133">
        <v>627</v>
      </c>
      <c r="J438" s="133">
        <v>456</v>
      </c>
      <c r="K438" s="133"/>
      <c r="L438" s="133">
        <v>422</v>
      </c>
      <c r="M438" s="133">
        <v>886</v>
      </c>
      <c r="N438" s="133">
        <f>SUM(I438:M438)</f>
        <v>2391</v>
      </c>
      <c r="O438" s="133">
        <v>3048</v>
      </c>
      <c r="P438" s="122"/>
      <c r="Q438" s="70"/>
      <c r="R438" s="74"/>
      <c r="S438" s="74"/>
      <c r="T438" s="74"/>
      <c r="U438" s="74"/>
      <c r="V438" s="74"/>
      <c r="W438" s="74"/>
    </row>
    <row r="439" spans="1:23" s="51" customFormat="1" ht="14.25" customHeight="1">
      <c r="A439" s="125" t="s">
        <v>89</v>
      </c>
      <c r="B439" s="132">
        <v>104</v>
      </c>
      <c r="C439" s="132">
        <v>136.2</v>
      </c>
      <c r="D439" s="132">
        <v>82.8</v>
      </c>
      <c r="E439" s="132">
        <f>SUM(C439:D439)</f>
        <v>219</v>
      </c>
      <c r="F439" s="132">
        <f>SUM(B439:D439)</f>
        <v>323</v>
      </c>
      <c r="G439" s="132"/>
      <c r="H439" s="132">
        <v>720.8</v>
      </c>
      <c r="I439" s="132">
        <v>682.2</v>
      </c>
      <c r="J439" s="132">
        <v>514.8</v>
      </c>
      <c r="K439" s="132"/>
      <c r="L439" s="132">
        <v>491.2</v>
      </c>
      <c r="M439" s="132">
        <v>1092</v>
      </c>
      <c r="N439" s="132">
        <f>SUM(I439:M439)</f>
        <v>2780.2</v>
      </c>
      <c r="O439" s="132">
        <v>3501</v>
      </c>
      <c r="P439" s="122">
        <f>SUM(O439-H439-I439-J439-L439-M439=0)</f>
        <v>1</v>
      </c>
      <c r="Q439" s="122"/>
      <c r="R439" s="123"/>
      <c r="S439" s="123"/>
      <c r="T439" s="123"/>
      <c r="U439" s="123"/>
      <c r="V439" s="123"/>
      <c r="W439" s="123"/>
    </row>
    <row r="440" spans="1:23" s="47" customFormat="1" ht="14.25" customHeight="1">
      <c r="A440" s="7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22"/>
      <c r="Q440" s="146"/>
      <c r="R440" s="121"/>
      <c r="S440" s="121"/>
      <c r="T440" s="121"/>
      <c r="U440" s="121"/>
      <c r="V440" s="121"/>
      <c r="W440" s="121"/>
    </row>
    <row r="441" spans="1:23" s="47" customFormat="1" ht="14.25" customHeight="1">
      <c r="A441" s="71" t="s">
        <v>77</v>
      </c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22"/>
      <c r="Q441" s="146"/>
      <c r="R441" s="121"/>
      <c r="S441" s="121"/>
      <c r="T441" s="121"/>
      <c r="U441" s="121"/>
      <c r="V441" s="121"/>
      <c r="W441" s="121"/>
    </row>
    <row r="442" spans="1:23" ht="14.25" customHeight="1">
      <c r="A442" s="71">
        <v>2004</v>
      </c>
      <c r="B442" s="144">
        <f>IF(ISERR((B438-B433)/B433*100),"n/a",IF((B438-B433)/B433*100=0,"-",((B438-B433)/B433*100)))</f>
        <v>-23.58803986710964</v>
      </c>
      <c r="C442" s="144">
        <f>IF(ISERR((C438-C433)/C433*100),"n/a",IF((C438-C433)/C433*100=0,"-",((C438-C433)/C433*100)))</f>
        <v>-14.76510067114094</v>
      </c>
      <c r="D442" s="144">
        <f>IF(ISERR((D438-D433)/D433*100),"n/a",IF((D438-D433)/D433*100=0,"-",((D438-D433)/D433*100)))</f>
        <v>-20.03676470588235</v>
      </c>
      <c r="E442" s="144">
        <f>IF(ISERR((E438-E433)/E433*100),"n/a",IF((E438-E433)/E433*100=0,"-",((E438-E433)/E433*100)))</f>
        <v>-16.989914662529095</v>
      </c>
      <c r="F442" s="144">
        <f>IF(ISERR((F438-F433)/F433*100),"n/a",IF((F438-F433)/F433*100=0,"-",((F438-F433)/F433*100)))</f>
        <v>-19.090428344791114</v>
      </c>
      <c r="G442" s="144"/>
      <c r="H442" s="144">
        <f>IF(ISERR((H438-H433)/H433*100),"n/a",IF((H438-H433)/H433*100=0,"-",((H438-H433)/H433*100)))</f>
        <v>-30.827542640555905</v>
      </c>
      <c r="I442" s="144">
        <f>IF(ISERR((I438-I433)/I433*100),"n/a",IF((I438-I433)/I433*100=0,"-",((I438-I433)/I433*100)))</f>
        <v>-27.73167358229599</v>
      </c>
      <c r="J442" s="144">
        <f>IF(ISERR((J438-J433)/J433*100),"n/a",IF((J438-J433)/J433*100=0,"-",((J438-J433)/J433*100)))</f>
        <v>-30.104230533415084</v>
      </c>
      <c r="K442" s="144"/>
      <c r="L442" s="144">
        <f>IF(ISERR((L438-L433)/L433*100),"n/a",IF((L438-L433)/L433*100=0,"-",((L438-L433)/L433*100)))</f>
        <v>-45.562435500515996</v>
      </c>
      <c r="M442" s="144">
        <f>IF(ISERR((M438-M433)/M433*100),"n/a",IF((M438-M433)/M433*100=0,"-",((M438-M433)/M433*100)))</f>
        <v>-44.374686087393265</v>
      </c>
      <c r="N442" s="144">
        <f>IF(ISERR((N438-N433)/N433*100),"n/a",IF((N438-N433)/N433*100=0,"-",((N438-N433)/N433*100)))</f>
        <v>-38.50308641975309</v>
      </c>
      <c r="O442" s="144">
        <f>IF(ISERR((O438-O433)/O433*100),"n/a",IF((O438-O433)/O433*100=0,"-",((O438-O433)/O433*100)))</f>
        <v>-36.996155277192116</v>
      </c>
      <c r="P442" s="122"/>
      <c r="Q442" s="70"/>
      <c r="R442" s="74"/>
      <c r="S442" s="74"/>
      <c r="T442" s="74"/>
      <c r="U442" s="74"/>
      <c r="V442" s="74"/>
      <c r="W442" s="74"/>
    </row>
    <row r="443" spans="1:23" ht="14.25" customHeight="1" thickBot="1">
      <c r="A443" s="78" t="s">
        <v>89</v>
      </c>
      <c r="B443" s="147">
        <f>IF(ISERR((B439-B433)/B433*100),"n/a",IF((B439-B433)/B433*100=0,"-",((B439-B433)/B433*100)))</f>
        <v>-13.621262458471763</v>
      </c>
      <c r="C443" s="147">
        <f>IF(ISERR((C439-C433)/C433*100),"n/a",IF((C439-C433)/C433*100=0,"-",((C439-C433)/C433*100)))</f>
        <v>-8.590604026845645</v>
      </c>
      <c r="D443" s="147">
        <f>IF(ISERR((D439-D433)/D433*100),"n/a",IF((D439-D433)/D433*100=0,"-",((D439-D433)/D433*100)))</f>
        <v>-23.897058823529413</v>
      </c>
      <c r="E443" s="147">
        <f>IF(ISERR((E439-E433)/E433*100),"n/a",IF((E439-E433)/E433*100=0,"-",((E439-E433)/E433*100)))</f>
        <v>-15.050426687354543</v>
      </c>
      <c r="F443" s="147">
        <f>IF(ISERR((F439-F433)/F433*100),"n/a",IF((F439-F433)/F433*100=0,"-",((F439-F433)/F433*100)))</f>
        <v>-14.595452141723953</v>
      </c>
      <c r="G443" s="147"/>
      <c r="H443" s="147">
        <f>IF(ISERR((H439-H433)/H433*100),"n/a",IF((H439-H433)/H433*100=0,"-",((H439-H433)/H433*100)))</f>
        <v>-24.110339018740788</v>
      </c>
      <c r="I443" s="147">
        <f>IF(ISERR((I439-I433)/I433*100),"n/a",IF((I439-I433)/I433*100=0,"-",((I439-I433)/I433*100)))</f>
        <v>-21.369294605809124</v>
      </c>
      <c r="J443" s="147">
        <f>IF(ISERR((J439-J433)/J433*100),"n/a",IF((J439-J433)/J433*100=0,"-",((J439-J433)/J433*100)))</f>
        <v>-21.0913549969344</v>
      </c>
      <c r="K443" s="147"/>
      <c r="L443" s="147">
        <f>IF(ISERR((L439-L433)/L433*100),"n/a",IF((L439-L433)/L433*100=0,"-",((L439-L433)/L433*100)))</f>
        <v>-36.63570691434469</v>
      </c>
      <c r="M443" s="147">
        <f>IF(ISERR((M439-M433)/M433*100),"n/a",IF((M439-M433)/M433*100=0,"-",((M439-M433)/M433*100)))</f>
        <v>-31.441486690105474</v>
      </c>
      <c r="N443" s="147">
        <f>IF(ISERR((N439-N433)/N433*100),"n/a",IF((N439-N433)/N433*100=0,"-",((N439-N433)/N433*100)))</f>
        <v>-28.49279835390947</v>
      </c>
      <c r="O443" s="147">
        <f>IF(ISERR((O439-O433)/O433*100),"n/a",IF((O439-O433)/O433*100=0,"-",((O439-O433)/O433*100)))</f>
        <v>-27.63239489023937</v>
      </c>
      <c r="P443" s="122"/>
      <c r="Q443" s="70"/>
      <c r="R443" s="74"/>
      <c r="S443" s="74"/>
      <c r="T443" s="74"/>
      <c r="U443" s="74"/>
      <c r="V443" s="74"/>
      <c r="W443" s="74"/>
    </row>
    <row r="444" spans="1:23" ht="12" customHeight="1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4"/>
      <c r="Q444" s="74"/>
      <c r="R444" s="74"/>
      <c r="S444" s="74"/>
      <c r="T444" s="74"/>
      <c r="U444" s="74"/>
      <c r="V444" s="74"/>
      <c r="W444" s="74"/>
    </row>
    <row r="445" spans="2:23" ht="15.75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4"/>
      <c r="Q445" s="74"/>
      <c r="R445" s="74"/>
      <c r="S445" s="74"/>
      <c r="T445" s="74"/>
      <c r="U445" s="74"/>
      <c r="V445" s="74"/>
      <c r="W445" s="74"/>
    </row>
    <row r="446" spans="2:23" ht="15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74"/>
      <c r="Q446" s="74"/>
      <c r="R446" s="74"/>
      <c r="S446" s="74"/>
      <c r="T446" s="74"/>
      <c r="U446" s="74"/>
      <c r="V446" s="74"/>
      <c r="W446" s="74"/>
    </row>
    <row r="447" spans="2:23" ht="15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74"/>
      <c r="Q447" s="74"/>
      <c r="R447" s="74"/>
      <c r="S447" s="74"/>
      <c r="T447" s="74"/>
      <c r="U447" s="74"/>
      <c r="V447" s="74"/>
      <c r="W447" s="74"/>
    </row>
    <row r="448" spans="1:23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74"/>
      <c r="Q448" s="74"/>
      <c r="R448" s="74"/>
      <c r="S448" s="74"/>
      <c r="T448" s="74"/>
      <c r="U448" s="74"/>
      <c r="V448" s="74"/>
      <c r="W448" s="74"/>
    </row>
    <row r="449" spans="1:23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74"/>
      <c r="Q449" s="74"/>
      <c r="R449" s="74"/>
      <c r="S449" s="74"/>
      <c r="T449" s="74"/>
      <c r="U449" s="74"/>
      <c r="V449" s="74"/>
      <c r="W449" s="74"/>
    </row>
    <row r="450" spans="1:23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74"/>
      <c r="Q450" s="74"/>
      <c r="R450" s="74"/>
      <c r="S450" s="74"/>
      <c r="T450" s="74"/>
      <c r="U450" s="74"/>
      <c r="V450" s="74"/>
      <c r="W450" s="74"/>
    </row>
    <row r="451" spans="1:23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74"/>
      <c r="Q451" s="74"/>
      <c r="R451" s="74"/>
      <c r="S451" s="74"/>
      <c r="T451" s="74"/>
      <c r="U451" s="74"/>
      <c r="V451" s="74"/>
      <c r="W451" s="74"/>
    </row>
    <row r="452" spans="1:23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74"/>
      <c r="Q452" s="74"/>
      <c r="R452" s="74"/>
      <c r="S452" s="74"/>
      <c r="T452" s="74"/>
      <c r="U452" s="74"/>
      <c r="V452" s="74"/>
      <c r="W452" s="74"/>
    </row>
    <row r="453" spans="1:23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74"/>
      <c r="Q453" s="74"/>
      <c r="R453" s="74"/>
      <c r="S453" s="74"/>
      <c r="T453" s="74"/>
      <c r="U453" s="74"/>
      <c r="V453" s="74"/>
      <c r="W453" s="74"/>
    </row>
    <row r="454" spans="1:23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74"/>
      <c r="Q454" s="74"/>
      <c r="R454" s="74"/>
      <c r="S454" s="74"/>
      <c r="T454" s="74"/>
      <c r="U454" s="74"/>
      <c r="V454" s="74"/>
      <c r="W454" s="74"/>
    </row>
    <row r="455" spans="1:23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74"/>
      <c r="Q455" s="74"/>
      <c r="R455" s="74"/>
      <c r="S455" s="74"/>
      <c r="T455" s="74"/>
      <c r="U455" s="74"/>
      <c r="V455" s="74"/>
      <c r="W455" s="74"/>
    </row>
    <row r="456" spans="1:23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74"/>
      <c r="Q456" s="74"/>
      <c r="R456" s="74"/>
      <c r="S456" s="74"/>
      <c r="T456" s="74"/>
      <c r="U456" s="74"/>
      <c r="V456" s="74"/>
      <c r="W456" s="74"/>
    </row>
    <row r="457" spans="1:23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74"/>
      <c r="Q457" s="74"/>
      <c r="R457" s="74"/>
      <c r="S457" s="74"/>
      <c r="T457" s="74"/>
      <c r="U457" s="74"/>
      <c r="V457" s="74"/>
      <c r="W457" s="74"/>
    </row>
    <row r="458" spans="1:23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74"/>
      <c r="Q458" s="74"/>
      <c r="R458" s="74"/>
      <c r="S458" s="74"/>
      <c r="T458" s="74"/>
      <c r="U458" s="74"/>
      <c r="V458" s="74"/>
      <c r="W458" s="74"/>
    </row>
    <row r="459" spans="1:23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74"/>
      <c r="Q459" s="74"/>
      <c r="R459" s="74"/>
      <c r="S459" s="74"/>
      <c r="T459" s="74"/>
      <c r="U459" s="74"/>
      <c r="V459" s="74"/>
      <c r="W459" s="74"/>
    </row>
    <row r="460" spans="1:23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74"/>
      <c r="Q460" s="74"/>
      <c r="R460" s="74"/>
      <c r="S460" s="74"/>
      <c r="T460" s="74"/>
      <c r="U460" s="74"/>
      <c r="V460" s="74"/>
      <c r="W460" s="74"/>
    </row>
    <row r="461" spans="1:23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74"/>
      <c r="Q461" s="74"/>
      <c r="R461" s="74"/>
      <c r="S461" s="74"/>
      <c r="T461" s="74"/>
      <c r="U461" s="74"/>
      <c r="V461" s="74"/>
      <c r="W461" s="74"/>
    </row>
    <row r="462" spans="1:23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74"/>
      <c r="Q462" s="74"/>
      <c r="R462" s="74"/>
      <c r="S462" s="74"/>
      <c r="T462" s="74"/>
      <c r="U462" s="74"/>
      <c r="V462" s="74"/>
      <c r="W462" s="74"/>
    </row>
    <row r="463" spans="1:23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74"/>
      <c r="Q463" s="74"/>
      <c r="R463" s="74"/>
      <c r="S463" s="74"/>
      <c r="T463" s="74"/>
      <c r="U463" s="74"/>
      <c r="V463" s="74"/>
      <c r="W463" s="74"/>
    </row>
    <row r="464" spans="1:23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74"/>
      <c r="Q464" s="74"/>
      <c r="R464" s="74"/>
      <c r="S464" s="74"/>
      <c r="T464" s="74"/>
      <c r="U464" s="74"/>
      <c r="V464" s="74"/>
      <c r="W464" s="74"/>
    </row>
    <row r="465" spans="1:23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74"/>
      <c r="Q465" s="74"/>
      <c r="R465" s="74"/>
      <c r="S465" s="74"/>
      <c r="T465" s="74"/>
      <c r="U465" s="74"/>
      <c r="V465" s="74"/>
      <c r="W465" s="74"/>
    </row>
    <row r="466" spans="2:23" ht="15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4"/>
      <c r="Q466" s="74"/>
      <c r="R466" s="74"/>
      <c r="S466" s="74"/>
      <c r="T466" s="74"/>
      <c r="U466" s="74"/>
      <c r="V466" s="74"/>
      <c r="W466" s="74"/>
    </row>
    <row r="467" spans="2:23" ht="15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4"/>
      <c r="Q467" s="74"/>
      <c r="R467" s="74"/>
      <c r="S467" s="74"/>
      <c r="T467" s="74"/>
      <c r="U467" s="74"/>
      <c r="V467" s="74"/>
      <c r="W467" s="74"/>
    </row>
    <row r="468" spans="2:23" ht="15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4"/>
      <c r="Q468" s="74"/>
      <c r="R468" s="74"/>
      <c r="S468" s="74"/>
      <c r="T468" s="74"/>
      <c r="U468" s="74"/>
      <c r="V468" s="74"/>
      <c r="W468" s="74"/>
    </row>
    <row r="469" spans="1:23" ht="15.75">
      <c r="A469" s="79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4"/>
      <c r="Q469" s="74"/>
      <c r="R469" s="74"/>
      <c r="S469" s="74"/>
      <c r="T469" s="74"/>
      <c r="U469" s="74"/>
      <c r="V469" s="74"/>
      <c r="W469" s="74"/>
    </row>
    <row r="470" spans="1:23" ht="15.75">
      <c r="A470" s="79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4"/>
      <c r="Q470" s="74"/>
      <c r="R470" s="74"/>
      <c r="S470" s="74"/>
      <c r="T470" s="74"/>
      <c r="U470" s="74"/>
      <c r="V470" s="74"/>
      <c r="W470" s="74"/>
    </row>
    <row r="471" spans="1:23" ht="15.75">
      <c r="A471" s="79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4"/>
      <c r="Q471" s="74"/>
      <c r="R471" s="74"/>
      <c r="S471" s="74"/>
      <c r="T471" s="74"/>
      <c r="U471" s="74"/>
      <c r="V471" s="74"/>
      <c r="W471" s="74"/>
    </row>
    <row r="472" spans="1:23" ht="15.75">
      <c r="A472" s="79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4"/>
      <c r="Q472" s="74"/>
      <c r="R472" s="74"/>
      <c r="S472" s="74"/>
      <c r="T472" s="74"/>
      <c r="U472" s="74"/>
      <c r="V472" s="74"/>
      <c r="W472" s="74"/>
    </row>
    <row r="473" spans="1:23" ht="15.75">
      <c r="A473" s="79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</row>
    <row r="474" spans="2:23" ht="15.75"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</row>
    <row r="475" spans="2:23" ht="15.75"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</row>
    <row r="476" spans="2:23" ht="15.75"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2:23" ht="15.75"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:23" ht="15.75">
      <c r="A478" s="79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</row>
    <row r="479" spans="1:23" ht="15.75">
      <c r="A479" s="79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</row>
    <row r="480" spans="1:23" ht="15.75">
      <c r="A480" s="79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</row>
    <row r="481" spans="1:23" ht="15.75">
      <c r="A481" s="79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</row>
    <row r="482" spans="1:23" ht="15.75">
      <c r="A482" s="79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</row>
    <row r="483" spans="2:23" ht="15.75"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</row>
    <row r="484" spans="2:23" ht="15.75"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</row>
    <row r="485" spans="2:23" ht="15.75"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</row>
    <row r="486" spans="2:23" ht="15.75"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</row>
    <row r="487" spans="1:23" ht="15.75">
      <c r="A487" s="79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</row>
    <row r="488" spans="1:23" ht="15.75">
      <c r="A488" s="79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</row>
    <row r="489" spans="1:23" ht="15.75">
      <c r="A489" s="79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</row>
    <row r="490" spans="1:23" ht="15.75">
      <c r="A490" s="79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</row>
    <row r="491" spans="1:29" ht="15.75">
      <c r="A491" s="79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23"/>
      <c r="Y491" s="23"/>
      <c r="Z491" s="23"/>
      <c r="AA491" s="23"/>
      <c r="AB491" s="23"/>
      <c r="AC491" s="23"/>
    </row>
    <row r="492" spans="2:23" ht="15.75"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</row>
    <row r="493" spans="1:23" ht="15.75">
      <c r="A493" s="23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</row>
    <row r="494" spans="2:23" ht="15.75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</row>
    <row r="495" spans="2:23" ht="15.75"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</row>
    <row r="496" spans="1:23" ht="15.75">
      <c r="A496" s="79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</row>
    <row r="497" spans="1:23" ht="15.75">
      <c r="A497" s="79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</row>
    <row r="498" spans="1:23" ht="15.75">
      <c r="A498" s="79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</row>
    <row r="499" spans="1:23" ht="15.75">
      <c r="A499" s="79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</row>
    <row r="500" spans="1:23" ht="15.75">
      <c r="A500" s="79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</row>
    <row r="501" spans="1:23" ht="15.75">
      <c r="A501" s="79"/>
      <c r="B501" s="81"/>
      <c r="C501" s="81"/>
      <c r="D501" s="81"/>
      <c r="E501" s="74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</row>
    <row r="502" spans="1:23" ht="15.75">
      <c r="A502" s="23"/>
      <c r="B502" s="73"/>
      <c r="C502" s="73"/>
      <c r="D502" s="73"/>
      <c r="E502" s="74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</row>
    <row r="503" spans="2:23" ht="15.75">
      <c r="B503" s="73"/>
      <c r="C503" s="73"/>
      <c r="D503" s="73"/>
      <c r="E503" s="74"/>
      <c r="F503" s="73"/>
      <c r="G503" s="73"/>
      <c r="H503" s="73"/>
      <c r="I503" s="73"/>
      <c r="J503" s="73"/>
      <c r="K503" s="73"/>
      <c r="L503" s="73"/>
      <c r="M503" s="73"/>
      <c r="N503" s="74"/>
      <c r="O503" s="73"/>
      <c r="P503" s="73"/>
      <c r="Q503" s="73"/>
      <c r="R503" s="73"/>
      <c r="S503" s="73"/>
      <c r="T503" s="73"/>
      <c r="U503" s="73"/>
      <c r="V503" s="73"/>
      <c r="W503" s="73"/>
    </row>
    <row r="504" spans="2:23" ht="15.75">
      <c r="B504" s="73"/>
      <c r="C504" s="73"/>
      <c r="D504" s="73"/>
      <c r="E504" s="74"/>
      <c r="F504" s="73"/>
      <c r="G504" s="73"/>
      <c r="H504" s="73"/>
      <c r="I504" s="73"/>
      <c r="J504" s="73"/>
      <c r="K504" s="73"/>
      <c r="L504" s="73"/>
      <c r="M504" s="73"/>
      <c r="N504" s="74"/>
      <c r="O504" s="73"/>
      <c r="P504" s="73"/>
      <c r="Q504" s="73"/>
      <c r="R504" s="73"/>
      <c r="S504" s="73"/>
      <c r="T504" s="73"/>
      <c r="U504" s="73"/>
      <c r="V504" s="73"/>
      <c r="W504" s="73"/>
    </row>
    <row r="505" spans="1:23" ht="15.75">
      <c r="A505" s="79"/>
      <c r="B505" s="73"/>
      <c r="C505" s="73"/>
      <c r="D505" s="73"/>
      <c r="E505" s="74"/>
      <c r="F505" s="73"/>
      <c r="G505" s="73"/>
      <c r="H505" s="73"/>
      <c r="I505" s="73"/>
      <c r="J505" s="73"/>
      <c r="K505" s="73"/>
      <c r="L505" s="73"/>
      <c r="M505" s="73"/>
      <c r="N505" s="74"/>
      <c r="O505" s="73"/>
      <c r="P505" s="73"/>
      <c r="Q505" s="73"/>
      <c r="R505" s="73"/>
      <c r="S505" s="73"/>
      <c r="T505" s="73"/>
      <c r="U505" s="73"/>
      <c r="V505" s="73"/>
      <c r="W505" s="73"/>
    </row>
    <row r="506" spans="1:23" ht="15.75">
      <c r="A506" s="79"/>
      <c r="B506" s="73"/>
      <c r="C506" s="73"/>
      <c r="D506" s="73"/>
      <c r="E506" s="74"/>
      <c r="F506" s="73"/>
      <c r="G506" s="73"/>
      <c r="H506" s="73"/>
      <c r="I506" s="73"/>
      <c r="J506" s="73"/>
      <c r="K506" s="73"/>
      <c r="L506" s="73"/>
      <c r="M506" s="73"/>
      <c r="N506" s="74"/>
      <c r="O506" s="73"/>
      <c r="P506" s="73"/>
      <c r="Q506" s="73"/>
      <c r="R506" s="73"/>
      <c r="S506" s="73"/>
      <c r="T506" s="73"/>
      <c r="U506" s="73"/>
      <c r="V506" s="73"/>
      <c r="W506" s="73"/>
    </row>
    <row r="507" spans="1:23" ht="15.75">
      <c r="A507" s="79"/>
      <c r="B507" s="73"/>
      <c r="C507" s="73"/>
      <c r="D507" s="73"/>
      <c r="E507" s="74"/>
      <c r="F507" s="73"/>
      <c r="G507" s="73"/>
      <c r="H507" s="73"/>
      <c r="I507" s="73"/>
      <c r="J507" s="73"/>
      <c r="K507" s="73"/>
      <c r="L507" s="73"/>
      <c r="M507" s="73"/>
      <c r="N507" s="74"/>
      <c r="O507" s="73"/>
      <c r="P507" s="73"/>
      <c r="Q507" s="73"/>
      <c r="R507" s="73"/>
      <c r="S507" s="73"/>
      <c r="T507" s="73"/>
      <c r="U507" s="73"/>
      <c r="V507" s="73"/>
      <c r="W507" s="73"/>
    </row>
    <row r="508" spans="1:23" ht="15.75">
      <c r="A508" s="79"/>
      <c r="B508" s="73"/>
      <c r="C508" s="73"/>
      <c r="D508" s="73"/>
      <c r="E508" s="74"/>
      <c r="F508" s="73"/>
      <c r="G508" s="73"/>
      <c r="H508" s="73"/>
      <c r="I508" s="73"/>
      <c r="J508" s="73"/>
      <c r="K508" s="73"/>
      <c r="L508" s="73"/>
      <c r="M508" s="73"/>
      <c r="N508" s="74"/>
      <c r="O508" s="73"/>
      <c r="P508" s="73"/>
      <c r="Q508" s="73"/>
      <c r="R508" s="73"/>
      <c r="S508" s="73"/>
      <c r="T508" s="73"/>
      <c r="U508" s="73"/>
      <c r="V508" s="73"/>
      <c r="W508" s="73"/>
    </row>
    <row r="509" spans="1:23" ht="15.75">
      <c r="A509" s="79"/>
      <c r="B509" s="73"/>
      <c r="C509" s="73"/>
      <c r="D509" s="73"/>
      <c r="E509" s="74"/>
      <c r="F509" s="73"/>
      <c r="G509" s="73"/>
      <c r="H509" s="73"/>
      <c r="I509" s="73"/>
      <c r="J509" s="73"/>
      <c r="K509" s="73"/>
      <c r="L509" s="73"/>
      <c r="M509" s="73"/>
      <c r="N509" s="74"/>
      <c r="O509" s="73"/>
      <c r="P509" s="73"/>
      <c r="Q509" s="73"/>
      <c r="R509" s="73"/>
      <c r="S509" s="73"/>
      <c r="T509" s="73"/>
      <c r="U509" s="73"/>
      <c r="V509" s="73"/>
      <c r="W509" s="73"/>
    </row>
    <row r="510" ht="15.75">
      <c r="A510" s="79"/>
    </row>
    <row r="511" ht="15.75">
      <c r="A511" s="68"/>
    </row>
    <row r="512" spans="1:15" ht="15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</sheetData>
  <mergeCells count="4">
    <mergeCell ref="B5:F5"/>
    <mergeCell ref="I7:J7"/>
    <mergeCell ref="L7:M7"/>
    <mergeCell ref="H5:O5"/>
  </mergeCells>
  <printOptions/>
  <pageMargins left="0.5511811023622047" right="0.5511811023622047" top="0.3937007874015748" bottom="0.3937007874015748" header="0.31496062992125984" footer="0.31496062992125984"/>
  <pageSetup fitToHeight="4" horizontalDpi="600" verticalDpi="600" orientation="portrait" paperSize="9" scale="65" r:id="rId1"/>
  <rowBreaks count="6" manualBreakCount="6">
    <brk id="75" max="14" man="1"/>
    <brk id="141" max="14" man="1"/>
    <brk id="207" max="14" man="1"/>
    <brk id="274" max="14" man="1"/>
    <brk id="339" max="14" man="1"/>
    <brk id="4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559"/>
  <sheetViews>
    <sheetView zoomScale="75" zoomScaleNormal="75" workbookViewId="0" topLeftCell="A1">
      <selection activeCell="L9" sqref="L9"/>
    </sheetView>
  </sheetViews>
  <sheetFormatPr defaultColWidth="9.625" defaultRowHeight="12.75"/>
  <cols>
    <col min="1" max="1" width="25.875" style="28" customWidth="1"/>
    <col min="2" max="4" width="13.625" style="28" customWidth="1"/>
    <col min="5" max="5" width="3.50390625" style="28" customWidth="1"/>
    <col min="6" max="9" width="13.125" style="28" customWidth="1"/>
    <col min="10" max="16384" width="9.625" style="28" customWidth="1"/>
  </cols>
  <sheetData>
    <row r="1" spans="1:9" ht="18.75">
      <c r="A1" s="1" t="s">
        <v>79</v>
      </c>
      <c r="I1" s="22" t="s">
        <v>0</v>
      </c>
    </row>
    <row r="2" ht="10.5" customHeight="1"/>
    <row r="3" ht="27.75" customHeight="1">
      <c r="A3" s="1" t="s">
        <v>90</v>
      </c>
    </row>
    <row r="4" spans="1:9" ht="25.5" customHeight="1" thickBot="1">
      <c r="A4" s="24" t="s">
        <v>88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6"/>
      <c r="B5" s="76"/>
      <c r="C5" s="76"/>
      <c r="D5" s="61"/>
      <c r="E5" s="77" t="s">
        <v>52</v>
      </c>
      <c r="F5" s="76"/>
      <c r="G5" s="76"/>
      <c r="H5" s="76"/>
      <c r="I5" s="76"/>
    </row>
    <row r="6" spans="1:9" ht="15.75">
      <c r="A6" s="29"/>
      <c r="B6" s="32" t="s">
        <v>3</v>
      </c>
      <c r="C6" s="82" t="s">
        <v>4</v>
      </c>
      <c r="D6" s="85"/>
      <c r="E6" s="85"/>
      <c r="F6" s="85"/>
      <c r="G6" s="85"/>
      <c r="H6" s="32" t="s">
        <v>5</v>
      </c>
      <c r="I6" s="32" t="s">
        <v>5</v>
      </c>
    </row>
    <row r="7" spans="1:9" ht="15.75">
      <c r="A7" s="31" t="s">
        <v>62</v>
      </c>
      <c r="B7" s="23"/>
      <c r="C7" s="150" t="s">
        <v>74</v>
      </c>
      <c r="D7" s="150"/>
      <c r="E7" s="33"/>
      <c r="F7" s="150" t="s">
        <v>7</v>
      </c>
      <c r="G7" s="150"/>
      <c r="H7" s="32" t="s">
        <v>11</v>
      </c>
      <c r="I7" s="32" t="s">
        <v>12</v>
      </c>
    </row>
    <row r="8" spans="1:9" ht="15.75">
      <c r="A8" s="31" t="s">
        <v>55</v>
      </c>
      <c r="B8" s="33"/>
      <c r="C8" s="32" t="s">
        <v>64</v>
      </c>
      <c r="D8" s="32" t="s">
        <v>10</v>
      </c>
      <c r="E8" s="33"/>
      <c r="F8" s="32" t="s">
        <v>64</v>
      </c>
      <c r="G8" s="32" t="s">
        <v>10</v>
      </c>
      <c r="H8" s="32" t="s">
        <v>13</v>
      </c>
      <c r="I8" s="32" t="s">
        <v>14</v>
      </c>
    </row>
    <row r="9" spans="1:9" ht="16.5" thickBot="1">
      <c r="A9" s="37"/>
      <c r="B9" s="63"/>
      <c r="C9" s="38"/>
      <c r="D9" s="38"/>
      <c r="E9" s="62"/>
      <c r="F9" s="63"/>
      <c r="G9" s="63"/>
      <c r="H9" s="63"/>
      <c r="I9" s="63"/>
    </row>
    <row r="10" spans="1:9" ht="14.25" customHeight="1">
      <c r="A10" s="50" t="s">
        <v>15</v>
      </c>
      <c r="B10" s="67"/>
      <c r="C10" s="67"/>
      <c r="D10" s="67"/>
      <c r="E10" s="67"/>
      <c r="F10" s="67"/>
      <c r="G10" s="67"/>
      <c r="H10" s="67"/>
      <c r="I10" s="67"/>
    </row>
    <row r="11" spans="1:9" ht="14.25" customHeight="1">
      <c r="A11" s="29" t="s">
        <v>16</v>
      </c>
      <c r="B11" s="19"/>
      <c r="C11" s="19"/>
      <c r="D11" s="19"/>
      <c r="E11" s="19"/>
      <c r="F11" s="19"/>
      <c r="G11" s="19"/>
      <c r="H11" s="19"/>
      <c r="I11" s="19"/>
    </row>
    <row r="12" spans="1:10" s="51" customFormat="1" ht="14.25" customHeight="1">
      <c r="A12" s="128" t="s">
        <v>76</v>
      </c>
      <c r="B12" s="132">
        <v>521.6</v>
      </c>
      <c r="C12" s="132">
        <v>184.2</v>
      </c>
      <c r="D12" s="132">
        <v>180.4</v>
      </c>
      <c r="E12" s="132"/>
      <c r="F12" s="132">
        <v>41.4</v>
      </c>
      <c r="G12" s="132">
        <v>197.2</v>
      </c>
      <c r="H12" s="132">
        <f aca="true" t="shared" si="0" ref="H12:H18">SUM(C12:G12)</f>
        <v>603.2</v>
      </c>
      <c r="I12" s="132">
        <v>1124.8</v>
      </c>
      <c r="J12" s="142"/>
    </row>
    <row r="13" spans="1:10" ht="14.25" customHeight="1">
      <c r="A13" s="129">
        <v>2000</v>
      </c>
      <c r="B13" s="133">
        <v>471</v>
      </c>
      <c r="C13" s="133">
        <v>206</v>
      </c>
      <c r="D13" s="133">
        <v>167</v>
      </c>
      <c r="E13" s="133"/>
      <c r="F13" s="133">
        <v>38</v>
      </c>
      <c r="G13" s="133">
        <v>148</v>
      </c>
      <c r="H13" s="133">
        <f t="shared" si="0"/>
        <v>559</v>
      </c>
      <c r="I13" s="133">
        <v>1030</v>
      </c>
      <c r="J13" s="142"/>
    </row>
    <row r="14" spans="1:10" ht="14.25" customHeight="1">
      <c r="A14" s="129">
        <v>2001</v>
      </c>
      <c r="B14" s="133">
        <v>550</v>
      </c>
      <c r="C14" s="133">
        <v>168</v>
      </c>
      <c r="D14" s="133">
        <v>154</v>
      </c>
      <c r="E14" s="133"/>
      <c r="F14" s="133">
        <v>30</v>
      </c>
      <c r="G14" s="133">
        <v>169</v>
      </c>
      <c r="H14" s="133">
        <f t="shared" si="0"/>
        <v>521</v>
      </c>
      <c r="I14" s="133">
        <v>1071</v>
      </c>
      <c r="J14" s="142"/>
    </row>
    <row r="15" spans="1:10" ht="14.25" customHeight="1">
      <c r="A15" s="129">
        <v>2002</v>
      </c>
      <c r="B15" s="133">
        <v>444</v>
      </c>
      <c r="C15" s="133">
        <v>151</v>
      </c>
      <c r="D15" s="133">
        <v>136</v>
      </c>
      <c r="E15" s="133"/>
      <c r="F15" s="133">
        <v>33</v>
      </c>
      <c r="G15" s="133">
        <v>163</v>
      </c>
      <c r="H15" s="133">
        <f t="shared" si="0"/>
        <v>483</v>
      </c>
      <c r="I15" s="133">
        <v>927</v>
      </c>
      <c r="J15" s="142"/>
    </row>
    <row r="16" spans="1:10" ht="14.25" customHeight="1">
      <c r="A16" s="129">
        <v>2003</v>
      </c>
      <c r="B16" s="133">
        <v>500</v>
      </c>
      <c r="C16" s="133">
        <v>180</v>
      </c>
      <c r="D16" s="133">
        <v>186</v>
      </c>
      <c r="E16" s="133"/>
      <c r="F16" s="133">
        <v>22</v>
      </c>
      <c r="G16" s="133">
        <v>147</v>
      </c>
      <c r="H16" s="133">
        <f t="shared" si="0"/>
        <v>535</v>
      </c>
      <c r="I16" s="133">
        <v>1035</v>
      </c>
      <c r="J16" s="142"/>
    </row>
    <row r="17" spans="1:10" ht="14.25" customHeight="1">
      <c r="A17" s="129">
        <v>2004</v>
      </c>
      <c r="B17" s="133">
        <v>562</v>
      </c>
      <c r="C17" s="133">
        <v>184</v>
      </c>
      <c r="D17" s="133">
        <v>152</v>
      </c>
      <c r="E17" s="133"/>
      <c r="F17" s="133">
        <v>12</v>
      </c>
      <c r="G17" s="133">
        <v>148</v>
      </c>
      <c r="H17" s="133">
        <f t="shared" si="0"/>
        <v>496</v>
      </c>
      <c r="I17" s="133">
        <v>1058</v>
      </c>
      <c r="J17" s="142"/>
    </row>
    <row r="18" spans="1:10" s="51" customFormat="1" ht="14.25" customHeight="1">
      <c r="A18" s="128" t="s">
        <v>89</v>
      </c>
      <c r="B18" s="132">
        <v>505.4</v>
      </c>
      <c r="C18" s="132">
        <v>177.8</v>
      </c>
      <c r="D18" s="132">
        <v>159</v>
      </c>
      <c r="E18" s="132"/>
      <c r="F18" s="132">
        <v>27</v>
      </c>
      <c r="G18" s="132">
        <v>155</v>
      </c>
      <c r="H18" s="132">
        <f t="shared" si="0"/>
        <v>518.8</v>
      </c>
      <c r="I18" s="132">
        <v>1024.2</v>
      </c>
      <c r="J18" s="142"/>
    </row>
    <row r="19" spans="1:10" ht="14.25" customHeight="1">
      <c r="A19" s="130"/>
      <c r="B19" s="133"/>
      <c r="C19" s="133"/>
      <c r="D19" s="133"/>
      <c r="E19" s="133"/>
      <c r="F19" s="133"/>
      <c r="G19" s="133"/>
      <c r="H19" s="133"/>
      <c r="I19" s="133"/>
      <c r="J19" s="142"/>
    </row>
    <row r="20" spans="1:10" ht="14.25" customHeight="1">
      <c r="A20" s="130" t="s">
        <v>77</v>
      </c>
      <c r="B20" s="133"/>
      <c r="C20" s="133"/>
      <c r="D20" s="133"/>
      <c r="E20" s="133"/>
      <c r="F20" s="133"/>
      <c r="G20" s="133"/>
      <c r="H20" s="133"/>
      <c r="I20" s="133"/>
      <c r="J20" s="142"/>
    </row>
    <row r="21" spans="1:10" ht="14.25" customHeight="1">
      <c r="A21" s="130">
        <v>2004</v>
      </c>
      <c r="B21" s="144">
        <f>IF(ISERR((B17-B12)/B12*100),"n/a",IF((B17-B12)/B12*100=0,"-",((B17-B12)/B12*100)))</f>
        <v>7.745398773006131</v>
      </c>
      <c r="C21" s="144">
        <f aca="true" t="shared" si="1" ref="C21:I21">IF(ISERR((C17-C12)/C12*100),"n/a",IF((C17-C12)/C12*100=0,"-",((C17-C12)/C12*100)))</f>
        <v>-0.10857763300759427</v>
      </c>
      <c r="D21" s="144">
        <f t="shared" si="1"/>
        <v>-15.742793791574282</v>
      </c>
      <c r="E21" s="144"/>
      <c r="F21" s="144">
        <f t="shared" si="1"/>
        <v>-71.01449275362319</v>
      </c>
      <c r="G21" s="144">
        <f t="shared" si="1"/>
        <v>-24.949290060851922</v>
      </c>
      <c r="H21" s="144">
        <f t="shared" si="1"/>
        <v>-17.771883289124673</v>
      </c>
      <c r="I21" s="144">
        <f t="shared" si="1"/>
        <v>-5.938833570412514</v>
      </c>
      <c r="J21" s="142"/>
    </row>
    <row r="22" spans="1:10" ht="14.25" customHeight="1">
      <c r="A22" s="130" t="s">
        <v>89</v>
      </c>
      <c r="B22" s="144">
        <f>IF(ISERR((B18-B12)/B12*100),"n/a",IF((B18-B12)/B12*100=0,"-",((B18-B12)/B12*100)))</f>
        <v>-3.1058282208589043</v>
      </c>
      <c r="C22" s="144">
        <f>IF(ISERR((C18-C12)/C12*100),"n/a",IF((C18-C12)/C12*100=0,"-",((C18-C12)/C12*100)))</f>
        <v>-3.4744842562432017</v>
      </c>
      <c r="D22" s="144">
        <f>IF(ISERR((D18-D12)/D12*100),"n/a",IF((D18-D12)/D12*100=0,"-",((D18-D12)/D12*100)))</f>
        <v>-11.862527716186255</v>
      </c>
      <c r="E22" s="144"/>
      <c r="F22" s="144">
        <f>IF(ISERR((F18-F12)/F12*100),"n/a",IF((F18-F12)/F12*100=0,"-",((F18-F12)/F12*100)))</f>
        <v>-34.78260869565217</v>
      </c>
      <c r="G22" s="144">
        <f>IF(ISERR((G18-G12)/G12*100),"n/a",IF((G18-G12)/G12*100=0,"-",((G18-G12)/G12*100)))</f>
        <v>-21.399594320486813</v>
      </c>
      <c r="H22" s="144">
        <f>IF(ISERR((H18-H12)/H12*100),"n/a",IF((H18-H12)/H12*100=0,"-",((H18-H12)/H12*100)))</f>
        <v>-13.992042440318317</v>
      </c>
      <c r="I22" s="144">
        <f>IF(ISERR((I18-I12)/I12*100),"n/a",IF((I18-I12)/I12*100=0,"-",((I18-I12)/I12*100)))</f>
        <v>-8.94381223328591</v>
      </c>
      <c r="J22" s="142"/>
    </row>
    <row r="23" spans="1:10" ht="7.5" customHeight="1">
      <c r="A23" s="29"/>
      <c r="B23" s="133"/>
      <c r="C23" s="133"/>
      <c r="D23" s="133"/>
      <c r="E23" s="133"/>
      <c r="F23" s="133"/>
      <c r="G23" s="133"/>
      <c r="H23" s="133"/>
      <c r="I23" s="133"/>
      <c r="J23" s="142"/>
    </row>
    <row r="24" spans="1:10" ht="14.25" customHeight="1">
      <c r="A24" s="29" t="s">
        <v>17</v>
      </c>
      <c r="B24" s="133"/>
      <c r="C24" s="133"/>
      <c r="D24" s="133"/>
      <c r="E24" s="133"/>
      <c r="F24" s="133"/>
      <c r="G24" s="133"/>
      <c r="H24" s="133"/>
      <c r="I24" s="133"/>
      <c r="J24" s="142"/>
    </row>
    <row r="25" spans="1:10" s="51" customFormat="1" ht="14.25" customHeight="1">
      <c r="A25" s="128" t="s">
        <v>76</v>
      </c>
      <c r="B25" s="132">
        <v>0</v>
      </c>
      <c r="C25" s="132">
        <v>24.4</v>
      </c>
      <c r="D25" s="132">
        <v>12.8</v>
      </c>
      <c r="E25" s="132"/>
      <c r="F25" s="132">
        <v>7.8</v>
      </c>
      <c r="G25" s="132">
        <v>7.4</v>
      </c>
      <c r="H25" s="132">
        <f aca="true" t="shared" si="2" ref="H25:H31">SUM(C25:G25)</f>
        <v>52.4</v>
      </c>
      <c r="I25" s="132">
        <v>52.4</v>
      </c>
      <c r="J25" s="142"/>
    </row>
    <row r="26" spans="1:10" ht="14.25" customHeight="1">
      <c r="A26" s="129">
        <v>2000</v>
      </c>
      <c r="B26" s="133">
        <v>0</v>
      </c>
      <c r="C26" s="133">
        <v>17</v>
      </c>
      <c r="D26" s="133">
        <v>9</v>
      </c>
      <c r="E26" s="133"/>
      <c r="F26" s="133">
        <v>3</v>
      </c>
      <c r="G26" s="133">
        <v>4</v>
      </c>
      <c r="H26" s="133">
        <f t="shared" si="2"/>
        <v>33</v>
      </c>
      <c r="I26" s="133">
        <v>33</v>
      </c>
      <c r="J26" s="142"/>
    </row>
    <row r="27" spans="1:10" ht="14.25" customHeight="1">
      <c r="A27" s="129">
        <v>2001</v>
      </c>
      <c r="B27" s="133">
        <v>0</v>
      </c>
      <c r="C27" s="133">
        <v>24</v>
      </c>
      <c r="D27" s="133">
        <v>9</v>
      </c>
      <c r="E27" s="133"/>
      <c r="F27" s="133">
        <v>7</v>
      </c>
      <c r="G27" s="133">
        <v>5</v>
      </c>
      <c r="H27" s="133">
        <f t="shared" si="2"/>
        <v>45</v>
      </c>
      <c r="I27" s="133">
        <v>45</v>
      </c>
      <c r="J27" s="142"/>
    </row>
    <row r="28" spans="1:10" ht="14.25" customHeight="1">
      <c r="A28" s="129">
        <v>2002</v>
      </c>
      <c r="B28" s="133">
        <v>0</v>
      </c>
      <c r="C28" s="133">
        <v>28</v>
      </c>
      <c r="D28" s="133">
        <v>20</v>
      </c>
      <c r="E28" s="133"/>
      <c r="F28" s="133">
        <v>3</v>
      </c>
      <c r="G28" s="133">
        <v>12</v>
      </c>
      <c r="H28" s="133">
        <f t="shared" si="2"/>
        <v>63</v>
      </c>
      <c r="I28" s="133">
        <v>63</v>
      </c>
      <c r="J28" s="142"/>
    </row>
    <row r="29" spans="1:10" ht="14.25" customHeight="1">
      <c r="A29" s="129">
        <v>2003</v>
      </c>
      <c r="B29" s="133">
        <v>0</v>
      </c>
      <c r="C29" s="133">
        <v>16</v>
      </c>
      <c r="D29" s="133">
        <v>8</v>
      </c>
      <c r="E29" s="133"/>
      <c r="F29" s="133">
        <v>15</v>
      </c>
      <c r="G29" s="133">
        <v>5</v>
      </c>
      <c r="H29" s="133">
        <f t="shared" si="2"/>
        <v>44</v>
      </c>
      <c r="I29" s="133">
        <v>44</v>
      </c>
      <c r="J29" s="142"/>
    </row>
    <row r="30" spans="1:10" ht="14.25" customHeight="1">
      <c r="A30" s="129">
        <v>2004</v>
      </c>
      <c r="B30" s="133">
        <v>0</v>
      </c>
      <c r="C30" s="133">
        <v>25</v>
      </c>
      <c r="D30" s="133">
        <v>11</v>
      </c>
      <c r="E30" s="133"/>
      <c r="F30" s="133">
        <v>3</v>
      </c>
      <c r="G30" s="133">
        <v>8</v>
      </c>
      <c r="H30" s="133">
        <f t="shared" si="2"/>
        <v>47</v>
      </c>
      <c r="I30" s="133">
        <v>47</v>
      </c>
      <c r="J30" s="142"/>
    </row>
    <row r="31" spans="1:10" s="51" customFormat="1" ht="14.25" customHeight="1">
      <c r="A31" s="128" t="s">
        <v>89</v>
      </c>
      <c r="B31" s="132">
        <v>0</v>
      </c>
      <c r="C31" s="132">
        <v>22</v>
      </c>
      <c r="D31" s="132">
        <v>11.4</v>
      </c>
      <c r="E31" s="132"/>
      <c r="F31" s="132">
        <v>6.2</v>
      </c>
      <c r="G31" s="132">
        <v>6.8</v>
      </c>
      <c r="H31" s="132">
        <f t="shared" si="2"/>
        <v>46.4</v>
      </c>
      <c r="I31" s="132">
        <v>46.4</v>
      </c>
      <c r="J31" s="142"/>
    </row>
    <row r="32" spans="1:10" ht="14.25" customHeight="1">
      <c r="A32" s="130"/>
      <c r="B32" s="133"/>
      <c r="C32" s="133"/>
      <c r="D32" s="133"/>
      <c r="E32" s="133"/>
      <c r="F32" s="133"/>
      <c r="G32" s="133"/>
      <c r="H32" s="133"/>
      <c r="I32" s="133"/>
      <c r="J32" s="142"/>
    </row>
    <row r="33" spans="1:10" ht="14.25" customHeight="1">
      <c r="A33" s="130" t="s">
        <v>77</v>
      </c>
      <c r="B33" s="133"/>
      <c r="C33" s="133"/>
      <c r="D33" s="133"/>
      <c r="E33" s="133"/>
      <c r="F33" s="133"/>
      <c r="G33" s="133"/>
      <c r="H33" s="133"/>
      <c r="I33" s="133"/>
      <c r="J33" s="142"/>
    </row>
    <row r="34" spans="1:10" ht="14.25" customHeight="1">
      <c r="A34" s="130">
        <v>2004</v>
      </c>
      <c r="B34" s="144" t="str">
        <f>IF(ISERR((B30-B25)/B25*100),"n/a",IF((B30-B25)/B25*100=0,"-",((B30-B25)/B25*100)))</f>
        <v>n/a</v>
      </c>
      <c r="C34" s="144">
        <f>IF(ISERR((C30-C25)/C25*100),"n/a",IF((C30-C25)/C25*100=0,"-",((C30-C25)/C25*100)))</f>
        <v>2.459016393442629</v>
      </c>
      <c r="D34" s="144">
        <f>IF(ISERR((D30-D25)/D25*100),"n/a",IF((D30-D25)/D25*100=0,"-",((D30-D25)/D25*100)))</f>
        <v>-14.062500000000005</v>
      </c>
      <c r="E34" s="144"/>
      <c r="F34" s="144">
        <f>IF(ISERR((F30-F25)/F25*100),"n/a",IF((F30-F25)/F25*100=0,"-",((F30-F25)/F25*100)))</f>
        <v>-61.53846153846154</v>
      </c>
      <c r="G34" s="144">
        <f>IF(ISERR((G30-G25)/G25*100),"n/a",IF((G30-G25)/G25*100=0,"-",((G30-G25)/G25*100)))</f>
        <v>8.108108108108103</v>
      </c>
      <c r="H34" s="144">
        <f>IF(ISERR((H30-H25)/H25*100),"n/a",IF((H30-H25)/H25*100=0,"-",((H30-H25)/H25*100)))</f>
        <v>-10.30534351145038</v>
      </c>
      <c r="I34" s="144">
        <f>IF(ISERR((I30-I25)/I25*100),"n/a",IF((I30-I25)/I25*100=0,"-",((I30-I25)/I25*100)))</f>
        <v>-10.30534351145038</v>
      </c>
      <c r="J34" s="142"/>
    </row>
    <row r="35" spans="1:10" ht="14.25" customHeight="1">
      <c r="A35" s="130" t="s">
        <v>89</v>
      </c>
      <c r="B35" s="144" t="str">
        <f>IF(ISERR((B31-B25)/B25*100),"n/a",IF((B31-B25)/B25*100=0,"-",((B31-B25)/B25*100)))</f>
        <v>n/a</v>
      </c>
      <c r="C35" s="144">
        <f>IF(ISERR((C31-C25)/C25*100),"n/a",IF((C31-C25)/C25*100=0,"-",((C31-C25)/C25*100)))</f>
        <v>-9.836065573770487</v>
      </c>
      <c r="D35" s="144">
        <f>IF(ISERR((D31-D25)/D25*100),"n/a",IF((D31-D25)/D25*100=0,"-",((D31-D25)/D25*100)))</f>
        <v>-10.937500000000004</v>
      </c>
      <c r="E35" s="144"/>
      <c r="F35" s="144">
        <f>IF(ISERR((F31-F25)/F25*100),"n/a",IF((F31-F25)/F25*100=0,"-",((F31-F25)/F25*100)))</f>
        <v>-20.51282051282051</v>
      </c>
      <c r="G35" s="144">
        <f>IF(ISERR((G31-G25)/G25*100),"n/a",IF((G31-G25)/G25*100=0,"-",((G31-G25)/G25*100)))</f>
        <v>-8.108108108108116</v>
      </c>
      <c r="H35" s="144">
        <f>IF(ISERR((H31-H25)/H25*100),"n/a",IF((H31-H25)/H25*100=0,"-",((H31-H25)/H25*100)))</f>
        <v>-11.450381679389313</v>
      </c>
      <c r="I35" s="144">
        <f>IF(ISERR((I31-I25)/I25*100),"n/a",IF((I31-I25)/I25*100=0,"-",((I31-I25)/I25*100)))</f>
        <v>-11.450381679389313</v>
      </c>
      <c r="J35" s="142"/>
    </row>
    <row r="36" spans="1:10" ht="7.5" customHeight="1">
      <c r="A36" s="29"/>
      <c r="B36" s="133"/>
      <c r="C36" s="133"/>
      <c r="D36" s="133"/>
      <c r="E36" s="133"/>
      <c r="F36" s="133"/>
      <c r="G36" s="133"/>
      <c r="H36" s="133"/>
      <c r="I36" s="133"/>
      <c r="J36" s="142"/>
    </row>
    <row r="37" spans="1:10" ht="14.25" customHeight="1">
      <c r="A37" s="29" t="s">
        <v>18</v>
      </c>
      <c r="B37" s="133"/>
      <c r="C37" s="133"/>
      <c r="D37" s="133"/>
      <c r="E37" s="133"/>
      <c r="F37" s="133"/>
      <c r="G37" s="133"/>
      <c r="H37" s="133"/>
      <c r="I37" s="133"/>
      <c r="J37" s="142"/>
    </row>
    <row r="38" spans="1:10" s="51" customFormat="1" ht="14.25" customHeight="1">
      <c r="A38" s="128" t="s">
        <v>76</v>
      </c>
      <c r="B38" s="132">
        <v>0</v>
      </c>
      <c r="C38" s="132">
        <v>46.8</v>
      </c>
      <c r="D38" s="132">
        <v>17.6</v>
      </c>
      <c r="E38" s="132"/>
      <c r="F38" s="132">
        <v>9.6</v>
      </c>
      <c r="G38" s="132">
        <v>8</v>
      </c>
      <c r="H38" s="132">
        <f aca="true" t="shared" si="3" ref="H38:H44">SUM(C38:G38)</f>
        <v>82</v>
      </c>
      <c r="I38" s="132">
        <v>82</v>
      </c>
      <c r="J38" s="142"/>
    </row>
    <row r="39" spans="1:10" ht="14.25" customHeight="1">
      <c r="A39" s="129">
        <v>2000</v>
      </c>
      <c r="B39" s="133">
        <v>0</v>
      </c>
      <c r="C39" s="133">
        <v>23</v>
      </c>
      <c r="D39" s="133">
        <v>8</v>
      </c>
      <c r="E39" s="133"/>
      <c r="F39" s="133">
        <v>13</v>
      </c>
      <c r="G39" s="133">
        <v>4</v>
      </c>
      <c r="H39" s="133">
        <f t="shared" si="3"/>
        <v>48</v>
      </c>
      <c r="I39" s="133">
        <v>48</v>
      </c>
      <c r="J39" s="142"/>
    </row>
    <row r="40" spans="1:10" ht="14.25" customHeight="1">
      <c r="A40" s="129">
        <v>2001</v>
      </c>
      <c r="B40" s="133">
        <v>0</v>
      </c>
      <c r="C40" s="133">
        <v>37</v>
      </c>
      <c r="D40" s="133">
        <v>6</v>
      </c>
      <c r="E40" s="133"/>
      <c r="F40" s="133">
        <v>4</v>
      </c>
      <c r="G40" s="133">
        <v>3</v>
      </c>
      <c r="H40" s="133">
        <f t="shared" si="3"/>
        <v>50</v>
      </c>
      <c r="I40" s="133">
        <v>50</v>
      </c>
      <c r="J40" s="142"/>
    </row>
    <row r="41" spans="1:10" ht="14.25" customHeight="1">
      <c r="A41" s="129">
        <v>2002</v>
      </c>
      <c r="B41" s="133">
        <v>0</v>
      </c>
      <c r="C41" s="133">
        <v>20</v>
      </c>
      <c r="D41" s="133">
        <v>5</v>
      </c>
      <c r="E41" s="133"/>
      <c r="F41" s="133">
        <v>6</v>
      </c>
      <c r="G41" s="133">
        <v>9</v>
      </c>
      <c r="H41" s="133">
        <f t="shared" si="3"/>
        <v>40</v>
      </c>
      <c r="I41" s="133">
        <v>40</v>
      </c>
      <c r="J41" s="142"/>
    </row>
    <row r="42" spans="1:10" ht="14.25" customHeight="1">
      <c r="A42" s="129">
        <v>2003</v>
      </c>
      <c r="B42" s="133">
        <v>0</v>
      </c>
      <c r="C42" s="133">
        <v>21</v>
      </c>
      <c r="D42" s="133">
        <v>11</v>
      </c>
      <c r="E42" s="133"/>
      <c r="F42" s="133">
        <v>10</v>
      </c>
      <c r="G42" s="133">
        <v>7</v>
      </c>
      <c r="H42" s="133">
        <f t="shared" si="3"/>
        <v>49</v>
      </c>
      <c r="I42" s="133">
        <v>49</v>
      </c>
      <c r="J42" s="142"/>
    </row>
    <row r="43" spans="1:10" ht="14.25" customHeight="1">
      <c r="A43" s="129">
        <v>2004</v>
      </c>
      <c r="B43" s="133">
        <v>0</v>
      </c>
      <c r="C43" s="133">
        <v>26</v>
      </c>
      <c r="D43" s="133">
        <v>7</v>
      </c>
      <c r="E43" s="133"/>
      <c r="F43" s="133">
        <v>3</v>
      </c>
      <c r="G43" s="133">
        <v>11</v>
      </c>
      <c r="H43" s="133">
        <f t="shared" si="3"/>
        <v>47</v>
      </c>
      <c r="I43" s="133">
        <v>47</v>
      </c>
      <c r="J43" s="142"/>
    </row>
    <row r="44" spans="1:10" s="51" customFormat="1" ht="14.25" customHeight="1">
      <c r="A44" s="128" t="s">
        <v>89</v>
      </c>
      <c r="B44" s="132">
        <v>0</v>
      </c>
      <c r="C44" s="132">
        <v>25.4</v>
      </c>
      <c r="D44" s="132">
        <v>7.4</v>
      </c>
      <c r="E44" s="132"/>
      <c r="F44" s="132">
        <v>7.2</v>
      </c>
      <c r="G44" s="132">
        <v>6.8</v>
      </c>
      <c r="H44" s="132">
        <f t="shared" si="3"/>
        <v>46.8</v>
      </c>
      <c r="I44" s="132">
        <v>46.8</v>
      </c>
      <c r="J44" s="142"/>
    </row>
    <row r="45" spans="1:10" ht="14.25" customHeight="1">
      <c r="A45" s="130"/>
      <c r="B45" s="133"/>
      <c r="C45" s="133"/>
      <c r="D45" s="133"/>
      <c r="E45" s="133"/>
      <c r="F45" s="133"/>
      <c r="G45" s="133"/>
      <c r="H45" s="133"/>
      <c r="I45" s="133"/>
      <c r="J45" s="142"/>
    </row>
    <row r="46" spans="1:10" ht="14.25" customHeight="1">
      <c r="A46" s="130" t="s">
        <v>77</v>
      </c>
      <c r="B46" s="133"/>
      <c r="C46" s="133"/>
      <c r="D46" s="133"/>
      <c r="E46" s="133"/>
      <c r="F46" s="133"/>
      <c r="G46" s="133"/>
      <c r="H46" s="133"/>
      <c r="I46" s="133"/>
      <c r="J46" s="142"/>
    </row>
    <row r="47" spans="1:10" ht="14.25" customHeight="1">
      <c r="A47" s="130">
        <v>2004</v>
      </c>
      <c r="B47" s="144" t="str">
        <f>IF(ISERR((B43-B38)/B38*100),"n/a",IF((B43-B38)/B38*100=0,"-",((B43-B38)/B38*100)))</f>
        <v>n/a</v>
      </c>
      <c r="C47" s="144">
        <f>IF(ISERR((C43-C38)/C38*100),"n/a",IF((C43-C38)/C38*100=0,"-",((C43-C38)/C38*100)))</f>
        <v>-44.44444444444444</v>
      </c>
      <c r="D47" s="144">
        <f>IF(ISERR((D43-D38)/D38*100),"n/a",IF((D43-D38)/D38*100=0,"-",((D43-D38)/D38*100)))</f>
        <v>-60.22727272727273</v>
      </c>
      <c r="E47" s="144"/>
      <c r="F47" s="144">
        <f>IF(ISERR((F43-F38)/F38*100),"n/a",IF((F43-F38)/F38*100=0,"-",((F43-F38)/F38*100)))</f>
        <v>-68.75</v>
      </c>
      <c r="G47" s="144">
        <f>IF(ISERR((G43-G38)/G38*100),"n/a",IF((G43-G38)/G38*100=0,"-",((G43-G38)/G38*100)))</f>
        <v>37.5</v>
      </c>
      <c r="H47" s="144">
        <f>IF(ISERR((H43-H38)/H38*100),"n/a",IF((H43-H38)/H38*100=0,"-",((H43-H38)/H38*100)))</f>
        <v>-42.68292682926829</v>
      </c>
      <c r="I47" s="144">
        <f>IF(ISERR((I43-I38)/I38*100),"n/a",IF((I43-I38)/I38*100=0,"-",((I43-I38)/I38*100)))</f>
        <v>-42.68292682926829</v>
      </c>
      <c r="J47" s="142"/>
    </row>
    <row r="48" spans="1:10" ht="14.25" customHeight="1">
      <c r="A48" s="130" t="s">
        <v>89</v>
      </c>
      <c r="B48" s="144" t="str">
        <f>IF(ISERR((B44-B38)/B38*100),"n/a",IF((B44-B38)/B38*100=0,"-",((B44-B38)/B38*100)))</f>
        <v>n/a</v>
      </c>
      <c r="C48" s="144">
        <f>IF(ISERR((C44-C38)/C38*100),"n/a",IF((C44-C38)/C38*100=0,"-",((C44-C38)/C38*100)))</f>
        <v>-45.72649572649573</v>
      </c>
      <c r="D48" s="144">
        <f>IF(ISERR((D44-D38)/D38*100),"n/a",IF((D44-D38)/D38*100=0,"-",((D44-D38)/D38*100)))</f>
        <v>-57.95454545454546</v>
      </c>
      <c r="E48" s="144"/>
      <c r="F48" s="144">
        <f>IF(ISERR((F44-F38)/F38*100),"n/a",IF((F44-F38)/F38*100=0,"-",((F44-F38)/F38*100)))</f>
        <v>-24.999999999999993</v>
      </c>
      <c r="G48" s="144">
        <f>IF(ISERR((G44-G38)/G38*100),"n/a",IF((G44-G38)/G38*100=0,"-",((G44-G38)/G38*100)))</f>
        <v>-15.000000000000002</v>
      </c>
      <c r="H48" s="144">
        <f>IF(ISERR((H44-H38)/H38*100),"n/a",IF((H44-H38)/H38*100=0,"-",((H44-H38)/H38*100)))</f>
        <v>-42.926829268292686</v>
      </c>
      <c r="I48" s="144">
        <f>IF(ISERR((I44-I38)/I38*100),"n/a",IF((I44-I38)/I38*100=0,"-",((I44-I38)/I38*100)))</f>
        <v>-42.926829268292686</v>
      </c>
      <c r="J48" s="142"/>
    </row>
    <row r="49" spans="1:10" ht="7.5" customHeight="1">
      <c r="A49" s="29"/>
      <c r="B49" s="133"/>
      <c r="C49" s="133"/>
      <c r="D49" s="133"/>
      <c r="E49" s="133"/>
      <c r="F49" s="133"/>
      <c r="G49" s="133"/>
      <c r="H49" s="133"/>
      <c r="I49" s="133"/>
      <c r="J49" s="142"/>
    </row>
    <row r="50" spans="1:10" ht="14.25" customHeight="1">
      <c r="A50" s="29" t="s">
        <v>78</v>
      </c>
      <c r="B50" s="133"/>
      <c r="C50" s="133"/>
      <c r="D50" s="133"/>
      <c r="E50" s="133"/>
      <c r="F50" s="133"/>
      <c r="G50" s="133"/>
      <c r="H50" s="133"/>
      <c r="I50" s="133"/>
      <c r="J50" s="142"/>
    </row>
    <row r="51" spans="1:10" s="51" customFormat="1" ht="14.25" customHeight="1">
      <c r="A51" s="128" t="s">
        <v>76</v>
      </c>
      <c r="B51" s="132">
        <v>0</v>
      </c>
      <c r="C51" s="132">
        <v>43.2</v>
      </c>
      <c r="D51" s="132">
        <v>21.6</v>
      </c>
      <c r="E51" s="132"/>
      <c r="F51" s="132">
        <v>20.2</v>
      </c>
      <c r="G51" s="132">
        <v>9.2</v>
      </c>
      <c r="H51" s="132">
        <f aca="true" t="shared" si="4" ref="H51:H57">SUM(C51:G51)</f>
        <v>94.20000000000002</v>
      </c>
      <c r="I51" s="132">
        <v>94.2</v>
      </c>
      <c r="J51" s="142"/>
    </row>
    <row r="52" spans="1:10" ht="14.25" customHeight="1">
      <c r="A52" s="129">
        <v>2000</v>
      </c>
      <c r="B52" s="133">
        <v>0</v>
      </c>
      <c r="C52" s="133">
        <v>35</v>
      </c>
      <c r="D52" s="133">
        <v>15</v>
      </c>
      <c r="E52" s="133"/>
      <c r="F52" s="133">
        <v>15</v>
      </c>
      <c r="G52" s="133">
        <v>17</v>
      </c>
      <c r="H52" s="133">
        <f t="shared" si="4"/>
        <v>82</v>
      </c>
      <c r="I52" s="133">
        <v>82</v>
      </c>
      <c r="J52" s="142"/>
    </row>
    <row r="53" spans="1:10" ht="14.25" customHeight="1">
      <c r="A53" s="129">
        <v>2001</v>
      </c>
      <c r="B53" s="133">
        <v>0</v>
      </c>
      <c r="C53" s="133">
        <v>27</v>
      </c>
      <c r="D53" s="133">
        <v>19</v>
      </c>
      <c r="E53" s="133"/>
      <c r="F53" s="133">
        <v>21</v>
      </c>
      <c r="G53" s="133">
        <v>11</v>
      </c>
      <c r="H53" s="133">
        <f t="shared" si="4"/>
        <v>78</v>
      </c>
      <c r="I53" s="133">
        <v>78</v>
      </c>
      <c r="J53" s="142"/>
    </row>
    <row r="54" spans="1:10" ht="14.25" customHeight="1">
      <c r="A54" s="129">
        <v>2002</v>
      </c>
      <c r="B54" s="133">
        <v>0</v>
      </c>
      <c r="C54" s="133">
        <v>21</v>
      </c>
      <c r="D54" s="133">
        <v>18</v>
      </c>
      <c r="E54" s="133"/>
      <c r="F54" s="133">
        <v>17</v>
      </c>
      <c r="G54" s="133">
        <v>22</v>
      </c>
      <c r="H54" s="133">
        <f t="shared" si="4"/>
        <v>78</v>
      </c>
      <c r="I54" s="133">
        <v>78</v>
      </c>
      <c r="J54" s="142"/>
    </row>
    <row r="55" spans="1:10" ht="14.25" customHeight="1">
      <c r="A55" s="129">
        <v>2003</v>
      </c>
      <c r="B55" s="133">
        <v>0</v>
      </c>
      <c r="C55" s="133">
        <v>28</v>
      </c>
      <c r="D55" s="133">
        <v>26</v>
      </c>
      <c r="E55" s="133"/>
      <c r="F55" s="133">
        <v>21</v>
      </c>
      <c r="G55" s="133">
        <v>9</v>
      </c>
      <c r="H55" s="133">
        <f t="shared" si="4"/>
        <v>84</v>
      </c>
      <c r="I55" s="133">
        <v>84</v>
      </c>
      <c r="J55" s="142"/>
    </row>
    <row r="56" spans="1:10" ht="14.25" customHeight="1">
      <c r="A56" s="129">
        <v>2004</v>
      </c>
      <c r="B56" s="133">
        <v>0</v>
      </c>
      <c r="C56" s="133">
        <v>33</v>
      </c>
      <c r="D56" s="133">
        <v>13</v>
      </c>
      <c r="E56" s="133"/>
      <c r="F56" s="133">
        <v>20</v>
      </c>
      <c r="G56" s="133">
        <v>4</v>
      </c>
      <c r="H56" s="133">
        <f t="shared" si="4"/>
        <v>70</v>
      </c>
      <c r="I56" s="133">
        <v>70</v>
      </c>
      <c r="J56" s="142"/>
    </row>
    <row r="57" spans="1:10" s="51" customFormat="1" ht="14.25" customHeight="1">
      <c r="A57" s="128" t="s">
        <v>89</v>
      </c>
      <c r="B57" s="132">
        <v>0</v>
      </c>
      <c r="C57" s="132">
        <v>28.8</v>
      </c>
      <c r="D57" s="132">
        <v>18.2</v>
      </c>
      <c r="E57" s="132"/>
      <c r="F57" s="132">
        <v>18.8</v>
      </c>
      <c r="G57" s="132">
        <v>12.6</v>
      </c>
      <c r="H57" s="132">
        <f t="shared" si="4"/>
        <v>78.39999999999999</v>
      </c>
      <c r="I57" s="132">
        <v>78.4</v>
      </c>
      <c r="J57" s="142"/>
    </row>
    <row r="58" spans="1:10" ht="7.5" customHeight="1">
      <c r="A58" s="130"/>
      <c r="B58" s="133"/>
      <c r="C58" s="133"/>
      <c r="D58" s="133"/>
      <c r="E58" s="133"/>
      <c r="F58" s="133"/>
      <c r="G58" s="133"/>
      <c r="H58" s="133"/>
      <c r="I58" s="133"/>
      <c r="J58" s="142"/>
    </row>
    <row r="59" spans="1:23" ht="14.25" customHeight="1">
      <c r="A59" s="130" t="s">
        <v>77</v>
      </c>
      <c r="B59" s="134"/>
      <c r="C59" s="133"/>
      <c r="D59" s="134"/>
      <c r="E59" s="133"/>
      <c r="F59" s="133"/>
      <c r="G59" s="133"/>
      <c r="H59" s="134"/>
      <c r="I59" s="133"/>
      <c r="J59" s="142"/>
      <c r="K59" s="108"/>
      <c r="L59" s="108"/>
      <c r="M59" s="108"/>
      <c r="N59" s="108"/>
      <c r="O59" s="108"/>
      <c r="P59" s="70"/>
      <c r="Q59" s="70"/>
      <c r="R59" s="74"/>
      <c r="S59" s="74"/>
      <c r="T59" s="74"/>
      <c r="U59" s="74"/>
      <c r="V59" s="74"/>
      <c r="W59" s="74"/>
    </row>
    <row r="60" spans="1:10" ht="14.25" customHeight="1">
      <c r="A60" s="130">
        <v>2004</v>
      </c>
      <c r="B60" s="144" t="str">
        <f>IF(ISERR((B56-B51)/B51*100),"n/a",IF((B56-B51)/B51*100=0,"-",((B56-B51)/B51*100)))</f>
        <v>n/a</v>
      </c>
      <c r="C60" s="144">
        <f>IF(ISERR((C56-C51)/C51*100),"n/a",IF((C56-C51)/C51*100=0,"-",((C56-C51)/C51*100)))</f>
        <v>-23.611111111111114</v>
      </c>
      <c r="D60" s="144">
        <f>IF(ISERR((D56-D51)/D51*100),"n/a",IF((D56-D51)/D51*100=0,"-",((D56-D51)/D51*100)))</f>
        <v>-39.81481481481482</v>
      </c>
      <c r="E60" s="144"/>
      <c r="F60" s="144">
        <f>IF(ISERR((F56-F51)/F51*100),"n/a",IF((F56-F51)/F51*100=0,"-",((F56-F51)/F51*100)))</f>
        <v>-0.9900990099009866</v>
      </c>
      <c r="G60" s="144">
        <f>IF(ISERR((G56-G51)/G51*100),"n/a",IF((G56-G51)/G51*100=0,"-",((G56-G51)/G51*100)))</f>
        <v>-56.52173913043478</v>
      </c>
      <c r="H60" s="144">
        <f>IF(ISERR((H56-H51)/H51*100),"n/a",IF((H56-H51)/H51*100=0,"-",((H56-H51)/H51*100)))</f>
        <v>-25.690021231422516</v>
      </c>
      <c r="I60" s="144">
        <f>IF(ISERR((I56-I51)/I51*100),"n/a",IF((I56-I51)/I51*100=0,"-",((I56-I51)/I51*100)))</f>
        <v>-25.690021231422506</v>
      </c>
      <c r="J60" s="142"/>
    </row>
    <row r="61" spans="1:10" ht="14.25" customHeight="1">
      <c r="A61" s="130" t="s">
        <v>89</v>
      </c>
      <c r="B61" s="144" t="str">
        <f>IF(ISERR((B57-B51)/B51*100),"n/a",IF((B57-B51)/B51*100=0,"-",((B57-B51)/B51*100)))</f>
        <v>n/a</v>
      </c>
      <c r="C61" s="144">
        <f>IF(ISERR((C57-C51)/C51*100),"n/a",IF((C57-C51)/C51*100=0,"-",((C57-C51)/C51*100)))</f>
        <v>-33.333333333333336</v>
      </c>
      <c r="D61" s="144">
        <f>IF(ISERR((D57-D51)/D51*100),"n/a",IF((D57-D51)/D51*100=0,"-",((D57-D51)/D51*100)))</f>
        <v>-15.74074074074075</v>
      </c>
      <c r="E61" s="144"/>
      <c r="F61" s="144">
        <f>IF(ISERR((F57-F51)/F51*100),"n/a",IF((F57-F51)/F51*100=0,"-",((F57-F51)/F51*100)))</f>
        <v>-6.930693069306924</v>
      </c>
      <c r="G61" s="144">
        <f>IF(ISERR((G57-G51)/G51*100),"n/a",IF((G57-G51)/G51*100=0,"-",((G57-G51)/G51*100)))</f>
        <v>36.956521739130444</v>
      </c>
      <c r="H61" s="144">
        <f>IF(ISERR((H57-H51)/H51*100),"n/a",IF((H57-H51)/H51*100=0,"-",((H57-H51)/H51*100)))</f>
        <v>-16.77282377919323</v>
      </c>
      <c r="I61" s="144">
        <f>IF(ISERR((I57-I51)/I51*100),"n/a",IF((I57-I51)/I51*100=0,"-",((I57-I51)/I51*100)))</f>
        <v>-16.772823779193203</v>
      </c>
      <c r="J61" s="142"/>
    </row>
    <row r="62" spans="1:10" ht="7.5" customHeight="1">
      <c r="A62" s="29"/>
      <c r="B62" s="133"/>
      <c r="C62" s="133"/>
      <c r="D62" s="133"/>
      <c r="E62" s="133"/>
      <c r="F62" s="133"/>
      <c r="G62" s="133"/>
      <c r="H62" s="133"/>
      <c r="I62" s="133"/>
      <c r="J62" s="142"/>
    </row>
    <row r="63" spans="1:10" ht="14.25" customHeight="1">
      <c r="A63" s="50" t="s">
        <v>19</v>
      </c>
      <c r="B63" s="133"/>
      <c r="C63" s="133"/>
      <c r="D63" s="133"/>
      <c r="E63" s="133"/>
      <c r="F63" s="133"/>
      <c r="G63" s="133"/>
      <c r="H63" s="133"/>
      <c r="I63" s="133"/>
      <c r="J63" s="142"/>
    </row>
    <row r="64" spans="1:10" ht="14.25" customHeight="1">
      <c r="A64" s="29" t="s">
        <v>20</v>
      </c>
      <c r="B64" s="133"/>
      <c r="C64" s="133"/>
      <c r="D64" s="133"/>
      <c r="E64" s="133"/>
      <c r="F64" s="133"/>
      <c r="G64" s="133"/>
      <c r="H64" s="133"/>
      <c r="I64" s="133"/>
      <c r="J64" s="142"/>
    </row>
    <row r="65" spans="1:10" s="51" customFormat="1" ht="14.25" customHeight="1">
      <c r="A65" s="128" t="s">
        <v>76</v>
      </c>
      <c r="B65" s="132">
        <v>58.2</v>
      </c>
      <c r="C65" s="132">
        <v>21.2</v>
      </c>
      <c r="D65" s="132">
        <v>47.2</v>
      </c>
      <c r="E65" s="132"/>
      <c r="F65" s="132">
        <v>225</v>
      </c>
      <c r="G65" s="132">
        <v>364.6</v>
      </c>
      <c r="H65" s="132">
        <f aca="true" t="shared" si="5" ref="H65:H71">SUM(C65:G65)</f>
        <v>658</v>
      </c>
      <c r="I65" s="132">
        <v>716.2</v>
      </c>
      <c r="J65" s="142"/>
    </row>
    <row r="66" spans="1:10" ht="14.25" customHeight="1">
      <c r="A66" s="129">
        <v>2000</v>
      </c>
      <c r="B66" s="133">
        <v>55</v>
      </c>
      <c r="C66" s="133">
        <v>14</v>
      </c>
      <c r="D66" s="133">
        <v>58</v>
      </c>
      <c r="E66" s="133"/>
      <c r="F66" s="133">
        <v>121</v>
      </c>
      <c r="G66" s="133">
        <v>317</v>
      </c>
      <c r="H66" s="133">
        <f t="shared" si="5"/>
        <v>510</v>
      </c>
      <c r="I66" s="133">
        <v>565</v>
      </c>
      <c r="J66" s="142"/>
    </row>
    <row r="67" spans="1:10" ht="14.25" customHeight="1">
      <c r="A67" s="129">
        <v>2001</v>
      </c>
      <c r="B67" s="133">
        <v>51</v>
      </c>
      <c r="C67" s="133">
        <v>8</v>
      </c>
      <c r="D67" s="133">
        <v>46</v>
      </c>
      <c r="E67" s="133"/>
      <c r="F67" s="133">
        <v>99</v>
      </c>
      <c r="G67" s="133">
        <v>299</v>
      </c>
      <c r="H67" s="133">
        <f t="shared" si="5"/>
        <v>452</v>
      </c>
      <c r="I67" s="133">
        <v>503</v>
      </c>
      <c r="J67" s="142"/>
    </row>
    <row r="68" spans="1:10" ht="14.25" customHeight="1">
      <c r="A68" s="129">
        <v>2002</v>
      </c>
      <c r="B68" s="133">
        <v>53</v>
      </c>
      <c r="C68" s="133">
        <v>16</v>
      </c>
      <c r="D68" s="133">
        <v>38</v>
      </c>
      <c r="E68" s="133"/>
      <c r="F68" s="133">
        <v>97</v>
      </c>
      <c r="G68" s="133">
        <v>280</v>
      </c>
      <c r="H68" s="133">
        <f t="shared" si="5"/>
        <v>431</v>
      </c>
      <c r="I68" s="133">
        <v>484</v>
      </c>
      <c r="J68" s="142"/>
    </row>
    <row r="69" spans="1:10" ht="14.25" customHeight="1">
      <c r="A69" s="129">
        <v>2003</v>
      </c>
      <c r="B69" s="133">
        <v>58</v>
      </c>
      <c r="C69" s="133">
        <v>22</v>
      </c>
      <c r="D69" s="133">
        <v>20</v>
      </c>
      <c r="E69" s="133"/>
      <c r="F69" s="133">
        <v>125</v>
      </c>
      <c r="G69" s="133">
        <v>218</v>
      </c>
      <c r="H69" s="133">
        <f t="shared" si="5"/>
        <v>385</v>
      </c>
      <c r="I69" s="133">
        <v>443</v>
      </c>
      <c r="J69" s="142"/>
    </row>
    <row r="70" spans="1:10" ht="14.25" customHeight="1">
      <c r="A70" s="129">
        <v>2004</v>
      </c>
      <c r="B70" s="133">
        <v>67</v>
      </c>
      <c r="C70" s="133">
        <v>19</v>
      </c>
      <c r="D70" s="133">
        <v>36</v>
      </c>
      <c r="E70" s="133"/>
      <c r="F70" s="133">
        <v>109</v>
      </c>
      <c r="G70" s="133">
        <v>199</v>
      </c>
      <c r="H70" s="133">
        <f t="shared" si="5"/>
        <v>363</v>
      </c>
      <c r="I70" s="133">
        <v>430</v>
      </c>
      <c r="J70" s="142"/>
    </row>
    <row r="71" spans="1:10" s="51" customFormat="1" ht="14.25" customHeight="1">
      <c r="A71" s="128" t="s">
        <v>89</v>
      </c>
      <c r="B71" s="132">
        <v>56.8</v>
      </c>
      <c r="C71" s="132">
        <v>15.8</v>
      </c>
      <c r="D71" s="132">
        <v>39.6</v>
      </c>
      <c r="E71" s="132"/>
      <c r="F71" s="132">
        <v>110.2</v>
      </c>
      <c r="G71" s="132">
        <v>262.6</v>
      </c>
      <c r="H71" s="132">
        <f t="shared" si="5"/>
        <v>428.20000000000005</v>
      </c>
      <c r="I71" s="132">
        <v>485</v>
      </c>
      <c r="J71" s="142"/>
    </row>
    <row r="72" spans="1:10" ht="14.25" customHeight="1">
      <c r="A72" s="130"/>
      <c r="B72" s="133"/>
      <c r="C72" s="133"/>
      <c r="D72" s="133"/>
      <c r="E72" s="133"/>
      <c r="F72" s="133"/>
      <c r="G72" s="133"/>
      <c r="H72" s="133"/>
      <c r="I72" s="133"/>
      <c r="J72" s="142"/>
    </row>
    <row r="73" spans="1:10" ht="14.25" customHeight="1">
      <c r="A73" s="130" t="s">
        <v>77</v>
      </c>
      <c r="B73" s="133"/>
      <c r="C73" s="133"/>
      <c r="D73" s="133"/>
      <c r="E73" s="133"/>
      <c r="F73" s="133"/>
      <c r="G73" s="133"/>
      <c r="H73" s="133"/>
      <c r="I73" s="133"/>
      <c r="J73" s="142"/>
    </row>
    <row r="74" spans="1:10" ht="14.25" customHeight="1">
      <c r="A74" s="130">
        <v>2004</v>
      </c>
      <c r="B74" s="144">
        <f>IF(ISERR((B70-B65)/B65*100),"n/a",IF((B70-B65)/B65*100=0,"-",((B70-B65)/B65*100)))</f>
        <v>15.120274914089341</v>
      </c>
      <c r="C74" s="144">
        <f>IF(ISERR((C70-C65)/C65*100),"n/a",IF((C70-C65)/C65*100=0,"-",((C70-C65)/C65*100)))</f>
        <v>-10.377358490566033</v>
      </c>
      <c r="D74" s="144">
        <f>IF(ISERR((D70-D65)/D65*100),"n/a",IF((D70-D65)/D65*100=0,"-",((D70-D65)/D65*100)))</f>
        <v>-23.728813559322038</v>
      </c>
      <c r="E74" s="144"/>
      <c r="F74" s="144">
        <f>IF(ISERR((F70-F65)/F65*100),"n/a",IF((F70-F65)/F65*100=0,"-",((F70-F65)/F65*100)))</f>
        <v>-51.55555555555556</v>
      </c>
      <c r="G74" s="144">
        <f>IF(ISERR((G70-G65)/G65*100),"n/a",IF((G70-G65)/G65*100=0,"-",((G70-G65)/G65*100)))</f>
        <v>-45.419637959407574</v>
      </c>
      <c r="H74" s="144">
        <f>IF(ISERR((H70-H65)/H65*100),"n/a",IF((H70-H65)/H65*100=0,"-",((H70-H65)/H65*100)))</f>
        <v>-44.83282674772037</v>
      </c>
      <c r="I74" s="144">
        <f>IF(ISERR((I70-I65)/I65*100),"n/a",IF((I70-I65)/I65*100=0,"-",((I70-I65)/I65*100)))</f>
        <v>-39.96090477520246</v>
      </c>
      <c r="J74" s="142"/>
    </row>
    <row r="75" spans="1:10" ht="14.25" customHeight="1">
      <c r="A75" s="130" t="s">
        <v>89</v>
      </c>
      <c r="B75" s="144">
        <f>IF(ISERR((B71-B65)/B65*100),"n/a",IF((B71-B65)/B65*100=0,"-",((B71-B65)/B65*100)))</f>
        <v>-2.4054982817869512</v>
      </c>
      <c r="C75" s="144">
        <f>IF(ISERR((C71-C65)/C65*100),"n/a",IF((C71-C65)/C65*100=0,"-",((C71-C65)/C65*100)))</f>
        <v>-25.47169811320754</v>
      </c>
      <c r="D75" s="144">
        <f>IF(ISERR((D71-D65)/D65*100),"n/a",IF((D71-D65)/D65*100=0,"-",((D71-D65)/D65*100)))</f>
        <v>-16.10169491525424</v>
      </c>
      <c r="E75" s="144"/>
      <c r="F75" s="144">
        <f>IF(ISERR((F71-F65)/F65*100),"n/a",IF((F71-F65)/F65*100=0,"-",((F71-F65)/F65*100)))</f>
        <v>-51.022222222222226</v>
      </c>
      <c r="G75" s="144">
        <f>IF(ISERR((G71-G65)/G65*100),"n/a",IF((G71-G65)/G65*100=0,"-",((G71-G65)/G65*100)))</f>
        <v>-27.97586396050466</v>
      </c>
      <c r="H75" s="144">
        <f>IF(ISERR((H71-H65)/H65*100),"n/a",IF((H71-H65)/H65*100=0,"-",((H71-H65)/H65*100)))</f>
        <v>-34.92401215805471</v>
      </c>
      <c r="I75" s="144">
        <f>IF(ISERR((I71-I65)/I65*100),"n/a",IF((I71-I65)/I65*100=0,"-",((I71-I65)/I65*100)))</f>
        <v>-32.28148561854231</v>
      </c>
      <c r="J75" s="142"/>
    </row>
    <row r="76" spans="1:10" ht="7.5" customHeight="1">
      <c r="A76" s="29"/>
      <c r="B76" s="133"/>
      <c r="C76" s="133"/>
      <c r="D76" s="133"/>
      <c r="E76" s="133"/>
      <c r="F76" s="133"/>
      <c r="G76" s="133"/>
      <c r="H76" s="133"/>
      <c r="I76" s="133"/>
      <c r="J76" s="142"/>
    </row>
    <row r="77" spans="1:10" ht="14.25" customHeight="1">
      <c r="A77" s="29" t="s">
        <v>21</v>
      </c>
      <c r="B77" s="133"/>
      <c r="C77" s="133"/>
      <c r="D77" s="133"/>
      <c r="E77" s="133"/>
      <c r="F77" s="133"/>
      <c r="G77" s="133"/>
      <c r="H77" s="133"/>
      <c r="I77" s="133"/>
      <c r="J77" s="142"/>
    </row>
    <row r="78" spans="1:10" s="51" customFormat="1" ht="14.25" customHeight="1">
      <c r="A78" s="128" t="s">
        <v>76</v>
      </c>
      <c r="B78" s="132">
        <v>192.4</v>
      </c>
      <c r="C78" s="132">
        <v>253.8</v>
      </c>
      <c r="D78" s="132">
        <v>300.6</v>
      </c>
      <c r="E78" s="132"/>
      <c r="F78" s="132">
        <v>72</v>
      </c>
      <c r="G78" s="132">
        <v>140</v>
      </c>
      <c r="H78" s="132">
        <f aca="true" t="shared" si="6" ref="H78:H84">SUM(C78:G78)</f>
        <v>766.4000000000001</v>
      </c>
      <c r="I78" s="132">
        <v>958.8</v>
      </c>
      <c r="J78" s="142"/>
    </row>
    <row r="79" spans="1:10" ht="14.25" customHeight="1">
      <c r="A79" s="129">
        <v>2000</v>
      </c>
      <c r="B79" s="133">
        <v>122</v>
      </c>
      <c r="C79" s="133">
        <v>216</v>
      </c>
      <c r="D79" s="133">
        <v>283</v>
      </c>
      <c r="E79" s="133"/>
      <c r="F79" s="133">
        <v>43</v>
      </c>
      <c r="G79" s="133">
        <v>124</v>
      </c>
      <c r="H79" s="133">
        <f t="shared" si="6"/>
        <v>666</v>
      </c>
      <c r="I79" s="133">
        <v>788</v>
      </c>
      <c r="J79" s="142"/>
    </row>
    <row r="80" spans="1:10" ht="14.25" customHeight="1">
      <c r="A80" s="129">
        <v>2001</v>
      </c>
      <c r="B80" s="133">
        <v>159</v>
      </c>
      <c r="C80" s="133">
        <v>257</v>
      </c>
      <c r="D80" s="133">
        <v>215</v>
      </c>
      <c r="E80" s="133"/>
      <c r="F80" s="133">
        <v>39</v>
      </c>
      <c r="G80" s="133">
        <v>133</v>
      </c>
      <c r="H80" s="133">
        <f t="shared" si="6"/>
        <v>644</v>
      </c>
      <c r="I80" s="133">
        <v>803</v>
      </c>
      <c r="J80" s="142"/>
    </row>
    <row r="81" spans="1:10" ht="14.25" customHeight="1">
      <c r="A81" s="129">
        <v>2002</v>
      </c>
      <c r="B81" s="133">
        <v>135</v>
      </c>
      <c r="C81" s="133">
        <v>234</v>
      </c>
      <c r="D81" s="133">
        <v>251</v>
      </c>
      <c r="E81" s="133"/>
      <c r="F81" s="133">
        <v>40</v>
      </c>
      <c r="G81" s="133">
        <v>125</v>
      </c>
      <c r="H81" s="133">
        <f t="shared" si="6"/>
        <v>650</v>
      </c>
      <c r="I81" s="133">
        <v>785</v>
      </c>
      <c r="J81" s="142"/>
    </row>
    <row r="82" spans="1:10" ht="14.25" customHeight="1">
      <c r="A82" s="129">
        <v>2003</v>
      </c>
      <c r="B82" s="133">
        <v>138</v>
      </c>
      <c r="C82" s="133">
        <v>232</v>
      </c>
      <c r="D82" s="133">
        <v>219</v>
      </c>
      <c r="E82" s="133"/>
      <c r="F82" s="133">
        <v>29</v>
      </c>
      <c r="G82" s="133">
        <v>102</v>
      </c>
      <c r="H82" s="133">
        <f t="shared" si="6"/>
        <v>582</v>
      </c>
      <c r="I82" s="133">
        <v>720</v>
      </c>
      <c r="J82" s="142"/>
    </row>
    <row r="83" spans="1:10" ht="14.25" customHeight="1">
      <c r="A83" s="129">
        <v>2004</v>
      </c>
      <c r="B83" s="133">
        <v>149</v>
      </c>
      <c r="C83" s="133">
        <v>244</v>
      </c>
      <c r="D83" s="133">
        <v>233</v>
      </c>
      <c r="E83" s="133"/>
      <c r="F83" s="133">
        <v>29</v>
      </c>
      <c r="G83" s="133">
        <v>108</v>
      </c>
      <c r="H83" s="133">
        <f t="shared" si="6"/>
        <v>614</v>
      </c>
      <c r="I83" s="133">
        <v>763</v>
      </c>
      <c r="J83" s="142"/>
    </row>
    <row r="84" spans="1:10" s="51" customFormat="1" ht="14.25" customHeight="1">
      <c r="A84" s="128" t="s">
        <v>89</v>
      </c>
      <c r="B84" s="132">
        <v>140.6</v>
      </c>
      <c r="C84" s="132">
        <v>236.6</v>
      </c>
      <c r="D84" s="132">
        <v>240.2</v>
      </c>
      <c r="E84" s="132"/>
      <c r="F84" s="132">
        <v>36</v>
      </c>
      <c r="G84" s="132">
        <v>118.4</v>
      </c>
      <c r="H84" s="132">
        <f t="shared" si="6"/>
        <v>631.1999999999999</v>
      </c>
      <c r="I84" s="132">
        <v>771.8</v>
      </c>
      <c r="J84" s="142"/>
    </row>
    <row r="85" spans="1:10" ht="14.25" customHeight="1">
      <c r="A85" s="130"/>
      <c r="B85" s="133"/>
      <c r="C85" s="133"/>
      <c r="D85" s="133"/>
      <c r="E85" s="133"/>
      <c r="F85" s="133"/>
      <c r="G85" s="133"/>
      <c r="H85" s="133"/>
      <c r="I85" s="133"/>
      <c r="J85" s="142"/>
    </row>
    <row r="86" spans="1:10" ht="14.25" customHeight="1">
      <c r="A86" s="130" t="s">
        <v>77</v>
      </c>
      <c r="B86" s="133"/>
      <c r="C86" s="133"/>
      <c r="D86" s="133"/>
      <c r="E86" s="133"/>
      <c r="F86" s="133"/>
      <c r="G86" s="133"/>
      <c r="H86" s="133"/>
      <c r="I86" s="133"/>
      <c r="J86" s="142"/>
    </row>
    <row r="87" spans="1:10" ht="14.25" customHeight="1">
      <c r="A87" s="130">
        <v>2004</v>
      </c>
      <c r="B87" s="144">
        <f>IF(ISERR((B83-B78)/B78*100),"n/a",IF((B83-B78)/B78*100=0,"-",((B83-B78)/B78*100)))</f>
        <v>-22.55717255717256</v>
      </c>
      <c r="C87" s="144">
        <f>IF(ISERR((C83-C78)/C78*100),"n/a",IF((C83-C78)/C78*100=0,"-",((C83-C78)/C78*100)))</f>
        <v>-3.86130811662727</v>
      </c>
      <c r="D87" s="144">
        <f>IF(ISERR((D83-D78)/D78*100),"n/a",IF((D83-D78)/D78*100=0,"-",((D83-D78)/D78*100)))</f>
        <v>-22.488356620093153</v>
      </c>
      <c r="E87" s="144"/>
      <c r="F87" s="144">
        <f>IF(ISERR((F83-F78)/F78*100),"n/a",IF((F83-F78)/F78*100=0,"-",((F83-F78)/F78*100)))</f>
        <v>-59.72222222222222</v>
      </c>
      <c r="G87" s="144">
        <f>IF(ISERR((G83-G78)/G78*100),"n/a",IF((G83-G78)/G78*100=0,"-",((G83-G78)/G78*100)))</f>
        <v>-22.857142857142858</v>
      </c>
      <c r="H87" s="144">
        <f>IF(ISERR((H83-H78)/H78*100),"n/a",IF((H83-H78)/H78*100=0,"-",((H83-H78)/H78*100)))</f>
        <v>-19.88517745302715</v>
      </c>
      <c r="I87" s="144">
        <f>IF(ISERR((I83-I78)/I78*100),"n/a",IF((I83-I78)/I78*100=0,"-",((I83-I78)/I78*100)))</f>
        <v>-20.42136003337505</v>
      </c>
      <c r="J87" s="142"/>
    </row>
    <row r="88" spans="1:10" ht="14.25" customHeight="1">
      <c r="A88" s="130" t="s">
        <v>89</v>
      </c>
      <c r="B88" s="144">
        <f>IF(ISERR((B84-B78)/B78*100),"n/a",IF((B84-B78)/B78*100=0,"-",((B84-B78)/B78*100)))</f>
        <v>-26.923076923076927</v>
      </c>
      <c r="C88" s="144">
        <f>IF(ISERR((C84-C78)/C78*100),"n/a",IF((C84-C78)/C78*100=0,"-",((C84-C78)/C78*100)))</f>
        <v>-6.776989755713167</v>
      </c>
      <c r="D88" s="144">
        <f>IF(ISERR((D84-D78)/D78*100),"n/a",IF((D84-D78)/D78*100=0,"-",((D84-D78)/D78*100)))</f>
        <v>-20.093147039254834</v>
      </c>
      <c r="E88" s="144"/>
      <c r="F88" s="144">
        <f>IF(ISERR((F84-F78)/F78*100),"n/a",IF((F84-F78)/F78*100=0,"-",((F84-F78)/F78*100)))</f>
        <v>-50</v>
      </c>
      <c r="G88" s="144">
        <f>IF(ISERR((G84-G78)/G78*100),"n/a",IF((G84-G78)/G78*100=0,"-",((G84-G78)/G78*100)))</f>
        <v>-15.428571428571425</v>
      </c>
      <c r="H88" s="144">
        <f>IF(ISERR((H84-H78)/H78*100),"n/a",IF((H84-H78)/H78*100=0,"-",((H84-H78)/H78*100)))</f>
        <v>-17.640918580375804</v>
      </c>
      <c r="I88" s="144">
        <f>IF(ISERR((I84-I78)/I78*100),"n/a",IF((I84-I78)/I78*100=0,"-",((I84-I78)/I78*100)))</f>
        <v>-19.50354609929078</v>
      </c>
      <c r="J88" s="142"/>
    </row>
    <row r="89" spans="1:10" ht="7.5" customHeight="1">
      <c r="A89" s="29"/>
      <c r="B89" s="133"/>
      <c r="C89" s="133"/>
      <c r="D89" s="133"/>
      <c r="E89" s="133"/>
      <c r="F89" s="133"/>
      <c r="G89" s="133"/>
      <c r="H89" s="133"/>
      <c r="I89" s="133"/>
      <c r="J89" s="142"/>
    </row>
    <row r="90" spans="1:10" ht="14.25" customHeight="1">
      <c r="A90" s="29" t="s">
        <v>22</v>
      </c>
      <c r="B90" s="133"/>
      <c r="C90" s="133"/>
      <c r="D90" s="133"/>
      <c r="E90" s="133"/>
      <c r="F90" s="133"/>
      <c r="G90" s="133"/>
      <c r="H90" s="133"/>
      <c r="I90" s="133"/>
      <c r="J90" s="142"/>
    </row>
    <row r="91" spans="1:10" s="51" customFormat="1" ht="14.25" customHeight="1">
      <c r="A91" s="128" t="s">
        <v>76</v>
      </c>
      <c r="B91" s="132">
        <v>81.2</v>
      </c>
      <c r="C91" s="132">
        <v>64.4</v>
      </c>
      <c r="D91" s="132">
        <v>74.8</v>
      </c>
      <c r="E91" s="132"/>
      <c r="F91" s="132">
        <v>20.6</v>
      </c>
      <c r="G91" s="132">
        <v>55</v>
      </c>
      <c r="H91" s="132">
        <f aca="true" t="shared" si="7" ref="H91:H97">SUM(C91:G91)</f>
        <v>214.79999999999998</v>
      </c>
      <c r="I91" s="132">
        <v>296</v>
      </c>
      <c r="J91" s="142"/>
    </row>
    <row r="92" spans="1:10" ht="14.25" customHeight="1">
      <c r="A92" s="129">
        <v>2000</v>
      </c>
      <c r="B92" s="133">
        <v>96</v>
      </c>
      <c r="C92" s="133">
        <v>68</v>
      </c>
      <c r="D92" s="133">
        <v>64</v>
      </c>
      <c r="E92" s="133"/>
      <c r="F92" s="133">
        <v>7</v>
      </c>
      <c r="G92" s="133">
        <v>65</v>
      </c>
      <c r="H92" s="133">
        <f t="shared" si="7"/>
        <v>204</v>
      </c>
      <c r="I92" s="133">
        <v>300</v>
      </c>
      <c r="J92" s="142"/>
    </row>
    <row r="93" spans="1:10" ht="14.25" customHeight="1">
      <c r="A93" s="129">
        <v>2001</v>
      </c>
      <c r="B93" s="133">
        <v>82</v>
      </c>
      <c r="C93" s="133">
        <v>66</v>
      </c>
      <c r="D93" s="133">
        <v>83</v>
      </c>
      <c r="E93" s="133"/>
      <c r="F93" s="133">
        <v>17</v>
      </c>
      <c r="G93" s="133">
        <v>53</v>
      </c>
      <c r="H93" s="133">
        <f t="shared" si="7"/>
        <v>219</v>
      </c>
      <c r="I93" s="133">
        <v>301</v>
      </c>
      <c r="J93" s="142"/>
    </row>
    <row r="94" spans="1:10" ht="14.25" customHeight="1">
      <c r="A94" s="129">
        <v>2002</v>
      </c>
      <c r="B94" s="133">
        <v>64</v>
      </c>
      <c r="C94" s="133">
        <v>66</v>
      </c>
      <c r="D94" s="133">
        <v>79</v>
      </c>
      <c r="E94" s="133"/>
      <c r="F94" s="133">
        <v>15</v>
      </c>
      <c r="G94" s="133">
        <v>50</v>
      </c>
      <c r="H94" s="133">
        <f t="shared" si="7"/>
        <v>210</v>
      </c>
      <c r="I94" s="133">
        <v>274</v>
      </c>
      <c r="J94" s="142"/>
    </row>
    <row r="95" spans="1:10" ht="14.25" customHeight="1">
      <c r="A95" s="129">
        <v>2003</v>
      </c>
      <c r="B95" s="133">
        <v>93</v>
      </c>
      <c r="C95" s="133">
        <v>90</v>
      </c>
      <c r="D95" s="133">
        <v>66</v>
      </c>
      <c r="E95" s="133"/>
      <c r="F95" s="133">
        <v>16</v>
      </c>
      <c r="G95" s="133">
        <v>50</v>
      </c>
      <c r="H95" s="133">
        <f t="shared" si="7"/>
        <v>222</v>
      </c>
      <c r="I95" s="133">
        <v>315</v>
      </c>
      <c r="J95" s="142"/>
    </row>
    <row r="96" spans="1:10" ht="14.25" customHeight="1">
      <c r="A96" s="129">
        <v>2004</v>
      </c>
      <c r="B96" s="133">
        <v>63</v>
      </c>
      <c r="C96" s="133">
        <v>41</v>
      </c>
      <c r="D96" s="133">
        <v>64</v>
      </c>
      <c r="E96" s="133"/>
      <c r="F96" s="133">
        <v>11</v>
      </c>
      <c r="G96" s="133">
        <v>57</v>
      </c>
      <c r="H96" s="133">
        <f t="shared" si="7"/>
        <v>173</v>
      </c>
      <c r="I96" s="133">
        <v>236</v>
      </c>
      <c r="J96" s="142"/>
    </row>
    <row r="97" spans="1:10" s="51" customFormat="1" ht="14.25" customHeight="1">
      <c r="A97" s="128" t="s">
        <v>89</v>
      </c>
      <c r="B97" s="132">
        <v>79.6</v>
      </c>
      <c r="C97" s="132">
        <v>66.2</v>
      </c>
      <c r="D97" s="132">
        <v>71.2</v>
      </c>
      <c r="E97" s="132"/>
      <c r="F97" s="132">
        <v>13.2</v>
      </c>
      <c r="G97" s="132">
        <v>55</v>
      </c>
      <c r="H97" s="132">
        <f t="shared" si="7"/>
        <v>205.6</v>
      </c>
      <c r="I97" s="132">
        <v>285.2</v>
      </c>
      <c r="J97" s="142"/>
    </row>
    <row r="98" spans="1:10" ht="14.25" customHeight="1">
      <c r="A98" s="130"/>
      <c r="B98" s="133"/>
      <c r="C98" s="133"/>
      <c r="D98" s="133"/>
      <c r="E98" s="133"/>
      <c r="F98" s="133"/>
      <c r="G98" s="133"/>
      <c r="H98" s="133"/>
      <c r="I98" s="133"/>
      <c r="J98" s="142"/>
    </row>
    <row r="99" spans="1:23" ht="14.25" customHeight="1">
      <c r="A99" s="130" t="s">
        <v>77</v>
      </c>
      <c r="B99" s="134"/>
      <c r="C99" s="133"/>
      <c r="D99" s="134"/>
      <c r="E99" s="133"/>
      <c r="F99" s="133"/>
      <c r="G99" s="133"/>
      <c r="H99" s="134"/>
      <c r="I99" s="133"/>
      <c r="J99" s="142"/>
      <c r="K99" s="108"/>
      <c r="L99" s="108"/>
      <c r="M99" s="108"/>
      <c r="N99" s="108"/>
      <c r="O99" s="108"/>
      <c r="P99" s="70"/>
      <c r="Q99" s="70"/>
      <c r="R99" s="74"/>
      <c r="S99" s="74"/>
      <c r="T99" s="74"/>
      <c r="U99" s="74"/>
      <c r="V99" s="74"/>
      <c r="W99" s="74"/>
    </row>
    <row r="100" spans="1:10" ht="14.25" customHeight="1">
      <c r="A100" s="130">
        <v>2004</v>
      </c>
      <c r="B100" s="144">
        <f>IF(ISERR((B96-B91)/B91*100),"n/a",IF((B96-B91)/B91*100=0,"-",((B96-B91)/B91*100)))</f>
        <v>-22.413793103448278</v>
      </c>
      <c r="C100" s="144">
        <f>IF(ISERR((C96-C91)/C91*100),"n/a",IF((C96-C91)/C91*100=0,"-",((C96-C91)/C91*100)))</f>
        <v>-36.33540372670808</v>
      </c>
      <c r="D100" s="144">
        <f>IF(ISERR((D96-D91)/D91*100),"n/a",IF((D96-D91)/D91*100=0,"-",((D96-D91)/D91*100)))</f>
        <v>-14.438502673796789</v>
      </c>
      <c r="E100" s="144"/>
      <c r="F100" s="144">
        <f>IF(ISERR((F96-F91)/F91*100),"n/a",IF((F96-F91)/F91*100=0,"-",((F96-F91)/F91*100)))</f>
        <v>-46.601941747572816</v>
      </c>
      <c r="G100" s="144">
        <f>IF(ISERR((G96-G91)/G91*100),"n/a",IF((G96-G91)/G91*100=0,"-",((G96-G91)/G91*100)))</f>
        <v>3.6363636363636362</v>
      </c>
      <c r="H100" s="144">
        <f>IF(ISERR((H96-H91)/H91*100),"n/a",IF((H96-H91)/H91*100=0,"-",((H96-H91)/H91*100)))</f>
        <v>-19.459962756052136</v>
      </c>
      <c r="I100" s="144">
        <f>IF(ISERR((I96-I91)/I91*100),"n/a",IF((I96-I91)/I91*100=0,"-",((I96-I91)/I91*100)))</f>
        <v>-20.27027027027027</v>
      </c>
      <c r="J100" s="142"/>
    </row>
    <row r="101" spans="1:10" ht="14.25" customHeight="1">
      <c r="A101" s="130" t="s">
        <v>89</v>
      </c>
      <c r="B101" s="144">
        <f>IF(ISERR((B97-B91)/B91*100),"n/a",IF((B97-B91)/B91*100=0,"-",((B97-B91)/B91*100)))</f>
        <v>-1.970443349753705</v>
      </c>
      <c r="C101" s="144">
        <f>IF(ISERR((C97-C91)/C91*100),"n/a",IF((C97-C91)/C91*100=0,"-",((C97-C91)/C91*100)))</f>
        <v>2.7950310559006164</v>
      </c>
      <c r="D101" s="144">
        <f>IF(ISERR((D97-D91)/D91*100),"n/a",IF((D97-D91)/D91*100=0,"-",((D97-D91)/D91*100)))</f>
        <v>-4.812834224598923</v>
      </c>
      <c r="E101" s="144"/>
      <c r="F101" s="144">
        <f>IF(ISERR((F97-F91)/F91*100),"n/a",IF((F97-F91)/F91*100=0,"-",((F97-F91)/F91*100)))</f>
        <v>-35.92233009708738</v>
      </c>
      <c r="G101" s="144" t="str">
        <f>IF(ISERR((G97-G91)/G91*100),"n/a",IF((G97-G91)/G91*100=0,"-",((G97-G91)/G91*100)))</f>
        <v>-</v>
      </c>
      <c r="H101" s="144">
        <f>IF(ISERR((H97-H91)/H91*100),"n/a",IF((H97-H91)/H91*100=0,"-",((H97-H91)/H91*100)))</f>
        <v>-4.28305400372439</v>
      </c>
      <c r="I101" s="144">
        <f>IF(ISERR((I97-I91)/I91*100),"n/a",IF((I97-I91)/I91*100=0,"-",((I97-I91)/I91*100)))</f>
        <v>-3.6486486486486522</v>
      </c>
      <c r="J101" s="142"/>
    </row>
    <row r="102" spans="1:23" ht="7.5" customHeight="1">
      <c r="A102" s="130"/>
      <c r="B102" s="134"/>
      <c r="C102" s="133"/>
      <c r="D102" s="134"/>
      <c r="E102" s="133"/>
      <c r="F102" s="133"/>
      <c r="G102" s="133"/>
      <c r="H102" s="134"/>
      <c r="I102" s="133"/>
      <c r="J102" s="142"/>
      <c r="K102" s="108"/>
      <c r="L102" s="108"/>
      <c r="M102" s="108"/>
      <c r="N102" s="108"/>
      <c r="O102" s="108"/>
      <c r="P102" s="70"/>
      <c r="Q102" s="70"/>
      <c r="R102" s="74"/>
      <c r="S102" s="74"/>
      <c r="T102" s="74"/>
      <c r="U102" s="74"/>
      <c r="V102" s="74"/>
      <c r="W102" s="74"/>
    </row>
    <row r="103" spans="1:10" ht="14.25" customHeight="1">
      <c r="A103" s="50" t="s">
        <v>23</v>
      </c>
      <c r="B103" s="133"/>
      <c r="C103" s="133"/>
      <c r="D103" s="133"/>
      <c r="E103" s="133"/>
      <c r="F103" s="133"/>
      <c r="G103" s="133"/>
      <c r="H103" s="133"/>
      <c r="I103" s="133"/>
      <c r="J103" s="142"/>
    </row>
    <row r="104" spans="1:10" ht="14.25" customHeight="1">
      <c r="A104" s="29" t="s">
        <v>24</v>
      </c>
      <c r="B104" s="133"/>
      <c r="C104" s="133"/>
      <c r="D104" s="133"/>
      <c r="E104" s="133"/>
      <c r="F104" s="133"/>
      <c r="G104" s="133"/>
      <c r="H104" s="133"/>
      <c r="I104" s="133"/>
      <c r="J104" s="142"/>
    </row>
    <row r="105" spans="1:10" s="51" customFormat="1" ht="14.25" customHeight="1">
      <c r="A105" s="128" t="s">
        <v>76</v>
      </c>
      <c r="B105" s="132">
        <v>54</v>
      </c>
      <c r="C105" s="132">
        <v>21.2</v>
      </c>
      <c r="D105" s="132">
        <v>7</v>
      </c>
      <c r="E105" s="132"/>
      <c r="F105" s="132">
        <v>78.6</v>
      </c>
      <c r="G105" s="132">
        <v>354.2</v>
      </c>
      <c r="H105" s="132">
        <f aca="true" t="shared" si="8" ref="H105:H111">SUM(C105:G105)</f>
        <v>461</v>
      </c>
      <c r="I105" s="132">
        <v>515</v>
      </c>
      <c r="J105" s="142"/>
    </row>
    <row r="106" spans="1:10" ht="14.25" customHeight="1">
      <c r="A106" s="129">
        <v>2000</v>
      </c>
      <c r="B106" s="133">
        <v>54</v>
      </c>
      <c r="C106" s="133">
        <v>3</v>
      </c>
      <c r="D106" s="133">
        <v>10</v>
      </c>
      <c r="E106" s="133"/>
      <c r="F106" s="133">
        <v>62</v>
      </c>
      <c r="G106" s="133">
        <v>324</v>
      </c>
      <c r="H106" s="133">
        <f t="shared" si="8"/>
        <v>399</v>
      </c>
      <c r="I106" s="133">
        <v>453</v>
      </c>
      <c r="J106" s="142"/>
    </row>
    <row r="107" spans="1:10" ht="14.25" customHeight="1">
      <c r="A107" s="129">
        <v>2001</v>
      </c>
      <c r="B107" s="133">
        <v>66</v>
      </c>
      <c r="C107" s="133">
        <v>6</v>
      </c>
      <c r="D107" s="133">
        <v>16</v>
      </c>
      <c r="E107" s="133"/>
      <c r="F107" s="133">
        <v>90</v>
      </c>
      <c r="G107" s="133">
        <v>308</v>
      </c>
      <c r="H107" s="133">
        <f t="shared" si="8"/>
        <v>420</v>
      </c>
      <c r="I107" s="133">
        <v>486</v>
      </c>
      <c r="J107" s="142"/>
    </row>
    <row r="108" spans="1:10" ht="14.25" customHeight="1">
      <c r="A108" s="129">
        <v>2002</v>
      </c>
      <c r="B108" s="133">
        <v>43</v>
      </c>
      <c r="C108" s="133">
        <v>18</v>
      </c>
      <c r="D108" s="133">
        <v>3</v>
      </c>
      <c r="E108" s="133"/>
      <c r="F108" s="133">
        <v>124</v>
      </c>
      <c r="G108" s="133">
        <v>285</v>
      </c>
      <c r="H108" s="133">
        <f t="shared" si="8"/>
        <v>430</v>
      </c>
      <c r="I108" s="133">
        <v>473</v>
      </c>
      <c r="J108" s="142"/>
    </row>
    <row r="109" spans="1:10" ht="14.25" customHeight="1">
      <c r="A109" s="129">
        <v>2003</v>
      </c>
      <c r="B109" s="133">
        <v>48</v>
      </c>
      <c r="C109" s="133">
        <v>18</v>
      </c>
      <c r="D109" s="133">
        <v>1</v>
      </c>
      <c r="E109" s="133"/>
      <c r="F109" s="133">
        <v>82</v>
      </c>
      <c r="G109" s="133">
        <v>256</v>
      </c>
      <c r="H109" s="133">
        <f t="shared" si="8"/>
        <v>357</v>
      </c>
      <c r="I109" s="133">
        <v>405</v>
      </c>
      <c r="J109" s="142"/>
    </row>
    <row r="110" spans="1:10" ht="14.25" customHeight="1">
      <c r="A110" s="129">
        <v>2004</v>
      </c>
      <c r="B110" s="133">
        <v>43</v>
      </c>
      <c r="C110" s="133">
        <v>11</v>
      </c>
      <c r="D110" s="133">
        <v>2</v>
      </c>
      <c r="E110" s="133"/>
      <c r="F110" s="133">
        <v>57</v>
      </c>
      <c r="G110" s="133">
        <v>285</v>
      </c>
      <c r="H110" s="133">
        <f t="shared" si="8"/>
        <v>355</v>
      </c>
      <c r="I110" s="133">
        <v>398</v>
      </c>
      <c r="J110" s="142"/>
    </row>
    <row r="111" spans="1:10" s="51" customFormat="1" ht="14.25" customHeight="1">
      <c r="A111" s="128" t="s">
        <v>89</v>
      </c>
      <c r="B111" s="132">
        <v>50.8</v>
      </c>
      <c r="C111" s="132">
        <v>11.2</v>
      </c>
      <c r="D111" s="132">
        <v>6.4</v>
      </c>
      <c r="E111" s="132"/>
      <c r="F111" s="132">
        <v>83</v>
      </c>
      <c r="G111" s="132">
        <v>291.6</v>
      </c>
      <c r="H111" s="132">
        <f t="shared" si="8"/>
        <v>392.20000000000005</v>
      </c>
      <c r="I111" s="132">
        <v>443</v>
      </c>
      <c r="J111" s="142"/>
    </row>
    <row r="112" spans="1:10" ht="14.25" customHeight="1">
      <c r="A112" s="130"/>
      <c r="B112" s="133"/>
      <c r="C112" s="133"/>
      <c r="D112" s="133"/>
      <c r="E112" s="133"/>
      <c r="F112" s="133"/>
      <c r="G112" s="133"/>
      <c r="H112" s="133"/>
      <c r="I112" s="133"/>
      <c r="J112" s="142"/>
    </row>
    <row r="113" spans="1:10" ht="14.25" customHeight="1">
      <c r="A113" s="130" t="s">
        <v>77</v>
      </c>
      <c r="B113" s="133"/>
      <c r="C113" s="133"/>
      <c r="D113" s="133"/>
      <c r="E113" s="133"/>
      <c r="F113" s="133"/>
      <c r="G113" s="133"/>
      <c r="H113" s="133"/>
      <c r="I113" s="133"/>
      <c r="J113" s="142"/>
    </row>
    <row r="114" spans="1:10" ht="14.25" customHeight="1">
      <c r="A114" s="130">
        <v>2004</v>
      </c>
      <c r="B114" s="144">
        <f>IF(ISERR((B110-B105)/B105*100),"n/a",IF((B110-B105)/B105*100=0,"-",((B110-B105)/B105*100)))</f>
        <v>-20.37037037037037</v>
      </c>
      <c r="C114" s="144">
        <f>IF(ISERR((C110-C105)/C105*100),"n/a",IF((C110-C105)/C105*100=0,"-",((C110-C105)/C105*100)))</f>
        <v>-48.113207547169814</v>
      </c>
      <c r="D114" s="144">
        <f>IF(ISERR((D110-D105)/D105*100),"n/a",IF((D110-D105)/D105*100=0,"-",((D110-D105)/D105*100)))</f>
        <v>-71.42857142857143</v>
      </c>
      <c r="E114" s="144"/>
      <c r="F114" s="144">
        <f>IF(ISERR((F110-F105)/F105*100),"n/a",IF((F110-F105)/F105*100=0,"-",((F110-F105)/F105*100)))</f>
        <v>-27.480916030534345</v>
      </c>
      <c r="G114" s="144">
        <f>IF(ISERR((G110-G105)/G105*100),"n/a",IF((G110-G105)/G105*100=0,"-",((G110-G105)/G105*100)))</f>
        <v>-19.536984754376054</v>
      </c>
      <c r="H114" s="144">
        <f>IF(ISERR((H110-H105)/H105*100),"n/a",IF((H110-H105)/H105*100=0,"-",((H110-H105)/H105*100)))</f>
        <v>-22.99349240780911</v>
      </c>
      <c r="I114" s="144">
        <f>IF(ISERR((I110-I105)/I105*100),"n/a",IF((I110-I105)/I105*100=0,"-",((I110-I105)/I105*100)))</f>
        <v>-22.718446601941746</v>
      </c>
      <c r="J114" s="142"/>
    </row>
    <row r="115" spans="1:10" ht="14.25" customHeight="1">
      <c r="A115" s="130" t="s">
        <v>89</v>
      </c>
      <c r="B115" s="144">
        <f>IF(ISERR((B111-B105)/B105*100),"n/a",IF((B111-B105)/B105*100=0,"-",((B111-B105)/B105*100)))</f>
        <v>-5.925925925925931</v>
      </c>
      <c r="C115" s="144">
        <f>IF(ISERR((C111-C105)/C105*100),"n/a",IF((C111-C105)/C105*100=0,"-",((C111-C105)/C105*100)))</f>
        <v>-47.16981132075472</v>
      </c>
      <c r="D115" s="144">
        <f>IF(ISERR((D111-D105)/D105*100),"n/a",IF((D111-D105)/D105*100=0,"-",((D111-D105)/D105*100)))</f>
        <v>-8.571428571428566</v>
      </c>
      <c r="E115" s="144"/>
      <c r="F115" s="144">
        <f>IF(ISERR((F111-F105)/F105*100),"n/a",IF((F111-F105)/F105*100=0,"-",((F111-F105)/F105*100)))</f>
        <v>5.597964376590339</v>
      </c>
      <c r="G115" s="144">
        <f>IF(ISERR((G111-G105)/G105*100),"n/a",IF((G111-G105)/G105*100=0,"-",((G111-G105)/G105*100)))</f>
        <v>-17.673630717108967</v>
      </c>
      <c r="H115" s="144">
        <f>IF(ISERR((H111-H105)/H105*100),"n/a",IF((H111-H105)/H105*100=0,"-",((H111-H105)/H105*100)))</f>
        <v>-14.92407809110628</v>
      </c>
      <c r="I115" s="144">
        <f>IF(ISERR((I111-I105)/I105*100),"n/a",IF((I111-I105)/I105*100=0,"-",((I111-I105)/I105*100)))</f>
        <v>-13.980582524271846</v>
      </c>
      <c r="J115" s="142"/>
    </row>
    <row r="116" spans="1:10" ht="7.5" customHeight="1">
      <c r="A116" s="29"/>
      <c r="B116" s="133"/>
      <c r="C116" s="133"/>
      <c r="D116" s="133"/>
      <c r="E116" s="133"/>
      <c r="F116" s="133"/>
      <c r="G116" s="133"/>
      <c r="H116" s="133"/>
      <c r="I116" s="133"/>
      <c r="J116" s="142"/>
    </row>
    <row r="117" spans="1:10" ht="14.25" customHeight="1">
      <c r="A117" s="29" t="s">
        <v>25</v>
      </c>
      <c r="B117" s="133"/>
      <c r="C117" s="133"/>
      <c r="D117" s="133"/>
      <c r="E117" s="133"/>
      <c r="F117" s="133"/>
      <c r="G117" s="133"/>
      <c r="H117" s="133"/>
      <c r="I117" s="133"/>
      <c r="J117" s="142"/>
    </row>
    <row r="118" spans="1:10" s="51" customFormat="1" ht="14.25" customHeight="1">
      <c r="A118" s="128" t="s">
        <v>76</v>
      </c>
      <c r="B118" s="132">
        <v>63.4</v>
      </c>
      <c r="C118" s="132">
        <v>147.8</v>
      </c>
      <c r="D118" s="132">
        <v>123.2</v>
      </c>
      <c r="E118" s="132"/>
      <c r="F118" s="132">
        <v>38.4</v>
      </c>
      <c r="G118" s="132">
        <v>135.2</v>
      </c>
      <c r="H118" s="132">
        <f aca="true" t="shared" si="9" ref="H118:H124">SUM(C118:G118)</f>
        <v>444.59999999999997</v>
      </c>
      <c r="I118" s="132">
        <v>508</v>
      </c>
      <c r="J118" s="142"/>
    </row>
    <row r="119" spans="1:10" ht="14.25" customHeight="1">
      <c r="A119" s="129">
        <v>2000</v>
      </c>
      <c r="B119" s="133">
        <v>39</v>
      </c>
      <c r="C119" s="133">
        <v>115</v>
      </c>
      <c r="D119" s="133">
        <v>134</v>
      </c>
      <c r="E119" s="133"/>
      <c r="F119" s="133">
        <v>59</v>
      </c>
      <c r="G119" s="133">
        <v>112</v>
      </c>
      <c r="H119" s="133">
        <f t="shared" si="9"/>
        <v>420</v>
      </c>
      <c r="I119" s="133">
        <v>459</v>
      </c>
      <c r="J119" s="142"/>
    </row>
    <row r="120" spans="1:10" ht="14.25" customHeight="1">
      <c r="A120" s="129">
        <v>2001</v>
      </c>
      <c r="B120" s="133">
        <v>58</v>
      </c>
      <c r="C120" s="133">
        <v>107</v>
      </c>
      <c r="D120" s="133">
        <v>89</v>
      </c>
      <c r="E120" s="133"/>
      <c r="F120" s="133">
        <v>50</v>
      </c>
      <c r="G120" s="133">
        <v>108</v>
      </c>
      <c r="H120" s="133">
        <f t="shared" si="9"/>
        <v>354</v>
      </c>
      <c r="I120" s="133">
        <v>412</v>
      </c>
      <c r="J120" s="142"/>
    </row>
    <row r="121" spans="1:10" ht="14.25" customHeight="1">
      <c r="A121" s="129">
        <v>2002</v>
      </c>
      <c r="B121" s="133">
        <v>52</v>
      </c>
      <c r="C121" s="133">
        <v>136</v>
      </c>
      <c r="D121" s="133">
        <v>138</v>
      </c>
      <c r="E121" s="133"/>
      <c r="F121" s="133">
        <v>62</v>
      </c>
      <c r="G121" s="133">
        <v>114</v>
      </c>
      <c r="H121" s="133">
        <f t="shared" si="9"/>
        <v>450</v>
      </c>
      <c r="I121" s="133">
        <v>502</v>
      </c>
      <c r="J121" s="142"/>
    </row>
    <row r="122" spans="1:10" ht="14.25" customHeight="1">
      <c r="A122" s="129">
        <v>2003</v>
      </c>
      <c r="B122" s="133">
        <v>29</v>
      </c>
      <c r="C122" s="133">
        <v>103</v>
      </c>
      <c r="D122" s="133">
        <v>79</v>
      </c>
      <c r="E122" s="133"/>
      <c r="F122" s="133">
        <v>69</v>
      </c>
      <c r="G122" s="133">
        <v>71</v>
      </c>
      <c r="H122" s="133">
        <f t="shared" si="9"/>
        <v>322</v>
      </c>
      <c r="I122" s="133">
        <v>351</v>
      </c>
      <c r="J122" s="142"/>
    </row>
    <row r="123" spans="1:10" ht="14.25" customHeight="1">
      <c r="A123" s="129">
        <v>2004</v>
      </c>
      <c r="B123" s="133">
        <v>81</v>
      </c>
      <c r="C123" s="133">
        <v>125</v>
      </c>
      <c r="D123" s="133">
        <v>101</v>
      </c>
      <c r="E123" s="133"/>
      <c r="F123" s="133">
        <v>58</v>
      </c>
      <c r="G123" s="133">
        <v>90</v>
      </c>
      <c r="H123" s="133">
        <f t="shared" si="9"/>
        <v>374</v>
      </c>
      <c r="I123" s="133">
        <v>455</v>
      </c>
      <c r="J123" s="142"/>
    </row>
    <row r="124" spans="1:10" s="51" customFormat="1" ht="14.25" customHeight="1">
      <c r="A124" s="128" t="s">
        <v>89</v>
      </c>
      <c r="B124" s="132">
        <v>51.8</v>
      </c>
      <c r="C124" s="132">
        <v>117.2</v>
      </c>
      <c r="D124" s="132">
        <v>108.2</v>
      </c>
      <c r="E124" s="132"/>
      <c r="F124" s="132">
        <v>59.6</v>
      </c>
      <c r="G124" s="132">
        <v>99</v>
      </c>
      <c r="H124" s="132">
        <f t="shared" si="9"/>
        <v>384</v>
      </c>
      <c r="I124" s="132">
        <v>435.8</v>
      </c>
      <c r="J124" s="142"/>
    </row>
    <row r="125" spans="1:10" ht="14.25" customHeight="1">
      <c r="A125" s="130"/>
      <c r="B125" s="133"/>
      <c r="C125" s="133"/>
      <c r="D125" s="133"/>
      <c r="E125" s="133"/>
      <c r="F125" s="133"/>
      <c r="G125" s="133"/>
      <c r="H125" s="133"/>
      <c r="I125" s="133"/>
      <c r="J125" s="142"/>
    </row>
    <row r="126" spans="1:10" ht="14.25" customHeight="1">
      <c r="A126" s="130" t="s">
        <v>77</v>
      </c>
      <c r="B126" s="133"/>
      <c r="C126" s="133"/>
      <c r="D126" s="133"/>
      <c r="E126" s="133"/>
      <c r="F126" s="133"/>
      <c r="G126" s="133"/>
      <c r="H126" s="133"/>
      <c r="I126" s="133"/>
      <c r="J126" s="142"/>
    </row>
    <row r="127" spans="1:10" ht="14.25" customHeight="1">
      <c r="A127" s="130">
        <v>2004</v>
      </c>
      <c r="B127" s="144">
        <f>IF(ISERR((B123-B118)/B118*100),"n/a",IF((B123-B118)/B118*100=0,"-",((B123-B118)/B118*100)))</f>
        <v>27.760252365930604</v>
      </c>
      <c r="C127" s="144">
        <f>IF(ISERR((C123-C118)/C118*100),"n/a",IF((C123-C118)/C118*100=0,"-",((C123-C118)/C118*100)))</f>
        <v>-15.426251691474974</v>
      </c>
      <c r="D127" s="144">
        <f>IF(ISERR((D123-D118)/D118*100),"n/a",IF((D123-D118)/D118*100=0,"-",((D123-D118)/D118*100)))</f>
        <v>-18.01948051948052</v>
      </c>
      <c r="E127" s="144"/>
      <c r="F127" s="144">
        <f>IF(ISERR((F123-F118)/F118*100),"n/a",IF((F123-F118)/F118*100=0,"-",((F123-F118)/F118*100)))</f>
        <v>51.04166666666667</v>
      </c>
      <c r="G127" s="144">
        <f>IF(ISERR((G123-G118)/G118*100),"n/a",IF((G123-G118)/G118*100=0,"-",((G123-G118)/G118*100)))</f>
        <v>-33.43195266272188</v>
      </c>
      <c r="H127" s="144">
        <f>IF(ISERR((H123-H118)/H118*100),"n/a",IF((H123-H118)/H118*100=0,"-",((H123-H118)/H118*100)))</f>
        <v>-15.879442195231663</v>
      </c>
      <c r="I127" s="144">
        <f>IF(ISERR((I123-I118)/I118*100),"n/a",IF((I123-I118)/I118*100=0,"-",((I123-I118)/I118*100)))</f>
        <v>-10.433070866141732</v>
      </c>
      <c r="J127" s="142"/>
    </row>
    <row r="128" spans="1:10" ht="14.25" customHeight="1">
      <c r="A128" s="130" t="s">
        <v>89</v>
      </c>
      <c r="B128" s="144">
        <f>IF(ISERR((B124-B118)/B118*100),"n/a",IF((B124-B118)/B118*100=0,"-",((B124-B118)/B118*100)))</f>
        <v>-18.296529968454262</v>
      </c>
      <c r="C128" s="144">
        <f>IF(ISERR((C124-C118)/C118*100),"n/a",IF((C124-C118)/C118*100=0,"-",((C124-C118)/C118*100)))</f>
        <v>-20.703653585926933</v>
      </c>
      <c r="D128" s="144">
        <f>IF(ISERR((D124-D118)/D118*100),"n/a",IF((D124-D118)/D118*100=0,"-",((D124-D118)/D118*100)))</f>
        <v>-12.175324675324676</v>
      </c>
      <c r="E128" s="144"/>
      <c r="F128" s="144">
        <f>IF(ISERR((F124-F118)/F118*100),"n/a",IF((F124-F118)/F118*100=0,"-",((F124-F118)/F118*100)))</f>
        <v>55.20833333333335</v>
      </c>
      <c r="G128" s="144">
        <f>IF(ISERR((G124-G118)/G118*100),"n/a",IF((G124-G118)/G118*100=0,"-",((G124-G118)/G118*100)))</f>
        <v>-26.775147928994077</v>
      </c>
      <c r="H128" s="144">
        <f>IF(ISERR((H124-H118)/H118*100),"n/a",IF((H124-H118)/H118*100=0,"-",((H124-H118)/H118*100)))</f>
        <v>-13.630229419703097</v>
      </c>
      <c r="I128" s="144">
        <f>IF(ISERR((I124-I118)/I118*100),"n/a",IF((I124-I118)/I118*100=0,"-",((I124-I118)/I118*100)))</f>
        <v>-14.212598425196848</v>
      </c>
      <c r="J128" s="142"/>
    </row>
    <row r="129" spans="1:10" ht="7.5" customHeight="1">
      <c r="A129" s="130"/>
      <c r="B129" s="133"/>
      <c r="C129" s="133"/>
      <c r="D129" s="133"/>
      <c r="E129" s="133"/>
      <c r="F129" s="133"/>
      <c r="G129" s="133"/>
      <c r="H129" s="133"/>
      <c r="I129" s="133"/>
      <c r="J129" s="142"/>
    </row>
    <row r="130" spans="1:10" ht="14.25" customHeight="1">
      <c r="A130" s="29" t="s">
        <v>26</v>
      </c>
      <c r="B130" s="133"/>
      <c r="C130" s="133"/>
      <c r="D130" s="133"/>
      <c r="E130" s="133"/>
      <c r="F130" s="133"/>
      <c r="G130" s="133"/>
      <c r="H130" s="133"/>
      <c r="I130" s="133"/>
      <c r="J130" s="142"/>
    </row>
    <row r="131" spans="1:10" s="51" customFormat="1" ht="14.25" customHeight="1">
      <c r="A131" s="128" t="s">
        <v>76</v>
      </c>
      <c r="B131" s="132">
        <v>245.8</v>
      </c>
      <c r="C131" s="132">
        <v>179.6</v>
      </c>
      <c r="D131" s="132">
        <v>123.8</v>
      </c>
      <c r="E131" s="132"/>
      <c r="F131" s="132">
        <v>93.6</v>
      </c>
      <c r="G131" s="132">
        <v>106.2</v>
      </c>
      <c r="H131" s="132">
        <f aca="true" t="shared" si="10" ref="H131:H137">SUM(C131:G131)</f>
        <v>503.2</v>
      </c>
      <c r="I131" s="132">
        <v>749</v>
      </c>
      <c r="J131" s="142"/>
    </row>
    <row r="132" spans="1:10" ht="14.25" customHeight="1">
      <c r="A132" s="129">
        <v>2000</v>
      </c>
      <c r="B132" s="133">
        <v>176</v>
      </c>
      <c r="C132" s="133">
        <v>156</v>
      </c>
      <c r="D132" s="133">
        <v>128</v>
      </c>
      <c r="E132" s="133"/>
      <c r="F132" s="133">
        <v>57</v>
      </c>
      <c r="G132" s="133">
        <v>125</v>
      </c>
      <c r="H132" s="133">
        <f t="shared" si="10"/>
        <v>466</v>
      </c>
      <c r="I132" s="133">
        <v>642</v>
      </c>
      <c r="J132" s="142"/>
    </row>
    <row r="133" spans="1:10" ht="14.25" customHeight="1">
      <c r="A133" s="129">
        <v>2001</v>
      </c>
      <c r="B133" s="133">
        <v>293</v>
      </c>
      <c r="C133" s="133">
        <v>193</v>
      </c>
      <c r="D133" s="133">
        <v>130</v>
      </c>
      <c r="E133" s="133"/>
      <c r="F133" s="133">
        <v>75</v>
      </c>
      <c r="G133" s="133">
        <v>101</v>
      </c>
      <c r="H133" s="133">
        <f t="shared" si="10"/>
        <v>499</v>
      </c>
      <c r="I133" s="133">
        <v>792</v>
      </c>
      <c r="J133" s="142"/>
    </row>
    <row r="134" spans="1:10" ht="14.25" customHeight="1">
      <c r="A134" s="129">
        <v>2002</v>
      </c>
      <c r="B134" s="133">
        <v>135</v>
      </c>
      <c r="C134" s="133">
        <v>169</v>
      </c>
      <c r="D134" s="133">
        <v>140</v>
      </c>
      <c r="E134" s="133"/>
      <c r="F134" s="133">
        <v>75</v>
      </c>
      <c r="G134" s="133">
        <v>89</v>
      </c>
      <c r="H134" s="133">
        <f t="shared" si="10"/>
        <v>473</v>
      </c>
      <c r="I134" s="133">
        <v>608</v>
      </c>
      <c r="J134" s="142"/>
    </row>
    <row r="135" spans="1:10" ht="14.25" customHeight="1">
      <c r="A135" s="129">
        <v>2003</v>
      </c>
      <c r="B135" s="133">
        <v>217</v>
      </c>
      <c r="C135" s="133">
        <v>182</v>
      </c>
      <c r="D135" s="133">
        <v>102</v>
      </c>
      <c r="E135" s="133"/>
      <c r="F135" s="133">
        <v>65</v>
      </c>
      <c r="G135" s="133">
        <v>76</v>
      </c>
      <c r="H135" s="133">
        <f t="shared" si="10"/>
        <v>425</v>
      </c>
      <c r="I135" s="133">
        <v>642</v>
      </c>
      <c r="J135" s="142"/>
    </row>
    <row r="136" spans="1:10" ht="14.25" customHeight="1">
      <c r="A136" s="129">
        <v>2004</v>
      </c>
      <c r="B136" s="133">
        <v>191</v>
      </c>
      <c r="C136" s="133">
        <v>122</v>
      </c>
      <c r="D136" s="133">
        <v>146</v>
      </c>
      <c r="E136" s="133"/>
      <c r="F136" s="133">
        <v>61</v>
      </c>
      <c r="G136" s="133">
        <v>88</v>
      </c>
      <c r="H136" s="133">
        <f t="shared" si="10"/>
        <v>417</v>
      </c>
      <c r="I136" s="133">
        <v>608</v>
      </c>
      <c r="J136" s="142"/>
    </row>
    <row r="137" spans="1:10" s="51" customFormat="1" ht="14.25" customHeight="1">
      <c r="A137" s="128" t="s">
        <v>89</v>
      </c>
      <c r="B137" s="132">
        <v>202.4</v>
      </c>
      <c r="C137" s="132">
        <v>164.4</v>
      </c>
      <c r="D137" s="132">
        <v>129.2</v>
      </c>
      <c r="E137" s="132"/>
      <c r="F137" s="132">
        <v>66.6</v>
      </c>
      <c r="G137" s="132">
        <v>95.8</v>
      </c>
      <c r="H137" s="132">
        <f t="shared" si="10"/>
        <v>456.00000000000006</v>
      </c>
      <c r="I137" s="132">
        <v>658.4</v>
      </c>
      <c r="J137" s="142"/>
    </row>
    <row r="138" spans="1:10" ht="14.25" customHeight="1">
      <c r="A138" s="130"/>
      <c r="B138" s="133"/>
      <c r="C138" s="133"/>
      <c r="D138" s="133"/>
      <c r="E138" s="133"/>
      <c r="F138" s="133"/>
      <c r="G138" s="133"/>
      <c r="H138" s="133"/>
      <c r="I138" s="133"/>
      <c r="J138" s="142"/>
    </row>
    <row r="139" spans="1:23" ht="14.25" customHeight="1">
      <c r="A139" s="130" t="s">
        <v>77</v>
      </c>
      <c r="B139" s="134"/>
      <c r="C139" s="133"/>
      <c r="D139" s="134"/>
      <c r="E139" s="133"/>
      <c r="F139" s="133"/>
      <c r="G139" s="133"/>
      <c r="H139" s="134"/>
      <c r="I139" s="133"/>
      <c r="J139" s="142"/>
      <c r="K139" s="108"/>
      <c r="L139" s="108"/>
      <c r="M139" s="108"/>
      <c r="N139" s="108"/>
      <c r="O139" s="108"/>
      <c r="P139" s="70"/>
      <c r="Q139" s="70"/>
      <c r="R139" s="74"/>
      <c r="S139" s="74"/>
      <c r="T139" s="74"/>
      <c r="U139" s="74"/>
      <c r="V139" s="74"/>
      <c r="W139" s="74"/>
    </row>
    <row r="140" spans="1:10" ht="14.25" customHeight="1">
      <c r="A140" s="130">
        <v>2004</v>
      </c>
      <c r="B140" s="144">
        <f>IF(ISERR((B136-B131)/B131*100),"n/a",IF((B136-B131)/B131*100=0,"-",((B136-B131)/B131*100)))</f>
        <v>-22.294548413344188</v>
      </c>
      <c r="C140" s="144">
        <f>IF(ISERR((C136-C131)/C131*100),"n/a",IF((C136-C131)/C131*100=0,"-",((C136-C131)/C131*100)))</f>
        <v>-32.071269487750556</v>
      </c>
      <c r="D140" s="144">
        <f>IF(ISERR((D136-D131)/D131*100),"n/a",IF((D136-D131)/D131*100=0,"-",((D136-D131)/D131*100)))</f>
        <v>17.93214862681745</v>
      </c>
      <c r="E140" s="144"/>
      <c r="F140" s="144">
        <f>IF(ISERR((F136-F131)/F131*100),"n/a",IF((F136-F131)/F131*100=0,"-",((F136-F131)/F131*100)))</f>
        <v>-34.82905982905983</v>
      </c>
      <c r="G140" s="144">
        <f>IF(ISERR((G136-G131)/G131*100),"n/a",IF((G136-G131)/G131*100=0,"-",((G136-G131)/G131*100)))</f>
        <v>-17.13747645951036</v>
      </c>
      <c r="H140" s="144">
        <f>IF(ISERR((H136-H131)/H131*100),"n/a",IF((H136-H131)/H131*100=0,"-",((H136-H131)/H131*100)))</f>
        <v>-17.13036565977742</v>
      </c>
      <c r="I140" s="144">
        <f>IF(ISERR((I136-I131)/I131*100),"n/a",IF((I136-I131)/I131*100=0,"-",((I136-I131)/I131*100)))</f>
        <v>-18.82510013351135</v>
      </c>
      <c r="J140" s="142"/>
    </row>
    <row r="141" spans="1:10" ht="14.25" customHeight="1">
      <c r="A141" s="130" t="s">
        <v>89</v>
      </c>
      <c r="B141" s="144">
        <f>IF(ISERR((B137-B131)/B131*100),"n/a",IF((B137-B131)/B131*100=0,"-",((B137-B131)/B131*100)))</f>
        <v>-17.656631407648497</v>
      </c>
      <c r="C141" s="144">
        <f>IF(ISERR((C137-C131)/C131*100),"n/a",IF((C137-C131)/C131*100=0,"-",((C137-C131)/C131*100)))</f>
        <v>-8.463251670378613</v>
      </c>
      <c r="D141" s="144">
        <f>IF(ISERR((D137-D131)/D131*100),"n/a",IF((D137-D131)/D131*100=0,"-",((D137-D131)/D131*100)))</f>
        <v>4.36187399030694</v>
      </c>
      <c r="E141" s="144"/>
      <c r="F141" s="144">
        <f>IF(ISERR((F137-F131)/F131*100),"n/a",IF((F137-F131)/F131*100=0,"-",((F137-F131)/F131*100)))</f>
        <v>-28.84615384615385</v>
      </c>
      <c r="G141" s="144">
        <f>IF(ISERR((G137-G131)/G131*100),"n/a",IF((G137-G131)/G131*100=0,"-",((G137-G131)/G131*100)))</f>
        <v>-9.79284369114878</v>
      </c>
      <c r="H141" s="144">
        <f>IF(ISERR((H137-H131)/H131*100),"n/a",IF((H137-H131)/H131*100=0,"-",((H137-H131)/H131*100)))</f>
        <v>-9.3799682034976</v>
      </c>
      <c r="I141" s="144">
        <f>IF(ISERR((I137-I131)/I131*100),"n/a",IF((I137-I131)/I131*100=0,"-",((I137-I131)/I131*100)))</f>
        <v>-12.096128170894529</v>
      </c>
      <c r="J141" s="142"/>
    </row>
    <row r="142" spans="1:10" ht="7.5" customHeight="1">
      <c r="A142" s="29"/>
      <c r="B142" s="133"/>
      <c r="C142" s="133"/>
      <c r="D142" s="133"/>
      <c r="E142" s="133"/>
      <c r="F142" s="133"/>
      <c r="G142" s="133"/>
      <c r="H142" s="133"/>
      <c r="I142" s="133"/>
      <c r="J142" s="142"/>
    </row>
    <row r="143" spans="1:10" ht="14.25" customHeight="1">
      <c r="A143" s="50" t="s">
        <v>27</v>
      </c>
      <c r="B143" s="133"/>
      <c r="C143" s="133"/>
      <c r="D143" s="133"/>
      <c r="E143" s="133"/>
      <c r="F143" s="133"/>
      <c r="G143" s="133"/>
      <c r="H143" s="133"/>
      <c r="I143" s="133"/>
      <c r="J143" s="142"/>
    </row>
    <row r="144" spans="1:10" s="51" customFormat="1" ht="14.25" customHeight="1">
      <c r="A144" s="128" t="s">
        <v>76</v>
      </c>
      <c r="B144" s="132">
        <v>137.2</v>
      </c>
      <c r="C144" s="132">
        <v>214.2</v>
      </c>
      <c r="D144" s="132">
        <v>204.6</v>
      </c>
      <c r="E144" s="132"/>
      <c r="F144" s="132">
        <v>169.2</v>
      </c>
      <c r="G144" s="132">
        <v>339.8</v>
      </c>
      <c r="H144" s="132">
        <f aca="true" t="shared" si="11" ref="H144:H150">SUM(C144:G144)</f>
        <v>927.8</v>
      </c>
      <c r="I144" s="132">
        <v>1065</v>
      </c>
      <c r="J144" s="142"/>
    </row>
    <row r="145" spans="1:10" ht="14.25" customHeight="1">
      <c r="A145" s="129">
        <v>2000</v>
      </c>
      <c r="B145" s="133">
        <v>187</v>
      </c>
      <c r="C145" s="133">
        <v>184</v>
      </c>
      <c r="D145" s="133">
        <v>195</v>
      </c>
      <c r="E145" s="133"/>
      <c r="F145" s="133">
        <v>136</v>
      </c>
      <c r="G145" s="133">
        <v>376</v>
      </c>
      <c r="H145" s="133">
        <f t="shared" si="11"/>
        <v>891</v>
      </c>
      <c r="I145" s="133">
        <v>1078</v>
      </c>
      <c r="J145" s="142"/>
    </row>
    <row r="146" spans="1:10" ht="14.25" customHeight="1">
      <c r="A146" s="129">
        <v>2001</v>
      </c>
      <c r="B146" s="133">
        <v>129</v>
      </c>
      <c r="C146" s="133">
        <v>185</v>
      </c>
      <c r="D146" s="133">
        <v>201</v>
      </c>
      <c r="E146" s="133"/>
      <c r="F146" s="133">
        <v>108</v>
      </c>
      <c r="G146" s="133">
        <v>389</v>
      </c>
      <c r="H146" s="133">
        <f t="shared" si="11"/>
        <v>883</v>
      </c>
      <c r="I146" s="133">
        <v>1012</v>
      </c>
      <c r="J146" s="142"/>
    </row>
    <row r="147" spans="1:10" ht="14.25" customHeight="1">
      <c r="A147" s="129">
        <v>2002</v>
      </c>
      <c r="B147" s="133">
        <v>173</v>
      </c>
      <c r="C147" s="133">
        <v>228</v>
      </c>
      <c r="D147" s="133">
        <v>187</v>
      </c>
      <c r="E147" s="133"/>
      <c r="F147" s="133">
        <v>145</v>
      </c>
      <c r="G147" s="133">
        <v>347</v>
      </c>
      <c r="H147" s="133">
        <f t="shared" si="11"/>
        <v>907</v>
      </c>
      <c r="I147" s="133">
        <v>1080</v>
      </c>
      <c r="J147" s="142"/>
    </row>
    <row r="148" spans="1:10" ht="14.25" customHeight="1">
      <c r="A148" s="129">
        <v>2003</v>
      </c>
      <c r="B148" s="133">
        <v>136</v>
      </c>
      <c r="C148" s="133">
        <v>201</v>
      </c>
      <c r="D148" s="133">
        <v>231</v>
      </c>
      <c r="E148" s="133"/>
      <c r="F148" s="133">
        <v>112</v>
      </c>
      <c r="G148" s="133">
        <v>320</v>
      </c>
      <c r="H148" s="133">
        <f t="shared" si="11"/>
        <v>864</v>
      </c>
      <c r="I148" s="133">
        <v>1000</v>
      </c>
      <c r="J148" s="142"/>
    </row>
    <row r="149" spans="1:10" ht="14.25" customHeight="1">
      <c r="A149" s="129">
        <v>2004</v>
      </c>
      <c r="B149" s="133">
        <v>118</v>
      </c>
      <c r="C149" s="133">
        <v>272</v>
      </c>
      <c r="D149" s="133">
        <v>182</v>
      </c>
      <c r="E149" s="133"/>
      <c r="F149" s="133">
        <v>125</v>
      </c>
      <c r="G149" s="133">
        <v>315</v>
      </c>
      <c r="H149" s="133">
        <f t="shared" si="11"/>
        <v>894</v>
      </c>
      <c r="I149" s="133">
        <v>1012</v>
      </c>
      <c r="J149" s="142"/>
    </row>
    <row r="150" spans="1:10" s="51" customFormat="1" ht="14.25" customHeight="1">
      <c r="A150" s="128" t="s">
        <v>89</v>
      </c>
      <c r="B150" s="132">
        <v>148.6</v>
      </c>
      <c r="C150" s="132">
        <v>214</v>
      </c>
      <c r="D150" s="132">
        <v>199.2</v>
      </c>
      <c r="E150" s="132"/>
      <c r="F150" s="132">
        <v>125.2</v>
      </c>
      <c r="G150" s="132">
        <v>349.4</v>
      </c>
      <c r="H150" s="132">
        <f t="shared" si="11"/>
        <v>887.8</v>
      </c>
      <c r="I150" s="132">
        <v>1036.4</v>
      </c>
      <c r="J150" s="142"/>
    </row>
    <row r="151" spans="1:10" ht="14.25" customHeight="1">
      <c r="A151" s="130"/>
      <c r="B151" s="133"/>
      <c r="C151" s="133"/>
      <c r="D151" s="133"/>
      <c r="E151" s="133"/>
      <c r="F151" s="133"/>
      <c r="G151" s="133"/>
      <c r="H151" s="133"/>
      <c r="I151" s="133"/>
      <c r="J151" s="142"/>
    </row>
    <row r="152" spans="1:10" ht="14.25" customHeight="1">
      <c r="A152" s="130" t="s">
        <v>77</v>
      </c>
      <c r="B152" s="133"/>
      <c r="C152" s="133"/>
      <c r="D152" s="133"/>
      <c r="E152" s="133"/>
      <c r="F152" s="133"/>
      <c r="G152" s="133"/>
      <c r="H152" s="133"/>
      <c r="I152" s="133"/>
      <c r="J152" s="142"/>
    </row>
    <row r="153" spans="1:10" ht="14.25" customHeight="1">
      <c r="A153" s="130">
        <v>2004</v>
      </c>
      <c r="B153" s="144">
        <f>IF(ISERR((B149-B144)/B144*100),"n/a",IF((B149-B144)/B144*100=0,"-",((B149-B144)/B144*100)))</f>
        <v>-13.994169096209905</v>
      </c>
      <c r="C153" s="144">
        <f>IF(ISERR((C149-C144)/C144*100),"n/a",IF((C149-C144)/C144*100=0,"-",((C149-C144)/C144*100)))</f>
        <v>26.984126984126988</v>
      </c>
      <c r="D153" s="144">
        <f>IF(ISERR((D149-D144)/D144*100),"n/a",IF((D149-D144)/D144*100=0,"-",((D149-D144)/D144*100)))</f>
        <v>-11.045943304007817</v>
      </c>
      <c r="E153" s="144"/>
      <c r="F153" s="144">
        <f>IF(ISERR((F149-F144)/F144*100),"n/a",IF((F149-F144)/F144*100=0,"-",((F149-F144)/F144*100)))</f>
        <v>-26.12293144208037</v>
      </c>
      <c r="G153" s="144">
        <f>IF(ISERR((G149-G144)/G144*100),"n/a",IF((G149-G144)/G144*100=0,"-",((G149-G144)/G144*100)))</f>
        <v>-7.298410829899944</v>
      </c>
      <c r="H153" s="144">
        <f>IF(ISERR((H149-H144)/H144*100),"n/a",IF((H149-H144)/H144*100=0,"-",((H149-H144)/H144*100)))</f>
        <v>-3.6430265143349816</v>
      </c>
      <c r="I153" s="144">
        <f>IF(ISERR((I149-I144)/I144*100),"n/a",IF((I149-I144)/I144*100=0,"-",((I149-I144)/I144*100)))</f>
        <v>-4.976525821596244</v>
      </c>
      <c r="J153" s="142"/>
    </row>
    <row r="154" spans="1:10" ht="14.25" customHeight="1">
      <c r="A154" s="130" t="s">
        <v>89</v>
      </c>
      <c r="B154" s="144">
        <f>IF(ISERR((B150-B144)/B144*100),"n/a",IF((B150-B144)/B144*100=0,"-",((B150-B144)/B144*100)))</f>
        <v>8.30903790087464</v>
      </c>
      <c r="C154" s="144">
        <f>IF(ISERR((C150-C144)/C144*100),"n/a",IF((C150-C144)/C144*100=0,"-",((C150-C144)/C144*100)))</f>
        <v>-0.09337068160597042</v>
      </c>
      <c r="D154" s="144">
        <f>IF(ISERR((D150-D144)/D144*100),"n/a",IF((D150-D144)/D144*100=0,"-",((D150-D144)/D144*100)))</f>
        <v>-2.6392961876832874</v>
      </c>
      <c r="E154" s="144"/>
      <c r="F154" s="144">
        <f>IF(ISERR((F150-F144)/F144*100),"n/a",IF((F150-F144)/F144*100=0,"-",((F150-F144)/F144*100)))</f>
        <v>-26.0047281323877</v>
      </c>
      <c r="G154" s="144">
        <f>IF(ISERR((G150-G144)/G144*100),"n/a",IF((G150-G144)/G144*100=0,"-",((G150-G144)/G144*100)))</f>
        <v>2.8251912889935156</v>
      </c>
      <c r="H154" s="144">
        <f>IF(ISERR((H150-H144)/H144*100),"n/a",IF((H150-H144)/H144*100=0,"-",((H150-H144)/H144*100)))</f>
        <v>-4.311273981461522</v>
      </c>
      <c r="I154" s="144">
        <f>IF(ISERR((I150-I144)/I144*100),"n/a",IF((I150-I144)/I144*100=0,"-",((I150-I144)/I144*100)))</f>
        <v>-2.6854460093896626</v>
      </c>
      <c r="J154" s="142"/>
    </row>
    <row r="155" spans="1:10" ht="7.5" customHeight="1">
      <c r="A155" s="29"/>
      <c r="B155" s="133"/>
      <c r="C155" s="133"/>
      <c r="D155" s="133"/>
      <c r="E155" s="133"/>
      <c r="F155" s="133"/>
      <c r="G155" s="133"/>
      <c r="H155" s="133"/>
      <c r="I155" s="133"/>
      <c r="J155" s="142"/>
    </row>
    <row r="156" spans="1:10" ht="14.25" customHeight="1">
      <c r="A156" s="50" t="s">
        <v>28</v>
      </c>
      <c r="B156" s="133"/>
      <c r="C156" s="133"/>
      <c r="D156" s="133"/>
      <c r="E156" s="133"/>
      <c r="F156" s="133"/>
      <c r="G156" s="133"/>
      <c r="H156" s="133"/>
      <c r="I156" s="133"/>
      <c r="J156" s="142"/>
    </row>
    <row r="157" spans="1:10" ht="14.25" customHeight="1">
      <c r="A157" s="29" t="s">
        <v>29</v>
      </c>
      <c r="B157" s="133"/>
      <c r="C157" s="133"/>
      <c r="D157" s="133"/>
      <c r="E157" s="133"/>
      <c r="F157" s="133"/>
      <c r="G157" s="133"/>
      <c r="H157" s="133"/>
      <c r="I157" s="133"/>
      <c r="J157" s="142"/>
    </row>
    <row r="158" spans="1:10" s="51" customFormat="1" ht="14.25" customHeight="1">
      <c r="A158" s="128" t="s">
        <v>76</v>
      </c>
      <c r="B158" s="132">
        <v>81.2</v>
      </c>
      <c r="C158" s="132">
        <v>126.8</v>
      </c>
      <c r="D158" s="132">
        <v>38.2</v>
      </c>
      <c r="E158" s="132"/>
      <c r="F158" s="132">
        <v>902.8</v>
      </c>
      <c r="G158" s="132">
        <v>1243.4</v>
      </c>
      <c r="H158" s="132">
        <f aca="true" t="shared" si="12" ref="H158:H164">SUM(C158:G158)</f>
        <v>2311.2</v>
      </c>
      <c r="I158" s="132">
        <v>2392.4</v>
      </c>
      <c r="J158" s="142"/>
    </row>
    <row r="159" spans="1:10" ht="14.25" customHeight="1">
      <c r="A159" s="129">
        <v>2000</v>
      </c>
      <c r="B159" s="133">
        <v>119</v>
      </c>
      <c r="C159" s="133">
        <v>119</v>
      </c>
      <c r="D159" s="133">
        <v>59</v>
      </c>
      <c r="E159" s="133"/>
      <c r="F159" s="133">
        <v>739</v>
      </c>
      <c r="G159" s="133">
        <v>1330</v>
      </c>
      <c r="H159" s="133">
        <f t="shared" si="12"/>
        <v>2247</v>
      </c>
      <c r="I159" s="133">
        <v>2366</v>
      </c>
      <c r="J159" s="142"/>
    </row>
    <row r="160" spans="1:10" ht="14.25" customHeight="1">
      <c r="A160" s="129">
        <v>2001</v>
      </c>
      <c r="B160" s="133">
        <v>128</v>
      </c>
      <c r="C160" s="133">
        <v>77</v>
      </c>
      <c r="D160" s="133">
        <v>57</v>
      </c>
      <c r="E160" s="133"/>
      <c r="F160" s="133">
        <v>704</v>
      </c>
      <c r="G160" s="133">
        <v>1166</v>
      </c>
      <c r="H160" s="133">
        <f t="shared" si="12"/>
        <v>2004</v>
      </c>
      <c r="I160" s="133">
        <v>2132</v>
      </c>
      <c r="J160" s="142"/>
    </row>
    <row r="161" spans="1:10" ht="14.25" customHeight="1">
      <c r="A161" s="129">
        <v>2002</v>
      </c>
      <c r="B161" s="133">
        <v>78</v>
      </c>
      <c r="C161" s="133">
        <v>64</v>
      </c>
      <c r="D161" s="133">
        <v>78</v>
      </c>
      <c r="E161" s="133"/>
      <c r="F161" s="133">
        <v>709</v>
      </c>
      <c r="G161" s="133">
        <v>1048</v>
      </c>
      <c r="H161" s="133">
        <f t="shared" si="12"/>
        <v>1899</v>
      </c>
      <c r="I161" s="133">
        <v>1977</v>
      </c>
      <c r="J161" s="142"/>
    </row>
    <row r="162" spans="1:10" ht="14.25" customHeight="1">
      <c r="A162" s="129">
        <v>2003</v>
      </c>
      <c r="B162" s="133">
        <v>84</v>
      </c>
      <c r="C162" s="133">
        <v>80</v>
      </c>
      <c r="D162" s="133">
        <v>59</v>
      </c>
      <c r="E162" s="133"/>
      <c r="F162" s="133">
        <v>655</v>
      </c>
      <c r="G162" s="133">
        <v>867</v>
      </c>
      <c r="H162" s="133">
        <f t="shared" si="12"/>
        <v>1661</v>
      </c>
      <c r="I162" s="133">
        <v>1745</v>
      </c>
      <c r="J162" s="142"/>
    </row>
    <row r="163" spans="1:10" ht="14.25" customHeight="1">
      <c r="A163" s="129">
        <v>2004</v>
      </c>
      <c r="B163" s="133">
        <v>94</v>
      </c>
      <c r="C163" s="133">
        <v>76</v>
      </c>
      <c r="D163" s="133">
        <v>34</v>
      </c>
      <c r="E163" s="133"/>
      <c r="F163" s="133">
        <v>683</v>
      </c>
      <c r="G163" s="133">
        <v>902</v>
      </c>
      <c r="H163" s="133">
        <f t="shared" si="12"/>
        <v>1695</v>
      </c>
      <c r="I163" s="133">
        <v>1789</v>
      </c>
      <c r="J163" s="142"/>
    </row>
    <row r="164" spans="1:10" s="51" customFormat="1" ht="14.25" customHeight="1">
      <c r="A164" s="128" t="s">
        <v>89</v>
      </c>
      <c r="B164" s="132">
        <v>100.6</v>
      </c>
      <c r="C164" s="132">
        <v>83.2</v>
      </c>
      <c r="D164" s="132">
        <v>57.4</v>
      </c>
      <c r="E164" s="132"/>
      <c r="F164" s="132">
        <v>698</v>
      </c>
      <c r="G164" s="132">
        <v>1062.6</v>
      </c>
      <c r="H164" s="132">
        <f t="shared" si="12"/>
        <v>1901.1999999999998</v>
      </c>
      <c r="I164" s="132">
        <v>2001.8</v>
      </c>
      <c r="J164" s="142"/>
    </row>
    <row r="165" spans="1:10" ht="14.25" customHeight="1">
      <c r="A165" s="130"/>
      <c r="B165" s="133"/>
      <c r="C165" s="133"/>
      <c r="D165" s="133"/>
      <c r="E165" s="133"/>
      <c r="F165" s="133"/>
      <c r="G165" s="133"/>
      <c r="H165" s="133"/>
      <c r="I165" s="133"/>
      <c r="J165" s="142"/>
    </row>
    <row r="166" spans="1:10" ht="14.25" customHeight="1">
      <c r="A166" s="130" t="s">
        <v>77</v>
      </c>
      <c r="B166" s="133"/>
      <c r="C166" s="133"/>
      <c r="D166" s="133"/>
      <c r="E166" s="133"/>
      <c r="F166" s="133"/>
      <c r="G166" s="133"/>
      <c r="H166" s="133"/>
      <c r="I166" s="133"/>
      <c r="J166" s="142"/>
    </row>
    <row r="167" spans="1:10" ht="14.25" customHeight="1">
      <c r="A167" s="130">
        <v>2004</v>
      </c>
      <c r="B167" s="144">
        <f>IF(ISERR((B163-B158)/B158*100),"n/a",IF((B163-B158)/B158*100=0,"-",((B163-B158)/B158*100)))</f>
        <v>15.763546798029552</v>
      </c>
      <c r="C167" s="144">
        <f>IF(ISERR((C163-C158)/C158*100),"n/a",IF((C163-C158)/C158*100=0,"-",((C163-C158)/C158*100)))</f>
        <v>-40.063091482649845</v>
      </c>
      <c r="D167" s="144">
        <f>IF(ISERR((D163-D158)/D158*100),"n/a",IF((D163-D158)/D158*100=0,"-",((D163-D158)/D158*100)))</f>
        <v>-10.994764397905765</v>
      </c>
      <c r="E167" s="144"/>
      <c r="F167" s="144">
        <f>IF(ISERR((F163-F158)/F158*100),"n/a",IF((F163-F158)/F158*100=0,"-",((F163-F158)/F158*100)))</f>
        <v>-24.346477625166145</v>
      </c>
      <c r="G167" s="144">
        <f>IF(ISERR((G163-G158)/G158*100),"n/a",IF((G163-G158)/G158*100=0,"-",((G163-G158)/G158*100)))</f>
        <v>-27.45697281647097</v>
      </c>
      <c r="H167" s="144">
        <f>IF(ISERR((H163-H158)/H158*100),"n/a",IF((H163-H158)/H158*100=0,"-",((H163-H158)/H158*100)))</f>
        <v>-26.661474558670818</v>
      </c>
      <c r="I167" s="144">
        <f>IF(ISERR((I163-I158)/I158*100),"n/a",IF((I163-I158)/I158*100=0,"-",((I163-I158)/I158*100)))</f>
        <v>-25.22153486039124</v>
      </c>
      <c r="J167" s="142"/>
    </row>
    <row r="168" spans="1:10" ht="14.25" customHeight="1">
      <c r="A168" s="130" t="s">
        <v>89</v>
      </c>
      <c r="B168" s="144">
        <f>IF(ISERR((B164-B158)/B158*100),"n/a",IF((B164-B158)/B158*100=0,"-",((B164-B158)/B158*100)))</f>
        <v>23.891625615763534</v>
      </c>
      <c r="C168" s="144">
        <f>IF(ISERR((C164-C158)/C158*100),"n/a",IF((C164-C158)/C158*100=0,"-",((C164-C158)/C158*100)))</f>
        <v>-34.384858044164034</v>
      </c>
      <c r="D168" s="144">
        <f>IF(ISERR((D164-D158)/D158*100),"n/a",IF((D164-D158)/D158*100=0,"-",((D164-D158)/D158*100)))</f>
        <v>50.26178010471203</v>
      </c>
      <c r="E168" s="144"/>
      <c r="F168" s="144">
        <f>IF(ISERR((F164-F158)/F158*100),"n/a",IF((F164-F158)/F158*100=0,"-",((F164-F158)/F158*100)))</f>
        <v>-22.68498006202924</v>
      </c>
      <c r="G168" s="144">
        <f>IF(ISERR((G164-G158)/G158*100),"n/a",IF((G164-G158)/G158*100=0,"-",((G164-G158)/G158*100)))</f>
        <v>-14.540775293549956</v>
      </c>
      <c r="H168" s="144">
        <f>IF(ISERR((H164-H158)/H158*100),"n/a",IF((H164-H158)/H158*100=0,"-",((H164-H158)/H158*100)))</f>
        <v>-17.739702319141575</v>
      </c>
      <c r="I168" s="144">
        <f>IF(ISERR((I164-I158)/I158*100),"n/a",IF((I164-I158)/I158*100=0,"-",((I164-I158)/I158*100)))</f>
        <v>-16.32670122053169</v>
      </c>
      <c r="J168" s="142"/>
    </row>
    <row r="169" spans="1:10" ht="7.5" customHeight="1">
      <c r="A169" s="29"/>
      <c r="B169" s="133"/>
      <c r="C169" s="133"/>
      <c r="D169" s="133"/>
      <c r="E169" s="133"/>
      <c r="F169" s="133"/>
      <c r="G169" s="133"/>
      <c r="H169" s="133"/>
      <c r="I169" s="133"/>
      <c r="J169" s="142"/>
    </row>
    <row r="170" spans="1:10" ht="14.25" customHeight="1">
      <c r="A170" s="29" t="s">
        <v>30</v>
      </c>
      <c r="B170" s="133"/>
      <c r="C170" s="133"/>
      <c r="D170" s="133"/>
      <c r="E170" s="133"/>
      <c r="F170" s="133"/>
      <c r="G170" s="133"/>
      <c r="H170" s="133"/>
      <c r="I170" s="133"/>
      <c r="J170" s="142"/>
    </row>
    <row r="171" spans="1:10" s="51" customFormat="1" ht="14.25" customHeight="1">
      <c r="A171" s="128" t="s">
        <v>76</v>
      </c>
      <c r="B171" s="132">
        <v>54.4</v>
      </c>
      <c r="C171" s="132">
        <v>193.6</v>
      </c>
      <c r="D171" s="132">
        <v>111.8</v>
      </c>
      <c r="E171" s="132"/>
      <c r="F171" s="132">
        <v>120.2</v>
      </c>
      <c r="G171" s="132">
        <v>283</v>
      </c>
      <c r="H171" s="132">
        <f aca="true" t="shared" si="13" ref="H171:H177">SUM(C171:G171)</f>
        <v>708.5999999999999</v>
      </c>
      <c r="I171" s="132">
        <v>763</v>
      </c>
      <c r="J171" s="142"/>
    </row>
    <row r="172" spans="1:10" ht="14.25" customHeight="1">
      <c r="A172" s="129">
        <v>2000</v>
      </c>
      <c r="B172" s="133">
        <v>54</v>
      </c>
      <c r="C172" s="133">
        <v>177</v>
      </c>
      <c r="D172" s="133">
        <v>68</v>
      </c>
      <c r="E172" s="133"/>
      <c r="F172" s="133">
        <v>69</v>
      </c>
      <c r="G172" s="133">
        <v>295</v>
      </c>
      <c r="H172" s="133">
        <f t="shared" si="13"/>
        <v>609</v>
      </c>
      <c r="I172" s="133">
        <v>663</v>
      </c>
      <c r="J172" s="142"/>
    </row>
    <row r="173" spans="1:10" ht="14.25" customHeight="1">
      <c r="A173" s="129">
        <v>2001</v>
      </c>
      <c r="B173" s="133">
        <v>75</v>
      </c>
      <c r="C173" s="133">
        <v>160</v>
      </c>
      <c r="D173" s="133">
        <v>100</v>
      </c>
      <c r="E173" s="133"/>
      <c r="F173" s="133">
        <v>53</v>
      </c>
      <c r="G173" s="133">
        <v>348</v>
      </c>
      <c r="H173" s="133">
        <f t="shared" si="13"/>
        <v>661</v>
      </c>
      <c r="I173" s="133">
        <v>736</v>
      </c>
      <c r="J173" s="142"/>
    </row>
    <row r="174" spans="1:10" ht="14.25" customHeight="1">
      <c r="A174" s="129">
        <v>2002</v>
      </c>
      <c r="B174" s="133">
        <v>41</v>
      </c>
      <c r="C174" s="133">
        <v>147</v>
      </c>
      <c r="D174" s="133">
        <v>79</v>
      </c>
      <c r="E174" s="133"/>
      <c r="F174" s="133">
        <v>53</v>
      </c>
      <c r="G174" s="133">
        <v>342</v>
      </c>
      <c r="H174" s="133">
        <f t="shared" si="13"/>
        <v>621</v>
      </c>
      <c r="I174" s="133">
        <v>662</v>
      </c>
      <c r="J174" s="142"/>
    </row>
    <row r="175" spans="1:10" ht="14.25" customHeight="1">
      <c r="A175" s="129">
        <v>2003</v>
      </c>
      <c r="B175" s="133">
        <v>68</v>
      </c>
      <c r="C175" s="133">
        <v>137</v>
      </c>
      <c r="D175" s="133">
        <v>98</v>
      </c>
      <c r="E175" s="133"/>
      <c r="F175" s="133">
        <v>55</v>
      </c>
      <c r="G175" s="133">
        <v>285</v>
      </c>
      <c r="H175" s="133">
        <f t="shared" si="13"/>
        <v>575</v>
      </c>
      <c r="I175" s="133">
        <v>643</v>
      </c>
      <c r="J175" s="142"/>
    </row>
    <row r="176" spans="1:10" ht="14.25" customHeight="1">
      <c r="A176" s="129">
        <v>2004</v>
      </c>
      <c r="B176" s="133">
        <v>54</v>
      </c>
      <c r="C176" s="133">
        <v>150</v>
      </c>
      <c r="D176" s="133">
        <v>83</v>
      </c>
      <c r="E176" s="133"/>
      <c r="F176" s="133">
        <v>43</v>
      </c>
      <c r="G176" s="133">
        <v>329</v>
      </c>
      <c r="H176" s="133">
        <f t="shared" si="13"/>
        <v>605</v>
      </c>
      <c r="I176" s="133">
        <v>659</v>
      </c>
      <c r="J176" s="142"/>
    </row>
    <row r="177" spans="1:10" s="51" customFormat="1" ht="14.25" customHeight="1">
      <c r="A177" s="128" t="s">
        <v>89</v>
      </c>
      <c r="B177" s="132">
        <v>58.4</v>
      </c>
      <c r="C177" s="132">
        <v>154.2</v>
      </c>
      <c r="D177" s="132">
        <v>85.6</v>
      </c>
      <c r="E177" s="132"/>
      <c r="F177" s="132">
        <v>54.6</v>
      </c>
      <c r="G177" s="132">
        <v>319.8</v>
      </c>
      <c r="H177" s="132">
        <f t="shared" si="13"/>
        <v>614.2</v>
      </c>
      <c r="I177" s="132">
        <v>672.6</v>
      </c>
      <c r="J177" s="142"/>
    </row>
    <row r="178" spans="1:10" ht="14.25" customHeight="1">
      <c r="A178" s="130"/>
      <c r="B178" s="133"/>
      <c r="C178" s="133"/>
      <c r="D178" s="133"/>
      <c r="E178" s="133"/>
      <c r="F178" s="133"/>
      <c r="G178" s="133"/>
      <c r="H178" s="133"/>
      <c r="I178" s="133"/>
      <c r="J178" s="142"/>
    </row>
    <row r="179" spans="1:10" ht="14.25" customHeight="1">
      <c r="A179" s="130" t="s">
        <v>77</v>
      </c>
      <c r="B179" s="133"/>
      <c r="C179" s="133"/>
      <c r="D179" s="133"/>
      <c r="E179" s="133"/>
      <c r="F179" s="133"/>
      <c r="G179" s="133"/>
      <c r="H179" s="133"/>
      <c r="I179" s="133"/>
      <c r="J179" s="142"/>
    </row>
    <row r="180" spans="1:10" ht="14.25" customHeight="1">
      <c r="A180" s="130">
        <v>2004</v>
      </c>
      <c r="B180" s="144">
        <f>IF(ISERR((B176-B171)/B171*100),"n/a",IF((B176-B171)/B171*100=0,"-",((B176-B171)/B171*100)))</f>
        <v>-0.7352941176470562</v>
      </c>
      <c r="C180" s="144">
        <f>IF(ISERR((C176-C171)/C171*100),"n/a",IF((C176-C171)/C171*100=0,"-",((C176-C171)/C171*100)))</f>
        <v>-22.52066115702479</v>
      </c>
      <c r="D180" s="144">
        <f>IF(ISERR((D176-D171)/D171*100),"n/a",IF((D176-D171)/D171*100=0,"-",((D176-D171)/D171*100)))</f>
        <v>-25.760286225402503</v>
      </c>
      <c r="E180" s="144"/>
      <c r="F180" s="144">
        <f>IF(ISERR((F176-F171)/F171*100),"n/a",IF((F176-F171)/F171*100=0,"-",((F176-F171)/F171*100)))</f>
        <v>-64.22628951747087</v>
      </c>
      <c r="G180" s="144">
        <f>IF(ISERR((G176-G171)/G171*100),"n/a",IF((G176-G171)/G171*100=0,"-",((G176-G171)/G171*100)))</f>
        <v>16.25441696113074</v>
      </c>
      <c r="H180" s="144">
        <f>IF(ISERR((H176-H171)/H171*100),"n/a",IF((H176-H171)/H171*100=0,"-",((H176-H171)/H171*100)))</f>
        <v>-14.620378210556014</v>
      </c>
      <c r="I180" s="144">
        <f>IF(ISERR((I176-I171)/I171*100),"n/a",IF((I176-I171)/I171*100=0,"-",((I176-I171)/I171*100)))</f>
        <v>-13.630406290956751</v>
      </c>
      <c r="J180" s="142"/>
    </row>
    <row r="181" spans="1:10" ht="14.25" customHeight="1">
      <c r="A181" s="130" t="s">
        <v>89</v>
      </c>
      <c r="B181" s="144">
        <f>IF(ISERR((B177-B171)/B171*100),"n/a",IF((B177-B171)/B171*100=0,"-",((B177-B171)/B171*100)))</f>
        <v>7.352941176470589</v>
      </c>
      <c r="C181" s="144">
        <f>IF(ISERR((C177-C171)/C171*100),"n/a",IF((C177-C171)/C171*100=0,"-",((C177-C171)/C171*100)))</f>
        <v>-20.351239669421492</v>
      </c>
      <c r="D181" s="144">
        <f>IF(ISERR((D177-D171)/D171*100),"n/a",IF((D177-D171)/D171*100=0,"-",((D177-D171)/D171*100)))</f>
        <v>-23.434704830053672</v>
      </c>
      <c r="E181" s="144"/>
      <c r="F181" s="144">
        <f>IF(ISERR((F177-F171)/F171*100),"n/a",IF((F177-F171)/F171*100=0,"-",((F177-F171)/F171*100)))</f>
        <v>-54.57570715474209</v>
      </c>
      <c r="G181" s="144">
        <f>IF(ISERR((G177-G171)/G171*100),"n/a",IF((G177-G171)/G171*100=0,"-",((G177-G171)/G171*100)))</f>
        <v>13.003533568904599</v>
      </c>
      <c r="H181" s="144">
        <f>IF(ISERR((H177-H171)/H171*100),"n/a",IF((H177-H171)/H171*100=0,"-",((H177-H171)/H171*100)))</f>
        <v>-13.322043465989259</v>
      </c>
      <c r="I181" s="144">
        <f>IF(ISERR((I177-I171)/I171*100),"n/a",IF((I177-I171)/I171*100=0,"-",((I177-I171)/I171*100)))</f>
        <v>-11.847968545216249</v>
      </c>
      <c r="J181" s="142"/>
    </row>
    <row r="182" spans="1:10" ht="7.5" customHeight="1">
      <c r="A182" s="47"/>
      <c r="B182" s="133"/>
      <c r="C182" s="133"/>
      <c r="D182" s="133"/>
      <c r="E182" s="133"/>
      <c r="F182" s="133"/>
      <c r="G182" s="133"/>
      <c r="H182" s="133"/>
      <c r="I182" s="133"/>
      <c r="J182" s="142"/>
    </row>
    <row r="183" spans="1:10" ht="14.25" customHeight="1">
      <c r="A183" s="29" t="s">
        <v>31</v>
      </c>
      <c r="B183" s="133"/>
      <c r="C183" s="133"/>
      <c r="D183" s="133"/>
      <c r="E183" s="133"/>
      <c r="F183" s="133"/>
      <c r="G183" s="133"/>
      <c r="H183" s="133"/>
      <c r="I183" s="133"/>
      <c r="J183" s="142"/>
    </row>
    <row r="184" spans="1:10" s="51" customFormat="1" ht="14.25" customHeight="1">
      <c r="A184" s="128" t="s">
        <v>76</v>
      </c>
      <c r="B184" s="132">
        <v>62.8</v>
      </c>
      <c r="C184" s="132">
        <v>79.6</v>
      </c>
      <c r="D184" s="132">
        <v>43</v>
      </c>
      <c r="E184" s="132"/>
      <c r="F184" s="132">
        <v>49.4</v>
      </c>
      <c r="G184" s="132">
        <v>119.6</v>
      </c>
      <c r="H184" s="132">
        <f aca="true" t="shared" si="14" ref="H184:H190">SUM(C184:G184)</f>
        <v>291.6</v>
      </c>
      <c r="I184" s="132">
        <v>354.4</v>
      </c>
      <c r="J184" s="142"/>
    </row>
    <row r="185" spans="1:10" ht="14.25" customHeight="1">
      <c r="A185" s="129">
        <v>2000</v>
      </c>
      <c r="B185" s="133">
        <v>61</v>
      </c>
      <c r="C185" s="133">
        <v>80</v>
      </c>
      <c r="D185" s="133">
        <v>58</v>
      </c>
      <c r="E185" s="133"/>
      <c r="F185" s="133">
        <v>59</v>
      </c>
      <c r="G185" s="133">
        <v>128</v>
      </c>
      <c r="H185" s="133">
        <f t="shared" si="14"/>
        <v>325</v>
      </c>
      <c r="I185" s="133">
        <v>386</v>
      </c>
      <c r="J185" s="142"/>
    </row>
    <row r="186" spans="1:10" ht="14.25" customHeight="1">
      <c r="A186" s="129">
        <v>2001</v>
      </c>
      <c r="B186" s="133">
        <v>40</v>
      </c>
      <c r="C186" s="133">
        <v>65</v>
      </c>
      <c r="D186" s="133">
        <v>28</v>
      </c>
      <c r="E186" s="133"/>
      <c r="F186" s="133">
        <v>43</v>
      </c>
      <c r="G186" s="133">
        <v>133</v>
      </c>
      <c r="H186" s="133">
        <f t="shared" si="14"/>
        <v>269</v>
      </c>
      <c r="I186" s="133">
        <v>309</v>
      </c>
      <c r="J186" s="142"/>
    </row>
    <row r="187" spans="1:10" ht="14.25" customHeight="1">
      <c r="A187" s="129">
        <v>2002</v>
      </c>
      <c r="B187" s="133">
        <v>66</v>
      </c>
      <c r="C187" s="133">
        <v>66</v>
      </c>
      <c r="D187" s="133">
        <v>27</v>
      </c>
      <c r="E187" s="133"/>
      <c r="F187" s="133">
        <v>22</v>
      </c>
      <c r="G187" s="133">
        <v>138</v>
      </c>
      <c r="H187" s="133">
        <f t="shared" si="14"/>
        <v>253</v>
      </c>
      <c r="I187" s="133">
        <v>319</v>
      </c>
      <c r="J187" s="142"/>
    </row>
    <row r="188" spans="1:10" ht="14.25" customHeight="1">
      <c r="A188" s="129">
        <v>2003</v>
      </c>
      <c r="B188" s="133">
        <v>61</v>
      </c>
      <c r="C188" s="133">
        <v>82</v>
      </c>
      <c r="D188" s="133">
        <v>45</v>
      </c>
      <c r="E188" s="133"/>
      <c r="F188" s="133">
        <v>24</v>
      </c>
      <c r="G188" s="133">
        <v>135</v>
      </c>
      <c r="H188" s="133">
        <f t="shared" si="14"/>
        <v>286</v>
      </c>
      <c r="I188" s="133">
        <v>347</v>
      </c>
      <c r="J188" s="142"/>
    </row>
    <row r="189" spans="1:10" ht="14.25" customHeight="1">
      <c r="A189" s="129">
        <v>2004</v>
      </c>
      <c r="B189" s="133">
        <v>49</v>
      </c>
      <c r="C189" s="133">
        <v>49</v>
      </c>
      <c r="D189" s="133">
        <v>50</v>
      </c>
      <c r="E189" s="133"/>
      <c r="F189" s="133">
        <v>29</v>
      </c>
      <c r="G189" s="133">
        <v>117</v>
      </c>
      <c r="H189" s="133">
        <f t="shared" si="14"/>
        <v>245</v>
      </c>
      <c r="I189" s="133">
        <v>294</v>
      </c>
      <c r="J189" s="142"/>
    </row>
    <row r="190" spans="1:10" s="51" customFormat="1" ht="14.25" customHeight="1">
      <c r="A190" s="128" t="s">
        <v>89</v>
      </c>
      <c r="B190" s="132">
        <v>55.4</v>
      </c>
      <c r="C190" s="132">
        <v>68.4</v>
      </c>
      <c r="D190" s="132">
        <v>41.6</v>
      </c>
      <c r="E190" s="132"/>
      <c r="F190" s="132">
        <v>35.4</v>
      </c>
      <c r="G190" s="132">
        <v>130.2</v>
      </c>
      <c r="H190" s="132">
        <f t="shared" si="14"/>
        <v>275.6</v>
      </c>
      <c r="I190" s="132">
        <v>331</v>
      </c>
      <c r="J190" s="142"/>
    </row>
    <row r="191" spans="1:10" ht="14.25" customHeight="1">
      <c r="A191" s="130"/>
      <c r="B191" s="133"/>
      <c r="C191" s="133"/>
      <c r="D191" s="133"/>
      <c r="E191" s="133"/>
      <c r="F191" s="133"/>
      <c r="G191" s="133"/>
      <c r="H191" s="133"/>
      <c r="I191" s="133"/>
      <c r="J191" s="142"/>
    </row>
    <row r="192" spans="1:10" ht="14.25" customHeight="1">
      <c r="A192" s="130" t="s">
        <v>77</v>
      </c>
      <c r="B192" s="133"/>
      <c r="C192" s="133"/>
      <c r="D192" s="133"/>
      <c r="E192" s="133"/>
      <c r="F192" s="133"/>
      <c r="G192" s="133"/>
      <c r="H192" s="133"/>
      <c r="I192" s="133"/>
      <c r="J192" s="142"/>
    </row>
    <row r="193" spans="1:10" ht="14.25" customHeight="1">
      <c r="A193" s="130">
        <v>2004</v>
      </c>
      <c r="B193" s="144">
        <f>IF(ISERR((B189-B184)/B184*100),"n/a",IF((B189-B184)/B184*100=0,"-",((B189-B184)/B184*100)))</f>
        <v>-21.974522292993626</v>
      </c>
      <c r="C193" s="144">
        <f>IF(ISERR((C189-C184)/C184*100),"n/a",IF((C189-C184)/C184*100=0,"-",((C189-C184)/C184*100)))</f>
        <v>-38.442211055276374</v>
      </c>
      <c r="D193" s="144">
        <f>IF(ISERR((D189-D184)/D184*100),"n/a",IF((D189-D184)/D184*100=0,"-",((D189-D184)/D184*100)))</f>
        <v>16.27906976744186</v>
      </c>
      <c r="E193" s="144"/>
      <c r="F193" s="144">
        <f>IF(ISERR((F189-F184)/F184*100),"n/a",IF((F189-F184)/F184*100=0,"-",((F189-F184)/F184*100)))</f>
        <v>-41.29554655870445</v>
      </c>
      <c r="G193" s="144">
        <f>IF(ISERR((G189-G184)/G184*100),"n/a",IF((G189-G184)/G184*100=0,"-",((G189-G184)/G184*100)))</f>
        <v>-2.1739130434782563</v>
      </c>
      <c r="H193" s="144">
        <f>IF(ISERR((H189-H184)/H184*100),"n/a",IF((H189-H184)/H184*100=0,"-",((H189-H184)/H184*100)))</f>
        <v>-15.980795610425247</v>
      </c>
      <c r="I193" s="144">
        <f>IF(ISERR((I189-I184)/I184*100),"n/a",IF((I189-I184)/I184*100=0,"-",((I189-I184)/I184*100)))</f>
        <v>-17.042889390519182</v>
      </c>
      <c r="J193" s="142"/>
    </row>
    <row r="194" spans="1:10" ht="14.25" customHeight="1">
      <c r="A194" s="130" t="s">
        <v>89</v>
      </c>
      <c r="B194" s="144">
        <f>IF(ISERR((B190-B184)/B184*100),"n/a",IF((B190-B184)/B184*100=0,"-",((B190-B184)/B184*100)))</f>
        <v>-11.78343949044586</v>
      </c>
      <c r="C194" s="144">
        <f>IF(ISERR((C190-C184)/C184*100),"n/a",IF((C190-C184)/C184*100=0,"-",((C190-C184)/C184*100)))</f>
        <v>-14.070351758793956</v>
      </c>
      <c r="D194" s="144">
        <f>IF(ISERR((D190-D184)/D184*100),"n/a",IF((D190-D184)/D184*100=0,"-",((D190-D184)/D184*100)))</f>
        <v>-3.2558139534883686</v>
      </c>
      <c r="E194" s="144"/>
      <c r="F194" s="144">
        <f>IF(ISERR((F190-F184)/F184*100),"n/a",IF((F190-F184)/F184*100=0,"-",((F190-F184)/F184*100)))</f>
        <v>-28.34008097165992</v>
      </c>
      <c r="G194" s="144">
        <f>IF(ISERR((G190-G184)/G184*100),"n/a",IF((G190-G184)/G184*100=0,"-",((G190-G184)/G184*100)))</f>
        <v>8.862876254180598</v>
      </c>
      <c r="H194" s="144">
        <f>IF(ISERR((H190-H184)/H184*100),"n/a",IF((H190-H184)/H184*100=0,"-",((H190-H184)/H184*100)))</f>
        <v>-5.486968449931413</v>
      </c>
      <c r="I194" s="144">
        <f>IF(ISERR((I190-I184)/I184*100),"n/a",IF((I190-I184)/I184*100=0,"-",((I190-I184)/I184*100)))</f>
        <v>-6.602708803611732</v>
      </c>
      <c r="J194" s="142"/>
    </row>
    <row r="195" spans="1:10" ht="7.5" customHeight="1">
      <c r="A195" s="29"/>
      <c r="B195" s="133"/>
      <c r="C195" s="133"/>
      <c r="D195" s="133"/>
      <c r="E195" s="133"/>
      <c r="F195" s="133"/>
      <c r="G195" s="133"/>
      <c r="H195" s="133"/>
      <c r="I195" s="133"/>
      <c r="J195" s="142"/>
    </row>
    <row r="196" spans="1:10" ht="14.25" customHeight="1">
      <c r="A196" s="29" t="s">
        <v>32</v>
      </c>
      <c r="B196" s="133"/>
      <c r="C196" s="133"/>
      <c r="D196" s="133"/>
      <c r="E196" s="133"/>
      <c r="F196" s="133"/>
      <c r="G196" s="133"/>
      <c r="H196" s="133"/>
      <c r="I196" s="133"/>
      <c r="J196" s="142"/>
    </row>
    <row r="197" spans="1:10" s="51" customFormat="1" ht="14.25" customHeight="1">
      <c r="A197" s="128" t="s">
        <v>76</v>
      </c>
      <c r="B197" s="132">
        <v>54.4</v>
      </c>
      <c r="C197" s="132">
        <v>46</v>
      </c>
      <c r="D197" s="132">
        <v>57.4</v>
      </c>
      <c r="E197" s="132"/>
      <c r="F197" s="132">
        <v>53.2</v>
      </c>
      <c r="G197" s="132">
        <v>105.4</v>
      </c>
      <c r="H197" s="132">
        <f aca="true" t="shared" si="15" ref="H197:H203">SUM(C197:G197)</f>
        <v>262</v>
      </c>
      <c r="I197" s="132">
        <v>316.4</v>
      </c>
      <c r="J197" s="142"/>
    </row>
    <row r="198" spans="1:10" ht="14.25" customHeight="1">
      <c r="A198" s="129">
        <v>2000</v>
      </c>
      <c r="B198" s="133">
        <v>48</v>
      </c>
      <c r="C198" s="133">
        <v>57</v>
      </c>
      <c r="D198" s="133">
        <v>69</v>
      </c>
      <c r="E198" s="133"/>
      <c r="F198" s="133">
        <v>22</v>
      </c>
      <c r="G198" s="133">
        <v>168</v>
      </c>
      <c r="H198" s="133">
        <f t="shared" si="15"/>
        <v>316</v>
      </c>
      <c r="I198" s="133">
        <v>364</v>
      </c>
      <c r="J198" s="142"/>
    </row>
    <row r="199" spans="1:10" ht="14.25" customHeight="1">
      <c r="A199" s="129">
        <v>2001</v>
      </c>
      <c r="B199" s="133">
        <v>64</v>
      </c>
      <c r="C199" s="133">
        <v>77</v>
      </c>
      <c r="D199" s="133">
        <v>75</v>
      </c>
      <c r="E199" s="133"/>
      <c r="F199" s="133">
        <v>18</v>
      </c>
      <c r="G199" s="133">
        <v>108</v>
      </c>
      <c r="H199" s="133">
        <f t="shared" si="15"/>
        <v>278</v>
      </c>
      <c r="I199" s="133">
        <v>342</v>
      </c>
      <c r="J199" s="142"/>
    </row>
    <row r="200" spans="1:10" ht="14.25" customHeight="1">
      <c r="A200" s="129">
        <v>2002</v>
      </c>
      <c r="B200" s="133">
        <v>80</v>
      </c>
      <c r="C200" s="133">
        <v>52</v>
      </c>
      <c r="D200" s="133">
        <v>56</v>
      </c>
      <c r="E200" s="133"/>
      <c r="F200" s="133">
        <v>18</v>
      </c>
      <c r="G200" s="133">
        <v>127</v>
      </c>
      <c r="H200" s="133">
        <f t="shared" si="15"/>
        <v>253</v>
      </c>
      <c r="I200" s="133">
        <v>333</v>
      </c>
      <c r="J200" s="142"/>
    </row>
    <row r="201" spans="1:10" ht="14.25" customHeight="1">
      <c r="A201" s="129">
        <v>2003</v>
      </c>
      <c r="B201" s="133">
        <v>39</v>
      </c>
      <c r="C201" s="133">
        <v>50</v>
      </c>
      <c r="D201" s="133">
        <v>73</v>
      </c>
      <c r="E201" s="133"/>
      <c r="F201" s="133">
        <v>20</v>
      </c>
      <c r="G201" s="133">
        <v>97</v>
      </c>
      <c r="H201" s="133">
        <f t="shared" si="15"/>
        <v>240</v>
      </c>
      <c r="I201" s="133">
        <v>279</v>
      </c>
      <c r="J201" s="142"/>
    </row>
    <row r="202" spans="1:10" ht="14.25" customHeight="1">
      <c r="A202" s="129">
        <v>2004</v>
      </c>
      <c r="B202" s="133">
        <v>38</v>
      </c>
      <c r="C202" s="133">
        <v>50</v>
      </c>
      <c r="D202" s="133">
        <v>83</v>
      </c>
      <c r="E202" s="133"/>
      <c r="F202" s="133">
        <v>16</v>
      </c>
      <c r="G202" s="133">
        <v>99</v>
      </c>
      <c r="H202" s="133">
        <f t="shared" si="15"/>
        <v>248</v>
      </c>
      <c r="I202" s="133">
        <v>286</v>
      </c>
      <c r="J202" s="142"/>
    </row>
    <row r="203" spans="1:10" s="51" customFormat="1" ht="14.25" customHeight="1">
      <c r="A203" s="128" t="s">
        <v>89</v>
      </c>
      <c r="B203" s="132">
        <v>53.8</v>
      </c>
      <c r="C203" s="132">
        <v>57.2</v>
      </c>
      <c r="D203" s="132">
        <v>71.2</v>
      </c>
      <c r="E203" s="132"/>
      <c r="F203" s="132">
        <v>18.8</v>
      </c>
      <c r="G203" s="132">
        <v>119.8</v>
      </c>
      <c r="H203" s="132">
        <f t="shared" si="15"/>
        <v>267</v>
      </c>
      <c r="I203" s="132">
        <v>320.8</v>
      </c>
      <c r="J203" s="142"/>
    </row>
    <row r="204" spans="1:10" ht="14.25" customHeight="1">
      <c r="A204" s="130"/>
      <c r="B204" s="133"/>
      <c r="C204" s="133"/>
      <c r="D204" s="133"/>
      <c r="E204" s="133"/>
      <c r="F204" s="133"/>
      <c r="G204" s="133"/>
      <c r="H204" s="133"/>
      <c r="I204" s="133"/>
      <c r="J204" s="142"/>
    </row>
    <row r="205" spans="1:10" ht="14.25" customHeight="1">
      <c r="A205" s="130" t="s">
        <v>77</v>
      </c>
      <c r="B205" s="133"/>
      <c r="C205" s="133"/>
      <c r="D205" s="133"/>
      <c r="E205" s="133"/>
      <c r="F205" s="133"/>
      <c r="G205" s="133"/>
      <c r="H205" s="133"/>
      <c r="I205" s="133"/>
      <c r="J205" s="142"/>
    </row>
    <row r="206" spans="1:10" ht="14.25" customHeight="1">
      <c r="A206" s="130">
        <v>2004</v>
      </c>
      <c r="B206" s="144">
        <f>IF(ISERR((B202-B197)/B197*100),"n/a",IF((B202-B197)/B197*100=0,"-",((B202-B197)/B197*100)))</f>
        <v>-30.14705882352941</v>
      </c>
      <c r="C206" s="144">
        <f>IF(ISERR((C202-C197)/C197*100),"n/a",IF((C202-C197)/C197*100=0,"-",((C202-C197)/C197*100)))</f>
        <v>8.695652173913043</v>
      </c>
      <c r="D206" s="144">
        <f>IF(ISERR((D202-D197)/D197*100),"n/a",IF((D202-D197)/D197*100=0,"-",((D202-D197)/D197*100)))</f>
        <v>44.599303135888505</v>
      </c>
      <c r="E206" s="144"/>
      <c r="F206" s="144">
        <f>IF(ISERR((F202-F197)/F197*100),"n/a",IF((F202-F197)/F197*100=0,"-",((F202-F197)/F197*100)))</f>
        <v>-69.92481203007519</v>
      </c>
      <c r="G206" s="144">
        <f>IF(ISERR((G202-G197)/G197*100),"n/a",IF((G202-G197)/G197*100=0,"-",((G202-G197)/G197*100)))</f>
        <v>-6.072106261859587</v>
      </c>
      <c r="H206" s="144">
        <f>IF(ISERR((H202-H197)/H197*100),"n/a",IF((H202-H197)/H197*100=0,"-",((H202-H197)/H197*100)))</f>
        <v>-5.343511450381679</v>
      </c>
      <c r="I206" s="144">
        <f>IF(ISERR((I202-I197)/I197*100),"n/a",IF((I202-I197)/I197*100=0,"-",((I202-I197)/I197*100)))</f>
        <v>-9.60809102402022</v>
      </c>
      <c r="J206" s="142"/>
    </row>
    <row r="207" spans="1:10" ht="14.25" customHeight="1">
      <c r="A207" s="130" t="s">
        <v>89</v>
      </c>
      <c r="B207" s="144">
        <f>IF(ISERR((B203-B197)/B197*100),"n/a",IF((B203-B197)/B197*100=0,"-",((B203-B197)/B197*100)))</f>
        <v>-1.102941176470591</v>
      </c>
      <c r="C207" s="144">
        <f>IF(ISERR((C203-C197)/C197*100),"n/a",IF((C203-C197)/C197*100=0,"-",((C203-C197)/C197*100)))</f>
        <v>24.347826086956527</v>
      </c>
      <c r="D207" s="144">
        <f>IF(ISERR((D203-D197)/D197*100),"n/a",IF((D203-D197)/D197*100=0,"-",((D203-D197)/D197*100)))</f>
        <v>24.041811846689903</v>
      </c>
      <c r="E207" s="144"/>
      <c r="F207" s="144">
        <f>IF(ISERR((F203-F197)/F197*100),"n/a",IF((F203-F197)/F197*100=0,"-",((F203-F197)/F197*100)))</f>
        <v>-64.66165413533835</v>
      </c>
      <c r="G207" s="144">
        <f>IF(ISERR((G203-G197)/G197*100),"n/a",IF((G203-G197)/G197*100=0,"-",((G203-G197)/G197*100)))</f>
        <v>13.662239089184053</v>
      </c>
      <c r="H207" s="144">
        <f>IF(ISERR((H203-H197)/H197*100),"n/a",IF((H203-H197)/H197*100=0,"-",((H203-H197)/H197*100)))</f>
        <v>1.9083969465648856</v>
      </c>
      <c r="I207" s="144">
        <f>IF(ISERR((I203-I197)/I197*100),"n/a",IF((I203-I197)/I197*100=0,"-",((I203-I197)/I197*100)))</f>
        <v>1.3906447534766229</v>
      </c>
      <c r="J207" s="142"/>
    </row>
    <row r="208" spans="1:10" ht="7.5" customHeight="1">
      <c r="A208" s="29"/>
      <c r="B208" s="133"/>
      <c r="C208" s="133"/>
      <c r="D208" s="133"/>
      <c r="E208" s="133"/>
      <c r="F208" s="133"/>
      <c r="G208" s="133"/>
      <c r="H208" s="133"/>
      <c r="I208" s="133"/>
      <c r="J208" s="142"/>
    </row>
    <row r="209" spans="1:10" ht="14.25" customHeight="1">
      <c r="A209" s="29" t="s">
        <v>33</v>
      </c>
      <c r="B209" s="133"/>
      <c r="C209" s="133"/>
      <c r="D209" s="133"/>
      <c r="E209" s="133"/>
      <c r="F209" s="133"/>
      <c r="G209" s="133"/>
      <c r="H209" s="133"/>
      <c r="I209" s="133"/>
      <c r="J209" s="142"/>
    </row>
    <row r="210" spans="1:10" s="51" customFormat="1" ht="14.25" customHeight="1">
      <c r="A210" s="128" t="s">
        <v>76</v>
      </c>
      <c r="B210" s="132">
        <v>146.8</v>
      </c>
      <c r="C210" s="132">
        <v>211.2</v>
      </c>
      <c r="D210" s="132">
        <v>147.8</v>
      </c>
      <c r="E210" s="132"/>
      <c r="F210" s="132">
        <v>35</v>
      </c>
      <c r="G210" s="132">
        <v>85.8</v>
      </c>
      <c r="H210" s="132">
        <f aca="true" t="shared" si="16" ref="H210:H216">SUM(C210:G210)</f>
        <v>479.8</v>
      </c>
      <c r="I210" s="132">
        <v>626.6</v>
      </c>
      <c r="J210" s="142"/>
    </row>
    <row r="211" spans="1:10" ht="14.25" customHeight="1">
      <c r="A211" s="129">
        <v>2000</v>
      </c>
      <c r="B211" s="133">
        <v>119</v>
      </c>
      <c r="C211" s="133">
        <v>198</v>
      </c>
      <c r="D211" s="133">
        <v>154</v>
      </c>
      <c r="E211" s="133"/>
      <c r="F211" s="133">
        <v>20</v>
      </c>
      <c r="G211" s="133">
        <v>124</v>
      </c>
      <c r="H211" s="133">
        <f t="shared" si="16"/>
        <v>496</v>
      </c>
      <c r="I211" s="133">
        <v>615</v>
      </c>
      <c r="J211" s="142"/>
    </row>
    <row r="212" spans="1:10" ht="14.25" customHeight="1">
      <c r="A212" s="129">
        <v>2001</v>
      </c>
      <c r="B212" s="133">
        <v>83</v>
      </c>
      <c r="C212" s="133">
        <v>228</v>
      </c>
      <c r="D212" s="133">
        <v>150</v>
      </c>
      <c r="E212" s="133"/>
      <c r="F212" s="133">
        <v>13</v>
      </c>
      <c r="G212" s="133">
        <v>107</v>
      </c>
      <c r="H212" s="133">
        <f t="shared" si="16"/>
        <v>498</v>
      </c>
      <c r="I212" s="133">
        <v>581</v>
      </c>
      <c r="J212" s="142"/>
    </row>
    <row r="213" spans="1:10" ht="14.25" customHeight="1">
      <c r="A213" s="129">
        <v>2002</v>
      </c>
      <c r="B213" s="133">
        <v>100</v>
      </c>
      <c r="C213" s="133">
        <v>202</v>
      </c>
      <c r="D213" s="133">
        <v>182</v>
      </c>
      <c r="E213" s="133"/>
      <c r="F213" s="133">
        <v>21</v>
      </c>
      <c r="G213" s="133">
        <v>127</v>
      </c>
      <c r="H213" s="133">
        <f t="shared" si="16"/>
        <v>532</v>
      </c>
      <c r="I213" s="133">
        <v>632</v>
      </c>
      <c r="J213" s="142"/>
    </row>
    <row r="214" spans="1:10" ht="14.25" customHeight="1">
      <c r="A214" s="129">
        <v>2003</v>
      </c>
      <c r="B214" s="133">
        <v>99</v>
      </c>
      <c r="C214" s="133">
        <v>233</v>
      </c>
      <c r="D214" s="133">
        <v>148</v>
      </c>
      <c r="E214" s="133"/>
      <c r="F214" s="133">
        <v>17</v>
      </c>
      <c r="G214" s="133">
        <v>133</v>
      </c>
      <c r="H214" s="133">
        <f t="shared" si="16"/>
        <v>531</v>
      </c>
      <c r="I214" s="133">
        <v>630</v>
      </c>
      <c r="J214" s="142"/>
    </row>
    <row r="215" spans="1:10" ht="14.25" customHeight="1">
      <c r="A215" s="129">
        <v>2004</v>
      </c>
      <c r="B215" s="133">
        <v>125</v>
      </c>
      <c r="C215" s="133">
        <v>217</v>
      </c>
      <c r="D215" s="133">
        <v>182</v>
      </c>
      <c r="E215" s="133"/>
      <c r="F215" s="133">
        <v>17</v>
      </c>
      <c r="G215" s="133">
        <v>99</v>
      </c>
      <c r="H215" s="133">
        <f t="shared" si="16"/>
        <v>515</v>
      </c>
      <c r="I215" s="133">
        <v>640</v>
      </c>
      <c r="J215" s="142"/>
    </row>
    <row r="216" spans="1:10" s="51" customFormat="1" ht="14.25" customHeight="1">
      <c r="A216" s="128" t="s">
        <v>89</v>
      </c>
      <c r="B216" s="132">
        <v>105.2</v>
      </c>
      <c r="C216" s="132">
        <v>215.6</v>
      </c>
      <c r="D216" s="132">
        <v>163.2</v>
      </c>
      <c r="E216" s="132"/>
      <c r="F216" s="132">
        <v>17.6</v>
      </c>
      <c r="G216" s="132">
        <v>118</v>
      </c>
      <c r="H216" s="132">
        <f t="shared" si="16"/>
        <v>514.4</v>
      </c>
      <c r="I216" s="132">
        <v>619.6</v>
      </c>
      <c r="J216" s="142"/>
    </row>
    <row r="217" spans="1:10" ht="14.25" customHeight="1">
      <c r="A217" s="130"/>
      <c r="B217" s="133"/>
      <c r="C217" s="133"/>
      <c r="D217" s="133"/>
      <c r="E217" s="133"/>
      <c r="F217" s="133"/>
      <c r="G217" s="133"/>
      <c r="H217" s="133"/>
      <c r="I217" s="133"/>
      <c r="J217" s="142"/>
    </row>
    <row r="218" spans="1:23" ht="14.25" customHeight="1">
      <c r="A218" s="130" t="s">
        <v>77</v>
      </c>
      <c r="B218" s="134"/>
      <c r="C218" s="133"/>
      <c r="D218" s="134"/>
      <c r="E218" s="133"/>
      <c r="F218" s="133"/>
      <c r="G218" s="133"/>
      <c r="H218" s="134"/>
      <c r="I218" s="133"/>
      <c r="J218" s="142"/>
      <c r="K218" s="108"/>
      <c r="L218" s="108"/>
      <c r="M218" s="108"/>
      <c r="N218" s="108"/>
      <c r="O218" s="108"/>
      <c r="P218" s="70"/>
      <c r="Q218" s="70"/>
      <c r="R218" s="74"/>
      <c r="S218" s="74"/>
      <c r="T218" s="74"/>
      <c r="U218" s="74"/>
      <c r="V218" s="74"/>
      <c r="W218" s="74"/>
    </row>
    <row r="219" spans="1:10" ht="14.25" customHeight="1">
      <c r="A219" s="130">
        <v>2004</v>
      </c>
      <c r="B219" s="144">
        <f>IF(ISERR((B215-B210)/B210*100),"n/a",IF((B215-B210)/B210*100=0,"-",((B215-B210)/B210*100)))</f>
        <v>-14.850136239782023</v>
      </c>
      <c r="C219" s="144">
        <f>IF(ISERR((C215-C210)/C210*100),"n/a",IF((C215-C210)/C210*100=0,"-",((C215-C210)/C210*100)))</f>
        <v>2.746212121212127</v>
      </c>
      <c r="D219" s="144">
        <f>IF(ISERR((D215-D210)/D210*100),"n/a",IF((D215-D210)/D210*100=0,"-",((D215-D210)/D210*100)))</f>
        <v>23.13937753721244</v>
      </c>
      <c r="E219" s="144"/>
      <c r="F219" s="144">
        <f>IF(ISERR((F215-F210)/F210*100),"n/a",IF((F215-F210)/F210*100=0,"-",((F215-F210)/F210*100)))</f>
        <v>-51.42857142857142</v>
      </c>
      <c r="G219" s="144">
        <f>IF(ISERR((G215-G210)/G210*100),"n/a",IF((G215-G210)/G210*100=0,"-",((G215-G210)/G210*100)))</f>
        <v>15.384615384615389</v>
      </c>
      <c r="H219" s="144">
        <f>IF(ISERR((H215-H210)/H210*100),"n/a",IF((H215-H210)/H210*100=0,"-",((H215-H210)/H210*100)))</f>
        <v>7.336390162567734</v>
      </c>
      <c r="I219" s="144">
        <f>IF(ISERR((I215-I210)/I210*100),"n/a",IF((I215-I210)/I210*100=0,"-",((I215-I210)/I210*100)))</f>
        <v>2.1385253750398943</v>
      </c>
      <c r="J219" s="142"/>
    </row>
    <row r="220" spans="1:10" ht="14.25" customHeight="1">
      <c r="A220" s="130" t="s">
        <v>89</v>
      </c>
      <c r="B220" s="144">
        <f>IF(ISERR((B216-B210)/B210*100),"n/a",IF((B216-B210)/B210*100=0,"-",((B216-B210)/B210*100)))</f>
        <v>-28.337874659400548</v>
      </c>
      <c r="C220" s="144">
        <f>IF(ISERR((C216-C210)/C210*100),"n/a",IF((C216-C210)/C210*100=0,"-",((C216-C210)/C210*100)))</f>
        <v>2.083333333333336</v>
      </c>
      <c r="D220" s="144">
        <f>IF(ISERR((D216-D210)/D210*100),"n/a",IF((D216-D210)/D210*100=0,"-",((D216-D210)/D210*100)))</f>
        <v>10.419485791610269</v>
      </c>
      <c r="E220" s="144"/>
      <c r="F220" s="144">
        <f>IF(ISERR((F216-F210)/F210*100),"n/a",IF((F216-F210)/F210*100=0,"-",((F216-F210)/F210*100)))</f>
        <v>-49.71428571428571</v>
      </c>
      <c r="G220" s="144">
        <f>IF(ISERR((G216-G210)/G210*100),"n/a",IF((G216-G210)/G210*100=0,"-",((G216-G210)/G210*100)))</f>
        <v>37.529137529137536</v>
      </c>
      <c r="H220" s="144">
        <f>IF(ISERR((H216-H210)/H210*100),"n/a",IF((H216-H210)/H210*100=0,"-",((H216-H210)/H210*100)))</f>
        <v>7.211338057523961</v>
      </c>
      <c r="I220" s="144">
        <f>IF(ISERR((I216-I210)/I210*100),"n/a",IF((I216-I210)/I210*100=0,"-",((I216-I210)/I210*100)))</f>
        <v>-1.117140121289499</v>
      </c>
      <c r="J220" s="142"/>
    </row>
    <row r="221" spans="1:23" ht="7.5" customHeight="1">
      <c r="A221" s="130"/>
      <c r="B221" s="134"/>
      <c r="C221" s="133"/>
      <c r="D221" s="134"/>
      <c r="E221" s="133"/>
      <c r="F221" s="133"/>
      <c r="G221" s="133"/>
      <c r="H221" s="134"/>
      <c r="I221" s="133"/>
      <c r="J221" s="142"/>
      <c r="K221" s="108"/>
      <c r="L221" s="108"/>
      <c r="M221" s="108"/>
      <c r="N221" s="108"/>
      <c r="O221" s="108"/>
      <c r="P221" s="70"/>
      <c r="Q221" s="70"/>
      <c r="R221" s="74"/>
      <c r="S221" s="74"/>
      <c r="T221" s="74"/>
      <c r="U221" s="74"/>
      <c r="V221" s="74"/>
      <c r="W221" s="74"/>
    </row>
    <row r="222" spans="1:10" ht="15.75">
      <c r="A222" s="50" t="s">
        <v>34</v>
      </c>
      <c r="B222" s="133"/>
      <c r="C222" s="133"/>
      <c r="D222" s="133"/>
      <c r="E222" s="133"/>
      <c r="F222" s="133"/>
      <c r="G222" s="133"/>
      <c r="H222" s="133"/>
      <c r="I222" s="133"/>
      <c r="J222" s="142"/>
    </row>
    <row r="223" spans="1:10" ht="14.25" customHeight="1">
      <c r="A223" s="29" t="s">
        <v>61</v>
      </c>
      <c r="B223" s="133"/>
      <c r="C223" s="133"/>
      <c r="D223" s="133"/>
      <c r="E223" s="133"/>
      <c r="F223" s="133"/>
      <c r="G223" s="133"/>
      <c r="H223" s="133"/>
      <c r="I223" s="133"/>
      <c r="J223" s="142"/>
    </row>
    <row r="224" spans="1:10" s="51" customFormat="1" ht="14.25" customHeight="1">
      <c r="A224" s="128" t="s">
        <v>76</v>
      </c>
      <c r="B224" s="132">
        <v>0</v>
      </c>
      <c r="C224" s="132">
        <v>34.8</v>
      </c>
      <c r="D224" s="132">
        <v>18.2</v>
      </c>
      <c r="E224" s="132"/>
      <c r="F224" s="132">
        <v>24.8</v>
      </c>
      <c r="G224" s="132">
        <v>59.2</v>
      </c>
      <c r="H224" s="132">
        <f aca="true" t="shared" si="17" ref="H224:H230">SUM(C224:G224)</f>
        <v>137</v>
      </c>
      <c r="I224" s="132">
        <v>137</v>
      </c>
      <c r="J224" s="142"/>
    </row>
    <row r="225" spans="1:10" ht="14.25" customHeight="1">
      <c r="A225" s="129">
        <v>2000</v>
      </c>
      <c r="B225" s="133">
        <v>0</v>
      </c>
      <c r="C225" s="133">
        <v>33</v>
      </c>
      <c r="D225" s="133">
        <v>15</v>
      </c>
      <c r="E225" s="133"/>
      <c r="F225" s="133">
        <v>35</v>
      </c>
      <c r="G225" s="133">
        <v>39</v>
      </c>
      <c r="H225" s="133">
        <f t="shared" si="17"/>
        <v>122</v>
      </c>
      <c r="I225" s="133">
        <v>122</v>
      </c>
      <c r="J225" s="142"/>
    </row>
    <row r="226" spans="1:10" ht="14.25" customHeight="1">
      <c r="A226" s="129">
        <v>2001</v>
      </c>
      <c r="B226" s="133">
        <v>0</v>
      </c>
      <c r="C226" s="133">
        <v>33</v>
      </c>
      <c r="D226" s="133">
        <v>21</v>
      </c>
      <c r="E226" s="133"/>
      <c r="F226" s="133">
        <v>18</v>
      </c>
      <c r="G226" s="133">
        <v>28</v>
      </c>
      <c r="H226" s="133">
        <f t="shared" si="17"/>
        <v>100</v>
      </c>
      <c r="I226" s="133">
        <v>100</v>
      </c>
      <c r="J226" s="142"/>
    </row>
    <row r="227" spans="1:10" ht="14.25" customHeight="1">
      <c r="A227" s="129">
        <v>2002</v>
      </c>
      <c r="B227" s="133">
        <v>0</v>
      </c>
      <c r="C227" s="133">
        <v>47</v>
      </c>
      <c r="D227" s="133">
        <v>9</v>
      </c>
      <c r="E227" s="133"/>
      <c r="F227" s="133">
        <v>32</v>
      </c>
      <c r="G227" s="133">
        <v>46</v>
      </c>
      <c r="H227" s="133">
        <f t="shared" si="17"/>
        <v>134</v>
      </c>
      <c r="I227" s="133">
        <v>134</v>
      </c>
      <c r="J227" s="142"/>
    </row>
    <row r="228" spans="1:10" ht="14.25" customHeight="1">
      <c r="A228" s="129">
        <v>2003</v>
      </c>
      <c r="B228" s="133">
        <v>1</v>
      </c>
      <c r="C228" s="133">
        <v>37</v>
      </c>
      <c r="D228" s="133">
        <v>24</v>
      </c>
      <c r="E228" s="133"/>
      <c r="F228" s="133">
        <v>36</v>
      </c>
      <c r="G228" s="133">
        <v>49</v>
      </c>
      <c r="H228" s="133">
        <f t="shared" si="17"/>
        <v>146</v>
      </c>
      <c r="I228" s="133">
        <v>147</v>
      </c>
      <c r="J228" s="142"/>
    </row>
    <row r="229" spans="1:10" ht="14.25" customHeight="1">
      <c r="A229" s="129">
        <v>2004</v>
      </c>
      <c r="B229" s="133">
        <v>0</v>
      </c>
      <c r="C229" s="133">
        <v>27</v>
      </c>
      <c r="D229" s="133">
        <v>21</v>
      </c>
      <c r="E229" s="133"/>
      <c r="F229" s="133">
        <v>23</v>
      </c>
      <c r="G229" s="133">
        <v>39</v>
      </c>
      <c r="H229" s="133">
        <f t="shared" si="17"/>
        <v>110</v>
      </c>
      <c r="I229" s="133">
        <v>110</v>
      </c>
      <c r="J229" s="142"/>
    </row>
    <row r="230" spans="1:10" s="51" customFormat="1" ht="14.25" customHeight="1">
      <c r="A230" s="128" t="s">
        <v>89</v>
      </c>
      <c r="B230" s="132">
        <v>0.2</v>
      </c>
      <c r="C230" s="132">
        <v>35.4</v>
      </c>
      <c r="D230" s="132">
        <v>18</v>
      </c>
      <c r="E230" s="132"/>
      <c r="F230" s="132">
        <v>28.8</v>
      </c>
      <c r="G230" s="132">
        <v>40.2</v>
      </c>
      <c r="H230" s="132">
        <f t="shared" si="17"/>
        <v>122.4</v>
      </c>
      <c r="I230" s="132">
        <v>122.6</v>
      </c>
      <c r="J230" s="142"/>
    </row>
    <row r="231" spans="1:10" ht="14.25" customHeight="1">
      <c r="A231" s="130"/>
      <c r="B231" s="133"/>
      <c r="C231" s="133"/>
      <c r="D231" s="133"/>
      <c r="E231" s="133"/>
      <c r="F231" s="133"/>
      <c r="G231" s="133"/>
      <c r="H231" s="133"/>
      <c r="I231" s="133"/>
      <c r="J231" s="142"/>
    </row>
    <row r="232" spans="1:10" ht="14.25" customHeight="1">
      <c r="A232" s="130" t="s">
        <v>77</v>
      </c>
      <c r="B232" s="133"/>
      <c r="C232" s="133"/>
      <c r="D232" s="133"/>
      <c r="E232" s="133"/>
      <c r="F232" s="133"/>
      <c r="G232" s="133"/>
      <c r="H232" s="133"/>
      <c r="I232" s="133"/>
      <c r="J232" s="142"/>
    </row>
    <row r="233" spans="1:10" ht="14.25" customHeight="1">
      <c r="A233" s="130">
        <v>2004</v>
      </c>
      <c r="B233" s="144" t="str">
        <f>IF(ISERR((B229-B224)/B224*100),"n/a",IF((B229-B224)/B224*100=0,"-",((B229-B224)/B224*100)))</f>
        <v>n/a</v>
      </c>
      <c r="C233" s="144">
        <f>IF(ISERR((C229-C224)/C224*100),"n/a",IF((C229-C224)/C224*100=0,"-",((C229-C224)/C224*100)))</f>
        <v>-22.41379310344827</v>
      </c>
      <c r="D233" s="144">
        <f>IF(ISERR((D229-D224)/D224*100),"n/a",IF((D229-D224)/D224*100=0,"-",((D229-D224)/D224*100)))</f>
        <v>15.384615384615389</v>
      </c>
      <c r="E233" s="144"/>
      <c r="F233" s="144">
        <f>IF(ISERR((F229-F224)/F224*100),"n/a",IF((F229-F224)/F224*100=0,"-",((F229-F224)/F224*100)))</f>
        <v>-7.258064516129036</v>
      </c>
      <c r="G233" s="144">
        <f>IF(ISERR((G229-G224)/G224*100),"n/a",IF((G229-G224)/G224*100=0,"-",((G229-G224)/G224*100)))</f>
        <v>-34.12162162162162</v>
      </c>
      <c r="H233" s="144">
        <f>IF(ISERR((H229-H224)/H224*100),"n/a",IF((H229-H224)/H224*100=0,"-",((H229-H224)/H224*100)))</f>
        <v>-19.708029197080293</v>
      </c>
      <c r="I233" s="144">
        <f>IF(ISERR((I229-I224)/I224*100),"n/a",IF((I229-I224)/I224*100=0,"-",((I229-I224)/I224*100)))</f>
        <v>-19.708029197080293</v>
      </c>
      <c r="J233" s="142"/>
    </row>
    <row r="234" spans="1:10" ht="14.25" customHeight="1">
      <c r="A234" s="130" t="s">
        <v>89</v>
      </c>
      <c r="B234" s="144" t="str">
        <f>IF(ISERR((B230-B224)/B224*100),"n/a",IF((B230-B224)/B224*100=0,"-",((B230-B224)/B224*100)))</f>
        <v>n/a</v>
      </c>
      <c r="C234" s="144">
        <f>IF(ISERR((C230-C224)/C224*100),"n/a",IF((C230-C224)/C224*100=0,"-",((C230-C224)/C224*100)))</f>
        <v>1.7241379310344869</v>
      </c>
      <c r="D234" s="144">
        <f>IF(ISERR((D230-D224)/D224*100),"n/a",IF((D230-D224)/D224*100=0,"-",((D230-D224)/D224*100)))</f>
        <v>-1.098901098901095</v>
      </c>
      <c r="E234" s="144"/>
      <c r="F234" s="144">
        <f>IF(ISERR((F230-F224)/F224*100),"n/a",IF((F230-F224)/F224*100=0,"-",((F230-F224)/F224*100)))</f>
        <v>16.129032258064516</v>
      </c>
      <c r="G234" s="144">
        <f>IF(ISERR((G230-G224)/G224*100),"n/a",IF((G230-G224)/G224*100=0,"-",((G230-G224)/G224*100)))</f>
        <v>-32.0945945945946</v>
      </c>
      <c r="H234" s="144">
        <f>IF(ISERR((H230-H224)/H224*100),"n/a",IF((H230-H224)/H224*100=0,"-",((H230-H224)/H224*100)))</f>
        <v>-10.656934306569338</v>
      </c>
      <c r="I234" s="144">
        <f>IF(ISERR((I230-I224)/I224*100),"n/a",IF((I230-I224)/I224*100=0,"-",((I230-I224)/I224*100)))</f>
        <v>-10.510948905109494</v>
      </c>
      <c r="J234" s="142"/>
    </row>
    <row r="235" spans="1:10" ht="7.5" customHeight="1">
      <c r="A235" s="29"/>
      <c r="B235" s="133"/>
      <c r="C235" s="133"/>
      <c r="D235" s="133"/>
      <c r="E235" s="133"/>
      <c r="F235" s="133"/>
      <c r="G235" s="133"/>
      <c r="H235" s="133"/>
      <c r="I235" s="133"/>
      <c r="J235" s="142"/>
    </row>
    <row r="236" spans="1:10" ht="14.25" customHeight="1">
      <c r="A236" s="29" t="s">
        <v>35</v>
      </c>
      <c r="B236" s="133"/>
      <c r="C236" s="133"/>
      <c r="D236" s="133"/>
      <c r="E236" s="133"/>
      <c r="F236" s="133"/>
      <c r="G236" s="133"/>
      <c r="H236" s="133"/>
      <c r="I236" s="133"/>
      <c r="J236" s="142"/>
    </row>
    <row r="237" spans="1:10" s="51" customFormat="1" ht="14.25" customHeight="1">
      <c r="A237" s="128" t="s">
        <v>76</v>
      </c>
      <c r="B237" s="132">
        <v>120</v>
      </c>
      <c r="C237" s="132">
        <v>139.8</v>
      </c>
      <c r="D237" s="132">
        <v>49.6</v>
      </c>
      <c r="E237" s="132"/>
      <c r="F237" s="132">
        <v>67.6</v>
      </c>
      <c r="G237" s="132">
        <v>76.6</v>
      </c>
      <c r="H237" s="132">
        <f aca="true" t="shared" si="18" ref="H237:H243">SUM(C237:G237)</f>
        <v>333.6</v>
      </c>
      <c r="I237" s="132">
        <v>453.6</v>
      </c>
      <c r="J237" s="142"/>
    </row>
    <row r="238" spans="1:10" ht="14.25" customHeight="1">
      <c r="A238" s="129">
        <v>2000</v>
      </c>
      <c r="B238" s="133">
        <v>94</v>
      </c>
      <c r="C238" s="133">
        <v>125</v>
      </c>
      <c r="D238" s="133">
        <v>43</v>
      </c>
      <c r="E238" s="133"/>
      <c r="F238" s="133">
        <v>51</v>
      </c>
      <c r="G238" s="133">
        <v>63</v>
      </c>
      <c r="H238" s="133">
        <f t="shared" si="18"/>
        <v>282</v>
      </c>
      <c r="I238" s="133">
        <v>376</v>
      </c>
      <c r="J238" s="142"/>
    </row>
    <row r="239" spans="1:10" ht="14.25" customHeight="1">
      <c r="A239" s="129">
        <v>2001</v>
      </c>
      <c r="B239" s="133">
        <v>120</v>
      </c>
      <c r="C239" s="133">
        <v>97</v>
      </c>
      <c r="D239" s="133">
        <v>42</v>
      </c>
      <c r="E239" s="133"/>
      <c r="F239" s="133">
        <v>26</v>
      </c>
      <c r="G239" s="133">
        <v>67</v>
      </c>
      <c r="H239" s="133">
        <f t="shared" si="18"/>
        <v>232</v>
      </c>
      <c r="I239" s="133">
        <v>352</v>
      </c>
      <c r="J239" s="142"/>
    </row>
    <row r="240" spans="1:10" ht="14.25" customHeight="1">
      <c r="A240" s="129">
        <v>2002</v>
      </c>
      <c r="B240" s="133">
        <v>99</v>
      </c>
      <c r="C240" s="133">
        <v>139</v>
      </c>
      <c r="D240" s="133">
        <v>34</v>
      </c>
      <c r="E240" s="133"/>
      <c r="F240" s="133">
        <v>46</v>
      </c>
      <c r="G240" s="133">
        <v>86</v>
      </c>
      <c r="H240" s="133">
        <f t="shared" si="18"/>
        <v>305</v>
      </c>
      <c r="I240" s="133">
        <v>404</v>
      </c>
      <c r="J240" s="142"/>
    </row>
    <row r="241" spans="1:10" ht="14.25" customHeight="1">
      <c r="A241" s="129">
        <v>2003</v>
      </c>
      <c r="B241" s="133">
        <v>131</v>
      </c>
      <c r="C241" s="133">
        <v>168</v>
      </c>
      <c r="D241" s="133">
        <v>40</v>
      </c>
      <c r="E241" s="133"/>
      <c r="F241" s="133">
        <v>47</v>
      </c>
      <c r="G241" s="133">
        <v>69</v>
      </c>
      <c r="H241" s="133">
        <f t="shared" si="18"/>
        <v>324</v>
      </c>
      <c r="I241" s="133">
        <v>455</v>
      </c>
      <c r="J241" s="142"/>
    </row>
    <row r="242" spans="1:10" ht="14.25" customHeight="1">
      <c r="A242" s="129">
        <v>2004</v>
      </c>
      <c r="B242" s="133">
        <v>103</v>
      </c>
      <c r="C242" s="133">
        <v>140</v>
      </c>
      <c r="D242" s="133">
        <v>35</v>
      </c>
      <c r="E242" s="133"/>
      <c r="F242" s="133">
        <v>61</v>
      </c>
      <c r="G242" s="133">
        <v>59</v>
      </c>
      <c r="H242" s="133">
        <f t="shared" si="18"/>
        <v>295</v>
      </c>
      <c r="I242" s="133">
        <v>398</v>
      </c>
      <c r="J242" s="142"/>
    </row>
    <row r="243" spans="1:10" s="51" customFormat="1" ht="14.25" customHeight="1">
      <c r="A243" s="128" t="s">
        <v>89</v>
      </c>
      <c r="B243" s="132">
        <v>109.4</v>
      </c>
      <c r="C243" s="132">
        <v>133.8</v>
      </c>
      <c r="D243" s="132">
        <v>38.8</v>
      </c>
      <c r="E243" s="132"/>
      <c r="F243" s="132">
        <v>46.2</v>
      </c>
      <c r="G243" s="132">
        <v>68.8</v>
      </c>
      <c r="H243" s="132">
        <f t="shared" si="18"/>
        <v>287.6</v>
      </c>
      <c r="I243" s="132">
        <v>397</v>
      </c>
      <c r="J243" s="142"/>
    </row>
    <row r="244" spans="1:10" ht="14.25" customHeight="1">
      <c r="A244" s="130"/>
      <c r="B244" s="133"/>
      <c r="C244" s="133"/>
      <c r="D244" s="133"/>
      <c r="E244" s="133"/>
      <c r="F244" s="133"/>
      <c r="G244" s="133"/>
      <c r="H244" s="133"/>
      <c r="I244" s="133"/>
      <c r="J244" s="142"/>
    </row>
    <row r="245" spans="1:10" ht="14.25" customHeight="1">
      <c r="A245" s="130" t="s">
        <v>77</v>
      </c>
      <c r="B245" s="133"/>
      <c r="C245" s="133"/>
      <c r="D245" s="133"/>
      <c r="E245" s="133"/>
      <c r="F245" s="133"/>
      <c r="G245" s="133"/>
      <c r="H245" s="133"/>
      <c r="I245" s="133"/>
      <c r="J245" s="142"/>
    </row>
    <row r="246" spans="1:10" ht="14.25" customHeight="1">
      <c r="A246" s="130">
        <v>2004</v>
      </c>
      <c r="B246" s="144">
        <f>IF(ISERR((B242-B237)/B237*100),"n/a",IF((B242-B237)/B237*100=0,"-",((B242-B237)/B237*100)))</f>
        <v>-14.166666666666666</v>
      </c>
      <c r="C246" s="144">
        <f>IF(ISERR((C242-C237)/C237*100),"n/a",IF((C242-C237)/C237*100=0,"-",((C242-C237)/C237*100)))</f>
        <v>0.14306151645206625</v>
      </c>
      <c r="D246" s="144">
        <f>IF(ISERR((D242-D237)/D237*100),"n/a",IF((D242-D237)/D237*100=0,"-",((D242-D237)/D237*100)))</f>
        <v>-29.435483870967744</v>
      </c>
      <c r="E246" s="144"/>
      <c r="F246" s="144">
        <f>IF(ISERR((F242-F237)/F237*100),"n/a",IF((F242-F237)/F237*100=0,"-",((F242-F237)/F237*100)))</f>
        <v>-9.763313609467449</v>
      </c>
      <c r="G246" s="144">
        <f>IF(ISERR((G242-G237)/G237*100),"n/a",IF((G242-G237)/G237*100=0,"-",((G242-G237)/G237*100)))</f>
        <v>-22.976501305483023</v>
      </c>
      <c r="H246" s="144">
        <f>IF(ISERR((H242-H237)/H237*100),"n/a",IF((H242-H237)/H237*100=0,"-",((H242-H237)/H237*100)))</f>
        <v>-11.570743405275785</v>
      </c>
      <c r="I246" s="144">
        <f>IF(ISERR((I242-I237)/I237*100),"n/a",IF((I242-I237)/I237*100=0,"-",((I242-I237)/I237*100)))</f>
        <v>-12.25749559082893</v>
      </c>
      <c r="J246" s="142"/>
    </row>
    <row r="247" spans="1:10" ht="14.25" customHeight="1">
      <c r="A247" s="130" t="s">
        <v>89</v>
      </c>
      <c r="B247" s="144">
        <f>IF(ISERR((B243-B237)/B237*100),"n/a",IF((B243-B237)/B237*100=0,"-",((B243-B237)/B237*100)))</f>
        <v>-8.833333333333329</v>
      </c>
      <c r="C247" s="144">
        <f>IF(ISERR((C243-C237)/C237*100),"n/a",IF((C243-C237)/C237*100=0,"-",((C243-C237)/C237*100)))</f>
        <v>-4.291845493562231</v>
      </c>
      <c r="D247" s="144">
        <f>IF(ISERR((D243-D237)/D237*100),"n/a",IF((D243-D237)/D237*100=0,"-",((D243-D237)/D237*100)))</f>
        <v>-21.774193548387107</v>
      </c>
      <c r="E247" s="144"/>
      <c r="F247" s="144">
        <f>IF(ISERR((F243-F237)/F237*100),"n/a",IF((F243-F237)/F237*100=0,"-",((F243-F237)/F237*100)))</f>
        <v>-31.6568047337278</v>
      </c>
      <c r="G247" s="144">
        <f>IF(ISERR((G243-G237)/G237*100),"n/a",IF((G243-G237)/G237*100=0,"-",((G243-G237)/G237*100)))</f>
        <v>-10.182767624020885</v>
      </c>
      <c r="H247" s="144">
        <f>IF(ISERR((H243-H237)/H237*100),"n/a",IF((H243-H237)/H237*100=0,"-",((H243-H237)/H237*100)))</f>
        <v>-13.788968824940047</v>
      </c>
      <c r="I247" s="144">
        <f>IF(ISERR((I243-I237)/I237*100),"n/a",IF((I243-I237)/I237*100=0,"-",((I243-I237)/I237*100)))</f>
        <v>-12.477954144620815</v>
      </c>
      <c r="J247" s="142"/>
    </row>
    <row r="248" spans="1:10" ht="7.5" customHeight="1">
      <c r="A248" s="29"/>
      <c r="B248" s="133"/>
      <c r="C248" s="133"/>
      <c r="D248" s="133"/>
      <c r="E248" s="133"/>
      <c r="F248" s="133"/>
      <c r="G248" s="133"/>
      <c r="H248" s="133"/>
      <c r="I248" s="133"/>
      <c r="J248" s="142"/>
    </row>
    <row r="249" spans="1:10" ht="14.25" customHeight="1">
      <c r="A249" s="29" t="s">
        <v>36</v>
      </c>
      <c r="B249" s="133"/>
      <c r="C249" s="133"/>
      <c r="D249" s="133"/>
      <c r="E249" s="133"/>
      <c r="F249" s="133"/>
      <c r="G249" s="133"/>
      <c r="H249" s="133"/>
      <c r="I249" s="133"/>
      <c r="J249" s="142"/>
    </row>
    <row r="250" spans="1:10" s="51" customFormat="1" ht="14.25" customHeight="1">
      <c r="A250" s="128" t="s">
        <v>76</v>
      </c>
      <c r="B250" s="132">
        <v>49.6</v>
      </c>
      <c r="C250" s="132">
        <v>65.4</v>
      </c>
      <c r="D250" s="132">
        <v>46.2</v>
      </c>
      <c r="E250" s="132"/>
      <c r="F250" s="132">
        <v>110.4</v>
      </c>
      <c r="G250" s="132">
        <v>210.4</v>
      </c>
      <c r="H250" s="132">
        <f aca="true" t="shared" si="19" ref="H250:H256">SUM(C250:G250)</f>
        <v>432.4</v>
      </c>
      <c r="I250" s="132">
        <v>482</v>
      </c>
      <c r="J250" s="142"/>
    </row>
    <row r="251" spans="1:10" ht="14.25" customHeight="1">
      <c r="A251" s="129">
        <v>2000</v>
      </c>
      <c r="B251" s="133">
        <v>37</v>
      </c>
      <c r="C251" s="133">
        <v>91</v>
      </c>
      <c r="D251" s="133">
        <v>41</v>
      </c>
      <c r="E251" s="133"/>
      <c r="F251" s="133">
        <v>103</v>
      </c>
      <c r="G251" s="133">
        <v>166</v>
      </c>
      <c r="H251" s="133">
        <f t="shared" si="19"/>
        <v>401</v>
      </c>
      <c r="I251" s="133">
        <v>438</v>
      </c>
      <c r="J251" s="142"/>
    </row>
    <row r="252" spans="1:10" ht="14.25" customHeight="1">
      <c r="A252" s="129">
        <v>2001</v>
      </c>
      <c r="B252" s="133">
        <v>73</v>
      </c>
      <c r="C252" s="133">
        <v>74</v>
      </c>
      <c r="D252" s="133">
        <v>29</v>
      </c>
      <c r="E252" s="133"/>
      <c r="F252" s="133">
        <v>71</v>
      </c>
      <c r="G252" s="133">
        <v>160</v>
      </c>
      <c r="H252" s="133">
        <f t="shared" si="19"/>
        <v>334</v>
      </c>
      <c r="I252" s="133">
        <v>407</v>
      </c>
      <c r="J252" s="142"/>
    </row>
    <row r="253" spans="1:10" ht="14.25" customHeight="1">
      <c r="A253" s="129">
        <v>2002</v>
      </c>
      <c r="B253" s="133">
        <v>53</v>
      </c>
      <c r="C253" s="133">
        <v>89</v>
      </c>
      <c r="D253" s="133">
        <v>43</v>
      </c>
      <c r="E253" s="133"/>
      <c r="F253" s="133">
        <v>95</v>
      </c>
      <c r="G253" s="133">
        <v>170</v>
      </c>
      <c r="H253" s="133">
        <f t="shared" si="19"/>
        <v>397</v>
      </c>
      <c r="I253" s="133">
        <v>450</v>
      </c>
      <c r="J253" s="142"/>
    </row>
    <row r="254" spans="1:10" ht="14.25" customHeight="1">
      <c r="A254" s="129">
        <v>2003</v>
      </c>
      <c r="B254" s="133">
        <v>57</v>
      </c>
      <c r="C254" s="133">
        <v>91</v>
      </c>
      <c r="D254" s="133">
        <v>33</v>
      </c>
      <c r="E254" s="133"/>
      <c r="F254" s="133">
        <v>94</v>
      </c>
      <c r="G254" s="133">
        <v>170</v>
      </c>
      <c r="H254" s="133">
        <f t="shared" si="19"/>
        <v>388</v>
      </c>
      <c r="I254" s="133">
        <v>445</v>
      </c>
      <c r="J254" s="142"/>
    </row>
    <row r="255" spans="1:10" ht="14.25" customHeight="1">
      <c r="A255" s="129">
        <v>2004</v>
      </c>
      <c r="B255" s="133">
        <v>37</v>
      </c>
      <c r="C255" s="133">
        <v>78</v>
      </c>
      <c r="D255" s="133">
        <v>45</v>
      </c>
      <c r="E255" s="133"/>
      <c r="F255" s="133">
        <v>110</v>
      </c>
      <c r="G255" s="133">
        <v>126</v>
      </c>
      <c r="H255" s="133">
        <f t="shared" si="19"/>
        <v>359</v>
      </c>
      <c r="I255" s="133">
        <v>396</v>
      </c>
      <c r="J255" s="142"/>
    </row>
    <row r="256" spans="1:10" s="51" customFormat="1" ht="14.25" customHeight="1">
      <c r="A256" s="128" t="s">
        <v>89</v>
      </c>
      <c r="B256" s="132">
        <v>51.4</v>
      </c>
      <c r="C256" s="132">
        <v>84.6</v>
      </c>
      <c r="D256" s="132">
        <v>38.2</v>
      </c>
      <c r="E256" s="132"/>
      <c r="F256" s="132">
        <v>94.6</v>
      </c>
      <c r="G256" s="132">
        <v>158.4</v>
      </c>
      <c r="H256" s="132">
        <f t="shared" si="19"/>
        <v>375.79999999999995</v>
      </c>
      <c r="I256" s="132">
        <v>427.2</v>
      </c>
      <c r="J256" s="142"/>
    </row>
    <row r="257" spans="1:10" ht="14.25" customHeight="1">
      <c r="A257" s="130"/>
      <c r="B257" s="133"/>
      <c r="C257" s="133"/>
      <c r="D257" s="133"/>
      <c r="E257" s="133"/>
      <c r="F257" s="133"/>
      <c r="G257" s="133"/>
      <c r="H257" s="133"/>
      <c r="I257" s="133"/>
      <c r="J257" s="142"/>
    </row>
    <row r="258" spans="1:23" ht="14.25" customHeight="1">
      <c r="A258" s="130" t="s">
        <v>77</v>
      </c>
      <c r="B258" s="134"/>
      <c r="C258" s="133"/>
      <c r="D258" s="133"/>
      <c r="E258" s="133"/>
      <c r="F258" s="133"/>
      <c r="G258" s="133"/>
      <c r="H258" s="133"/>
      <c r="I258" s="133"/>
      <c r="J258" s="142"/>
      <c r="K258" s="108"/>
      <c r="L258" s="108"/>
      <c r="M258" s="108"/>
      <c r="N258" s="108"/>
      <c r="O258" s="108"/>
      <c r="P258" s="70"/>
      <c r="Q258" s="70"/>
      <c r="R258" s="74"/>
      <c r="S258" s="74"/>
      <c r="T258" s="74"/>
      <c r="U258" s="74"/>
      <c r="V258" s="74"/>
      <c r="W258" s="74"/>
    </row>
    <row r="259" spans="1:10" ht="14.25" customHeight="1">
      <c r="A259" s="130">
        <v>2004</v>
      </c>
      <c r="B259" s="144">
        <f>IF(ISERR((B255-B250)/B250*100),"n/a",IF((B255-B250)/B250*100=0,"-",((B255-B250)/B250*100)))</f>
        <v>-25.403225806451612</v>
      </c>
      <c r="C259" s="144">
        <f>IF(ISERR((C255-C250)/C250*100),"n/a",IF((C255-C250)/C250*100=0,"-",((C255-C250)/C250*100)))</f>
        <v>19.26605504587155</v>
      </c>
      <c r="D259" s="144">
        <f>IF(ISERR((D255-D250)/D250*100),"n/a",IF((D255-D250)/D250*100=0,"-",((D255-D250)/D250*100)))</f>
        <v>-2.5974025974026036</v>
      </c>
      <c r="E259" s="144"/>
      <c r="F259" s="144">
        <f>IF(ISERR((F255-F250)/F250*100),"n/a",IF((F255-F250)/F250*100=0,"-",((F255-F250)/F250*100)))</f>
        <v>-0.36231884057971525</v>
      </c>
      <c r="G259" s="144">
        <f>IF(ISERR((G255-G250)/G250*100),"n/a",IF((G255-G250)/G250*100=0,"-",((G255-G250)/G250*100)))</f>
        <v>-40.114068441064646</v>
      </c>
      <c r="H259" s="144">
        <f>IF(ISERR((H255-H250)/H250*100),"n/a",IF((H255-H250)/H250*100=0,"-",((H255-H250)/H250*100)))</f>
        <v>-16.975023126734502</v>
      </c>
      <c r="I259" s="144">
        <f>IF(ISERR((I255-I250)/I250*100),"n/a",IF((I255-I250)/I250*100=0,"-",((I255-I250)/I250*100)))</f>
        <v>-17.842323651452283</v>
      </c>
      <c r="J259" s="142"/>
    </row>
    <row r="260" spans="1:10" ht="14.25" customHeight="1">
      <c r="A260" s="130" t="s">
        <v>89</v>
      </c>
      <c r="B260" s="144">
        <f>IF(ISERR((B256-B250)/B250*100),"n/a",IF((B256-B250)/B250*100=0,"-",((B256-B250)/B250*100)))</f>
        <v>3.6290322580645102</v>
      </c>
      <c r="C260" s="144">
        <f>IF(ISERR((C256-C250)/C250*100),"n/a",IF((C256-C250)/C250*100=0,"-",((C256-C250)/C250*100)))</f>
        <v>29.357798165137595</v>
      </c>
      <c r="D260" s="144">
        <f>IF(ISERR((D256-D250)/D250*100),"n/a",IF((D256-D250)/D250*100=0,"-",((D256-D250)/D250*100)))</f>
        <v>-17.316017316017316</v>
      </c>
      <c r="E260" s="144"/>
      <c r="F260" s="144">
        <f>IF(ISERR((F256-F250)/F250*100),"n/a",IF((F256-F250)/F250*100=0,"-",((F256-F250)/F250*100)))</f>
        <v>-14.311594202898561</v>
      </c>
      <c r="G260" s="144">
        <f>IF(ISERR((G256-G250)/G250*100),"n/a",IF((G256-G250)/G250*100=0,"-",((G256-G250)/G250*100)))</f>
        <v>-24.714828897338403</v>
      </c>
      <c r="H260" s="144">
        <f>IF(ISERR((H256-H250)/H250*100),"n/a",IF((H256-H250)/H250*100=0,"-",((H256-H250)/H250*100)))</f>
        <v>-13.089731729879746</v>
      </c>
      <c r="I260" s="144">
        <f>IF(ISERR((I256-I250)/I250*100),"n/a",IF((I256-I250)/I250*100=0,"-",((I256-I250)/I250*100)))</f>
        <v>-11.36929460580913</v>
      </c>
      <c r="J260" s="142"/>
    </row>
    <row r="261" spans="1:10" ht="7.5" customHeight="1">
      <c r="A261" s="29"/>
      <c r="B261" s="133"/>
      <c r="C261" s="133"/>
      <c r="D261" s="133"/>
      <c r="E261" s="133"/>
      <c r="F261" s="133"/>
      <c r="G261" s="133"/>
      <c r="H261" s="133"/>
      <c r="I261" s="133"/>
      <c r="J261" s="142"/>
    </row>
    <row r="262" spans="1:10" ht="14.25" customHeight="1">
      <c r="A262" s="50" t="s">
        <v>37</v>
      </c>
      <c r="B262" s="133"/>
      <c r="C262" s="133"/>
      <c r="D262" s="133"/>
      <c r="E262" s="133"/>
      <c r="F262" s="133"/>
      <c r="G262" s="133"/>
      <c r="H262" s="133"/>
      <c r="I262" s="133"/>
      <c r="J262" s="142"/>
    </row>
    <row r="263" spans="1:10" ht="14.25" customHeight="1">
      <c r="A263" s="29" t="s">
        <v>83</v>
      </c>
      <c r="B263" s="133"/>
      <c r="C263" s="133"/>
      <c r="D263" s="133"/>
      <c r="E263" s="133"/>
      <c r="F263" s="133"/>
      <c r="G263" s="133"/>
      <c r="H263" s="133"/>
      <c r="I263" s="133"/>
      <c r="J263" s="142"/>
    </row>
    <row r="264" spans="1:10" s="51" customFormat="1" ht="14.25" customHeight="1">
      <c r="A264" s="128" t="s">
        <v>76</v>
      </c>
      <c r="B264" s="132">
        <v>171.6</v>
      </c>
      <c r="C264" s="132">
        <v>41.8</v>
      </c>
      <c r="D264" s="132">
        <v>20.8</v>
      </c>
      <c r="E264" s="132"/>
      <c r="F264" s="132">
        <v>913.2</v>
      </c>
      <c r="G264" s="132">
        <v>1959.6</v>
      </c>
      <c r="H264" s="132">
        <f aca="true" t="shared" si="20" ref="H264:H270">SUM(C264:G264)</f>
        <v>2935.4</v>
      </c>
      <c r="I264" s="132">
        <v>3107</v>
      </c>
      <c r="J264" s="142"/>
    </row>
    <row r="265" spans="1:10" ht="14.25" customHeight="1">
      <c r="A265" s="129">
        <v>2000</v>
      </c>
      <c r="B265" s="133">
        <v>205</v>
      </c>
      <c r="C265" s="133">
        <v>35</v>
      </c>
      <c r="D265" s="133">
        <v>9</v>
      </c>
      <c r="E265" s="133"/>
      <c r="F265" s="133">
        <v>834</v>
      </c>
      <c r="G265" s="133">
        <v>1650</v>
      </c>
      <c r="H265" s="133">
        <f t="shared" si="20"/>
        <v>2528</v>
      </c>
      <c r="I265" s="133">
        <v>2733</v>
      </c>
      <c r="J265" s="142"/>
    </row>
    <row r="266" spans="1:10" ht="14.25" customHeight="1">
      <c r="A266" s="129">
        <v>2001</v>
      </c>
      <c r="B266" s="133">
        <v>209</v>
      </c>
      <c r="C266" s="133">
        <v>46</v>
      </c>
      <c r="D266" s="133">
        <v>22</v>
      </c>
      <c r="E266" s="133"/>
      <c r="F266" s="133">
        <v>851</v>
      </c>
      <c r="G266" s="133">
        <v>1604</v>
      </c>
      <c r="H266" s="133">
        <f t="shared" si="20"/>
        <v>2523</v>
      </c>
      <c r="I266" s="133">
        <v>2732</v>
      </c>
      <c r="J266" s="142"/>
    </row>
    <row r="267" spans="1:10" ht="14.25" customHeight="1">
      <c r="A267" s="129">
        <v>2002</v>
      </c>
      <c r="B267" s="133">
        <v>229</v>
      </c>
      <c r="C267" s="133">
        <v>31</v>
      </c>
      <c r="D267" s="133">
        <v>25</v>
      </c>
      <c r="E267" s="133"/>
      <c r="F267" s="133">
        <v>770</v>
      </c>
      <c r="G267" s="133">
        <v>1619</v>
      </c>
      <c r="H267" s="133">
        <f t="shared" si="20"/>
        <v>2445</v>
      </c>
      <c r="I267" s="133">
        <v>2674</v>
      </c>
      <c r="J267" s="142"/>
    </row>
    <row r="268" spans="1:10" ht="14.25" customHeight="1">
      <c r="A268" s="129">
        <v>2003</v>
      </c>
      <c r="B268" s="133">
        <v>167</v>
      </c>
      <c r="C268" s="133">
        <v>32</v>
      </c>
      <c r="D268" s="133">
        <v>17</v>
      </c>
      <c r="E268" s="133"/>
      <c r="F268" s="133">
        <v>760</v>
      </c>
      <c r="G268" s="133">
        <v>1627</v>
      </c>
      <c r="H268" s="133">
        <f t="shared" si="20"/>
        <v>2436</v>
      </c>
      <c r="I268" s="133">
        <v>2603</v>
      </c>
      <c r="J268" s="142"/>
    </row>
    <row r="269" spans="1:10" ht="14.25" customHeight="1">
      <c r="A269" s="129">
        <v>2004</v>
      </c>
      <c r="B269" s="133">
        <v>235</v>
      </c>
      <c r="C269" s="133">
        <v>48</v>
      </c>
      <c r="D269" s="133">
        <v>21</v>
      </c>
      <c r="E269" s="133"/>
      <c r="F269" s="133">
        <v>725</v>
      </c>
      <c r="G269" s="133">
        <v>1571</v>
      </c>
      <c r="H269" s="133">
        <f t="shared" si="20"/>
        <v>2365</v>
      </c>
      <c r="I269" s="133">
        <v>2600</v>
      </c>
      <c r="J269" s="142"/>
    </row>
    <row r="270" spans="1:10" s="51" customFormat="1" ht="14.25" customHeight="1">
      <c r="A270" s="128" t="s">
        <v>89</v>
      </c>
      <c r="B270" s="132">
        <v>209</v>
      </c>
      <c r="C270" s="132">
        <v>38.4</v>
      </c>
      <c r="D270" s="132">
        <v>18.8</v>
      </c>
      <c r="E270" s="132"/>
      <c r="F270" s="132">
        <v>788</v>
      </c>
      <c r="G270" s="132">
        <v>1614.2</v>
      </c>
      <c r="H270" s="132">
        <f t="shared" si="20"/>
        <v>2459.4</v>
      </c>
      <c r="I270" s="132">
        <v>2668.4</v>
      </c>
      <c r="J270" s="142"/>
    </row>
    <row r="271" spans="1:10" ht="14.25" customHeight="1">
      <c r="A271" s="130"/>
      <c r="B271" s="133"/>
      <c r="C271" s="133"/>
      <c r="D271" s="133"/>
      <c r="E271" s="133"/>
      <c r="F271" s="133"/>
      <c r="G271" s="133"/>
      <c r="H271" s="133"/>
      <c r="I271" s="133"/>
      <c r="J271" s="142"/>
    </row>
    <row r="272" spans="1:10" ht="14.25" customHeight="1">
      <c r="A272" s="130" t="s">
        <v>77</v>
      </c>
      <c r="B272" s="133"/>
      <c r="C272" s="133"/>
      <c r="D272" s="133"/>
      <c r="E272" s="133"/>
      <c r="F272" s="133"/>
      <c r="G272" s="133"/>
      <c r="H272" s="133"/>
      <c r="I272" s="133"/>
      <c r="J272" s="142"/>
    </row>
    <row r="273" spans="1:10" ht="14.25" customHeight="1">
      <c r="A273" s="130">
        <v>2004</v>
      </c>
      <c r="B273" s="144">
        <f>IF(ISERR((B269-B264)/B264*100),"n/a",IF((B269-B264)/B264*100=0,"-",((B269-B264)/B264*100)))</f>
        <v>36.94638694638695</v>
      </c>
      <c r="C273" s="144">
        <f>IF(ISERR((C269-C264)/C264*100),"n/a",IF((C269-C264)/C264*100=0,"-",((C269-C264)/C264*100)))</f>
        <v>14.832535885167472</v>
      </c>
      <c r="D273" s="144">
        <f>IF(ISERR((D269-D264)/D264*100),"n/a",IF((D269-D264)/D264*100=0,"-",((D269-D264)/D264*100)))</f>
        <v>0.9615384615384581</v>
      </c>
      <c r="E273" s="144"/>
      <c r="F273" s="144">
        <f>IF(ISERR((F269-F264)/F264*100),"n/a",IF((F269-F264)/F264*100=0,"-",((F269-F264)/F264*100)))</f>
        <v>-20.608848007008326</v>
      </c>
      <c r="G273" s="144">
        <f>IF(ISERR((G269-G264)/G264*100),"n/a",IF((G269-G264)/G264*100=0,"-",((G269-G264)/G264*100)))</f>
        <v>-19.83057766891202</v>
      </c>
      <c r="H273" s="144">
        <f>IF(ISERR((H269-H264)/H264*100),"n/a",IF((H269-H264)/H264*100=0,"-",((H269-H264)/H264*100)))</f>
        <v>-19.43176398446549</v>
      </c>
      <c r="I273" s="144">
        <f>IF(ISERR((I269-I264)/I264*100),"n/a",IF((I269-I264)/I264*100=0,"-",((I269-I264)/I264*100)))</f>
        <v>-16.317991631799163</v>
      </c>
      <c r="J273" s="142"/>
    </row>
    <row r="274" spans="1:10" ht="14.25" customHeight="1">
      <c r="A274" s="130" t="s">
        <v>89</v>
      </c>
      <c r="B274" s="144">
        <f>IF(ISERR((B270-B264)/B264*100),"n/a",IF((B270-B264)/B264*100=0,"-",((B270-B264)/B264*100)))</f>
        <v>21.7948717948718</v>
      </c>
      <c r="C274" s="144">
        <f>IF(ISERR((C270-C264)/C264*100),"n/a",IF((C270-C264)/C264*100=0,"-",((C270-C264)/C264*100)))</f>
        <v>-8.133971291866025</v>
      </c>
      <c r="D274" s="144">
        <f>IF(ISERR((D270-D264)/D264*100),"n/a",IF((D270-D264)/D264*100=0,"-",((D270-D264)/D264*100)))</f>
        <v>-9.615384615384615</v>
      </c>
      <c r="E274" s="144"/>
      <c r="F274" s="144">
        <f>IF(ISERR((F270-F264)/F264*100),"n/a",IF((F270-F264)/F264*100=0,"-",((F270-F264)/F264*100)))</f>
        <v>-13.71003066141043</v>
      </c>
      <c r="G274" s="144">
        <f>IF(ISERR((G270-G264)/G264*100),"n/a",IF((G270-G264)/G264*100=0,"-",((G270-G264)/G264*100)))</f>
        <v>-17.62604613186364</v>
      </c>
      <c r="H274" s="144">
        <f>IF(ISERR((H270-H264)/H264*100),"n/a",IF((H270-H264)/H264*100=0,"-",((H270-H264)/H264*100)))</f>
        <v>-16.21584792532534</v>
      </c>
      <c r="I274" s="144">
        <f>IF(ISERR((I270-I264)/I264*100),"n/a",IF((I270-I264)/I264*100=0,"-",((I270-I264)/I264*100)))</f>
        <v>-14.116511103958802</v>
      </c>
      <c r="J274" s="142"/>
    </row>
    <row r="275" spans="1:10" ht="7.5" customHeight="1">
      <c r="A275" s="29"/>
      <c r="B275" s="133"/>
      <c r="C275" s="133"/>
      <c r="D275" s="133"/>
      <c r="E275" s="133"/>
      <c r="F275" s="133"/>
      <c r="G275" s="133"/>
      <c r="H275" s="133"/>
      <c r="I275" s="133"/>
      <c r="J275" s="142"/>
    </row>
    <row r="276" spans="1:10" ht="14.25" customHeight="1">
      <c r="A276" s="29" t="s">
        <v>39</v>
      </c>
      <c r="B276" s="133"/>
      <c r="C276" s="133"/>
      <c r="D276" s="133"/>
      <c r="E276" s="133"/>
      <c r="F276" s="133"/>
      <c r="G276" s="133"/>
      <c r="H276" s="133"/>
      <c r="I276" s="133"/>
      <c r="J276" s="142"/>
    </row>
    <row r="277" spans="1:10" s="51" customFormat="1" ht="14.25" customHeight="1">
      <c r="A277" s="128" t="s">
        <v>76</v>
      </c>
      <c r="B277" s="132">
        <v>232.4</v>
      </c>
      <c r="C277" s="132">
        <v>124.6</v>
      </c>
      <c r="D277" s="132">
        <v>69.4</v>
      </c>
      <c r="E277" s="132"/>
      <c r="F277" s="132">
        <v>51.4</v>
      </c>
      <c r="G277" s="132">
        <v>78.6</v>
      </c>
      <c r="H277" s="132">
        <f aca="true" t="shared" si="21" ref="H277:H283">SUM(C277:G277)</f>
        <v>324</v>
      </c>
      <c r="I277" s="132">
        <v>556.4</v>
      </c>
      <c r="J277" s="142"/>
    </row>
    <row r="278" spans="1:10" ht="14.25" customHeight="1">
      <c r="A278" s="129">
        <v>2000</v>
      </c>
      <c r="B278" s="133">
        <v>154</v>
      </c>
      <c r="C278" s="133">
        <v>108</v>
      </c>
      <c r="D278" s="133">
        <v>66</v>
      </c>
      <c r="E278" s="133"/>
      <c r="F278" s="133">
        <v>41</v>
      </c>
      <c r="G278" s="133">
        <v>64</v>
      </c>
      <c r="H278" s="133">
        <f t="shared" si="21"/>
        <v>279</v>
      </c>
      <c r="I278" s="133">
        <v>433</v>
      </c>
      <c r="J278" s="142"/>
    </row>
    <row r="279" spans="1:10" ht="14.25" customHeight="1">
      <c r="A279" s="129">
        <v>2001</v>
      </c>
      <c r="B279" s="133">
        <v>163</v>
      </c>
      <c r="C279" s="133">
        <v>108</v>
      </c>
      <c r="D279" s="133">
        <v>46</v>
      </c>
      <c r="E279" s="133"/>
      <c r="F279" s="133">
        <v>58</v>
      </c>
      <c r="G279" s="133">
        <v>69</v>
      </c>
      <c r="H279" s="133">
        <f t="shared" si="21"/>
        <v>281</v>
      </c>
      <c r="I279" s="133">
        <v>444</v>
      </c>
      <c r="J279" s="142"/>
    </row>
    <row r="280" spans="1:10" ht="14.25" customHeight="1">
      <c r="A280" s="129">
        <v>2002</v>
      </c>
      <c r="B280" s="133">
        <v>190</v>
      </c>
      <c r="C280" s="133">
        <v>109</v>
      </c>
      <c r="D280" s="133">
        <v>39</v>
      </c>
      <c r="E280" s="133"/>
      <c r="F280" s="133">
        <v>45</v>
      </c>
      <c r="G280" s="133">
        <v>74</v>
      </c>
      <c r="H280" s="133">
        <f t="shared" si="21"/>
        <v>267</v>
      </c>
      <c r="I280" s="133">
        <v>457</v>
      </c>
      <c r="J280" s="142"/>
    </row>
    <row r="281" spans="1:10" ht="14.25" customHeight="1">
      <c r="A281" s="129">
        <v>2003</v>
      </c>
      <c r="B281" s="133">
        <v>168</v>
      </c>
      <c r="C281" s="133">
        <v>114</v>
      </c>
      <c r="D281" s="133">
        <v>61</v>
      </c>
      <c r="E281" s="133"/>
      <c r="F281" s="133">
        <v>62</v>
      </c>
      <c r="G281" s="133">
        <v>68</v>
      </c>
      <c r="H281" s="133">
        <f t="shared" si="21"/>
        <v>305</v>
      </c>
      <c r="I281" s="133">
        <v>473</v>
      </c>
      <c r="J281" s="142"/>
    </row>
    <row r="282" spans="1:10" ht="14.25" customHeight="1">
      <c r="A282" s="129">
        <v>2004</v>
      </c>
      <c r="B282" s="133">
        <v>188</v>
      </c>
      <c r="C282" s="133">
        <v>97</v>
      </c>
      <c r="D282" s="133">
        <v>54</v>
      </c>
      <c r="E282" s="133"/>
      <c r="F282" s="133">
        <v>39</v>
      </c>
      <c r="G282" s="133">
        <v>54</v>
      </c>
      <c r="H282" s="133">
        <f t="shared" si="21"/>
        <v>244</v>
      </c>
      <c r="I282" s="133">
        <v>432</v>
      </c>
      <c r="J282" s="142"/>
    </row>
    <row r="283" spans="1:10" s="51" customFormat="1" ht="14.25" customHeight="1">
      <c r="A283" s="128" t="s">
        <v>89</v>
      </c>
      <c r="B283" s="132">
        <v>172.6</v>
      </c>
      <c r="C283" s="132">
        <v>107.2</v>
      </c>
      <c r="D283" s="132">
        <v>53.2</v>
      </c>
      <c r="E283" s="132"/>
      <c r="F283" s="132">
        <v>49</v>
      </c>
      <c r="G283" s="132">
        <v>65.8</v>
      </c>
      <c r="H283" s="132">
        <f t="shared" si="21"/>
        <v>275.2</v>
      </c>
      <c r="I283" s="132">
        <v>447.8</v>
      </c>
      <c r="J283" s="142"/>
    </row>
    <row r="284" spans="1:10" ht="14.25" customHeight="1">
      <c r="A284" s="130"/>
      <c r="B284" s="133"/>
      <c r="C284" s="133"/>
      <c r="D284" s="133"/>
      <c r="E284" s="133"/>
      <c r="F284" s="133"/>
      <c r="G284" s="133"/>
      <c r="H284" s="133"/>
      <c r="I284" s="133"/>
      <c r="J284" s="142"/>
    </row>
    <row r="285" spans="1:10" ht="14.25" customHeight="1">
      <c r="A285" s="130" t="s">
        <v>77</v>
      </c>
      <c r="B285" s="133"/>
      <c r="C285" s="133"/>
      <c r="D285" s="133"/>
      <c r="E285" s="133"/>
      <c r="F285" s="133"/>
      <c r="G285" s="133"/>
      <c r="H285" s="133"/>
      <c r="I285" s="133"/>
      <c r="J285" s="142"/>
    </row>
    <row r="286" spans="1:10" ht="14.25" customHeight="1">
      <c r="A286" s="130">
        <v>2004</v>
      </c>
      <c r="B286" s="144">
        <f>IF(ISERR((B282-B277)/B277*100),"n/a",IF((B282-B277)/B277*100=0,"-",((B282-B277)/B277*100)))</f>
        <v>-19.104991394148023</v>
      </c>
      <c r="C286" s="144">
        <f>IF(ISERR((C282-C277)/C277*100),"n/a",IF((C282-C277)/C277*100=0,"-",((C282-C277)/C277*100)))</f>
        <v>-22.150882825040124</v>
      </c>
      <c r="D286" s="144">
        <f>IF(ISERR((D282-D277)/D277*100),"n/a",IF((D282-D277)/D277*100=0,"-",((D282-D277)/D277*100)))</f>
        <v>-22.190201729106633</v>
      </c>
      <c r="E286" s="144"/>
      <c r="F286" s="144">
        <f>IF(ISERR((F282-F277)/F277*100),"n/a",IF((F282-F277)/F277*100=0,"-",((F282-F277)/F277*100)))</f>
        <v>-24.12451361867704</v>
      </c>
      <c r="G286" s="144">
        <f>IF(ISERR((G282-G277)/G277*100),"n/a",IF((G282-G277)/G277*100=0,"-",((G282-G277)/G277*100)))</f>
        <v>-31.29770992366412</v>
      </c>
      <c r="H286" s="144">
        <f>IF(ISERR((H282-H277)/H277*100),"n/a",IF((H282-H277)/H277*100=0,"-",((H282-H277)/H277*100)))</f>
        <v>-24.691358024691358</v>
      </c>
      <c r="I286" s="144">
        <f>IF(ISERR((I282-I277)/I277*100),"n/a",IF((I282-I277)/I277*100=0,"-",((I282-I277)/I277*100)))</f>
        <v>-22.35801581595974</v>
      </c>
      <c r="J286" s="142"/>
    </row>
    <row r="287" spans="1:10" ht="14.25" customHeight="1">
      <c r="A287" s="130" t="s">
        <v>89</v>
      </c>
      <c r="B287" s="144">
        <f>IF(ISERR((B283-B277)/B277*100),"n/a",IF((B283-B277)/B277*100=0,"-",((B283-B277)/B277*100)))</f>
        <v>-25.73149741824441</v>
      </c>
      <c r="C287" s="144">
        <f>IF(ISERR((C283-C277)/C277*100),"n/a",IF((C283-C277)/C277*100=0,"-",((C283-C277)/C277*100)))</f>
        <v>-13.964686998394857</v>
      </c>
      <c r="D287" s="144">
        <f>IF(ISERR((D283-D277)/D277*100),"n/a",IF((D283-D277)/D277*100=0,"-",((D283-D277)/D277*100)))</f>
        <v>-23.34293948126801</v>
      </c>
      <c r="E287" s="144"/>
      <c r="F287" s="144">
        <f>IF(ISERR((F283-F277)/F277*100),"n/a",IF((F283-F277)/F277*100=0,"-",((F283-F277)/F277*100)))</f>
        <v>-4.669260700389103</v>
      </c>
      <c r="G287" s="144">
        <f>IF(ISERR((G283-G277)/G277*100),"n/a",IF((G283-G277)/G277*100=0,"-",((G283-G277)/G277*100)))</f>
        <v>-16.28498727735369</v>
      </c>
      <c r="H287" s="144">
        <f>IF(ISERR((H283-H277)/H277*100),"n/a",IF((H283-H277)/H277*100=0,"-",((H283-H277)/H277*100)))</f>
        <v>-15.061728395061733</v>
      </c>
      <c r="I287" s="144">
        <f>IF(ISERR((I283-I277)/I277*100),"n/a",IF((I283-I277)/I277*100=0,"-",((I283-I277)/I277*100)))</f>
        <v>-19.51833213515456</v>
      </c>
      <c r="J287" s="142"/>
    </row>
    <row r="288" spans="1:10" ht="7.5" customHeight="1">
      <c r="A288" s="29"/>
      <c r="B288" s="133"/>
      <c r="C288" s="133"/>
      <c r="D288" s="133"/>
      <c r="E288" s="133"/>
      <c r="F288" s="133"/>
      <c r="G288" s="133"/>
      <c r="H288" s="133"/>
      <c r="I288" s="133"/>
      <c r="J288" s="142"/>
    </row>
    <row r="289" spans="1:10" ht="14.25" customHeight="1">
      <c r="A289" s="29" t="s">
        <v>40</v>
      </c>
      <c r="B289" s="133"/>
      <c r="C289" s="133"/>
      <c r="D289" s="133"/>
      <c r="E289" s="133"/>
      <c r="F289" s="133"/>
      <c r="G289" s="133"/>
      <c r="H289" s="133"/>
      <c r="I289" s="133"/>
      <c r="J289" s="142"/>
    </row>
    <row r="290" spans="1:10" s="51" customFormat="1" ht="14.25" customHeight="1">
      <c r="A290" s="128" t="s">
        <v>76</v>
      </c>
      <c r="B290" s="132">
        <v>71.8</v>
      </c>
      <c r="C290" s="132">
        <v>44.8</v>
      </c>
      <c r="D290" s="132">
        <v>0.8</v>
      </c>
      <c r="E290" s="132"/>
      <c r="F290" s="132">
        <v>110.2</v>
      </c>
      <c r="G290" s="132">
        <v>176.8</v>
      </c>
      <c r="H290" s="132">
        <f aca="true" t="shared" si="22" ref="H290:H296">SUM(C290:G290)</f>
        <v>332.6</v>
      </c>
      <c r="I290" s="132">
        <v>404.4</v>
      </c>
      <c r="J290" s="142"/>
    </row>
    <row r="291" spans="1:10" ht="14.25" customHeight="1">
      <c r="A291" s="129">
        <v>2000</v>
      </c>
      <c r="B291" s="133">
        <v>105</v>
      </c>
      <c r="C291" s="133">
        <v>29</v>
      </c>
      <c r="D291" s="133">
        <v>0</v>
      </c>
      <c r="E291" s="133"/>
      <c r="F291" s="133">
        <v>103</v>
      </c>
      <c r="G291" s="133">
        <v>129</v>
      </c>
      <c r="H291" s="133">
        <f t="shared" si="22"/>
        <v>261</v>
      </c>
      <c r="I291" s="133">
        <v>366</v>
      </c>
      <c r="J291" s="142"/>
    </row>
    <row r="292" spans="1:10" ht="14.25" customHeight="1">
      <c r="A292" s="129">
        <v>2001</v>
      </c>
      <c r="B292" s="133">
        <v>83</v>
      </c>
      <c r="C292" s="133">
        <v>45</v>
      </c>
      <c r="D292" s="133">
        <v>3</v>
      </c>
      <c r="E292" s="133"/>
      <c r="F292" s="133">
        <v>68</v>
      </c>
      <c r="G292" s="133">
        <v>130</v>
      </c>
      <c r="H292" s="133">
        <f t="shared" si="22"/>
        <v>246</v>
      </c>
      <c r="I292" s="133">
        <v>329</v>
      </c>
      <c r="J292" s="142"/>
    </row>
    <row r="293" spans="1:10" ht="14.25" customHeight="1">
      <c r="A293" s="129">
        <v>2002</v>
      </c>
      <c r="B293" s="133">
        <v>47</v>
      </c>
      <c r="C293" s="133">
        <v>34</v>
      </c>
      <c r="D293" s="133">
        <v>5</v>
      </c>
      <c r="E293" s="133"/>
      <c r="F293" s="133">
        <v>91</v>
      </c>
      <c r="G293" s="133">
        <v>121</v>
      </c>
      <c r="H293" s="133">
        <f t="shared" si="22"/>
        <v>251</v>
      </c>
      <c r="I293" s="133">
        <v>298</v>
      </c>
      <c r="J293" s="142"/>
    </row>
    <row r="294" spans="1:10" ht="14.25" customHeight="1">
      <c r="A294" s="129">
        <v>2003</v>
      </c>
      <c r="B294" s="133">
        <v>55</v>
      </c>
      <c r="C294" s="133">
        <v>51</v>
      </c>
      <c r="D294" s="133">
        <v>1</v>
      </c>
      <c r="E294" s="133"/>
      <c r="F294" s="133">
        <v>81</v>
      </c>
      <c r="G294" s="133">
        <v>116</v>
      </c>
      <c r="H294" s="133">
        <f t="shared" si="22"/>
        <v>249</v>
      </c>
      <c r="I294" s="133">
        <v>304</v>
      </c>
      <c r="J294" s="142"/>
    </row>
    <row r="295" spans="1:10" ht="14.25" customHeight="1">
      <c r="A295" s="129">
        <v>2004</v>
      </c>
      <c r="B295" s="133">
        <v>52</v>
      </c>
      <c r="C295" s="133">
        <v>46</v>
      </c>
      <c r="D295" s="133">
        <v>0</v>
      </c>
      <c r="E295" s="133"/>
      <c r="F295" s="133">
        <v>94</v>
      </c>
      <c r="G295" s="133">
        <v>139</v>
      </c>
      <c r="H295" s="133">
        <f t="shared" si="22"/>
        <v>279</v>
      </c>
      <c r="I295" s="133">
        <v>331</v>
      </c>
      <c r="J295" s="142"/>
    </row>
    <row r="296" spans="1:10" s="51" customFormat="1" ht="14.25" customHeight="1">
      <c r="A296" s="128" t="s">
        <v>89</v>
      </c>
      <c r="B296" s="132">
        <v>68.4</v>
      </c>
      <c r="C296" s="132">
        <v>41</v>
      </c>
      <c r="D296" s="132">
        <v>1.8</v>
      </c>
      <c r="E296" s="132"/>
      <c r="F296" s="132">
        <v>87.4</v>
      </c>
      <c r="G296" s="132">
        <v>127</v>
      </c>
      <c r="H296" s="132">
        <f t="shared" si="22"/>
        <v>257.2</v>
      </c>
      <c r="I296" s="132">
        <v>325.6</v>
      </c>
      <c r="J296" s="142"/>
    </row>
    <row r="297" spans="1:10" ht="14.25" customHeight="1">
      <c r="A297" s="130"/>
      <c r="B297" s="133"/>
      <c r="C297" s="133"/>
      <c r="D297" s="133"/>
      <c r="E297" s="133"/>
      <c r="F297" s="133"/>
      <c r="G297" s="133"/>
      <c r="H297" s="133"/>
      <c r="I297" s="133"/>
      <c r="J297" s="142"/>
    </row>
    <row r="298" spans="1:10" ht="14.25" customHeight="1">
      <c r="A298" s="130" t="s">
        <v>77</v>
      </c>
      <c r="B298" s="133"/>
      <c r="C298" s="133"/>
      <c r="D298" s="133"/>
      <c r="E298" s="133"/>
      <c r="F298" s="133"/>
      <c r="G298" s="133"/>
      <c r="H298" s="133"/>
      <c r="I298" s="133"/>
      <c r="J298" s="142"/>
    </row>
    <row r="299" spans="1:10" ht="14.25" customHeight="1">
      <c r="A299" s="130">
        <v>2004</v>
      </c>
      <c r="B299" s="144">
        <f>IF(ISERR((B295-B290)/B290*100),"n/a",IF((B295-B290)/B290*100=0,"-",((B295-B290)/B290*100)))</f>
        <v>-27.576601671309188</v>
      </c>
      <c r="C299" s="144">
        <f>IF(ISERR((C295-C290)/C290*100),"n/a",IF((C295-C290)/C290*100=0,"-",((C295-C290)/C290*100)))</f>
        <v>2.678571428571435</v>
      </c>
      <c r="D299" s="144">
        <f>IF(ISERR((D295-D290)/D290*100),"n/a",IF((D295-D290)/D290*100=0,"-",((D295-D290)/D290*100)))</f>
        <v>-100</v>
      </c>
      <c r="E299" s="144"/>
      <c r="F299" s="144">
        <f>IF(ISERR((F295-F290)/F290*100),"n/a",IF((F295-F290)/F290*100=0,"-",((F295-F290)/F290*100)))</f>
        <v>-14.700544464609802</v>
      </c>
      <c r="G299" s="144">
        <f>IF(ISERR((G295-G290)/G290*100),"n/a",IF((G295-G290)/G290*100=0,"-",((G295-G290)/G290*100)))</f>
        <v>-21.380090497737562</v>
      </c>
      <c r="H299" s="144">
        <f>IF(ISERR((H295-H290)/H290*100),"n/a",IF((H295-H290)/H290*100=0,"-",((H295-H290)/H290*100)))</f>
        <v>-16.11545399879736</v>
      </c>
      <c r="I299" s="144">
        <f>IF(ISERR((I295-I290)/I290*100),"n/a",IF((I295-I290)/I290*100=0,"-",((I295-I290)/I290*100)))</f>
        <v>-18.150346191889213</v>
      </c>
      <c r="J299" s="142"/>
    </row>
    <row r="300" spans="1:10" ht="14.25" customHeight="1">
      <c r="A300" s="130" t="s">
        <v>89</v>
      </c>
      <c r="B300" s="144">
        <f>IF(ISERR((B296-B290)/B290*100),"n/a",IF((B296-B290)/B290*100=0,"-",((B296-B290)/B290*100)))</f>
        <v>-4.735376044568233</v>
      </c>
      <c r="C300" s="144">
        <f>IF(ISERR((C296-C290)/C290*100),"n/a",IF((C296-C290)/C290*100=0,"-",((C296-C290)/C290*100)))</f>
        <v>-8.482142857142852</v>
      </c>
      <c r="D300" s="144">
        <f>IF(ISERR((D296-D290)/D290*100),"n/a",IF((D296-D290)/D290*100=0,"-",((D296-D290)/D290*100)))</f>
        <v>125</v>
      </c>
      <c r="E300" s="144"/>
      <c r="F300" s="144">
        <f>IF(ISERR((F296-F290)/F290*100),"n/a",IF((F296-F290)/F290*100=0,"-",((F296-F290)/F290*100)))</f>
        <v>-20.68965517241379</v>
      </c>
      <c r="G300" s="144">
        <f>IF(ISERR((G296-G290)/G290*100),"n/a",IF((G296-G290)/G290*100=0,"-",((G296-G290)/G290*100)))</f>
        <v>-28.167420814479645</v>
      </c>
      <c r="H300" s="144">
        <f>IF(ISERR((H296-H290)/H290*100),"n/a",IF((H296-H290)/H290*100=0,"-",((H296-H290)/H290*100)))</f>
        <v>-22.669873722188825</v>
      </c>
      <c r="I300" s="144">
        <f>IF(ISERR((I296-I290)/I290*100),"n/a",IF((I296-I290)/I290*100=0,"-",((I296-I290)/I290*100)))</f>
        <v>-19.485657764589508</v>
      </c>
      <c r="J300" s="142"/>
    </row>
    <row r="301" spans="1:10" ht="7.5" customHeight="1">
      <c r="A301" s="130"/>
      <c r="B301" s="133"/>
      <c r="C301" s="133"/>
      <c r="D301" s="133"/>
      <c r="E301" s="133"/>
      <c r="F301" s="133"/>
      <c r="G301" s="133"/>
      <c r="H301" s="133"/>
      <c r="I301" s="133"/>
      <c r="J301" s="142"/>
    </row>
    <row r="302" spans="1:10" ht="14.25" customHeight="1">
      <c r="A302" s="29" t="s">
        <v>41</v>
      </c>
      <c r="B302" s="133"/>
      <c r="C302" s="133"/>
      <c r="D302" s="133"/>
      <c r="E302" s="133"/>
      <c r="F302" s="133"/>
      <c r="G302" s="133"/>
      <c r="H302" s="133"/>
      <c r="I302" s="133"/>
      <c r="J302" s="142"/>
    </row>
    <row r="303" spans="1:10" s="51" customFormat="1" ht="14.25" customHeight="1">
      <c r="A303" s="128" t="s">
        <v>76</v>
      </c>
      <c r="B303" s="132">
        <v>0</v>
      </c>
      <c r="C303" s="132">
        <v>50.8</v>
      </c>
      <c r="D303" s="132">
        <v>46.8</v>
      </c>
      <c r="E303" s="132"/>
      <c r="F303" s="132">
        <v>115.6</v>
      </c>
      <c r="G303" s="132">
        <v>140.6</v>
      </c>
      <c r="H303" s="132">
        <f aca="true" t="shared" si="23" ref="H303:H309">SUM(C303:G303)</f>
        <v>353.79999999999995</v>
      </c>
      <c r="I303" s="132">
        <v>353.8</v>
      </c>
      <c r="J303" s="142"/>
    </row>
    <row r="304" spans="1:10" ht="14.25" customHeight="1">
      <c r="A304" s="129">
        <v>2000</v>
      </c>
      <c r="B304" s="133">
        <v>0</v>
      </c>
      <c r="C304" s="133">
        <v>37</v>
      </c>
      <c r="D304" s="133">
        <v>51</v>
      </c>
      <c r="E304" s="133"/>
      <c r="F304" s="133">
        <v>99</v>
      </c>
      <c r="G304" s="133">
        <v>143</v>
      </c>
      <c r="H304" s="133">
        <f t="shared" si="23"/>
        <v>330</v>
      </c>
      <c r="I304" s="133">
        <v>330</v>
      </c>
      <c r="J304" s="142"/>
    </row>
    <row r="305" spans="1:10" ht="14.25" customHeight="1">
      <c r="A305" s="129">
        <v>2001</v>
      </c>
      <c r="B305" s="133">
        <v>0</v>
      </c>
      <c r="C305" s="133">
        <v>29</v>
      </c>
      <c r="D305" s="133">
        <v>48</v>
      </c>
      <c r="E305" s="133"/>
      <c r="F305" s="133">
        <v>94</v>
      </c>
      <c r="G305" s="133">
        <v>152</v>
      </c>
      <c r="H305" s="133">
        <f t="shared" si="23"/>
        <v>323</v>
      </c>
      <c r="I305" s="133">
        <v>323</v>
      </c>
      <c r="J305" s="142"/>
    </row>
    <row r="306" spans="1:10" ht="14.25" customHeight="1">
      <c r="A306" s="129">
        <v>2002</v>
      </c>
      <c r="B306" s="133">
        <v>0</v>
      </c>
      <c r="C306" s="133">
        <v>21</v>
      </c>
      <c r="D306" s="133">
        <v>40</v>
      </c>
      <c r="E306" s="133"/>
      <c r="F306" s="133">
        <v>105</v>
      </c>
      <c r="G306" s="133">
        <v>127</v>
      </c>
      <c r="H306" s="133">
        <f t="shared" si="23"/>
        <v>293</v>
      </c>
      <c r="I306" s="133">
        <v>293</v>
      </c>
      <c r="J306" s="142"/>
    </row>
    <row r="307" spans="1:10" ht="14.25" customHeight="1">
      <c r="A307" s="129">
        <v>2003</v>
      </c>
      <c r="B307" s="133">
        <v>1</v>
      </c>
      <c r="C307" s="133">
        <v>27</v>
      </c>
      <c r="D307" s="133">
        <v>41</v>
      </c>
      <c r="E307" s="133"/>
      <c r="F307" s="133">
        <v>68</v>
      </c>
      <c r="G307" s="133">
        <v>108</v>
      </c>
      <c r="H307" s="133">
        <f t="shared" si="23"/>
        <v>244</v>
      </c>
      <c r="I307" s="133">
        <v>245</v>
      </c>
      <c r="J307" s="142"/>
    </row>
    <row r="308" spans="1:10" ht="14.25" customHeight="1">
      <c r="A308" s="129">
        <v>2004</v>
      </c>
      <c r="B308" s="133">
        <v>0</v>
      </c>
      <c r="C308" s="133">
        <v>26</v>
      </c>
      <c r="D308" s="133">
        <v>22</v>
      </c>
      <c r="E308" s="133"/>
      <c r="F308" s="133">
        <v>93</v>
      </c>
      <c r="G308" s="133">
        <v>107</v>
      </c>
      <c r="H308" s="133">
        <f t="shared" si="23"/>
        <v>248</v>
      </c>
      <c r="I308" s="133">
        <v>248</v>
      </c>
      <c r="J308" s="142"/>
    </row>
    <row r="309" spans="1:10" s="51" customFormat="1" ht="14.25" customHeight="1">
      <c r="A309" s="128" t="s">
        <v>89</v>
      </c>
      <c r="B309" s="132">
        <v>0.2</v>
      </c>
      <c r="C309" s="132">
        <v>28</v>
      </c>
      <c r="D309" s="132">
        <v>40.4</v>
      </c>
      <c r="E309" s="132"/>
      <c r="F309" s="132">
        <v>91.8</v>
      </c>
      <c r="G309" s="132">
        <v>127.4</v>
      </c>
      <c r="H309" s="132">
        <f t="shared" si="23"/>
        <v>287.6</v>
      </c>
      <c r="I309" s="132">
        <v>287.8</v>
      </c>
      <c r="J309" s="142"/>
    </row>
    <row r="310" spans="1:10" ht="14.25" customHeight="1">
      <c r="A310" s="130"/>
      <c r="B310" s="133"/>
      <c r="C310" s="133"/>
      <c r="D310" s="133"/>
      <c r="E310" s="133"/>
      <c r="F310" s="133"/>
      <c r="G310" s="133"/>
      <c r="H310" s="133"/>
      <c r="I310" s="133"/>
      <c r="J310" s="142"/>
    </row>
    <row r="311" spans="1:10" ht="14.25" customHeight="1">
      <c r="A311" s="130" t="s">
        <v>77</v>
      </c>
      <c r="B311" s="133"/>
      <c r="C311" s="133"/>
      <c r="D311" s="133"/>
      <c r="E311" s="133"/>
      <c r="F311" s="133"/>
      <c r="G311" s="133"/>
      <c r="H311" s="133"/>
      <c r="I311" s="133"/>
      <c r="J311" s="142"/>
    </row>
    <row r="312" spans="1:10" ht="14.25" customHeight="1">
      <c r="A312" s="130">
        <v>2004</v>
      </c>
      <c r="B312" s="144" t="str">
        <f>IF(ISERR((B308-B303)/B303*100),"n/a",IF((B308-B303)/B303*100=0,"-",((B308-B303)/B303*100)))</f>
        <v>n/a</v>
      </c>
      <c r="C312" s="144">
        <f>IF(ISERR((C308-C303)/C303*100),"n/a",IF((C308-C303)/C303*100=0,"-",((C308-C303)/C303*100)))</f>
        <v>-48.818897637795274</v>
      </c>
      <c r="D312" s="144">
        <f>IF(ISERR((D308-D303)/D303*100),"n/a",IF((D308-D303)/D303*100=0,"-",((D308-D303)/D303*100)))</f>
        <v>-52.991452991452995</v>
      </c>
      <c r="E312" s="144"/>
      <c r="F312" s="144">
        <f>IF(ISERR((F308-F303)/F303*100),"n/a",IF((F308-F303)/F303*100=0,"-",((F308-F303)/F303*100)))</f>
        <v>-19.550173010380618</v>
      </c>
      <c r="G312" s="144">
        <f>IF(ISERR((G308-G303)/G303*100),"n/a",IF((G308-G303)/G303*100=0,"-",((G308-G303)/G303*100)))</f>
        <v>-23.897581792318633</v>
      </c>
      <c r="H312" s="144">
        <f>IF(ISERR((H308-H303)/H303*100),"n/a",IF((H308-H303)/H303*100=0,"-",((H308-H303)/H303*100)))</f>
        <v>-29.903900508762003</v>
      </c>
      <c r="I312" s="144">
        <f>IF(ISERR((I308-I303)/I303*100),"n/a",IF((I308-I303)/I303*100=0,"-",((I308-I303)/I303*100)))</f>
        <v>-29.903900508762014</v>
      </c>
      <c r="J312" s="142"/>
    </row>
    <row r="313" spans="1:10" ht="14.25" customHeight="1">
      <c r="A313" s="130" t="s">
        <v>89</v>
      </c>
      <c r="B313" s="144" t="str">
        <f>IF(ISERR((B309-B303)/B303*100),"n/a",IF((B309-B303)/B303*100=0,"-",((B309-B303)/B303*100)))</f>
        <v>n/a</v>
      </c>
      <c r="C313" s="144">
        <f>IF(ISERR((C309-C303)/C303*100),"n/a",IF((C309-C303)/C303*100=0,"-",((C309-C303)/C303*100)))</f>
        <v>-44.881889763779526</v>
      </c>
      <c r="D313" s="144">
        <f>IF(ISERR((D309-D303)/D303*100),"n/a",IF((D309-D303)/D303*100=0,"-",((D309-D303)/D303*100)))</f>
        <v>-13.675213675213675</v>
      </c>
      <c r="E313" s="144"/>
      <c r="F313" s="144">
        <f>IF(ISERR((F309-F303)/F303*100),"n/a",IF((F309-F303)/F303*100=0,"-",((F309-F303)/F303*100)))</f>
        <v>-20.588235294117645</v>
      </c>
      <c r="G313" s="144">
        <f>IF(ISERR((G309-G303)/G303*100),"n/a",IF((G309-G303)/G303*100=0,"-",((G309-G303)/G303*100)))</f>
        <v>-9.38833570412517</v>
      </c>
      <c r="H313" s="144">
        <f>IF(ISERR((H309-H303)/H303*100),"n/a",IF((H309-H303)/H303*100=0,"-",((H309-H303)/H303*100)))</f>
        <v>-18.711136235161092</v>
      </c>
      <c r="I313" s="144">
        <f>IF(ISERR((I309-I303)/I303*100),"n/a",IF((I309-I303)/I303*100=0,"-",((I309-I303)/I303*100)))</f>
        <v>-18.654607122668175</v>
      </c>
      <c r="J313" s="142"/>
    </row>
    <row r="314" spans="1:10" ht="7.5" customHeight="1">
      <c r="A314" s="29"/>
      <c r="B314" s="133"/>
      <c r="C314" s="133"/>
      <c r="D314" s="133"/>
      <c r="E314" s="133"/>
      <c r="F314" s="133"/>
      <c r="G314" s="133"/>
      <c r="H314" s="133"/>
      <c r="I314" s="133"/>
      <c r="J314" s="142"/>
    </row>
    <row r="315" spans="1:10" ht="14.25" customHeight="1">
      <c r="A315" s="29" t="s">
        <v>42</v>
      </c>
      <c r="B315" s="133"/>
      <c r="C315" s="133"/>
      <c r="D315" s="133"/>
      <c r="E315" s="133"/>
      <c r="F315" s="133"/>
      <c r="G315" s="133"/>
      <c r="H315" s="133"/>
      <c r="I315" s="133"/>
      <c r="J315" s="142"/>
    </row>
    <row r="316" spans="1:10" s="51" customFormat="1" ht="14.25" customHeight="1">
      <c r="A316" s="128" t="s">
        <v>76</v>
      </c>
      <c r="B316" s="132">
        <v>113.2</v>
      </c>
      <c r="C316" s="132">
        <v>18.2</v>
      </c>
      <c r="D316" s="132">
        <v>15.4</v>
      </c>
      <c r="E316" s="132"/>
      <c r="F316" s="132">
        <v>54.8</v>
      </c>
      <c r="G316" s="132">
        <v>203.8</v>
      </c>
      <c r="H316" s="132">
        <f aca="true" t="shared" si="24" ref="H316:H322">SUM(C316:G316)</f>
        <v>292.20000000000005</v>
      </c>
      <c r="I316" s="132">
        <v>405.4</v>
      </c>
      <c r="J316" s="142"/>
    </row>
    <row r="317" spans="1:10" ht="14.25" customHeight="1">
      <c r="A317" s="129">
        <v>2000</v>
      </c>
      <c r="B317" s="133">
        <v>109</v>
      </c>
      <c r="C317" s="133">
        <v>13</v>
      </c>
      <c r="D317" s="133">
        <v>9</v>
      </c>
      <c r="E317" s="133"/>
      <c r="F317" s="133">
        <v>35</v>
      </c>
      <c r="G317" s="133">
        <v>187</v>
      </c>
      <c r="H317" s="133">
        <f t="shared" si="24"/>
        <v>244</v>
      </c>
      <c r="I317" s="133">
        <v>353</v>
      </c>
      <c r="J317" s="142"/>
    </row>
    <row r="318" spans="1:10" ht="14.25" customHeight="1">
      <c r="A318" s="129">
        <v>2001</v>
      </c>
      <c r="B318" s="133">
        <v>88</v>
      </c>
      <c r="C318" s="133">
        <v>18</v>
      </c>
      <c r="D318" s="133">
        <v>5</v>
      </c>
      <c r="E318" s="133"/>
      <c r="F318" s="133">
        <v>35</v>
      </c>
      <c r="G318" s="133">
        <v>166</v>
      </c>
      <c r="H318" s="133">
        <f t="shared" si="24"/>
        <v>224</v>
      </c>
      <c r="I318" s="133">
        <v>312</v>
      </c>
      <c r="J318" s="142"/>
    </row>
    <row r="319" spans="1:10" ht="14.25" customHeight="1">
      <c r="A319" s="129">
        <v>2002</v>
      </c>
      <c r="B319" s="133">
        <v>93</v>
      </c>
      <c r="C319" s="133">
        <v>9</v>
      </c>
      <c r="D319" s="133">
        <v>20</v>
      </c>
      <c r="E319" s="133"/>
      <c r="F319" s="133">
        <v>26</v>
      </c>
      <c r="G319" s="133">
        <v>137</v>
      </c>
      <c r="H319" s="133">
        <f t="shared" si="24"/>
        <v>192</v>
      </c>
      <c r="I319" s="133">
        <v>285</v>
      </c>
      <c r="J319" s="142"/>
    </row>
    <row r="320" spans="1:10" ht="14.25" customHeight="1">
      <c r="A320" s="129">
        <v>2003</v>
      </c>
      <c r="B320" s="133">
        <v>81</v>
      </c>
      <c r="C320" s="133">
        <v>16</v>
      </c>
      <c r="D320" s="133">
        <v>17</v>
      </c>
      <c r="E320" s="133"/>
      <c r="F320" s="133">
        <v>50</v>
      </c>
      <c r="G320" s="133">
        <v>163</v>
      </c>
      <c r="H320" s="133">
        <f t="shared" si="24"/>
        <v>246</v>
      </c>
      <c r="I320" s="133">
        <v>327</v>
      </c>
      <c r="J320" s="142"/>
    </row>
    <row r="321" spans="1:10" ht="14.25" customHeight="1">
      <c r="A321" s="129">
        <v>2004</v>
      </c>
      <c r="B321" s="133">
        <v>73</v>
      </c>
      <c r="C321" s="133">
        <v>11</v>
      </c>
      <c r="D321" s="133">
        <v>13</v>
      </c>
      <c r="E321" s="133"/>
      <c r="F321" s="133">
        <v>29</v>
      </c>
      <c r="G321" s="133">
        <v>129</v>
      </c>
      <c r="H321" s="133">
        <f t="shared" si="24"/>
        <v>182</v>
      </c>
      <c r="I321" s="133">
        <v>255</v>
      </c>
      <c r="J321" s="142"/>
    </row>
    <row r="322" spans="1:10" s="51" customFormat="1" ht="14.25" customHeight="1">
      <c r="A322" s="128" t="s">
        <v>89</v>
      </c>
      <c r="B322" s="132">
        <v>88.8</v>
      </c>
      <c r="C322" s="132">
        <v>13.4</v>
      </c>
      <c r="D322" s="132">
        <v>12.8</v>
      </c>
      <c r="E322" s="132"/>
      <c r="F322" s="132">
        <v>35</v>
      </c>
      <c r="G322" s="132">
        <v>156.4</v>
      </c>
      <c r="H322" s="132">
        <f t="shared" si="24"/>
        <v>217.60000000000002</v>
      </c>
      <c r="I322" s="132">
        <v>306.4</v>
      </c>
      <c r="J322" s="142"/>
    </row>
    <row r="323" spans="1:10" ht="14.25" customHeight="1">
      <c r="A323" s="130"/>
      <c r="B323" s="133"/>
      <c r="C323" s="133"/>
      <c r="D323" s="133"/>
      <c r="E323" s="133"/>
      <c r="F323" s="133"/>
      <c r="G323" s="133"/>
      <c r="H323" s="133"/>
      <c r="I323" s="133"/>
      <c r="J323" s="142"/>
    </row>
    <row r="324" spans="1:10" ht="14.25" customHeight="1">
      <c r="A324" s="130" t="s">
        <v>77</v>
      </c>
      <c r="B324" s="133"/>
      <c r="C324" s="133"/>
      <c r="D324" s="133"/>
      <c r="E324" s="133"/>
      <c r="F324" s="133"/>
      <c r="G324" s="133"/>
      <c r="H324" s="133"/>
      <c r="I324" s="133"/>
      <c r="J324" s="142"/>
    </row>
    <row r="325" spans="1:10" ht="14.25" customHeight="1">
      <c r="A325" s="130">
        <v>2004</v>
      </c>
      <c r="B325" s="144">
        <f>IF(ISERR((B321-B316)/B316*100),"n/a",IF((B321-B316)/B316*100=0,"-",((B321-B316)/B316*100)))</f>
        <v>-35.51236749116608</v>
      </c>
      <c r="C325" s="144">
        <f>IF(ISERR((C321-C316)/C316*100),"n/a",IF((C321-C316)/C316*100=0,"-",((C321-C316)/C316*100)))</f>
        <v>-39.56043956043956</v>
      </c>
      <c r="D325" s="144">
        <f>IF(ISERR((D321-D316)/D316*100),"n/a",IF((D321-D316)/D316*100=0,"-",((D321-D316)/D316*100)))</f>
        <v>-15.584415584415586</v>
      </c>
      <c r="E325" s="144"/>
      <c r="F325" s="144">
        <f>IF(ISERR((F321-F316)/F316*100),"n/a",IF((F321-F316)/F316*100=0,"-",((F321-F316)/F316*100)))</f>
        <v>-47.08029197080292</v>
      </c>
      <c r="G325" s="144">
        <f>IF(ISERR((G321-G316)/G316*100),"n/a",IF((G321-G316)/G316*100=0,"-",((G321-G316)/G316*100)))</f>
        <v>-36.702649656526006</v>
      </c>
      <c r="H325" s="144">
        <f>IF(ISERR((H321-H316)/H316*100),"n/a",IF((H321-H316)/H316*100=0,"-",((H321-H316)/H316*100)))</f>
        <v>-37.71389459274471</v>
      </c>
      <c r="I325" s="144">
        <f>IF(ISERR((I321-I316)/I316*100),"n/a",IF((I321-I316)/I316*100=0,"-",((I321-I316)/I316*100)))</f>
        <v>-37.099161322150955</v>
      </c>
      <c r="J325" s="142"/>
    </row>
    <row r="326" spans="1:10" ht="14.25" customHeight="1">
      <c r="A326" s="130" t="s">
        <v>89</v>
      </c>
      <c r="B326" s="144">
        <f>IF(ISERR((B322-B316)/B316*100),"n/a",IF((B322-B316)/B316*100=0,"-",((B322-B316)/B316*100)))</f>
        <v>-21.554770318021205</v>
      </c>
      <c r="C326" s="144">
        <f>IF(ISERR((C322-C316)/C316*100),"n/a",IF((C322-C316)/C316*100=0,"-",((C322-C316)/C316*100)))</f>
        <v>-26.37362637362637</v>
      </c>
      <c r="D326" s="144">
        <f>IF(ISERR((D322-D316)/D316*100),"n/a",IF((D322-D316)/D316*100=0,"-",((D322-D316)/D316*100)))</f>
        <v>-16.88311688311688</v>
      </c>
      <c r="E326" s="144"/>
      <c r="F326" s="144">
        <f>IF(ISERR((F322-F316)/F316*100),"n/a",IF((F322-F316)/F316*100=0,"-",((F322-F316)/F316*100)))</f>
        <v>-36.131386861313864</v>
      </c>
      <c r="G326" s="144">
        <f>IF(ISERR((G322-G316)/G316*100),"n/a",IF((G322-G316)/G316*100=0,"-",((G322-G316)/G316*100)))</f>
        <v>-23.258096172718354</v>
      </c>
      <c r="H326" s="144">
        <f>IF(ISERR((H322-H316)/H316*100),"n/a",IF((H322-H316)/H316*100=0,"-",((H322-H316)/H316*100)))</f>
        <v>-25.530458590006848</v>
      </c>
      <c r="I326" s="144">
        <f>IF(ISERR((I322-I316)/I316*100),"n/a",IF((I322-I316)/I316*100=0,"-",((I322-I316)/I316*100)))</f>
        <v>-24.420325604341393</v>
      </c>
      <c r="J326" s="142"/>
    </row>
    <row r="327" spans="1:10" ht="7.5" customHeight="1">
      <c r="A327" s="29"/>
      <c r="B327" s="133"/>
      <c r="C327" s="133"/>
      <c r="D327" s="133"/>
      <c r="E327" s="133"/>
      <c r="F327" s="133"/>
      <c r="G327" s="133"/>
      <c r="H327" s="133"/>
      <c r="I327" s="133"/>
      <c r="J327" s="142"/>
    </row>
    <row r="328" spans="1:10" ht="14.25" customHeight="1">
      <c r="A328" s="29" t="s">
        <v>43</v>
      </c>
      <c r="B328" s="133"/>
      <c r="C328" s="133"/>
      <c r="D328" s="133"/>
      <c r="E328" s="133"/>
      <c r="F328" s="133"/>
      <c r="G328" s="133"/>
      <c r="H328" s="133"/>
      <c r="I328" s="133"/>
      <c r="J328" s="142"/>
    </row>
    <row r="329" spans="1:10" s="51" customFormat="1" ht="14.25" customHeight="1">
      <c r="A329" s="128" t="s">
        <v>76</v>
      </c>
      <c r="B329" s="132">
        <v>84.8</v>
      </c>
      <c r="C329" s="132">
        <v>75.4</v>
      </c>
      <c r="D329" s="132">
        <v>74.2</v>
      </c>
      <c r="E329" s="132"/>
      <c r="F329" s="132">
        <v>151.8</v>
      </c>
      <c r="G329" s="132">
        <v>371.4</v>
      </c>
      <c r="H329" s="132">
        <f aca="true" t="shared" si="25" ref="H329:H335">SUM(C329:G329)</f>
        <v>672.8</v>
      </c>
      <c r="I329" s="132">
        <v>757.6</v>
      </c>
      <c r="J329" s="142"/>
    </row>
    <row r="330" spans="1:10" ht="14.25" customHeight="1">
      <c r="A330" s="129">
        <v>2000</v>
      </c>
      <c r="B330" s="133">
        <v>142</v>
      </c>
      <c r="C330" s="133">
        <v>33</v>
      </c>
      <c r="D330" s="133">
        <v>47</v>
      </c>
      <c r="E330" s="133"/>
      <c r="F330" s="133">
        <v>134</v>
      </c>
      <c r="G330" s="133">
        <v>290</v>
      </c>
      <c r="H330" s="133">
        <f t="shared" si="25"/>
        <v>504</v>
      </c>
      <c r="I330" s="133">
        <v>646</v>
      </c>
      <c r="J330" s="142"/>
    </row>
    <row r="331" spans="1:10" ht="14.25" customHeight="1">
      <c r="A331" s="129">
        <v>2001</v>
      </c>
      <c r="B331" s="133">
        <v>93</v>
      </c>
      <c r="C331" s="133">
        <v>61</v>
      </c>
      <c r="D331" s="133">
        <v>51</v>
      </c>
      <c r="E331" s="133"/>
      <c r="F331" s="133">
        <v>150</v>
      </c>
      <c r="G331" s="133">
        <v>248</v>
      </c>
      <c r="H331" s="133">
        <f t="shared" si="25"/>
        <v>510</v>
      </c>
      <c r="I331" s="133">
        <v>603</v>
      </c>
      <c r="J331" s="142"/>
    </row>
    <row r="332" spans="1:10" ht="14.25" customHeight="1">
      <c r="A332" s="129">
        <v>2002</v>
      </c>
      <c r="B332" s="133">
        <v>118</v>
      </c>
      <c r="C332" s="133">
        <v>45</v>
      </c>
      <c r="D332" s="133">
        <v>55</v>
      </c>
      <c r="E332" s="133"/>
      <c r="F332" s="133">
        <v>133</v>
      </c>
      <c r="G332" s="133">
        <v>286</v>
      </c>
      <c r="H332" s="133">
        <f t="shared" si="25"/>
        <v>519</v>
      </c>
      <c r="I332" s="133">
        <v>637</v>
      </c>
      <c r="J332" s="142"/>
    </row>
    <row r="333" spans="1:10" ht="14.25" customHeight="1">
      <c r="A333" s="129">
        <v>2003</v>
      </c>
      <c r="B333" s="133">
        <v>112</v>
      </c>
      <c r="C333" s="133">
        <v>50</v>
      </c>
      <c r="D333" s="133">
        <v>44</v>
      </c>
      <c r="E333" s="133"/>
      <c r="F333" s="133">
        <v>182</v>
      </c>
      <c r="G333" s="133">
        <v>306</v>
      </c>
      <c r="H333" s="133">
        <f t="shared" si="25"/>
        <v>582</v>
      </c>
      <c r="I333" s="133">
        <v>694</v>
      </c>
      <c r="J333" s="142"/>
    </row>
    <row r="334" spans="1:10" ht="14.25" customHeight="1">
      <c r="A334" s="129">
        <v>2004</v>
      </c>
      <c r="B334" s="133">
        <v>123</v>
      </c>
      <c r="C334" s="133">
        <v>45</v>
      </c>
      <c r="D334" s="133">
        <v>48</v>
      </c>
      <c r="E334" s="133"/>
      <c r="F334" s="133">
        <v>133</v>
      </c>
      <c r="G334" s="133">
        <v>289</v>
      </c>
      <c r="H334" s="133">
        <f t="shared" si="25"/>
        <v>515</v>
      </c>
      <c r="I334" s="133">
        <v>638</v>
      </c>
      <c r="J334" s="142"/>
    </row>
    <row r="335" spans="1:10" s="51" customFormat="1" ht="14.25" customHeight="1">
      <c r="A335" s="128" t="s">
        <v>89</v>
      </c>
      <c r="B335" s="132">
        <v>117.6</v>
      </c>
      <c r="C335" s="132">
        <v>46.8</v>
      </c>
      <c r="D335" s="132">
        <v>49</v>
      </c>
      <c r="E335" s="132"/>
      <c r="F335" s="132">
        <v>146.4</v>
      </c>
      <c r="G335" s="132">
        <v>283.8</v>
      </c>
      <c r="H335" s="132">
        <f t="shared" si="25"/>
        <v>526</v>
      </c>
      <c r="I335" s="132">
        <v>643.6</v>
      </c>
      <c r="J335" s="142"/>
    </row>
    <row r="336" spans="1:10" ht="14.25" customHeight="1">
      <c r="A336" s="130"/>
      <c r="B336" s="133"/>
      <c r="C336" s="133"/>
      <c r="D336" s="133"/>
      <c r="E336" s="133"/>
      <c r="F336" s="133"/>
      <c r="G336" s="133"/>
      <c r="H336" s="133"/>
      <c r="I336" s="133"/>
      <c r="J336" s="142"/>
    </row>
    <row r="337" spans="1:10" ht="14.25" customHeight="1">
      <c r="A337" s="130" t="s">
        <v>77</v>
      </c>
      <c r="B337" s="133"/>
      <c r="C337" s="133"/>
      <c r="D337" s="133"/>
      <c r="E337" s="133"/>
      <c r="F337" s="133"/>
      <c r="G337" s="133"/>
      <c r="H337" s="133"/>
      <c r="I337" s="133"/>
      <c r="J337" s="142"/>
    </row>
    <row r="338" spans="1:10" ht="14.25" customHeight="1">
      <c r="A338" s="130">
        <v>2004</v>
      </c>
      <c r="B338" s="144">
        <f>IF(ISERR((B334-B329)/B329*100),"n/a",IF((B334-B329)/B329*100=0,"-",((B334-B329)/B329*100)))</f>
        <v>45.04716981132076</v>
      </c>
      <c r="C338" s="144">
        <f>IF(ISERR((C334-C329)/C329*100),"n/a",IF((C334-C329)/C329*100=0,"-",((C334-C329)/C329*100)))</f>
        <v>-40.318302387267906</v>
      </c>
      <c r="D338" s="144">
        <f>IF(ISERR((D334-D329)/D329*100),"n/a",IF((D334-D329)/D329*100=0,"-",((D334-D329)/D329*100)))</f>
        <v>-35.309973045822105</v>
      </c>
      <c r="E338" s="144"/>
      <c r="F338" s="144">
        <f>IF(ISERR((F334-F329)/F329*100),"n/a",IF((F334-F329)/F329*100=0,"-",((F334-F329)/F329*100)))</f>
        <v>-12.384716732542826</v>
      </c>
      <c r="G338" s="144">
        <f>IF(ISERR((G334-G329)/G329*100),"n/a",IF((G334-G329)/G329*100=0,"-",((G334-G329)/G329*100)))</f>
        <v>-22.186322024771133</v>
      </c>
      <c r="H338" s="144">
        <f>IF(ISERR((H334-H329)/H329*100),"n/a",IF((H334-H329)/H329*100=0,"-",((H334-H329)/H329*100)))</f>
        <v>-23.454221165279424</v>
      </c>
      <c r="I338" s="144">
        <f>IF(ISERR((I334-I329)/I329*100),"n/a",IF((I334-I329)/I329*100=0,"-",((I334-I329)/I329*100)))</f>
        <v>-15.78669482576558</v>
      </c>
      <c r="J338" s="142"/>
    </row>
    <row r="339" spans="1:10" ht="14.25" customHeight="1">
      <c r="A339" s="130" t="s">
        <v>89</v>
      </c>
      <c r="B339" s="144">
        <f>IF(ISERR((B335-B329)/B329*100),"n/a",IF((B335-B329)/B329*100=0,"-",((B335-B329)/B329*100)))</f>
        <v>38.679245283018865</v>
      </c>
      <c r="C339" s="144">
        <f>IF(ISERR((C335-C329)/C329*100),"n/a",IF((C335-C329)/C329*100=0,"-",((C335-C329)/C329*100)))</f>
        <v>-37.93103448275863</v>
      </c>
      <c r="D339" s="144">
        <f>IF(ISERR((D335-D329)/D329*100),"n/a",IF((D335-D329)/D329*100=0,"-",((D335-D329)/D329*100)))</f>
        <v>-33.9622641509434</v>
      </c>
      <c r="E339" s="144"/>
      <c r="F339" s="144">
        <f>IF(ISERR((F335-F329)/F329*100),"n/a",IF((F335-F329)/F329*100=0,"-",((F335-F329)/F329*100)))</f>
        <v>-3.5573122529644308</v>
      </c>
      <c r="G339" s="144">
        <f>IF(ISERR((G335-G329)/G329*100),"n/a",IF((G335-G329)/G329*100=0,"-",((G335-G329)/G329*100)))</f>
        <v>-23.58642972536348</v>
      </c>
      <c r="H339" s="144">
        <f>IF(ISERR((H335-H329)/H329*100),"n/a",IF((H335-H329)/H329*100=0,"-",((H335-H329)/H329*100)))</f>
        <v>-21.819262782401896</v>
      </c>
      <c r="I339" s="144">
        <f>IF(ISERR((I335-I329)/I329*100),"n/a",IF((I335-I329)/I329*100=0,"-",((I335-I329)/I329*100)))</f>
        <v>-15.047518479408659</v>
      </c>
      <c r="J339" s="142"/>
    </row>
    <row r="340" spans="1:10" ht="7.5" customHeight="1">
      <c r="A340" s="29"/>
      <c r="B340" s="133"/>
      <c r="C340" s="133"/>
      <c r="D340" s="133"/>
      <c r="E340" s="133"/>
      <c r="F340" s="133"/>
      <c r="G340" s="133"/>
      <c r="H340" s="133"/>
      <c r="I340" s="133"/>
      <c r="J340" s="142"/>
    </row>
    <row r="341" spans="1:10" ht="14.25" customHeight="1">
      <c r="A341" s="29" t="s">
        <v>44</v>
      </c>
      <c r="B341" s="133"/>
      <c r="C341" s="133"/>
      <c r="D341" s="133"/>
      <c r="E341" s="133"/>
      <c r="F341" s="133"/>
      <c r="G341" s="133"/>
      <c r="H341" s="133"/>
      <c r="I341" s="133"/>
      <c r="J341" s="142"/>
    </row>
    <row r="342" spans="1:10" s="51" customFormat="1" ht="14.25" customHeight="1">
      <c r="A342" s="128" t="s">
        <v>76</v>
      </c>
      <c r="B342" s="132">
        <v>38.2</v>
      </c>
      <c r="C342" s="132">
        <v>20.2</v>
      </c>
      <c r="D342" s="132">
        <v>42.4</v>
      </c>
      <c r="E342" s="132"/>
      <c r="F342" s="132">
        <v>43.2</v>
      </c>
      <c r="G342" s="132">
        <v>127.6</v>
      </c>
      <c r="H342" s="132">
        <f aca="true" t="shared" si="26" ref="H342:H348">SUM(C342:G342)</f>
        <v>233.39999999999998</v>
      </c>
      <c r="I342" s="132">
        <v>271.6</v>
      </c>
      <c r="J342" s="142"/>
    </row>
    <row r="343" spans="1:10" ht="14.25" customHeight="1">
      <c r="A343" s="129">
        <v>2000</v>
      </c>
      <c r="B343" s="133">
        <v>23</v>
      </c>
      <c r="C343" s="133">
        <v>11</v>
      </c>
      <c r="D343" s="133">
        <v>47</v>
      </c>
      <c r="E343" s="133"/>
      <c r="F343" s="133">
        <v>52</v>
      </c>
      <c r="G343" s="133">
        <v>112</v>
      </c>
      <c r="H343" s="133">
        <f t="shared" si="26"/>
        <v>222</v>
      </c>
      <c r="I343" s="133">
        <v>245</v>
      </c>
      <c r="J343" s="142"/>
    </row>
    <row r="344" spans="1:10" ht="14.25" customHeight="1">
      <c r="A344" s="129">
        <v>2001</v>
      </c>
      <c r="B344" s="133">
        <v>10</v>
      </c>
      <c r="C344" s="133">
        <v>14</v>
      </c>
      <c r="D344" s="133">
        <v>37</v>
      </c>
      <c r="E344" s="133"/>
      <c r="F344" s="133">
        <v>56</v>
      </c>
      <c r="G344" s="133">
        <v>86</v>
      </c>
      <c r="H344" s="133">
        <f t="shared" si="26"/>
        <v>193</v>
      </c>
      <c r="I344" s="133">
        <v>203</v>
      </c>
      <c r="J344" s="142"/>
    </row>
    <row r="345" spans="1:10" ht="14.25" customHeight="1">
      <c r="A345" s="129">
        <v>2002</v>
      </c>
      <c r="B345" s="133">
        <v>19</v>
      </c>
      <c r="C345" s="133">
        <v>11</v>
      </c>
      <c r="D345" s="133">
        <v>36</v>
      </c>
      <c r="E345" s="133"/>
      <c r="F345" s="133">
        <v>37</v>
      </c>
      <c r="G345" s="133">
        <v>85</v>
      </c>
      <c r="H345" s="133">
        <f t="shared" si="26"/>
        <v>169</v>
      </c>
      <c r="I345" s="133">
        <v>188</v>
      </c>
      <c r="J345" s="142"/>
    </row>
    <row r="346" spans="1:10" ht="14.25" customHeight="1">
      <c r="A346" s="129">
        <v>2003</v>
      </c>
      <c r="B346" s="133">
        <v>23</v>
      </c>
      <c r="C346" s="133">
        <v>18</v>
      </c>
      <c r="D346" s="133">
        <v>36</v>
      </c>
      <c r="E346" s="133"/>
      <c r="F346" s="133">
        <v>46</v>
      </c>
      <c r="G346" s="133">
        <v>93</v>
      </c>
      <c r="H346" s="133">
        <f t="shared" si="26"/>
        <v>193</v>
      </c>
      <c r="I346" s="133">
        <v>216</v>
      </c>
      <c r="J346" s="142"/>
    </row>
    <row r="347" spans="1:10" ht="14.25" customHeight="1">
      <c r="A347" s="129">
        <v>2004</v>
      </c>
      <c r="B347" s="133">
        <v>17</v>
      </c>
      <c r="C347" s="133">
        <v>11</v>
      </c>
      <c r="D347" s="133">
        <v>34</v>
      </c>
      <c r="E347" s="133"/>
      <c r="F347" s="133">
        <v>39</v>
      </c>
      <c r="G347" s="133">
        <v>93</v>
      </c>
      <c r="H347" s="133">
        <f t="shared" si="26"/>
        <v>177</v>
      </c>
      <c r="I347" s="133">
        <v>194</v>
      </c>
      <c r="J347" s="142"/>
    </row>
    <row r="348" spans="1:10" s="51" customFormat="1" ht="14.25" customHeight="1">
      <c r="A348" s="128" t="s">
        <v>89</v>
      </c>
      <c r="B348" s="132">
        <v>18.4</v>
      </c>
      <c r="C348" s="132">
        <v>13</v>
      </c>
      <c r="D348" s="132">
        <v>38</v>
      </c>
      <c r="E348" s="132"/>
      <c r="F348" s="132">
        <v>46</v>
      </c>
      <c r="G348" s="132">
        <v>93.8</v>
      </c>
      <c r="H348" s="132">
        <f t="shared" si="26"/>
        <v>190.8</v>
      </c>
      <c r="I348" s="132">
        <v>209.2</v>
      </c>
      <c r="J348" s="142"/>
    </row>
    <row r="349" spans="1:10" ht="14.25" customHeight="1">
      <c r="A349" s="130"/>
      <c r="B349" s="133"/>
      <c r="C349" s="133"/>
      <c r="D349" s="133"/>
      <c r="E349" s="133"/>
      <c r="F349" s="133"/>
      <c r="G349" s="133"/>
      <c r="H349" s="133"/>
      <c r="I349" s="133"/>
      <c r="J349" s="142"/>
    </row>
    <row r="350" spans="1:10" ht="14.25" customHeight="1">
      <c r="A350" s="130" t="s">
        <v>77</v>
      </c>
      <c r="B350" s="133"/>
      <c r="C350" s="133"/>
      <c r="D350" s="133"/>
      <c r="E350" s="133"/>
      <c r="F350" s="133"/>
      <c r="G350" s="133"/>
      <c r="H350" s="133"/>
      <c r="I350" s="133"/>
      <c r="J350" s="142"/>
    </row>
    <row r="351" spans="1:10" ht="14.25" customHeight="1">
      <c r="A351" s="130">
        <v>2004</v>
      </c>
      <c r="B351" s="144">
        <f>IF(ISERR((B347-B342)/B342*100),"n/a",IF((B347-B342)/B342*100=0,"-",((B347-B342)/B342*100)))</f>
        <v>-55.497382198952884</v>
      </c>
      <c r="C351" s="144">
        <f>IF(ISERR((C347-C342)/C342*100),"n/a",IF((C347-C342)/C342*100=0,"-",((C347-C342)/C342*100)))</f>
        <v>-45.54455445544554</v>
      </c>
      <c r="D351" s="144">
        <f>IF(ISERR((D347-D342)/D342*100),"n/a",IF((D347-D342)/D342*100=0,"-",((D347-D342)/D342*100)))</f>
        <v>-19.81132075471698</v>
      </c>
      <c r="E351" s="144"/>
      <c r="F351" s="144">
        <f>IF(ISERR((F347-F342)/F342*100),"n/a",IF((F347-F342)/F342*100=0,"-",((F347-F342)/F342*100)))</f>
        <v>-9.722222222222229</v>
      </c>
      <c r="G351" s="144">
        <f>IF(ISERR((G347-G342)/G342*100),"n/a",IF((G347-G342)/G342*100=0,"-",((G347-G342)/G342*100)))</f>
        <v>-27.115987460815045</v>
      </c>
      <c r="H351" s="144">
        <f>IF(ISERR((H347-H342)/H342*100),"n/a",IF((H347-H342)/H342*100=0,"-",((H347-H342)/H342*100)))</f>
        <v>-24.16452442159382</v>
      </c>
      <c r="I351" s="144">
        <f>IF(ISERR((I347-I342)/I342*100),"n/a",IF((I347-I342)/I342*100=0,"-",((I347-I342)/I342*100)))</f>
        <v>-28.571428571428577</v>
      </c>
      <c r="J351" s="142"/>
    </row>
    <row r="352" spans="1:10" ht="14.25" customHeight="1">
      <c r="A352" s="130" t="s">
        <v>89</v>
      </c>
      <c r="B352" s="144">
        <f>IF(ISERR((B348-B342)/B342*100),"n/a",IF((B348-B342)/B342*100=0,"-",((B348-B342)/B342*100)))</f>
        <v>-51.832460732984295</v>
      </c>
      <c r="C352" s="144">
        <f>IF(ISERR((C348-C342)/C342*100),"n/a",IF((C348-C342)/C342*100=0,"-",((C348-C342)/C342*100)))</f>
        <v>-35.64356435643564</v>
      </c>
      <c r="D352" s="144">
        <f>IF(ISERR((D348-D342)/D342*100),"n/a",IF((D348-D342)/D342*100=0,"-",((D348-D342)/D342*100)))</f>
        <v>-10.377358490566033</v>
      </c>
      <c r="E352" s="144"/>
      <c r="F352" s="144">
        <f>IF(ISERR((F348-F342)/F342*100),"n/a",IF((F348-F342)/F342*100=0,"-",((F348-F342)/F342*100)))</f>
        <v>6.481481481481474</v>
      </c>
      <c r="G352" s="144">
        <f>IF(ISERR((G348-G342)/G342*100),"n/a",IF((G348-G342)/G342*100=0,"-",((G348-G342)/G342*100)))</f>
        <v>-26.489028213166144</v>
      </c>
      <c r="H352" s="144">
        <f>IF(ISERR((H348-H342)/H342*100),"n/a",IF((H348-H342)/H342*100=0,"-",((H348-H342)/H342*100)))</f>
        <v>-18.25192802056554</v>
      </c>
      <c r="I352" s="144">
        <f>IF(ISERR((I348-I342)/I342*100),"n/a",IF((I348-I342)/I342*100=0,"-",((I348-I342)/I342*100)))</f>
        <v>-22.97496318114876</v>
      </c>
      <c r="J352" s="142"/>
    </row>
    <row r="353" spans="1:10" ht="7.5" customHeight="1">
      <c r="A353" s="29"/>
      <c r="B353" s="133"/>
      <c r="C353" s="133"/>
      <c r="D353" s="133"/>
      <c r="E353" s="133"/>
      <c r="F353" s="133"/>
      <c r="G353" s="133"/>
      <c r="H353" s="133"/>
      <c r="I353" s="133"/>
      <c r="J353" s="142"/>
    </row>
    <row r="354" spans="1:10" ht="14.25" customHeight="1">
      <c r="A354" s="29" t="s">
        <v>45</v>
      </c>
      <c r="B354" s="133"/>
      <c r="C354" s="133"/>
      <c r="D354" s="133"/>
      <c r="E354" s="133"/>
      <c r="F354" s="133"/>
      <c r="G354" s="133"/>
      <c r="H354" s="133"/>
      <c r="I354" s="133"/>
      <c r="J354" s="142"/>
    </row>
    <row r="355" spans="1:10" s="51" customFormat="1" ht="14.25" customHeight="1">
      <c r="A355" s="128" t="s">
        <v>76</v>
      </c>
      <c r="B355" s="132">
        <v>194.8</v>
      </c>
      <c r="C355" s="132">
        <v>132.6</v>
      </c>
      <c r="D355" s="132">
        <v>121.4</v>
      </c>
      <c r="E355" s="132"/>
      <c r="F355" s="132">
        <v>270</v>
      </c>
      <c r="G355" s="132">
        <v>594.4</v>
      </c>
      <c r="H355" s="132">
        <f aca="true" t="shared" si="27" ref="H355:H361">SUM(C355:G355)</f>
        <v>1118.4</v>
      </c>
      <c r="I355" s="132">
        <v>1313.2</v>
      </c>
      <c r="J355" s="142"/>
    </row>
    <row r="356" spans="1:10" ht="14.25" customHeight="1">
      <c r="A356" s="129">
        <v>2000</v>
      </c>
      <c r="B356" s="133">
        <v>201</v>
      </c>
      <c r="C356" s="133">
        <v>118</v>
      </c>
      <c r="D356" s="133">
        <v>127</v>
      </c>
      <c r="E356" s="133"/>
      <c r="F356" s="133">
        <v>289</v>
      </c>
      <c r="G356" s="133">
        <v>643</v>
      </c>
      <c r="H356" s="133">
        <f t="shared" si="27"/>
        <v>1177</v>
      </c>
      <c r="I356" s="133">
        <v>1378</v>
      </c>
      <c r="J356" s="142"/>
    </row>
    <row r="357" spans="1:10" ht="14.25" customHeight="1">
      <c r="A357" s="129">
        <v>2001</v>
      </c>
      <c r="B357" s="133">
        <v>172</v>
      </c>
      <c r="C357" s="133">
        <v>136</v>
      </c>
      <c r="D357" s="133">
        <v>122</v>
      </c>
      <c r="E357" s="133"/>
      <c r="F357" s="133">
        <v>289</v>
      </c>
      <c r="G357" s="133">
        <v>587</v>
      </c>
      <c r="H357" s="133">
        <f t="shared" si="27"/>
        <v>1134</v>
      </c>
      <c r="I357" s="133">
        <v>1306</v>
      </c>
      <c r="J357" s="142"/>
    </row>
    <row r="358" spans="1:10" ht="14.25" customHeight="1">
      <c r="A358" s="129">
        <v>2002</v>
      </c>
      <c r="B358" s="133">
        <v>168</v>
      </c>
      <c r="C358" s="133">
        <v>117</v>
      </c>
      <c r="D358" s="133">
        <v>107</v>
      </c>
      <c r="E358" s="133"/>
      <c r="F358" s="133">
        <v>238</v>
      </c>
      <c r="G358" s="133">
        <v>493</v>
      </c>
      <c r="H358" s="133">
        <f t="shared" si="27"/>
        <v>955</v>
      </c>
      <c r="I358" s="133">
        <v>1123</v>
      </c>
      <c r="J358" s="142"/>
    </row>
    <row r="359" spans="1:10" ht="14.25" customHeight="1">
      <c r="A359" s="129">
        <v>2003</v>
      </c>
      <c r="B359" s="133">
        <v>154</v>
      </c>
      <c r="C359" s="133">
        <v>97</v>
      </c>
      <c r="D359" s="133">
        <v>131</v>
      </c>
      <c r="E359" s="133"/>
      <c r="F359" s="133">
        <v>243</v>
      </c>
      <c r="G359" s="133">
        <v>491</v>
      </c>
      <c r="H359" s="133">
        <f t="shared" si="27"/>
        <v>962</v>
      </c>
      <c r="I359" s="133">
        <v>1116</v>
      </c>
      <c r="J359" s="142"/>
    </row>
    <row r="360" spans="1:10" ht="14.25" customHeight="1">
      <c r="A360" s="129">
        <v>2004</v>
      </c>
      <c r="B360" s="133">
        <v>121</v>
      </c>
      <c r="C360" s="133">
        <v>123</v>
      </c>
      <c r="D360" s="133">
        <v>108</v>
      </c>
      <c r="E360" s="133"/>
      <c r="F360" s="133">
        <v>252</v>
      </c>
      <c r="G360" s="133">
        <v>488</v>
      </c>
      <c r="H360" s="133">
        <f t="shared" si="27"/>
        <v>971</v>
      </c>
      <c r="I360" s="133">
        <v>1092</v>
      </c>
      <c r="J360" s="142"/>
    </row>
    <row r="361" spans="1:10" s="51" customFormat="1" ht="14.25" customHeight="1">
      <c r="A361" s="128" t="s">
        <v>89</v>
      </c>
      <c r="B361" s="132">
        <v>163.2</v>
      </c>
      <c r="C361" s="132">
        <v>118.2</v>
      </c>
      <c r="D361" s="132">
        <v>119</v>
      </c>
      <c r="E361" s="132"/>
      <c r="F361" s="132">
        <v>262.2</v>
      </c>
      <c r="G361" s="132">
        <v>540.4</v>
      </c>
      <c r="H361" s="132">
        <f t="shared" si="27"/>
        <v>1039.8</v>
      </c>
      <c r="I361" s="132">
        <v>1203</v>
      </c>
      <c r="J361" s="142"/>
    </row>
    <row r="362" spans="1:10" ht="14.25" customHeight="1">
      <c r="A362" s="130"/>
      <c r="B362" s="133"/>
      <c r="C362" s="133"/>
      <c r="D362" s="133"/>
      <c r="E362" s="133"/>
      <c r="F362" s="133"/>
      <c r="G362" s="133"/>
      <c r="H362" s="133"/>
      <c r="I362" s="133"/>
      <c r="J362" s="142"/>
    </row>
    <row r="363" spans="1:10" ht="14.25" customHeight="1">
      <c r="A363" s="130" t="s">
        <v>77</v>
      </c>
      <c r="B363" s="133"/>
      <c r="C363" s="133"/>
      <c r="D363" s="133"/>
      <c r="E363" s="133"/>
      <c r="F363" s="133"/>
      <c r="G363" s="133"/>
      <c r="H363" s="133"/>
      <c r="I363" s="133"/>
      <c r="J363" s="142"/>
    </row>
    <row r="364" spans="1:10" ht="14.25" customHeight="1">
      <c r="A364" s="130">
        <v>2004</v>
      </c>
      <c r="B364" s="144">
        <f>IF(ISERR((B360-B355)/B355*100),"n/a",IF((B360-B355)/B355*100=0,"-",((B360-B355)/B355*100)))</f>
        <v>-37.885010266940455</v>
      </c>
      <c r="C364" s="144">
        <f>IF(ISERR((C360-C355)/C355*100),"n/a",IF((C360-C355)/C355*100=0,"-",((C360-C355)/C355*100)))</f>
        <v>-7.239819004524883</v>
      </c>
      <c r="D364" s="144">
        <f>IF(ISERR((D360-D355)/D355*100),"n/a",IF((D360-D355)/D355*100=0,"-",((D360-D355)/D355*100)))</f>
        <v>-11.037891268533777</v>
      </c>
      <c r="E364" s="144"/>
      <c r="F364" s="144">
        <f>IF(ISERR((F360-F355)/F355*100),"n/a",IF((F360-F355)/F355*100=0,"-",((F360-F355)/F355*100)))</f>
        <v>-6.666666666666667</v>
      </c>
      <c r="G364" s="144">
        <f>IF(ISERR((G360-G355)/G355*100),"n/a",IF((G360-G355)/G355*100=0,"-",((G360-G355)/G355*100)))</f>
        <v>-17.900403768506052</v>
      </c>
      <c r="H364" s="144">
        <f>IF(ISERR((H360-H355)/H355*100),"n/a",IF((H360-H355)/H355*100=0,"-",((H360-H355)/H355*100)))</f>
        <v>-13.17954220314736</v>
      </c>
      <c r="I364" s="144">
        <f>IF(ISERR((I360-I355)/I355*100),"n/a",IF((I360-I355)/I355*100=0,"-",((I360-I355)/I355*100)))</f>
        <v>-16.844349680170577</v>
      </c>
      <c r="J364" s="142"/>
    </row>
    <row r="365" spans="1:10" ht="14.25" customHeight="1">
      <c r="A365" s="130" t="s">
        <v>89</v>
      </c>
      <c r="B365" s="144">
        <f>IF(ISERR((B361-B355)/B355*100),"n/a",IF((B361-B355)/B355*100=0,"-",((B361-B355)/B355*100)))</f>
        <v>-16.22176591375771</v>
      </c>
      <c r="C365" s="144">
        <f>IF(ISERR((C361-C355)/C355*100),"n/a",IF((C361-C355)/C355*100=0,"-",((C361-C355)/C355*100)))</f>
        <v>-10.859728506787325</v>
      </c>
      <c r="D365" s="144">
        <f>IF(ISERR((D361-D355)/D355*100),"n/a",IF((D361-D355)/D355*100=0,"-",((D361-D355)/D355*100)))</f>
        <v>-1.976935749588143</v>
      </c>
      <c r="E365" s="144"/>
      <c r="F365" s="144">
        <f>IF(ISERR((F361-F355)/F355*100),"n/a",IF((F361-F355)/F355*100=0,"-",((F361-F355)/F355*100)))</f>
        <v>-2.8888888888888933</v>
      </c>
      <c r="G365" s="144">
        <f>IF(ISERR((G361-G355)/G355*100),"n/a",IF((G361-G355)/G355*100=0,"-",((G361-G355)/G355*100)))</f>
        <v>-9.084791386271872</v>
      </c>
      <c r="H365" s="144">
        <f>IF(ISERR((H361-H355)/H355*100),"n/a",IF((H361-H355)/H355*100=0,"-",((H361-H355)/H355*100)))</f>
        <v>-7.027896995708166</v>
      </c>
      <c r="I365" s="144">
        <f>IF(ISERR((I361-I355)/I355*100),"n/a",IF((I361-I355)/I355*100=0,"-",((I361-I355)/I355*100)))</f>
        <v>-8.391714894913193</v>
      </c>
      <c r="J365" s="142"/>
    </row>
    <row r="366" spans="1:10" ht="7.5" customHeight="1">
      <c r="A366" s="29"/>
      <c r="B366" s="133"/>
      <c r="C366" s="133"/>
      <c r="D366" s="133"/>
      <c r="E366" s="133"/>
      <c r="F366" s="133"/>
      <c r="G366" s="133"/>
      <c r="H366" s="133"/>
      <c r="I366" s="133"/>
      <c r="J366" s="142"/>
    </row>
    <row r="367" spans="1:10" ht="14.25" customHeight="1">
      <c r="A367" s="29" t="s">
        <v>46</v>
      </c>
      <c r="B367" s="133"/>
      <c r="C367" s="133"/>
      <c r="D367" s="133"/>
      <c r="E367" s="133"/>
      <c r="F367" s="133"/>
      <c r="G367" s="133"/>
      <c r="H367" s="133"/>
      <c r="I367" s="133"/>
      <c r="J367" s="142"/>
    </row>
    <row r="368" spans="1:10" s="51" customFormat="1" ht="14.25" customHeight="1">
      <c r="A368" s="128" t="s">
        <v>76</v>
      </c>
      <c r="B368" s="132">
        <v>234</v>
      </c>
      <c r="C368" s="132">
        <v>224.6</v>
      </c>
      <c r="D368" s="132">
        <v>149</v>
      </c>
      <c r="E368" s="132"/>
      <c r="F368" s="132">
        <v>225.6</v>
      </c>
      <c r="G368" s="132">
        <v>494.2</v>
      </c>
      <c r="H368" s="132">
        <f aca="true" t="shared" si="28" ref="H368:H374">SUM(C368:G368)</f>
        <v>1093.4</v>
      </c>
      <c r="I368" s="132">
        <v>1327.4</v>
      </c>
      <c r="J368" s="142"/>
    </row>
    <row r="369" spans="1:10" ht="14.25" customHeight="1">
      <c r="A369" s="129">
        <v>2000</v>
      </c>
      <c r="B369" s="133">
        <v>282</v>
      </c>
      <c r="C369" s="133">
        <v>201</v>
      </c>
      <c r="D369" s="133">
        <v>126</v>
      </c>
      <c r="E369" s="133"/>
      <c r="F369" s="133">
        <v>214</v>
      </c>
      <c r="G369" s="133">
        <v>435</v>
      </c>
      <c r="H369" s="133">
        <f t="shared" si="28"/>
        <v>976</v>
      </c>
      <c r="I369" s="133">
        <v>1258</v>
      </c>
      <c r="J369" s="142"/>
    </row>
    <row r="370" spans="1:10" ht="14.25" customHeight="1">
      <c r="A370" s="129">
        <v>2001</v>
      </c>
      <c r="B370" s="133">
        <v>209</v>
      </c>
      <c r="C370" s="133">
        <v>191</v>
      </c>
      <c r="D370" s="133">
        <v>121</v>
      </c>
      <c r="E370" s="133"/>
      <c r="F370" s="133">
        <v>182</v>
      </c>
      <c r="G370" s="133">
        <v>475</v>
      </c>
      <c r="H370" s="133">
        <f t="shared" si="28"/>
        <v>969</v>
      </c>
      <c r="I370" s="133">
        <v>1178</v>
      </c>
      <c r="J370" s="142"/>
    </row>
    <row r="371" spans="1:10" ht="14.25" customHeight="1">
      <c r="A371" s="129">
        <v>2002</v>
      </c>
      <c r="B371" s="133">
        <v>224</v>
      </c>
      <c r="C371" s="133">
        <v>201</v>
      </c>
      <c r="D371" s="133">
        <v>139</v>
      </c>
      <c r="E371" s="133"/>
      <c r="F371" s="133">
        <v>165</v>
      </c>
      <c r="G371" s="133">
        <v>459</v>
      </c>
      <c r="H371" s="133">
        <f t="shared" si="28"/>
        <v>964</v>
      </c>
      <c r="I371" s="133">
        <v>1188</v>
      </c>
      <c r="J371" s="142"/>
    </row>
    <row r="372" spans="1:10" ht="14.25" customHeight="1">
      <c r="A372" s="129">
        <v>2003</v>
      </c>
      <c r="B372" s="133">
        <v>181</v>
      </c>
      <c r="C372" s="133">
        <v>180</v>
      </c>
      <c r="D372" s="133">
        <v>138</v>
      </c>
      <c r="E372" s="133"/>
      <c r="F372" s="133">
        <v>169</v>
      </c>
      <c r="G372" s="133">
        <v>430</v>
      </c>
      <c r="H372" s="133">
        <f t="shared" si="28"/>
        <v>917</v>
      </c>
      <c r="I372" s="133">
        <v>1098</v>
      </c>
      <c r="J372" s="142"/>
    </row>
    <row r="373" spans="1:10" ht="14.25" customHeight="1">
      <c r="A373" s="129">
        <v>2004</v>
      </c>
      <c r="B373" s="133">
        <v>221</v>
      </c>
      <c r="C373" s="133">
        <v>181</v>
      </c>
      <c r="D373" s="133">
        <v>119</v>
      </c>
      <c r="E373" s="133"/>
      <c r="F373" s="133">
        <v>174</v>
      </c>
      <c r="G373" s="133">
        <v>389</v>
      </c>
      <c r="H373" s="133">
        <f t="shared" si="28"/>
        <v>863</v>
      </c>
      <c r="I373" s="133">
        <v>1084</v>
      </c>
      <c r="J373" s="142"/>
    </row>
    <row r="374" spans="1:10" s="51" customFormat="1" ht="14.25" customHeight="1">
      <c r="A374" s="128" t="s">
        <v>89</v>
      </c>
      <c r="B374" s="132">
        <v>223.4</v>
      </c>
      <c r="C374" s="132">
        <v>190.8</v>
      </c>
      <c r="D374" s="132">
        <v>128.6</v>
      </c>
      <c r="E374" s="132"/>
      <c r="F374" s="132">
        <v>180.8</v>
      </c>
      <c r="G374" s="132">
        <v>437.6</v>
      </c>
      <c r="H374" s="132">
        <f t="shared" si="28"/>
        <v>937.8</v>
      </c>
      <c r="I374" s="132">
        <v>1161.2</v>
      </c>
      <c r="J374" s="142"/>
    </row>
    <row r="375" spans="1:10" ht="14.25" customHeight="1">
      <c r="A375" s="130"/>
      <c r="B375" s="133"/>
      <c r="C375" s="133"/>
      <c r="D375" s="133"/>
      <c r="E375" s="133"/>
      <c r="F375" s="133"/>
      <c r="G375" s="133"/>
      <c r="H375" s="133"/>
      <c r="I375" s="133"/>
      <c r="J375" s="142"/>
    </row>
    <row r="376" spans="1:10" ht="14.25" customHeight="1">
      <c r="A376" s="130" t="s">
        <v>77</v>
      </c>
      <c r="B376" s="133"/>
      <c r="C376" s="133"/>
      <c r="D376" s="133"/>
      <c r="E376" s="133"/>
      <c r="F376" s="133"/>
      <c r="G376" s="133"/>
      <c r="H376" s="133"/>
      <c r="I376" s="133"/>
      <c r="J376" s="142"/>
    </row>
    <row r="377" spans="1:10" ht="14.25" customHeight="1">
      <c r="A377" s="130">
        <v>2004</v>
      </c>
      <c r="B377" s="144">
        <f>IF(ISERR((B373-B368)/B368*100),"n/a",IF((B373-B368)/B368*100=0,"-",((B373-B368)/B368*100)))</f>
        <v>-5.555555555555555</v>
      </c>
      <c r="C377" s="144">
        <f>IF(ISERR((C373-C368)/C368*100),"n/a",IF((C373-C368)/C368*100=0,"-",((C373-C368)/C368*100)))</f>
        <v>-19.41228851291184</v>
      </c>
      <c r="D377" s="144">
        <f>IF(ISERR((D373-D368)/D368*100),"n/a",IF((D373-D368)/D368*100=0,"-",((D373-D368)/D368*100)))</f>
        <v>-20.13422818791946</v>
      </c>
      <c r="E377" s="144"/>
      <c r="F377" s="144">
        <f>IF(ISERR((F373-F368)/F368*100),"n/a",IF((F373-F368)/F368*100=0,"-",((F373-F368)/F368*100)))</f>
        <v>-22.872340425531913</v>
      </c>
      <c r="G377" s="144">
        <f>IF(ISERR((G373-G368)/G368*100),"n/a",IF((G373-G368)/G368*100=0,"-",((G373-G368)/G368*100)))</f>
        <v>-21.28692836908134</v>
      </c>
      <c r="H377" s="144">
        <f>IF(ISERR((H373-H368)/H368*100),"n/a",IF((H373-H368)/H368*100=0,"-",((H373-H368)/H368*100)))</f>
        <v>-21.071885860618263</v>
      </c>
      <c r="I377" s="144">
        <f>IF(ISERR((I373-I368)/I368*100),"n/a",IF((I373-I368)/I368*100=0,"-",((I373-I368)/I368*100)))</f>
        <v>-18.336597860479138</v>
      </c>
      <c r="J377" s="142"/>
    </row>
    <row r="378" spans="1:10" ht="14.25" customHeight="1">
      <c r="A378" s="130" t="s">
        <v>89</v>
      </c>
      <c r="B378" s="144">
        <f>IF(ISERR((B374-B368)/B368*100),"n/a",IF((B374-B368)/B368*100=0,"-",((B374-B368)/B368*100)))</f>
        <v>-4.529914529914528</v>
      </c>
      <c r="C378" s="144">
        <f>IF(ISERR((C374-C368)/C368*100),"n/a",IF((C374-C368)/C368*100=0,"-",((C374-C368)/C368*100)))</f>
        <v>-15.048975957257337</v>
      </c>
      <c r="D378" s="144">
        <f>IF(ISERR((D374-D368)/D368*100),"n/a",IF((D374-D368)/D368*100=0,"-",((D374-D368)/D368*100)))</f>
        <v>-13.69127516778524</v>
      </c>
      <c r="E378" s="144"/>
      <c r="F378" s="144">
        <f>IF(ISERR((F374-F368)/F368*100),"n/a",IF((F374-F368)/F368*100=0,"-",((F374-F368)/F368*100)))</f>
        <v>-19.858156028368786</v>
      </c>
      <c r="G378" s="144">
        <f>IF(ISERR((G374-G368)/G368*100),"n/a",IF((G374-G368)/G368*100=0,"-",((G374-G368)/G368*100)))</f>
        <v>-11.45285309591258</v>
      </c>
      <c r="H378" s="144">
        <f>IF(ISERR((H374-H368)/H368*100),"n/a",IF((H374-H368)/H368*100=0,"-",((H374-H368)/H368*100)))</f>
        <v>-14.230839582952271</v>
      </c>
      <c r="I378" s="144">
        <f>IF(ISERR((I374-I368)/I368*100),"n/a",IF((I374-I368)/I368*100=0,"-",((I374-I368)/I368*100)))</f>
        <v>-12.520717191502188</v>
      </c>
      <c r="J378" s="142"/>
    </row>
    <row r="379" spans="1:10" ht="7.5" customHeight="1">
      <c r="A379" s="29"/>
      <c r="B379" s="133"/>
      <c r="C379" s="133"/>
      <c r="D379" s="133"/>
      <c r="E379" s="133"/>
      <c r="F379" s="133"/>
      <c r="G379" s="133"/>
      <c r="H379" s="133"/>
      <c r="I379" s="133"/>
      <c r="J379" s="142"/>
    </row>
    <row r="380" spans="1:10" ht="14.25" customHeight="1">
      <c r="A380" s="29" t="s">
        <v>47</v>
      </c>
      <c r="B380" s="133"/>
      <c r="C380" s="133"/>
      <c r="D380" s="133"/>
      <c r="E380" s="133"/>
      <c r="F380" s="133"/>
      <c r="G380" s="133"/>
      <c r="H380" s="133"/>
      <c r="I380" s="133"/>
      <c r="J380" s="142"/>
    </row>
    <row r="381" spans="1:10" s="51" customFormat="1" ht="14.25" customHeight="1">
      <c r="A381" s="128" t="s">
        <v>76</v>
      </c>
      <c r="B381" s="132">
        <v>145</v>
      </c>
      <c r="C381" s="132">
        <v>70.8</v>
      </c>
      <c r="D381" s="132">
        <v>98</v>
      </c>
      <c r="E381" s="132"/>
      <c r="F381" s="132">
        <v>48.8</v>
      </c>
      <c r="G381" s="132">
        <v>177.2</v>
      </c>
      <c r="H381" s="132">
        <f aca="true" t="shared" si="29" ref="H381:H387">SUM(C381:G381)</f>
        <v>394.8</v>
      </c>
      <c r="I381" s="132">
        <v>539.8</v>
      </c>
      <c r="J381" s="142"/>
    </row>
    <row r="382" spans="1:10" ht="14.25" customHeight="1">
      <c r="A382" s="129">
        <v>2000</v>
      </c>
      <c r="B382" s="133">
        <v>110</v>
      </c>
      <c r="C382" s="133">
        <v>68</v>
      </c>
      <c r="D382" s="133">
        <v>86</v>
      </c>
      <c r="E382" s="133"/>
      <c r="F382" s="133">
        <v>48</v>
      </c>
      <c r="G382" s="133">
        <v>131</v>
      </c>
      <c r="H382" s="133">
        <f t="shared" si="29"/>
        <v>333</v>
      </c>
      <c r="I382" s="133">
        <v>443</v>
      </c>
      <c r="J382" s="142"/>
    </row>
    <row r="383" spans="1:10" ht="14.25" customHeight="1">
      <c r="A383" s="129">
        <v>2001</v>
      </c>
      <c r="B383" s="133">
        <v>118</v>
      </c>
      <c r="C383" s="133">
        <v>56</v>
      </c>
      <c r="D383" s="133">
        <v>95</v>
      </c>
      <c r="E383" s="133"/>
      <c r="F383" s="133">
        <v>58</v>
      </c>
      <c r="G383" s="133">
        <v>135</v>
      </c>
      <c r="H383" s="133">
        <f t="shared" si="29"/>
        <v>344</v>
      </c>
      <c r="I383" s="133">
        <v>462</v>
      </c>
      <c r="J383" s="142"/>
    </row>
    <row r="384" spans="1:10" ht="14.25" customHeight="1">
      <c r="A384" s="129">
        <v>2002</v>
      </c>
      <c r="B384" s="133">
        <v>116</v>
      </c>
      <c r="C384" s="133">
        <v>41</v>
      </c>
      <c r="D384" s="133">
        <v>79</v>
      </c>
      <c r="E384" s="133"/>
      <c r="F384" s="133">
        <v>44</v>
      </c>
      <c r="G384" s="133">
        <v>143</v>
      </c>
      <c r="H384" s="133">
        <f t="shared" si="29"/>
        <v>307</v>
      </c>
      <c r="I384" s="133">
        <v>423</v>
      </c>
      <c r="J384" s="142"/>
    </row>
    <row r="385" spans="1:10" ht="14.25" customHeight="1">
      <c r="A385" s="129">
        <v>2003</v>
      </c>
      <c r="B385" s="133">
        <v>117</v>
      </c>
      <c r="C385" s="133">
        <v>54</v>
      </c>
      <c r="D385" s="133">
        <v>102</v>
      </c>
      <c r="E385" s="133"/>
      <c r="F385" s="133">
        <v>40</v>
      </c>
      <c r="G385" s="133">
        <v>126</v>
      </c>
      <c r="H385" s="133">
        <f t="shared" si="29"/>
        <v>322</v>
      </c>
      <c r="I385" s="133">
        <v>439</v>
      </c>
      <c r="J385" s="142"/>
    </row>
    <row r="386" spans="1:10" ht="14.25" customHeight="1">
      <c r="A386" s="129">
        <v>2004</v>
      </c>
      <c r="B386" s="133">
        <v>122</v>
      </c>
      <c r="C386" s="133">
        <v>62</v>
      </c>
      <c r="D386" s="133">
        <v>99</v>
      </c>
      <c r="E386" s="133"/>
      <c r="F386" s="133">
        <v>57</v>
      </c>
      <c r="G386" s="133">
        <v>151</v>
      </c>
      <c r="H386" s="133">
        <f t="shared" si="29"/>
        <v>369</v>
      </c>
      <c r="I386" s="133">
        <v>491</v>
      </c>
      <c r="J386" s="142"/>
    </row>
    <row r="387" spans="1:10" s="51" customFormat="1" ht="14.25" customHeight="1">
      <c r="A387" s="128" t="s">
        <v>89</v>
      </c>
      <c r="B387" s="132">
        <v>116.6</v>
      </c>
      <c r="C387" s="132">
        <v>56.2</v>
      </c>
      <c r="D387" s="132">
        <v>92.2</v>
      </c>
      <c r="E387" s="132"/>
      <c r="F387" s="132">
        <v>49.4</v>
      </c>
      <c r="G387" s="132">
        <v>137.2</v>
      </c>
      <c r="H387" s="132">
        <f t="shared" si="29"/>
        <v>335</v>
      </c>
      <c r="I387" s="132">
        <v>451.6</v>
      </c>
      <c r="J387" s="142"/>
    </row>
    <row r="388" spans="1:10" ht="14.25" customHeight="1">
      <c r="A388" s="130"/>
      <c r="B388" s="133"/>
      <c r="C388" s="133"/>
      <c r="D388" s="133"/>
      <c r="E388" s="133"/>
      <c r="F388" s="133"/>
      <c r="G388" s="133"/>
      <c r="H388" s="133"/>
      <c r="I388" s="133"/>
      <c r="J388" s="142"/>
    </row>
    <row r="389" spans="1:10" ht="14.25" customHeight="1">
      <c r="A389" s="130" t="s">
        <v>77</v>
      </c>
      <c r="B389" s="133"/>
      <c r="C389" s="133"/>
      <c r="D389" s="133"/>
      <c r="E389" s="133"/>
      <c r="F389" s="133"/>
      <c r="G389" s="133"/>
      <c r="H389" s="133"/>
      <c r="I389" s="133"/>
      <c r="J389" s="142"/>
    </row>
    <row r="390" spans="1:10" ht="14.25" customHeight="1">
      <c r="A390" s="130">
        <v>2004</v>
      </c>
      <c r="B390" s="144">
        <f>IF(ISERR((B386-B381)/B381*100),"n/a",IF((B386-B381)/B381*100=0,"-",((B386-B381)/B381*100)))</f>
        <v>-15.862068965517242</v>
      </c>
      <c r="C390" s="144">
        <f>IF(ISERR((C386-C381)/C381*100),"n/a",IF((C386-C381)/C381*100=0,"-",((C386-C381)/C381*100)))</f>
        <v>-12.429378531073443</v>
      </c>
      <c r="D390" s="144">
        <f>IF(ISERR((D386-D381)/D381*100),"n/a",IF((D386-D381)/D381*100=0,"-",((D386-D381)/D381*100)))</f>
        <v>1.0204081632653061</v>
      </c>
      <c r="E390" s="144"/>
      <c r="F390" s="144">
        <f>IF(ISERR((F386-F381)/F381*100),"n/a",IF((F386-F381)/F381*100=0,"-",((F386-F381)/F381*100)))</f>
        <v>16.803278688524596</v>
      </c>
      <c r="G390" s="144">
        <f>IF(ISERR((G386-G381)/G381*100),"n/a",IF((G386-G381)/G381*100=0,"-",((G386-G381)/G381*100)))</f>
        <v>-14.785553047404058</v>
      </c>
      <c r="H390" s="144">
        <f>IF(ISERR((H386-H381)/H381*100),"n/a",IF((H386-H381)/H381*100=0,"-",((H386-H381)/H381*100)))</f>
        <v>-6.534954407294835</v>
      </c>
      <c r="I390" s="144">
        <f>IF(ISERR((I386-I381)/I381*100),"n/a",IF((I386-I381)/I381*100=0,"-",((I386-I381)/I381*100)))</f>
        <v>-9.040385327899214</v>
      </c>
      <c r="J390" s="142"/>
    </row>
    <row r="391" spans="1:10" ht="14.25" customHeight="1">
      <c r="A391" s="130" t="s">
        <v>89</v>
      </c>
      <c r="B391" s="144">
        <f>IF(ISERR((B387-B381)/B381*100),"n/a",IF((B387-B381)/B381*100=0,"-",((B387-B381)/B381*100)))</f>
        <v>-19.58620689655173</v>
      </c>
      <c r="C391" s="144">
        <f>IF(ISERR((C387-C381)/C381*100),"n/a",IF((C387-C381)/C381*100=0,"-",((C387-C381)/C381*100)))</f>
        <v>-20.621468926553664</v>
      </c>
      <c r="D391" s="144">
        <f>IF(ISERR((D387-D381)/D381*100),"n/a",IF((D387-D381)/D381*100=0,"-",((D387-D381)/D381*100)))</f>
        <v>-5.918367346938773</v>
      </c>
      <c r="E391" s="144"/>
      <c r="F391" s="144">
        <f>IF(ISERR((F387-F381)/F381*100),"n/a",IF((F387-F381)/F381*100=0,"-",((F387-F381)/F381*100)))</f>
        <v>1.2295081967213144</v>
      </c>
      <c r="G391" s="144">
        <f>IF(ISERR((G387-G381)/G381*100),"n/a",IF((G387-G381)/G381*100=0,"-",((G387-G381)/G381*100)))</f>
        <v>-22.573363431151243</v>
      </c>
      <c r="H391" s="144">
        <f>IF(ISERR((H387-H381)/H381*100),"n/a",IF((H387-H381)/H381*100=0,"-",((H387-H381)/H381*100)))</f>
        <v>-15.146909827760894</v>
      </c>
      <c r="I391" s="144">
        <f>IF(ISERR((I387-I381)/I381*100),"n/a",IF((I387-I381)/I381*100=0,"-",((I387-I381)/I381*100)))</f>
        <v>-16.339384957391616</v>
      </c>
      <c r="J391" s="142"/>
    </row>
    <row r="392" spans="1:10" ht="7.5" customHeight="1">
      <c r="A392" s="29"/>
      <c r="B392" s="133"/>
      <c r="C392" s="133"/>
      <c r="D392" s="133"/>
      <c r="E392" s="133"/>
      <c r="F392" s="133"/>
      <c r="G392" s="133"/>
      <c r="H392" s="133"/>
      <c r="I392" s="133"/>
      <c r="J392" s="142"/>
    </row>
    <row r="393" spans="1:10" ht="14.25" customHeight="1">
      <c r="A393" s="29" t="s">
        <v>48</v>
      </c>
      <c r="B393" s="133"/>
      <c r="C393" s="133"/>
      <c r="D393" s="133"/>
      <c r="E393" s="133"/>
      <c r="F393" s="133"/>
      <c r="G393" s="133"/>
      <c r="H393" s="133"/>
      <c r="I393" s="133"/>
      <c r="J393" s="142"/>
    </row>
    <row r="394" spans="1:10" s="51" customFormat="1" ht="14.25" customHeight="1">
      <c r="A394" s="128" t="s">
        <v>76</v>
      </c>
      <c r="B394" s="132">
        <v>98.4</v>
      </c>
      <c r="C394" s="132">
        <v>99.2</v>
      </c>
      <c r="D394" s="132">
        <v>89.4</v>
      </c>
      <c r="E394" s="132"/>
      <c r="F394" s="132">
        <v>59</v>
      </c>
      <c r="G394" s="132">
        <v>154</v>
      </c>
      <c r="H394" s="132">
        <f aca="true" t="shared" si="30" ref="H394:H400">SUM(C394:G394)</f>
        <v>401.6</v>
      </c>
      <c r="I394" s="132">
        <v>500</v>
      </c>
      <c r="J394" s="142"/>
    </row>
    <row r="395" spans="1:10" ht="14.25" customHeight="1">
      <c r="A395" s="129">
        <v>2000</v>
      </c>
      <c r="B395" s="133">
        <v>66</v>
      </c>
      <c r="C395" s="133">
        <v>82</v>
      </c>
      <c r="D395" s="133">
        <v>100</v>
      </c>
      <c r="E395" s="133"/>
      <c r="F395" s="133">
        <v>43</v>
      </c>
      <c r="G395" s="133">
        <v>126</v>
      </c>
      <c r="H395" s="133">
        <f t="shared" si="30"/>
        <v>351</v>
      </c>
      <c r="I395" s="133">
        <v>417</v>
      </c>
      <c r="J395" s="142"/>
    </row>
    <row r="396" spans="1:10" ht="14.25" customHeight="1">
      <c r="A396" s="129">
        <v>2001</v>
      </c>
      <c r="B396" s="133">
        <v>65</v>
      </c>
      <c r="C396" s="133">
        <v>120</v>
      </c>
      <c r="D396" s="133">
        <v>106</v>
      </c>
      <c r="E396" s="133"/>
      <c r="F396" s="133">
        <v>40</v>
      </c>
      <c r="G396" s="133">
        <v>137</v>
      </c>
      <c r="H396" s="133">
        <f t="shared" si="30"/>
        <v>403</v>
      </c>
      <c r="I396" s="133">
        <v>468</v>
      </c>
      <c r="J396" s="142"/>
    </row>
    <row r="397" spans="1:10" ht="14.25" customHeight="1">
      <c r="A397" s="129">
        <v>2002</v>
      </c>
      <c r="B397" s="133">
        <v>71</v>
      </c>
      <c r="C397" s="133">
        <v>96</v>
      </c>
      <c r="D397" s="133">
        <v>74</v>
      </c>
      <c r="E397" s="133"/>
      <c r="F397" s="133">
        <v>50</v>
      </c>
      <c r="G397" s="133">
        <v>144</v>
      </c>
      <c r="H397" s="133">
        <f t="shared" si="30"/>
        <v>364</v>
      </c>
      <c r="I397" s="133">
        <v>435</v>
      </c>
      <c r="J397" s="142"/>
    </row>
    <row r="398" spans="1:10" ht="14.25" customHeight="1">
      <c r="A398" s="129">
        <v>2003</v>
      </c>
      <c r="B398" s="133">
        <v>62</v>
      </c>
      <c r="C398" s="133">
        <v>105</v>
      </c>
      <c r="D398" s="133">
        <v>78</v>
      </c>
      <c r="E398" s="133"/>
      <c r="F398" s="133">
        <v>41</v>
      </c>
      <c r="G398" s="133">
        <v>113</v>
      </c>
      <c r="H398" s="133">
        <f t="shared" si="30"/>
        <v>337</v>
      </c>
      <c r="I398" s="133">
        <v>399</v>
      </c>
      <c r="J398" s="142"/>
    </row>
    <row r="399" spans="1:10" ht="14.25" customHeight="1">
      <c r="A399" s="129">
        <v>2004</v>
      </c>
      <c r="B399" s="133">
        <v>72</v>
      </c>
      <c r="C399" s="133">
        <v>84</v>
      </c>
      <c r="D399" s="133">
        <v>80</v>
      </c>
      <c r="E399" s="133"/>
      <c r="F399" s="133">
        <v>41</v>
      </c>
      <c r="G399" s="133">
        <v>122</v>
      </c>
      <c r="H399" s="133">
        <f t="shared" si="30"/>
        <v>327</v>
      </c>
      <c r="I399" s="133">
        <v>399</v>
      </c>
      <c r="J399" s="142"/>
    </row>
    <row r="400" spans="1:10" s="51" customFormat="1" ht="14.25" customHeight="1">
      <c r="A400" s="128" t="s">
        <v>89</v>
      </c>
      <c r="B400" s="132">
        <v>67.2</v>
      </c>
      <c r="C400" s="132">
        <v>97.4</v>
      </c>
      <c r="D400" s="132">
        <v>87.6</v>
      </c>
      <c r="E400" s="132"/>
      <c r="F400" s="132">
        <v>43</v>
      </c>
      <c r="G400" s="132">
        <v>128.4</v>
      </c>
      <c r="H400" s="132">
        <f t="shared" si="30"/>
        <v>356.4</v>
      </c>
      <c r="I400" s="132">
        <v>423.6</v>
      </c>
      <c r="J400" s="142"/>
    </row>
    <row r="401" spans="1:10" ht="14.25" customHeight="1">
      <c r="A401" s="130"/>
      <c r="B401" s="133"/>
      <c r="C401" s="133"/>
      <c r="D401" s="133"/>
      <c r="E401" s="133"/>
      <c r="F401" s="133"/>
      <c r="G401" s="133"/>
      <c r="H401" s="133"/>
      <c r="I401" s="133"/>
      <c r="J401" s="142"/>
    </row>
    <row r="402" spans="1:10" ht="14.25" customHeight="1">
      <c r="A402" s="130" t="s">
        <v>77</v>
      </c>
      <c r="B402" s="133"/>
      <c r="C402" s="133"/>
      <c r="D402" s="133"/>
      <c r="E402" s="133"/>
      <c r="F402" s="133"/>
      <c r="G402" s="133"/>
      <c r="H402" s="133"/>
      <c r="I402" s="133"/>
      <c r="J402" s="142"/>
    </row>
    <row r="403" spans="1:10" ht="14.25" customHeight="1">
      <c r="A403" s="130">
        <v>2004</v>
      </c>
      <c r="B403" s="144">
        <f>IF(ISERR((B399-B394)/B394*100),"n/a",IF((B399-B394)/B394*100=0,"-",((B399-B394)/B394*100)))</f>
        <v>-26.82926829268293</v>
      </c>
      <c r="C403" s="144">
        <f>IF(ISERR((C399-C394)/C394*100),"n/a",IF((C399-C394)/C394*100=0,"-",((C399-C394)/C394*100)))</f>
        <v>-15.322580645161294</v>
      </c>
      <c r="D403" s="144">
        <f>IF(ISERR((D399-D394)/D394*100),"n/a",IF((D399-D394)/D394*100=0,"-",((D399-D394)/D394*100)))</f>
        <v>-10.514541387024614</v>
      </c>
      <c r="E403" s="144"/>
      <c r="F403" s="144">
        <f>IF(ISERR((F399-F394)/F394*100),"n/a",IF((F399-F394)/F394*100=0,"-",((F399-F394)/F394*100)))</f>
        <v>-30.508474576271187</v>
      </c>
      <c r="G403" s="144">
        <f>IF(ISERR((G399-G394)/G394*100),"n/a",IF((G399-G394)/G394*100=0,"-",((G399-G394)/G394*100)))</f>
        <v>-20.77922077922078</v>
      </c>
      <c r="H403" s="144">
        <f>IF(ISERR((H399-H394)/H394*100),"n/a",IF((H399-H394)/H394*100=0,"-",((H399-H394)/H394*100)))</f>
        <v>-18.575697211155383</v>
      </c>
      <c r="I403" s="144">
        <f>IF(ISERR((I399-I394)/I394*100),"n/a",IF((I399-I394)/I394*100=0,"-",((I399-I394)/I394*100)))</f>
        <v>-20.200000000000003</v>
      </c>
      <c r="J403" s="142"/>
    </row>
    <row r="404" spans="1:10" ht="14.25" customHeight="1">
      <c r="A404" s="130" t="s">
        <v>89</v>
      </c>
      <c r="B404" s="144">
        <f>IF(ISERR((B400-B394)/B394*100),"n/a",IF((B400-B394)/B394*100=0,"-",((B400-B394)/B394*100)))</f>
        <v>-31.70731707317073</v>
      </c>
      <c r="C404" s="144">
        <f>IF(ISERR((C400-C394)/C394*100),"n/a",IF((C400-C394)/C394*100=0,"-",((C400-C394)/C394*100)))</f>
        <v>-1.8145161290322551</v>
      </c>
      <c r="D404" s="144">
        <f>IF(ISERR((D400-D394)/D394*100),"n/a",IF((D400-D394)/D394*100=0,"-",((D400-D394)/D394*100)))</f>
        <v>-2.013422818791959</v>
      </c>
      <c r="E404" s="144"/>
      <c r="F404" s="144">
        <f>IF(ISERR((F400-F394)/F394*100),"n/a",IF((F400-F394)/F394*100=0,"-",((F400-F394)/F394*100)))</f>
        <v>-27.11864406779661</v>
      </c>
      <c r="G404" s="144">
        <f>IF(ISERR((G400-G394)/G394*100),"n/a",IF((G400-G394)/G394*100=0,"-",((G400-G394)/G394*100)))</f>
        <v>-16.623376623376622</v>
      </c>
      <c r="H404" s="144">
        <f>IF(ISERR((H400-H394)/H394*100),"n/a",IF((H400-H394)/H394*100=0,"-",((H400-H394)/H394*100)))</f>
        <v>-11.254980079681285</v>
      </c>
      <c r="I404" s="144">
        <f>IF(ISERR((I400-I394)/I394*100),"n/a",IF((I400-I394)/I394*100=0,"-",((I400-I394)/I394*100)))</f>
        <v>-15.279999999999996</v>
      </c>
      <c r="J404" s="142"/>
    </row>
    <row r="405" spans="1:10" ht="7.5" customHeight="1">
      <c r="A405" s="29"/>
      <c r="B405" s="133"/>
      <c r="C405" s="133"/>
      <c r="D405" s="133"/>
      <c r="E405" s="133"/>
      <c r="F405" s="133"/>
      <c r="G405" s="133"/>
      <c r="H405" s="133"/>
      <c r="I405" s="133"/>
      <c r="J405" s="142"/>
    </row>
    <row r="406" spans="1:10" ht="14.25" customHeight="1">
      <c r="A406" s="29" t="s">
        <v>49</v>
      </c>
      <c r="B406" s="133"/>
      <c r="C406" s="133"/>
      <c r="D406" s="133"/>
      <c r="E406" s="133"/>
      <c r="F406" s="133"/>
      <c r="G406" s="133"/>
      <c r="H406" s="133"/>
      <c r="I406" s="133"/>
      <c r="J406" s="142"/>
    </row>
    <row r="407" spans="1:10" s="51" customFormat="1" ht="14.25" customHeight="1">
      <c r="A407" s="128" t="s">
        <v>76</v>
      </c>
      <c r="B407" s="132">
        <v>135.6</v>
      </c>
      <c r="C407" s="132">
        <v>62</v>
      </c>
      <c r="D407" s="132">
        <v>74.6</v>
      </c>
      <c r="E407" s="132"/>
      <c r="F407" s="132">
        <v>83.2</v>
      </c>
      <c r="G407" s="132">
        <v>114</v>
      </c>
      <c r="H407" s="132">
        <f aca="true" t="shared" si="31" ref="H407:H413">SUM(C407:G407)</f>
        <v>333.8</v>
      </c>
      <c r="I407" s="132">
        <v>469.4</v>
      </c>
      <c r="J407" s="142"/>
    </row>
    <row r="408" spans="1:10" ht="14.25" customHeight="1">
      <c r="A408" s="129">
        <v>2000</v>
      </c>
      <c r="B408" s="133">
        <v>112</v>
      </c>
      <c r="C408" s="133">
        <v>59</v>
      </c>
      <c r="D408" s="133">
        <v>89</v>
      </c>
      <c r="E408" s="133"/>
      <c r="F408" s="133">
        <v>84</v>
      </c>
      <c r="G408" s="133">
        <v>136</v>
      </c>
      <c r="H408" s="133">
        <f t="shared" si="31"/>
        <v>368</v>
      </c>
      <c r="I408" s="133">
        <v>480</v>
      </c>
      <c r="J408" s="142"/>
    </row>
    <row r="409" spans="1:10" ht="14.25" customHeight="1">
      <c r="A409" s="129">
        <v>2001</v>
      </c>
      <c r="B409" s="133">
        <v>103</v>
      </c>
      <c r="C409" s="133">
        <v>68</v>
      </c>
      <c r="D409" s="133">
        <v>98</v>
      </c>
      <c r="E409" s="133"/>
      <c r="F409" s="133">
        <v>90</v>
      </c>
      <c r="G409" s="133">
        <v>104</v>
      </c>
      <c r="H409" s="133">
        <f t="shared" si="31"/>
        <v>360</v>
      </c>
      <c r="I409" s="133">
        <v>463</v>
      </c>
      <c r="J409" s="142"/>
    </row>
    <row r="410" spans="1:10" ht="14.25" customHeight="1">
      <c r="A410" s="129">
        <v>2002</v>
      </c>
      <c r="B410" s="133">
        <v>132</v>
      </c>
      <c r="C410" s="133">
        <v>32</v>
      </c>
      <c r="D410" s="133">
        <v>93</v>
      </c>
      <c r="E410" s="133"/>
      <c r="F410" s="133">
        <v>79</v>
      </c>
      <c r="G410" s="133">
        <v>118</v>
      </c>
      <c r="H410" s="133">
        <f t="shared" si="31"/>
        <v>322</v>
      </c>
      <c r="I410" s="133">
        <v>454</v>
      </c>
      <c r="J410" s="142"/>
    </row>
    <row r="411" spans="1:10" ht="14.25" customHeight="1">
      <c r="A411" s="129">
        <v>2003</v>
      </c>
      <c r="B411" s="133">
        <v>148</v>
      </c>
      <c r="C411" s="133">
        <v>56</v>
      </c>
      <c r="D411" s="133">
        <v>68</v>
      </c>
      <c r="E411" s="133"/>
      <c r="F411" s="133">
        <v>63</v>
      </c>
      <c r="G411" s="133">
        <v>120</v>
      </c>
      <c r="H411" s="133">
        <f t="shared" si="31"/>
        <v>307</v>
      </c>
      <c r="I411" s="133">
        <v>455</v>
      </c>
      <c r="J411" s="142"/>
    </row>
    <row r="412" spans="1:10" ht="14.25" customHeight="1">
      <c r="A412" s="129">
        <v>2004</v>
      </c>
      <c r="B412" s="133">
        <v>89</v>
      </c>
      <c r="C412" s="133">
        <v>43</v>
      </c>
      <c r="D412" s="133">
        <v>69</v>
      </c>
      <c r="E412" s="133"/>
      <c r="F412" s="133">
        <v>69</v>
      </c>
      <c r="G412" s="133">
        <v>103</v>
      </c>
      <c r="H412" s="133">
        <f t="shared" si="31"/>
        <v>284</v>
      </c>
      <c r="I412" s="133">
        <v>373</v>
      </c>
      <c r="J412" s="142"/>
    </row>
    <row r="413" spans="1:10" s="51" customFormat="1" ht="14.25" customHeight="1">
      <c r="A413" s="128" t="s">
        <v>89</v>
      </c>
      <c r="B413" s="132">
        <v>116.8</v>
      </c>
      <c r="C413" s="132">
        <v>51.6</v>
      </c>
      <c r="D413" s="132">
        <v>83.4</v>
      </c>
      <c r="E413" s="132"/>
      <c r="F413" s="132">
        <v>77</v>
      </c>
      <c r="G413" s="132">
        <v>116.2</v>
      </c>
      <c r="H413" s="132">
        <f t="shared" si="31"/>
        <v>328.2</v>
      </c>
      <c r="I413" s="132">
        <v>445</v>
      </c>
      <c r="J413" s="142"/>
    </row>
    <row r="414" spans="1:10" ht="14.25" customHeight="1">
      <c r="A414" s="130"/>
      <c r="B414" s="133"/>
      <c r="C414" s="133"/>
      <c r="D414" s="133"/>
      <c r="E414" s="133"/>
      <c r="F414" s="133"/>
      <c r="G414" s="133"/>
      <c r="H414" s="133"/>
      <c r="I414" s="133"/>
      <c r="J414" s="142"/>
    </row>
    <row r="415" spans="1:23" ht="14.25" customHeight="1">
      <c r="A415" s="130" t="s">
        <v>77</v>
      </c>
      <c r="B415" s="133"/>
      <c r="C415" s="134"/>
      <c r="D415" s="133"/>
      <c r="E415" s="133"/>
      <c r="F415" s="133"/>
      <c r="G415" s="133"/>
      <c r="H415" s="133"/>
      <c r="I415" s="133"/>
      <c r="J415" s="142"/>
      <c r="K415" s="108"/>
      <c r="L415" s="108"/>
      <c r="M415" s="108"/>
      <c r="N415" s="108"/>
      <c r="O415" s="108"/>
      <c r="P415" s="70"/>
      <c r="Q415" s="70"/>
      <c r="R415" s="74"/>
      <c r="S415" s="74"/>
      <c r="T415" s="74"/>
      <c r="U415" s="74"/>
      <c r="V415" s="74"/>
      <c r="W415" s="74"/>
    </row>
    <row r="416" spans="1:10" ht="14.25" customHeight="1">
      <c r="A416" s="130">
        <v>2004</v>
      </c>
      <c r="B416" s="144">
        <f>IF(ISERR((B412-B407)/B407*100),"n/a",IF((B412-B407)/B407*100=0,"-",((B412-B407)/B407*100)))</f>
        <v>-34.36578171091445</v>
      </c>
      <c r="C416" s="144">
        <f>IF(ISERR((C412-C407)/C407*100),"n/a",IF((C412-C407)/C407*100=0,"-",((C412-C407)/C407*100)))</f>
        <v>-30.64516129032258</v>
      </c>
      <c r="D416" s="144">
        <f>IF(ISERR((D412-D407)/D407*100),"n/a",IF((D412-D407)/D407*100=0,"-",((D412-D407)/D407*100)))</f>
        <v>-7.506702412868625</v>
      </c>
      <c r="E416" s="144"/>
      <c r="F416" s="144">
        <f>IF(ISERR((F412-F407)/F407*100),"n/a",IF((F412-F407)/F407*100=0,"-",((F412-F407)/F407*100)))</f>
        <v>-17.067307692307697</v>
      </c>
      <c r="G416" s="144">
        <f>IF(ISERR((G412-G407)/G407*100),"n/a",IF((G412-G407)/G407*100=0,"-",((G412-G407)/G407*100)))</f>
        <v>-9.649122807017543</v>
      </c>
      <c r="H416" s="144">
        <f>IF(ISERR((H412-H407)/H407*100),"n/a",IF((H412-H407)/H407*100=0,"-",((H412-H407)/H407*100)))</f>
        <v>-14.919113241461957</v>
      </c>
      <c r="I416" s="144">
        <f>IF(ISERR((I412-I407)/I407*100),"n/a",IF((I412-I407)/I407*100=0,"-",((I412-I407)/I407*100)))</f>
        <v>-20.536855560289727</v>
      </c>
      <c r="J416" s="142"/>
    </row>
    <row r="417" spans="1:10" ht="14.25" customHeight="1">
      <c r="A417" s="130" t="s">
        <v>89</v>
      </c>
      <c r="B417" s="144">
        <f>IF(ISERR((B413-B407)/B407*100),"n/a",IF((B413-B407)/B407*100=0,"-",((B413-B407)/B407*100)))</f>
        <v>-13.864306784660766</v>
      </c>
      <c r="C417" s="144">
        <f>IF(ISERR((C413-C407)/C407*100),"n/a",IF((C413-C407)/C407*100=0,"-",((C413-C407)/C407*100)))</f>
        <v>-16.774193548387096</v>
      </c>
      <c r="D417" s="144">
        <f>IF(ISERR((D413-D407)/D407*100),"n/a",IF((D413-D407)/D407*100=0,"-",((D413-D407)/D407*100)))</f>
        <v>11.796246648793582</v>
      </c>
      <c r="E417" s="144"/>
      <c r="F417" s="144">
        <f>IF(ISERR((F413-F407)/F407*100),"n/a",IF((F413-F407)/F407*100=0,"-",((F413-F407)/F407*100)))</f>
        <v>-7.451923076923079</v>
      </c>
      <c r="G417" s="144">
        <f>IF(ISERR((G413-G407)/G407*100),"n/a",IF((G413-G407)/G407*100=0,"-",((G413-G407)/G407*100)))</f>
        <v>1.9298245614035112</v>
      </c>
      <c r="H417" s="144">
        <f>IF(ISERR((H413-H407)/H407*100),"n/a",IF((H413-H407)/H407*100=0,"-",((H413-H407)/H407*100)))</f>
        <v>-1.6776512881965318</v>
      </c>
      <c r="I417" s="144">
        <f>IF(ISERR((I413-I407)/I407*100),"n/a",IF((I413-I407)/I407*100=0,"-",((I413-I407)/I407*100)))</f>
        <v>-5.198125266297397</v>
      </c>
      <c r="J417" s="142"/>
    </row>
    <row r="418" spans="1:10" ht="7.5" customHeight="1">
      <c r="A418" s="29"/>
      <c r="B418" s="133"/>
      <c r="C418" s="133"/>
      <c r="D418" s="133"/>
      <c r="E418" s="133"/>
      <c r="F418" s="133"/>
      <c r="G418" s="133"/>
      <c r="H418" s="133"/>
      <c r="I418" s="133"/>
      <c r="J418" s="142"/>
    </row>
    <row r="419" spans="1:10" ht="14.25" customHeight="1">
      <c r="A419" s="50" t="s">
        <v>50</v>
      </c>
      <c r="B419" s="133"/>
      <c r="C419" s="133"/>
      <c r="D419" s="133"/>
      <c r="E419" s="133"/>
      <c r="F419" s="133"/>
      <c r="G419" s="133"/>
      <c r="H419" s="133"/>
      <c r="I419" s="133"/>
      <c r="J419" s="142"/>
    </row>
    <row r="420" spans="1:10" s="51" customFormat="1" ht="14.25" customHeight="1">
      <c r="A420" s="128" t="s">
        <v>76</v>
      </c>
      <c r="B420" s="132">
        <v>234</v>
      </c>
      <c r="C420" s="132">
        <v>106.8</v>
      </c>
      <c r="D420" s="132">
        <v>129</v>
      </c>
      <c r="E420" s="132"/>
      <c r="F420" s="132">
        <v>60.6</v>
      </c>
      <c r="G420" s="132">
        <v>92.6</v>
      </c>
      <c r="H420" s="132">
        <f aca="true" t="shared" si="32" ref="H420:H426">SUM(C420:G420)</f>
        <v>389</v>
      </c>
      <c r="I420" s="132">
        <v>623</v>
      </c>
      <c r="J420" s="142"/>
    </row>
    <row r="421" spans="1:10" ht="14.25" customHeight="1">
      <c r="A421" s="129">
        <v>2000</v>
      </c>
      <c r="B421" s="133">
        <v>200</v>
      </c>
      <c r="C421" s="133">
        <v>104</v>
      </c>
      <c r="D421" s="133">
        <v>154</v>
      </c>
      <c r="E421" s="133"/>
      <c r="F421" s="133">
        <v>72</v>
      </c>
      <c r="G421" s="133">
        <v>91</v>
      </c>
      <c r="H421" s="133">
        <f t="shared" si="32"/>
        <v>421</v>
      </c>
      <c r="I421" s="133">
        <v>621</v>
      </c>
      <c r="J421" s="142"/>
    </row>
    <row r="422" spans="1:10" ht="14.25" customHeight="1">
      <c r="A422" s="129">
        <v>2001</v>
      </c>
      <c r="B422" s="133">
        <v>200</v>
      </c>
      <c r="C422" s="133">
        <v>112</v>
      </c>
      <c r="D422" s="133">
        <v>111</v>
      </c>
      <c r="E422" s="133"/>
      <c r="F422" s="133">
        <v>54</v>
      </c>
      <c r="G422" s="133">
        <v>101</v>
      </c>
      <c r="H422" s="133">
        <f t="shared" si="32"/>
        <v>378</v>
      </c>
      <c r="I422" s="133">
        <v>578</v>
      </c>
      <c r="J422" s="142"/>
    </row>
    <row r="423" spans="1:10" ht="14.25" customHeight="1">
      <c r="A423" s="129">
        <v>2002</v>
      </c>
      <c r="B423" s="133">
        <v>221</v>
      </c>
      <c r="C423" s="133">
        <v>75</v>
      </c>
      <c r="D423" s="133">
        <v>117</v>
      </c>
      <c r="E423" s="133"/>
      <c r="F423" s="133">
        <v>54</v>
      </c>
      <c r="G423" s="133">
        <v>120</v>
      </c>
      <c r="H423" s="133">
        <f t="shared" si="32"/>
        <v>366</v>
      </c>
      <c r="I423" s="133">
        <v>587</v>
      </c>
      <c r="J423" s="142"/>
    </row>
    <row r="424" spans="1:10" ht="14.25" customHeight="1">
      <c r="A424" s="129">
        <v>2003</v>
      </c>
      <c r="B424" s="133">
        <v>207</v>
      </c>
      <c r="C424" s="133">
        <v>107</v>
      </c>
      <c r="D424" s="133">
        <v>111</v>
      </c>
      <c r="E424" s="133"/>
      <c r="F424" s="133">
        <v>53</v>
      </c>
      <c r="G424" s="133">
        <v>106</v>
      </c>
      <c r="H424" s="133">
        <f t="shared" si="32"/>
        <v>377</v>
      </c>
      <c r="I424" s="133">
        <v>584</v>
      </c>
      <c r="J424" s="142"/>
    </row>
    <row r="425" spans="1:10" ht="14.25" customHeight="1">
      <c r="A425" s="129">
        <v>2004</v>
      </c>
      <c r="B425" s="133">
        <v>215</v>
      </c>
      <c r="C425" s="133">
        <v>75</v>
      </c>
      <c r="D425" s="133">
        <v>136</v>
      </c>
      <c r="E425" s="133"/>
      <c r="F425" s="133">
        <v>52</v>
      </c>
      <c r="G425" s="133">
        <v>94</v>
      </c>
      <c r="H425" s="133">
        <f t="shared" si="32"/>
        <v>357</v>
      </c>
      <c r="I425" s="133">
        <v>572</v>
      </c>
      <c r="J425" s="142"/>
    </row>
    <row r="426" spans="1:10" s="51" customFormat="1" ht="14.25" customHeight="1">
      <c r="A426" s="128" t="s">
        <v>89</v>
      </c>
      <c r="B426" s="132">
        <v>208.6</v>
      </c>
      <c r="C426" s="132">
        <v>94.6</v>
      </c>
      <c r="D426" s="132">
        <v>125.8</v>
      </c>
      <c r="E426" s="132"/>
      <c r="F426" s="132">
        <v>57</v>
      </c>
      <c r="G426" s="132">
        <v>102.4</v>
      </c>
      <c r="H426" s="132">
        <f t="shared" si="32"/>
        <v>379.79999999999995</v>
      </c>
      <c r="I426" s="132">
        <v>588.4</v>
      </c>
      <c r="J426" s="142"/>
    </row>
    <row r="427" spans="1:10" ht="14.25" customHeight="1">
      <c r="A427" s="130"/>
      <c r="B427" s="133"/>
      <c r="C427" s="133"/>
      <c r="D427" s="133"/>
      <c r="E427" s="133"/>
      <c r="F427" s="133"/>
      <c r="G427" s="133"/>
      <c r="H427" s="133"/>
      <c r="I427" s="133"/>
      <c r="J427" s="142"/>
    </row>
    <row r="428" spans="1:10" ht="14.25" customHeight="1">
      <c r="A428" s="130" t="s">
        <v>77</v>
      </c>
      <c r="B428" s="133"/>
      <c r="C428" s="133"/>
      <c r="D428" s="133"/>
      <c r="E428" s="133"/>
      <c r="F428" s="133"/>
      <c r="G428" s="133"/>
      <c r="H428" s="133"/>
      <c r="I428" s="133"/>
      <c r="J428" s="142"/>
    </row>
    <row r="429" spans="1:10" ht="14.25" customHeight="1">
      <c r="A429" s="130">
        <v>2004</v>
      </c>
      <c r="B429" s="144">
        <f>IF(ISERR((B425-B420)/B420*100),"n/a",IF((B425-B420)/B420*100=0,"-",((B425-B420)/B420*100)))</f>
        <v>-8.11965811965812</v>
      </c>
      <c r="C429" s="144">
        <f>IF(ISERR((C425-C420)/C420*100),"n/a",IF((C425-C420)/C420*100=0,"-",((C425-C420)/C420*100)))</f>
        <v>-29.775280898876407</v>
      </c>
      <c r="D429" s="144">
        <f>IF(ISERR((D425-D420)/D420*100),"n/a",IF((D425-D420)/D420*100=0,"-",((D425-D420)/D420*100)))</f>
        <v>5.426356589147287</v>
      </c>
      <c r="E429" s="144"/>
      <c r="F429" s="144">
        <f>IF(ISERR((F425-F420)/F420*100),"n/a",IF((F425-F420)/F420*100=0,"-",((F425-F420)/F420*100)))</f>
        <v>-14.191419141914194</v>
      </c>
      <c r="G429" s="144">
        <f>IF(ISERR((G425-G420)/G420*100),"n/a",IF((G425-G420)/G420*100=0,"-",((G425-G420)/G420*100)))</f>
        <v>1.5118790496760321</v>
      </c>
      <c r="H429" s="144">
        <f>IF(ISERR((H425-H420)/H420*100),"n/a",IF((H425-H420)/H420*100=0,"-",((H425-H420)/H420*100)))</f>
        <v>-8.226221079691516</v>
      </c>
      <c r="I429" s="144">
        <f>IF(ISERR((I425-I420)/I420*100),"n/a",IF((I425-I420)/I420*100=0,"-",((I425-I420)/I420*100)))</f>
        <v>-8.186195826645266</v>
      </c>
      <c r="J429" s="142"/>
    </row>
    <row r="430" spans="1:10" ht="14.25" customHeight="1">
      <c r="A430" s="130" t="s">
        <v>89</v>
      </c>
      <c r="B430" s="144">
        <f>IF(ISERR((B426-B420)/B420*100),"n/a",IF((B426-B420)/B420*100=0,"-",((B426-B420)/B420*100)))</f>
        <v>-10.854700854700857</v>
      </c>
      <c r="C430" s="144">
        <f>IF(ISERR((C426-C420)/C420*100),"n/a",IF((C426-C420)/C420*100=0,"-",((C426-C420)/C420*100)))</f>
        <v>-11.423220973782774</v>
      </c>
      <c r="D430" s="144">
        <f>IF(ISERR((D426-D420)/D420*100),"n/a",IF((D426-D420)/D420*100=0,"-",((D426-D420)/D420*100)))</f>
        <v>-2.480620155038762</v>
      </c>
      <c r="E430" s="144"/>
      <c r="F430" s="144">
        <f>IF(ISERR((F426-F420)/F420*100),"n/a",IF((F426-F420)/F420*100=0,"-",((F426-F420)/F420*100)))</f>
        <v>-5.940594059405943</v>
      </c>
      <c r="G430" s="144">
        <f>IF(ISERR((G426-G420)/G420*100),"n/a",IF((G426-G420)/G420*100=0,"-",((G426-G420)/G420*100)))</f>
        <v>10.583153347732194</v>
      </c>
      <c r="H430" s="144">
        <f>IF(ISERR((H426-H420)/H420*100),"n/a",IF((H426-H420)/H420*100=0,"-",((H426-H420)/H420*100)))</f>
        <v>-2.365038560411323</v>
      </c>
      <c r="I430" s="144">
        <f>IF(ISERR((I426-I420)/I420*100),"n/a",IF((I426-I420)/I420*100=0,"-",((I426-I420)/I420*100)))</f>
        <v>-5.553772070626007</v>
      </c>
      <c r="J430" s="142"/>
    </row>
    <row r="431" spans="1:10" ht="7.5" customHeight="1">
      <c r="A431" s="130"/>
      <c r="B431" s="135"/>
      <c r="C431" s="135"/>
      <c r="D431" s="135"/>
      <c r="E431" s="136"/>
      <c r="F431" s="135"/>
      <c r="G431" s="135"/>
      <c r="H431" s="135"/>
      <c r="I431" s="135"/>
      <c r="J431" s="142"/>
    </row>
    <row r="432" spans="1:10" ht="14.25" customHeight="1">
      <c r="A432" s="131" t="s">
        <v>51</v>
      </c>
      <c r="B432" s="135"/>
      <c r="C432" s="135"/>
      <c r="D432" s="135"/>
      <c r="E432" s="136"/>
      <c r="F432" s="135"/>
      <c r="G432" s="135"/>
      <c r="H432" s="135"/>
      <c r="I432" s="135"/>
      <c r="J432" s="142"/>
    </row>
    <row r="433" spans="1:10" s="51" customFormat="1" ht="13.5" customHeight="1">
      <c r="A433" s="128" t="s">
        <v>76</v>
      </c>
      <c r="B433" s="137">
        <v>3676.8</v>
      </c>
      <c r="C433" s="137">
        <v>3169.8</v>
      </c>
      <c r="D433" s="137">
        <v>2557</v>
      </c>
      <c r="E433" s="137"/>
      <c r="F433" s="137">
        <v>4327.2</v>
      </c>
      <c r="G433" s="137">
        <v>8585</v>
      </c>
      <c r="H433" s="137">
        <f>H12+H25+H38+H51+H65+H78+H91+H105+H118+H131+H144+H158+H171+H184+H197+H210+H224+H237+H250+H264+H277+H290+H303+H316+H329+H342+H355+H368+H381+H394+H407+H420</f>
        <v>18638.999999999996</v>
      </c>
      <c r="I433" s="137">
        <v>22315.8</v>
      </c>
      <c r="J433" s="142"/>
    </row>
    <row r="434" spans="1:10" ht="14.25" customHeight="1">
      <c r="A434" s="129">
        <v>2000</v>
      </c>
      <c r="B434" s="136">
        <v>3441</v>
      </c>
      <c r="C434" s="136">
        <v>2815</v>
      </c>
      <c r="D434" s="136">
        <v>2489</v>
      </c>
      <c r="E434" s="136"/>
      <c r="F434" s="136">
        <v>3700</v>
      </c>
      <c r="G434" s="136">
        <v>8066</v>
      </c>
      <c r="H434" s="136">
        <f>H13+H26+H39+H52+H66+H79+H92+H106+H119+H132+H145+H159+H172+H185+H198+H211+H225+H238+H251+H265+H278+H291+H304+H317+H330+H343+H356+H369+H382+H395+H408+H421</f>
        <v>17070</v>
      </c>
      <c r="I434" s="136">
        <v>20511</v>
      </c>
      <c r="J434" s="142"/>
    </row>
    <row r="435" spans="1:10" ht="14.25" customHeight="1">
      <c r="A435" s="129">
        <v>2001</v>
      </c>
      <c r="B435" s="136">
        <v>3484</v>
      </c>
      <c r="C435" s="136">
        <v>2893</v>
      </c>
      <c r="D435" s="136">
        <v>2335</v>
      </c>
      <c r="E435" s="136"/>
      <c r="F435" s="136">
        <v>3511</v>
      </c>
      <c r="G435" s="136">
        <v>7690</v>
      </c>
      <c r="H435" s="136">
        <f>H14+H27+H40+H53+H67+H80+H93+H107+H120+H133+H146+H160+H173+H186+H199+H212+H226+H239+H252+H266+H279+H292+H305+H318+H331+H344+H357+H370+H383+H396+H409+H422</f>
        <v>16429</v>
      </c>
      <c r="I435" s="136">
        <v>19913</v>
      </c>
      <c r="J435" s="142"/>
    </row>
    <row r="436" spans="1:10" s="47" customFormat="1" ht="14.25" customHeight="1">
      <c r="A436" s="129">
        <v>2002</v>
      </c>
      <c r="B436" s="138">
        <v>3244</v>
      </c>
      <c r="C436" s="138">
        <v>2715</v>
      </c>
      <c r="D436" s="138">
        <v>2352</v>
      </c>
      <c r="E436" s="138"/>
      <c r="F436" s="138">
        <v>3450</v>
      </c>
      <c r="G436" s="138">
        <v>7506</v>
      </c>
      <c r="H436" s="138">
        <f>H15+H28+H41+H54+H68+H81+H94+H108+H121+H134+H147+H161+H174+H187+H200+H213+H227+H240+H253+H267+H280+H293+H306+H319+H332+H345+H358+H371+H384+H397+H410+H423</f>
        <v>16023</v>
      </c>
      <c r="I436" s="138">
        <v>19267</v>
      </c>
      <c r="J436" s="142"/>
    </row>
    <row r="437" spans="1:10" ht="14.25" customHeight="1">
      <c r="A437" s="129">
        <v>2003</v>
      </c>
      <c r="B437" s="138">
        <v>3235</v>
      </c>
      <c r="C437" s="138">
        <v>2878</v>
      </c>
      <c r="D437" s="138">
        <v>2314</v>
      </c>
      <c r="E437" s="138"/>
      <c r="F437" s="138">
        <v>3372</v>
      </c>
      <c r="G437" s="138">
        <v>6933</v>
      </c>
      <c r="H437" s="133">
        <f>SUM(C437:G437)</f>
        <v>15497</v>
      </c>
      <c r="I437" s="138">
        <v>18732</v>
      </c>
      <c r="J437" s="142"/>
    </row>
    <row r="438" spans="1:10" ht="14.25" customHeight="1">
      <c r="A438" s="129">
        <v>2004</v>
      </c>
      <c r="B438" s="133">
        <v>3302</v>
      </c>
      <c r="C438" s="133">
        <v>2741</v>
      </c>
      <c r="D438" s="133">
        <v>2283</v>
      </c>
      <c r="E438" s="133"/>
      <c r="F438" s="133">
        <v>3267</v>
      </c>
      <c r="G438" s="133">
        <v>6812</v>
      </c>
      <c r="H438" s="133">
        <f>SUM(C438:G438)</f>
        <v>15103</v>
      </c>
      <c r="I438" s="133">
        <v>18405</v>
      </c>
      <c r="J438" s="142"/>
    </row>
    <row r="439" spans="1:10" s="51" customFormat="1" ht="14.25" customHeight="1">
      <c r="A439" s="128" t="s">
        <v>89</v>
      </c>
      <c r="B439" s="132">
        <v>3341.2</v>
      </c>
      <c r="C439" s="132">
        <v>2808.4</v>
      </c>
      <c r="D439" s="132">
        <v>2354.6</v>
      </c>
      <c r="E439" s="132"/>
      <c r="F439" s="132">
        <v>3460</v>
      </c>
      <c r="G439" s="132">
        <v>7401.4</v>
      </c>
      <c r="H439" s="132">
        <f>SUM(C439:G439)</f>
        <v>16024.4</v>
      </c>
      <c r="I439" s="132">
        <v>19365.6</v>
      </c>
      <c r="J439" s="142"/>
    </row>
    <row r="440" spans="1:10" s="47" customFormat="1" ht="14.25" customHeight="1">
      <c r="A440" s="130"/>
      <c r="B440" s="138"/>
      <c r="C440" s="138"/>
      <c r="D440" s="138"/>
      <c r="E440" s="138"/>
      <c r="F440" s="138"/>
      <c r="G440" s="138"/>
      <c r="H440" s="133"/>
      <c r="I440" s="138"/>
      <c r="J440" s="142"/>
    </row>
    <row r="441" spans="1:10" s="47" customFormat="1" ht="14.25" customHeight="1">
      <c r="A441" s="130" t="s">
        <v>77</v>
      </c>
      <c r="B441" s="133"/>
      <c r="C441" s="133"/>
      <c r="D441" s="133"/>
      <c r="E441" s="133"/>
      <c r="F441" s="133"/>
      <c r="G441" s="133"/>
      <c r="H441" s="133"/>
      <c r="I441" s="133"/>
      <c r="J441" s="142"/>
    </row>
    <row r="442" spans="1:10" ht="14.25" customHeight="1">
      <c r="A442" s="130">
        <v>2004</v>
      </c>
      <c r="B442" s="144">
        <f>IF(ISERR((B438-B433)/B433*100),"n/a",IF((B438-B433)/B433*100=0,"-",((B438-B433)/B433*100)))</f>
        <v>-10.19364664926023</v>
      </c>
      <c r="C442" s="144">
        <f>IF(ISERR((C438-C433)/C433*100),"n/a",IF((C438-C433)/C433*100=0,"-",((C438-C433)/C433*100)))</f>
        <v>-13.52766736071677</v>
      </c>
      <c r="D442" s="144">
        <f>IF(ISERR((D438-D433)/D433*100),"n/a",IF((D438-D433)/D433*100=0,"-",((D438-D433)/D433*100)))</f>
        <v>-10.715682440359798</v>
      </c>
      <c r="E442" s="144"/>
      <c r="F442" s="144">
        <f>IF(ISERR((F438-F433)/F433*100),"n/a",IF((F438-F433)/F433*100=0,"-",((F438-F433)/F433*100)))</f>
        <v>-24.500831946755405</v>
      </c>
      <c r="G442" s="144">
        <f>IF(ISERR((G438-G433)/G433*100),"n/a",IF((G438-G433)/G433*100=0,"-",((G438-G433)/G433*100)))</f>
        <v>-20.652300524170066</v>
      </c>
      <c r="H442" s="144">
        <f>IF(ISERR((H438-H433)/H433*100),"n/a",IF((H438-H433)/H433*100=0,"-",((H438-H433)/H433*100)))</f>
        <v>-18.97097483770587</v>
      </c>
      <c r="I442" s="144">
        <f>IF(ISERR((I438-I433)/I433*100),"n/a",IF((I438-I433)/I433*100=0,"-",((I438-I433)/I433*100)))</f>
        <v>-17.52480305433818</v>
      </c>
      <c r="J442" s="142"/>
    </row>
    <row r="443" spans="1:10" ht="14.25" customHeight="1" thickBot="1">
      <c r="A443" s="78" t="s">
        <v>89</v>
      </c>
      <c r="B443" s="147">
        <f>IF(ISERR((B439-B433)/B433*100),"n/a",IF((B439-B433)/B433*100=0,"-",((B439-B433)/B433*100)))</f>
        <v>-9.127502175805057</v>
      </c>
      <c r="C443" s="147">
        <f>IF(ISERR((C439-C433)/C433*100),"n/a",IF((C439-C433)/C433*100=0,"-",((C439-C433)/C433*100)))</f>
        <v>-11.401350242917536</v>
      </c>
      <c r="D443" s="147">
        <f>IF(ISERR((D439-D433)/D433*100),"n/a",IF((D439-D433)/D433*100=0,"-",((D439-D433)/D433*100)))</f>
        <v>-7.915526007039503</v>
      </c>
      <c r="E443" s="147"/>
      <c r="F443" s="147">
        <f>IF(ISERR((F439-F433)/F433*100),"n/a",IF((F439-F433)/F433*100=0,"-",((F439-F433)/F433*100)))</f>
        <v>-20.040672952486595</v>
      </c>
      <c r="G443" s="147">
        <f>IF(ISERR((G439-G433)/G433*100),"n/a",IF((G439-G433)/G433*100=0,"-",((G439-G433)/G433*100)))</f>
        <v>-13.786837507280145</v>
      </c>
      <c r="H443" s="147">
        <f>IF(ISERR((H439-H433)/H433*100),"n/a",IF((H439-H433)/H433*100=0,"-",((H439-H433)/H433*100)))</f>
        <v>-14.027576586726742</v>
      </c>
      <c r="I443" s="147">
        <f>IF(ISERR((I439-I433)/I433*100),"n/a",IF((I439-I433)/I433*100=0,"-",((I439-I433)/I433*100)))</f>
        <v>-13.220229613099244</v>
      </c>
      <c r="J443" s="142"/>
    </row>
    <row r="444" spans="1:10" ht="12" customHeight="1">
      <c r="A444" s="130"/>
      <c r="B444" s="148"/>
      <c r="C444" s="148"/>
      <c r="D444" s="148"/>
      <c r="E444" s="148"/>
      <c r="F444" s="148"/>
      <c r="G444" s="148"/>
      <c r="H444" s="148"/>
      <c r="I444" s="148"/>
      <c r="J444" s="142"/>
    </row>
    <row r="445" spans="1:10" ht="15.75">
      <c r="A445" s="47"/>
      <c r="B445" s="70"/>
      <c r="C445" s="70"/>
      <c r="D445" s="70"/>
      <c r="E445" s="80"/>
      <c r="F445" s="70"/>
      <c r="G445" s="70"/>
      <c r="H445" s="70"/>
      <c r="I445" s="70"/>
      <c r="J445" s="142"/>
    </row>
    <row r="446" spans="1:10" ht="15.75">
      <c r="A446" s="68"/>
      <c r="B446" s="70"/>
      <c r="C446" s="70"/>
      <c r="D446" s="70"/>
      <c r="E446" s="80"/>
      <c r="F446" s="70"/>
      <c r="G446" s="70"/>
      <c r="H446" s="70"/>
      <c r="I446" s="70"/>
      <c r="J446" s="142"/>
    </row>
    <row r="447" spans="1:10" ht="15.75">
      <c r="A447" s="68"/>
      <c r="B447" s="70"/>
      <c r="C447" s="70"/>
      <c r="D447" s="70"/>
      <c r="E447" s="80"/>
      <c r="F447" s="70"/>
      <c r="G447" s="70"/>
      <c r="H447" s="70"/>
      <c r="I447" s="70"/>
      <c r="J447" s="142"/>
    </row>
    <row r="448" spans="1:9" ht="15.75">
      <c r="A448" s="47"/>
      <c r="B448" s="70"/>
      <c r="C448" s="70"/>
      <c r="D448" s="70"/>
      <c r="E448" s="80"/>
      <c r="F448" s="70"/>
      <c r="G448" s="70"/>
      <c r="H448" s="70"/>
      <c r="I448" s="70"/>
    </row>
    <row r="449" spans="1:9" ht="15.75">
      <c r="A449" s="47"/>
      <c r="B449" s="70"/>
      <c r="C449" s="70"/>
      <c r="D449" s="70"/>
      <c r="E449" s="80"/>
      <c r="F449" s="70"/>
      <c r="G449" s="70"/>
      <c r="H449" s="70"/>
      <c r="I449" s="70"/>
    </row>
    <row r="450" spans="1:9" ht="15.75">
      <c r="A450" s="47"/>
      <c r="B450" s="70"/>
      <c r="C450" s="70"/>
      <c r="D450" s="70"/>
      <c r="E450" s="80"/>
      <c r="F450" s="70"/>
      <c r="G450" s="70"/>
      <c r="H450" s="70"/>
      <c r="I450" s="70"/>
    </row>
    <row r="451" spans="1:9" ht="15.75">
      <c r="A451" s="47"/>
      <c r="B451" s="70"/>
      <c r="C451" s="70"/>
      <c r="D451" s="70"/>
      <c r="E451" s="80"/>
      <c r="F451" s="70"/>
      <c r="G451" s="70"/>
      <c r="H451" s="70"/>
      <c r="I451" s="70"/>
    </row>
    <row r="452" spans="1:9" ht="15.75">
      <c r="A452" s="68"/>
      <c r="B452" s="70"/>
      <c r="C452" s="70"/>
      <c r="D452" s="70"/>
      <c r="E452" s="80"/>
      <c r="F452" s="70"/>
      <c r="G452" s="70"/>
      <c r="H452" s="70"/>
      <c r="I452" s="70"/>
    </row>
    <row r="453" spans="1:9" ht="15.75">
      <c r="A453" s="68"/>
      <c r="B453" s="70"/>
      <c r="C453" s="70"/>
      <c r="D453" s="70"/>
      <c r="E453" s="80"/>
      <c r="F453" s="70"/>
      <c r="G453" s="70"/>
      <c r="H453" s="70"/>
      <c r="I453" s="70"/>
    </row>
    <row r="454" spans="1:9" ht="15.75">
      <c r="A454" s="68"/>
      <c r="B454" s="70"/>
      <c r="C454" s="70"/>
      <c r="D454" s="70"/>
      <c r="E454" s="80"/>
      <c r="F454" s="70"/>
      <c r="G454" s="70"/>
      <c r="H454" s="70"/>
      <c r="I454" s="70"/>
    </row>
    <row r="455" spans="1:9" ht="15.75">
      <c r="A455" s="68"/>
      <c r="B455" s="70"/>
      <c r="C455" s="70"/>
      <c r="D455" s="70"/>
      <c r="E455" s="80"/>
      <c r="F455" s="70"/>
      <c r="G455" s="70"/>
      <c r="H455" s="70"/>
      <c r="I455" s="70"/>
    </row>
    <row r="456" spans="1:9" ht="15.75">
      <c r="A456" s="68"/>
      <c r="B456" s="70"/>
      <c r="C456" s="70"/>
      <c r="D456" s="70"/>
      <c r="E456" s="80"/>
      <c r="F456" s="70"/>
      <c r="G456" s="70"/>
      <c r="H456" s="70"/>
      <c r="I456" s="70"/>
    </row>
    <row r="457" spans="1:9" ht="15.75">
      <c r="A457" s="47"/>
      <c r="B457" s="70"/>
      <c r="C457" s="70"/>
      <c r="D457" s="70"/>
      <c r="E457" s="80"/>
      <c r="F457" s="70"/>
      <c r="G457" s="70"/>
      <c r="H457" s="70"/>
      <c r="I457" s="70"/>
    </row>
    <row r="458" spans="1:9" ht="15.75">
      <c r="A458" s="47"/>
      <c r="B458" s="70"/>
      <c r="C458" s="70"/>
      <c r="D458" s="70"/>
      <c r="E458" s="80"/>
      <c r="F458" s="70"/>
      <c r="G458" s="70"/>
      <c r="H458" s="70"/>
      <c r="I458" s="70"/>
    </row>
    <row r="459" spans="1:9" ht="15.75">
      <c r="A459" s="47"/>
      <c r="B459" s="70"/>
      <c r="C459" s="70"/>
      <c r="D459" s="70"/>
      <c r="E459" s="80"/>
      <c r="F459" s="70"/>
      <c r="G459" s="70"/>
      <c r="H459" s="70"/>
      <c r="I459" s="70"/>
    </row>
    <row r="460" spans="1:9" ht="15.75">
      <c r="A460" s="47"/>
      <c r="B460" s="70"/>
      <c r="C460" s="70"/>
      <c r="D460" s="70"/>
      <c r="E460" s="80"/>
      <c r="F460" s="70"/>
      <c r="G460" s="70"/>
      <c r="H460" s="70"/>
      <c r="I460" s="70"/>
    </row>
    <row r="461" spans="1:9" ht="15.75">
      <c r="A461" s="68"/>
      <c r="B461" s="70"/>
      <c r="C461" s="70"/>
      <c r="D461" s="70"/>
      <c r="E461" s="80"/>
      <c r="F461" s="70"/>
      <c r="G461" s="70"/>
      <c r="H461" s="70"/>
      <c r="I461" s="70"/>
    </row>
    <row r="462" spans="1:9" ht="15.75">
      <c r="A462" s="68"/>
      <c r="B462" s="70"/>
      <c r="C462" s="70"/>
      <c r="D462" s="70"/>
      <c r="E462" s="80"/>
      <c r="F462" s="70"/>
      <c r="G462" s="70"/>
      <c r="H462" s="70"/>
      <c r="I462" s="70"/>
    </row>
    <row r="463" spans="1:9" ht="15.75">
      <c r="A463" s="68"/>
      <c r="B463" s="70"/>
      <c r="C463" s="70"/>
      <c r="D463" s="70"/>
      <c r="E463" s="80"/>
      <c r="F463" s="70"/>
      <c r="G463" s="70"/>
      <c r="H463" s="70"/>
      <c r="I463" s="70"/>
    </row>
    <row r="464" spans="1:9" ht="15.75">
      <c r="A464" s="68"/>
      <c r="B464" s="70"/>
      <c r="C464" s="70"/>
      <c r="D464" s="70"/>
      <c r="E464" s="80"/>
      <c r="F464" s="70"/>
      <c r="G464" s="70"/>
      <c r="H464" s="70"/>
      <c r="I464" s="70"/>
    </row>
    <row r="465" spans="1:9" ht="15.75">
      <c r="A465" s="68"/>
      <c r="B465" s="70"/>
      <c r="C465" s="70"/>
      <c r="D465" s="70"/>
      <c r="E465" s="80"/>
      <c r="F465" s="70"/>
      <c r="G465" s="70"/>
      <c r="H465" s="70"/>
      <c r="I465" s="70"/>
    </row>
    <row r="466" spans="1:9" ht="15.75">
      <c r="A466" s="47"/>
      <c r="B466" s="70"/>
      <c r="C466" s="70"/>
      <c r="D466" s="70"/>
      <c r="E466" s="80"/>
      <c r="F466" s="70"/>
      <c r="G466" s="70"/>
      <c r="H466" s="70"/>
      <c r="I466" s="70"/>
    </row>
    <row r="467" spans="1:9" ht="15.75">
      <c r="A467" s="47"/>
      <c r="B467" s="70"/>
      <c r="C467" s="70"/>
      <c r="D467" s="70"/>
      <c r="E467" s="80"/>
      <c r="F467" s="70"/>
      <c r="G467" s="70"/>
      <c r="H467" s="70"/>
      <c r="I467" s="70"/>
    </row>
    <row r="468" spans="1:9" ht="15.75">
      <c r="A468" s="47"/>
      <c r="B468" s="70"/>
      <c r="C468" s="70"/>
      <c r="D468" s="70"/>
      <c r="E468" s="80"/>
      <c r="F468" s="70"/>
      <c r="G468" s="70"/>
      <c r="H468" s="70"/>
      <c r="I468" s="70"/>
    </row>
    <row r="469" spans="1:9" ht="15.75">
      <c r="A469" s="47"/>
      <c r="B469" s="70"/>
      <c r="C469" s="70"/>
      <c r="D469" s="70"/>
      <c r="E469" s="80"/>
      <c r="F469" s="70"/>
      <c r="G469" s="70"/>
      <c r="H469" s="70"/>
      <c r="I469" s="70"/>
    </row>
    <row r="470" spans="1:9" ht="15.75">
      <c r="A470" s="68"/>
      <c r="B470" s="70"/>
      <c r="C470" s="70"/>
      <c r="D470" s="70"/>
      <c r="E470" s="80"/>
      <c r="F470" s="70"/>
      <c r="G470" s="70"/>
      <c r="H470" s="70"/>
      <c r="I470" s="70"/>
    </row>
    <row r="471" spans="1:9" ht="15.75">
      <c r="A471" s="68"/>
      <c r="B471" s="70"/>
      <c r="C471" s="70"/>
      <c r="D471" s="70"/>
      <c r="E471" s="80"/>
      <c r="F471" s="70"/>
      <c r="G471" s="70"/>
      <c r="H471" s="70"/>
      <c r="I471" s="70"/>
    </row>
    <row r="472" spans="1:9" ht="15.75">
      <c r="A472" s="68"/>
      <c r="B472" s="70"/>
      <c r="C472" s="70"/>
      <c r="D472" s="70"/>
      <c r="E472" s="80"/>
      <c r="F472" s="70"/>
      <c r="G472" s="70"/>
      <c r="H472" s="70"/>
      <c r="I472" s="70"/>
    </row>
    <row r="473" spans="1:9" ht="15.75">
      <c r="A473" s="68"/>
      <c r="B473" s="70"/>
      <c r="C473" s="70"/>
      <c r="D473" s="70"/>
      <c r="E473" s="80"/>
      <c r="F473" s="70"/>
      <c r="G473" s="70"/>
      <c r="H473" s="70"/>
      <c r="I473" s="70"/>
    </row>
    <row r="474" spans="1:9" ht="15.75">
      <c r="A474" s="68"/>
      <c r="B474" s="70"/>
      <c r="C474" s="70"/>
      <c r="D474" s="70"/>
      <c r="E474" s="80"/>
      <c r="F474" s="70"/>
      <c r="G474" s="70"/>
      <c r="H474" s="70"/>
      <c r="I474" s="70"/>
    </row>
    <row r="475" spans="1:9" ht="15.75">
      <c r="A475" s="47"/>
      <c r="B475" s="70"/>
      <c r="C475" s="70"/>
      <c r="D475" s="70"/>
      <c r="E475" s="80"/>
      <c r="F475" s="70"/>
      <c r="G475" s="70"/>
      <c r="H475" s="70"/>
      <c r="I475" s="70"/>
    </row>
    <row r="476" spans="1:9" ht="15.75">
      <c r="A476" s="47"/>
      <c r="B476" s="70"/>
      <c r="C476" s="70"/>
      <c r="D476" s="70"/>
      <c r="E476" s="80"/>
      <c r="F476" s="70"/>
      <c r="G476" s="70"/>
      <c r="H476" s="70"/>
      <c r="I476" s="70"/>
    </row>
    <row r="477" spans="1:9" ht="15.75">
      <c r="A477" s="47"/>
      <c r="B477" s="70"/>
      <c r="C477" s="70"/>
      <c r="D477" s="70"/>
      <c r="E477" s="80"/>
      <c r="F477" s="70"/>
      <c r="G477" s="70"/>
      <c r="H477" s="70"/>
      <c r="I477" s="70"/>
    </row>
    <row r="478" spans="1:9" ht="15.75">
      <c r="A478" s="47"/>
      <c r="B478" s="70"/>
      <c r="C478" s="70"/>
      <c r="D478" s="70"/>
      <c r="E478" s="80"/>
      <c r="F478" s="70"/>
      <c r="G478" s="70"/>
      <c r="H478" s="70"/>
      <c r="I478" s="70"/>
    </row>
    <row r="479" spans="1:9" ht="15.75">
      <c r="A479" s="68"/>
      <c r="B479" s="70"/>
      <c r="C479" s="70"/>
      <c r="D479" s="70"/>
      <c r="E479" s="80"/>
      <c r="F479" s="70"/>
      <c r="G479" s="70"/>
      <c r="H479" s="70"/>
      <c r="I479" s="70"/>
    </row>
    <row r="480" spans="1:9" ht="15.75">
      <c r="A480" s="68"/>
      <c r="B480" s="70"/>
      <c r="C480" s="70"/>
      <c r="D480" s="70"/>
      <c r="E480" s="80"/>
      <c r="F480" s="70"/>
      <c r="G480" s="70"/>
      <c r="H480" s="70"/>
      <c r="I480" s="70"/>
    </row>
    <row r="481" spans="1:9" ht="15.75">
      <c r="A481" s="68"/>
      <c r="B481" s="70"/>
      <c r="C481" s="70"/>
      <c r="D481" s="70"/>
      <c r="E481" s="80"/>
      <c r="F481" s="70"/>
      <c r="G481" s="70"/>
      <c r="H481" s="70"/>
      <c r="I481" s="70"/>
    </row>
    <row r="482" spans="1:9" ht="15.75">
      <c r="A482" s="68"/>
      <c r="B482" s="70"/>
      <c r="C482" s="70"/>
      <c r="D482" s="70"/>
      <c r="E482" s="80"/>
      <c r="F482" s="70"/>
      <c r="G482" s="70"/>
      <c r="H482" s="70"/>
      <c r="I482" s="70"/>
    </row>
    <row r="483" spans="1:9" ht="15.75">
      <c r="A483" s="68"/>
      <c r="B483" s="74"/>
      <c r="C483" s="74"/>
      <c r="D483" s="74"/>
      <c r="E483" s="23"/>
      <c r="F483" s="74"/>
      <c r="G483" s="74"/>
      <c r="H483" s="74"/>
      <c r="I483" s="74"/>
    </row>
    <row r="484" spans="1:9" ht="15.75">
      <c r="A484" s="47"/>
      <c r="B484" s="74"/>
      <c r="C484" s="74"/>
      <c r="D484" s="74"/>
      <c r="E484" s="23"/>
      <c r="F484" s="74"/>
      <c r="G484" s="74"/>
      <c r="H484" s="74"/>
      <c r="I484" s="74"/>
    </row>
    <row r="485" spans="1:9" ht="15.75">
      <c r="A485" s="47"/>
      <c r="B485" s="74"/>
      <c r="C485" s="74"/>
      <c r="D485" s="74"/>
      <c r="E485" s="23"/>
      <c r="F485" s="74"/>
      <c r="G485" s="74"/>
      <c r="H485" s="74"/>
      <c r="I485" s="74"/>
    </row>
    <row r="486" spans="1:9" ht="15.75">
      <c r="A486" s="47"/>
      <c r="B486" s="74"/>
      <c r="C486" s="74"/>
      <c r="D486" s="74"/>
      <c r="E486" s="23"/>
      <c r="F486" s="74"/>
      <c r="G486" s="74"/>
      <c r="H486" s="74"/>
      <c r="I486" s="74"/>
    </row>
    <row r="487" spans="1:9" ht="15.75">
      <c r="A487" s="47"/>
      <c r="B487" s="74"/>
      <c r="C487" s="74"/>
      <c r="D487" s="74"/>
      <c r="E487" s="23"/>
      <c r="F487" s="74"/>
      <c r="G487" s="74"/>
      <c r="H487" s="74"/>
      <c r="I487" s="74"/>
    </row>
    <row r="488" spans="1:9" ht="15.75">
      <c r="A488" s="68"/>
      <c r="B488" s="74"/>
      <c r="C488" s="74"/>
      <c r="D488" s="74"/>
      <c r="E488" s="23"/>
      <c r="F488" s="74"/>
      <c r="G488" s="74"/>
      <c r="H488" s="74"/>
      <c r="I488" s="74"/>
    </row>
    <row r="489" spans="1:9" ht="15.75">
      <c r="A489" s="68"/>
      <c r="B489" s="74"/>
      <c r="C489" s="74"/>
      <c r="D489" s="74"/>
      <c r="E489" s="23"/>
      <c r="F489" s="74"/>
      <c r="G489" s="74"/>
      <c r="H489" s="74"/>
      <c r="I489" s="74"/>
    </row>
    <row r="490" spans="1:9" ht="15.75">
      <c r="A490" s="68"/>
      <c r="B490" s="74"/>
      <c r="C490" s="74"/>
      <c r="D490" s="74"/>
      <c r="E490" s="23"/>
      <c r="F490" s="74"/>
      <c r="G490" s="74"/>
      <c r="H490" s="74"/>
      <c r="I490" s="74"/>
    </row>
    <row r="491" spans="1:9" ht="15.75">
      <c r="A491" s="68"/>
      <c r="B491" s="74"/>
      <c r="C491" s="74"/>
      <c r="D491" s="74"/>
      <c r="E491" s="23"/>
      <c r="F491" s="74"/>
      <c r="G491" s="74"/>
      <c r="H491" s="74"/>
      <c r="I491" s="74"/>
    </row>
    <row r="492" spans="1:9" ht="15.75">
      <c r="A492" s="68"/>
      <c r="B492" s="74"/>
      <c r="C492" s="74"/>
      <c r="D492" s="74"/>
      <c r="E492" s="23"/>
      <c r="F492" s="74"/>
      <c r="G492" s="74"/>
      <c r="H492" s="74"/>
      <c r="I492" s="74"/>
    </row>
    <row r="493" spans="1:9" ht="15.75">
      <c r="A493" s="47"/>
      <c r="B493" s="74"/>
      <c r="C493" s="74"/>
      <c r="D493" s="74"/>
      <c r="E493" s="23"/>
      <c r="F493" s="74"/>
      <c r="G493" s="74"/>
      <c r="H493" s="74"/>
      <c r="I493" s="74"/>
    </row>
    <row r="494" spans="1:9" ht="15.75">
      <c r="A494" s="39"/>
      <c r="B494" s="74"/>
      <c r="C494" s="74"/>
      <c r="D494" s="74"/>
      <c r="E494" s="23"/>
      <c r="F494" s="74"/>
      <c r="G494" s="74"/>
      <c r="H494" s="74"/>
      <c r="I494" s="74"/>
    </row>
    <row r="495" spans="1:9" ht="15.75">
      <c r="A495" s="47"/>
      <c r="B495" s="74"/>
      <c r="C495" s="74"/>
      <c r="D495" s="74"/>
      <c r="E495" s="23"/>
      <c r="F495" s="74"/>
      <c r="G495" s="74"/>
      <c r="H495" s="74"/>
      <c r="I495" s="74"/>
    </row>
    <row r="496" spans="1:9" ht="15.75">
      <c r="A496" s="47"/>
      <c r="B496" s="74"/>
      <c r="C496" s="74"/>
      <c r="D496" s="74"/>
      <c r="E496" s="23"/>
      <c r="F496" s="74"/>
      <c r="G496" s="74"/>
      <c r="H496" s="74"/>
      <c r="I496" s="74"/>
    </row>
    <row r="497" spans="1:9" ht="15.75">
      <c r="A497" s="68"/>
      <c r="B497" s="74"/>
      <c r="C497" s="74"/>
      <c r="D497" s="74"/>
      <c r="E497" s="23"/>
      <c r="F497" s="74"/>
      <c r="G497" s="74"/>
      <c r="H497" s="74"/>
      <c r="I497" s="74"/>
    </row>
    <row r="498" spans="1:9" ht="15.75">
      <c r="A498" s="68"/>
      <c r="B498" s="74"/>
      <c r="C498" s="74"/>
      <c r="D498" s="74"/>
      <c r="E498" s="23"/>
      <c r="F498" s="74"/>
      <c r="G498" s="74"/>
      <c r="H498" s="74"/>
      <c r="I498" s="74"/>
    </row>
    <row r="499" spans="1:9" ht="15.75">
      <c r="A499" s="68"/>
      <c r="B499" s="74"/>
      <c r="C499" s="74"/>
      <c r="D499" s="74"/>
      <c r="E499" s="23"/>
      <c r="F499" s="74"/>
      <c r="G499" s="74"/>
      <c r="H499" s="74"/>
      <c r="I499" s="74"/>
    </row>
    <row r="500" spans="1:9" ht="15.75">
      <c r="A500" s="68"/>
      <c r="B500" s="74"/>
      <c r="C500" s="74"/>
      <c r="D500" s="74"/>
      <c r="E500" s="23"/>
      <c r="F500" s="74"/>
      <c r="G500" s="74"/>
      <c r="H500" s="74"/>
      <c r="I500" s="74"/>
    </row>
    <row r="501" spans="1:9" ht="15.75">
      <c r="A501" s="68"/>
      <c r="B501" s="74"/>
      <c r="C501" s="74"/>
      <c r="D501" s="74"/>
      <c r="E501" s="23"/>
      <c r="F501" s="74"/>
      <c r="G501" s="74"/>
      <c r="H501" s="74"/>
      <c r="I501" s="74"/>
    </row>
    <row r="502" spans="1:9" ht="15.75">
      <c r="A502" s="68"/>
      <c r="B502" s="81"/>
      <c r="C502" s="81"/>
      <c r="D502" s="81"/>
      <c r="E502" s="23"/>
      <c r="F502" s="81"/>
      <c r="G502" s="81"/>
      <c r="H502" s="81"/>
      <c r="I502" s="81"/>
    </row>
    <row r="503" spans="1:9" ht="15.75">
      <c r="A503" s="39"/>
      <c r="B503" s="73"/>
      <c r="C503" s="73"/>
      <c r="D503" s="73"/>
      <c r="E503" s="23"/>
      <c r="F503" s="73"/>
      <c r="G503" s="73"/>
      <c r="H503" s="73"/>
      <c r="I503" s="73"/>
    </row>
    <row r="504" spans="1:9" ht="15.75">
      <c r="A504" s="47"/>
      <c r="B504" s="73"/>
      <c r="C504" s="73"/>
      <c r="D504" s="73"/>
      <c r="E504" s="23"/>
      <c r="F504" s="73"/>
      <c r="G504" s="73"/>
      <c r="H504" s="74"/>
      <c r="I504" s="73"/>
    </row>
    <row r="505" spans="1:9" ht="15.75">
      <c r="A505" s="47"/>
      <c r="B505" s="73"/>
      <c r="C505" s="73"/>
      <c r="D505" s="73"/>
      <c r="E505" s="23"/>
      <c r="F505" s="73"/>
      <c r="G505" s="73"/>
      <c r="H505" s="74"/>
      <c r="I505" s="73"/>
    </row>
    <row r="506" spans="1:9" ht="15.75">
      <c r="A506" s="79"/>
      <c r="B506" s="73"/>
      <c r="C506" s="73"/>
      <c r="D506" s="73"/>
      <c r="E506" s="23"/>
      <c r="F506" s="73"/>
      <c r="G506" s="73"/>
      <c r="H506" s="74"/>
      <c r="I506" s="73"/>
    </row>
    <row r="507" spans="1:9" ht="15.75">
      <c r="A507" s="79"/>
      <c r="B507" s="73"/>
      <c r="C507" s="73"/>
      <c r="D507" s="73"/>
      <c r="E507" s="23"/>
      <c r="F507" s="73"/>
      <c r="G507" s="73"/>
      <c r="H507" s="74"/>
      <c r="I507" s="73"/>
    </row>
    <row r="508" spans="1:9" ht="15.75">
      <c r="A508" s="79"/>
      <c r="B508" s="73"/>
      <c r="C508" s="73"/>
      <c r="D508" s="73"/>
      <c r="E508" s="23"/>
      <c r="F508" s="73"/>
      <c r="G508" s="73"/>
      <c r="H508" s="74"/>
      <c r="I508" s="73"/>
    </row>
    <row r="509" spans="1:9" ht="15.75">
      <c r="A509" s="79"/>
      <c r="B509" s="73"/>
      <c r="C509" s="73"/>
      <c r="D509" s="73"/>
      <c r="E509" s="23"/>
      <c r="F509" s="73"/>
      <c r="G509" s="73"/>
      <c r="H509" s="74"/>
      <c r="I509" s="73"/>
    </row>
    <row r="510" spans="1:9" ht="15.75">
      <c r="A510" s="79"/>
      <c r="B510" s="73"/>
      <c r="C510" s="73"/>
      <c r="D510" s="73"/>
      <c r="E510" s="23"/>
      <c r="F510" s="73"/>
      <c r="G510" s="73"/>
      <c r="H510" s="74"/>
      <c r="I510" s="73"/>
    </row>
    <row r="511" spans="1:9" ht="15.7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5.7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5.7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5.7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5.7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5.7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5.7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5.7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5.7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5.7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5.7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5.7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5.7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5.7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5.7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5.7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5.7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5.7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5.7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5.7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5.7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5.7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5.7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5.7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5.7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5.7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5.7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5.7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5.7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5.7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5.7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5.7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5.7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5.7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5.7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5.7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5.7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5.7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5.7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5.7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5.7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5.7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5.7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5.7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5.7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5.7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5.7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5.7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5.75">
      <c r="A559" s="23"/>
      <c r="B559" s="23"/>
      <c r="C559" s="23"/>
      <c r="D559" s="23"/>
      <c r="E559" s="23"/>
      <c r="F559" s="23"/>
      <c r="G559" s="23"/>
      <c r="H559" s="23"/>
      <c r="I559" s="23"/>
    </row>
  </sheetData>
  <mergeCells count="2">
    <mergeCell ref="C7:D7"/>
    <mergeCell ref="F7:G7"/>
  </mergeCells>
  <printOptions/>
  <pageMargins left="0.7480314960629921" right="0.7480314960629921" top="0.3937007874015748" bottom="0.3937007874015748" header="0.5118110236220472" footer="0.5118110236220472"/>
  <pageSetup fitToHeight="4" horizontalDpi="300" verticalDpi="300" orientation="portrait" paperSize="9" scale="65" r:id="rId1"/>
  <rowBreaks count="6" manualBreakCount="6">
    <brk id="75" max="255" man="1"/>
    <brk id="141" max="255" man="1"/>
    <brk id="207" max="255" man="1"/>
    <brk id="274" max="255" man="1"/>
    <brk id="339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625" style="23" customWidth="1"/>
    <col min="2" max="2" width="9.00390625" style="23" customWidth="1"/>
    <col min="3" max="3" width="11.875" style="23" customWidth="1"/>
    <col min="4" max="4" width="7.375" style="23" customWidth="1"/>
    <col min="5" max="5" width="8.125" style="23" customWidth="1"/>
    <col min="6" max="6" width="7.625" style="23" customWidth="1"/>
    <col min="7" max="7" width="9.375" style="23" customWidth="1"/>
    <col min="8" max="8" width="7.625" style="23" customWidth="1"/>
    <col min="9" max="9" width="1.25" style="23" customWidth="1"/>
    <col min="10" max="10" width="7.00390625" style="23" customWidth="1"/>
    <col min="11" max="11" width="7.625" style="23" customWidth="1"/>
    <col min="12" max="12" width="7.75390625" style="23" customWidth="1"/>
    <col min="13" max="13" width="1.25" style="23" customWidth="1"/>
    <col min="14" max="14" width="7.625" style="23" customWidth="1"/>
    <col min="15" max="15" width="7.875" style="23" customWidth="1"/>
    <col min="16" max="16" width="9.00390625" style="23" customWidth="1"/>
    <col min="17" max="17" width="7.50390625" style="23" customWidth="1"/>
    <col min="18" max="16384" width="9.00390625" style="23" customWidth="1"/>
  </cols>
  <sheetData>
    <row r="1" spans="1:17" s="2" customFormat="1" ht="18.75">
      <c r="A1" s="1" t="s">
        <v>60</v>
      </c>
      <c r="Q1" s="22" t="s">
        <v>0</v>
      </c>
    </row>
    <row r="2" s="2" customFormat="1" ht="10.5" customHeight="1">
      <c r="B2" s="5"/>
    </row>
    <row r="3" spans="1:3" s="2" customFormat="1" ht="15.75" customHeight="1">
      <c r="A3" s="104" t="s">
        <v>67</v>
      </c>
      <c r="B3" s="1"/>
      <c r="C3" s="1"/>
    </row>
    <row r="4" spans="1:17" s="98" customFormat="1" ht="15.75" customHeight="1" thickBo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2:17" s="19" customFormat="1" ht="14.25" customHeight="1">
      <c r="B5" s="26"/>
      <c r="D5" s="151" t="s">
        <v>1</v>
      </c>
      <c r="E5" s="151"/>
      <c r="F5" s="151"/>
      <c r="G5" s="151"/>
      <c r="H5" s="151"/>
      <c r="I5" s="89"/>
      <c r="J5" s="151" t="s">
        <v>2</v>
      </c>
      <c r="K5" s="151"/>
      <c r="L5" s="151"/>
      <c r="M5" s="151"/>
      <c r="N5" s="151"/>
      <c r="O5" s="151"/>
      <c r="P5" s="151"/>
      <c r="Q5" s="151"/>
    </row>
    <row r="6" spans="1:17" s="19" customFormat="1" ht="13.5" customHeight="1">
      <c r="A6" s="23"/>
      <c r="B6" s="47"/>
      <c r="D6" s="32" t="s">
        <v>3</v>
      </c>
      <c r="E6" s="82" t="s">
        <v>4</v>
      </c>
      <c r="F6" s="82"/>
      <c r="G6" s="83" t="s">
        <v>5</v>
      </c>
      <c r="H6" s="32" t="s">
        <v>5</v>
      </c>
      <c r="I6" s="93"/>
      <c r="J6" s="32" t="s">
        <v>3</v>
      </c>
      <c r="K6" s="82" t="s">
        <v>4</v>
      </c>
      <c r="L6" s="85"/>
      <c r="M6" s="85"/>
      <c r="N6" s="85"/>
      <c r="O6" s="85"/>
      <c r="P6" s="32" t="s">
        <v>5</v>
      </c>
      <c r="Q6" s="32" t="s">
        <v>5</v>
      </c>
    </row>
    <row r="7" spans="1:17" s="19" customFormat="1" ht="13.5" customHeight="1">
      <c r="A7" s="31" t="s">
        <v>62</v>
      </c>
      <c r="B7" s="29"/>
      <c r="D7" s="52"/>
      <c r="E7" s="32" t="s">
        <v>6</v>
      </c>
      <c r="F7" s="34" t="s">
        <v>7</v>
      </c>
      <c r="G7" s="32" t="s">
        <v>8</v>
      </c>
      <c r="H7" s="32" t="s">
        <v>9</v>
      </c>
      <c r="I7" s="88"/>
      <c r="J7" s="52"/>
      <c r="K7" s="150" t="s">
        <v>66</v>
      </c>
      <c r="L7" s="150"/>
      <c r="M7" s="33"/>
      <c r="N7" s="150" t="s">
        <v>7</v>
      </c>
      <c r="O7" s="150"/>
      <c r="P7" s="32" t="s">
        <v>11</v>
      </c>
      <c r="Q7" s="32" t="s">
        <v>12</v>
      </c>
    </row>
    <row r="8" spans="1:17" s="19" customFormat="1" ht="14.25" customHeight="1">
      <c r="A8" s="66" t="s">
        <v>55</v>
      </c>
      <c r="B8" s="29"/>
      <c r="D8" s="88"/>
      <c r="E8" s="32" t="s">
        <v>7</v>
      </c>
      <c r="F8" s="90"/>
      <c r="G8" s="32" t="s">
        <v>13</v>
      </c>
      <c r="H8" s="32" t="s">
        <v>14</v>
      </c>
      <c r="I8" s="88"/>
      <c r="J8" s="88"/>
      <c r="K8" s="32" t="s">
        <v>64</v>
      </c>
      <c r="L8" s="32" t="s">
        <v>10</v>
      </c>
      <c r="M8" s="33"/>
      <c r="N8" s="32" t="s">
        <v>64</v>
      </c>
      <c r="O8" s="32" t="s">
        <v>10</v>
      </c>
      <c r="P8" s="32" t="s">
        <v>13</v>
      </c>
      <c r="Q8" s="32" t="s">
        <v>14</v>
      </c>
    </row>
    <row r="9" spans="1:17" s="19" customFormat="1" ht="13.5" customHeight="1" thickBot="1">
      <c r="A9" s="94"/>
      <c r="B9" s="63"/>
      <c r="C9" s="37"/>
      <c r="D9" s="92"/>
      <c r="E9" s="92"/>
      <c r="F9" s="92"/>
      <c r="G9" s="92"/>
      <c r="H9" s="92"/>
      <c r="I9" s="91"/>
      <c r="J9" s="92"/>
      <c r="K9" s="38"/>
      <c r="L9" s="38"/>
      <c r="M9" s="62"/>
      <c r="N9" s="63"/>
      <c r="O9" s="63"/>
      <c r="P9" s="92"/>
      <c r="Q9" s="92"/>
    </row>
    <row r="10" spans="1:17" ht="12" customHeight="1">
      <c r="A10" s="40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ht="12" customHeight="1">
      <c r="A11" s="42" t="s">
        <v>15</v>
      </c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2:17" ht="12" customHeight="1">
      <c r="B12" s="23" t="s">
        <v>16</v>
      </c>
      <c r="D12" s="103" t="e">
        <f>IF(#REF!&gt;0,#REF!*#REF!/#REF!,0)</f>
        <v>#REF!</v>
      </c>
      <c r="E12" s="103" t="e">
        <f>IF(#REF!&gt;0,#REF!*#REF!/#REF!,0)</f>
        <v>#REF!</v>
      </c>
      <c r="F12" s="103" t="e">
        <f>IF(#REF!&gt;0,#REF!*#REF!/#REF!,0)</f>
        <v>#REF!</v>
      </c>
      <c r="G12" s="103" t="e">
        <f>IF(#REF!&gt;0,#REF!*#REF!/#REF!,0)</f>
        <v>#REF!</v>
      </c>
      <c r="H12" s="103" t="e">
        <f>IF(#REF!&gt;0,#REF!*#REF!/#REF!,0)</f>
        <v>#REF!</v>
      </c>
      <c r="I12" s="103" t="e">
        <f>IF(#REF!&gt;0,#REF!*#REF!/#REF!,0)</f>
        <v>#REF!</v>
      </c>
      <c r="J12" s="103" t="e">
        <f>IF(#REF!&gt;0,#REF!*#REF!/#REF!,0)</f>
        <v>#REF!</v>
      </c>
      <c r="K12" s="103" t="e">
        <f>IF(#REF!&gt;0,#REF!*#REF!/#REF!,0)</f>
        <v>#REF!</v>
      </c>
      <c r="L12" s="103" t="e">
        <f>IF(#REF!&gt;0,#REF!*#REF!/#REF!,0)</f>
        <v>#REF!</v>
      </c>
      <c r="M12" s="103" t="e">
        <f>IF(#REF!&gt;0,#REF!*#REF!/#REF!,0)</f>
        <v>#REF!</v>
      </c>
      <c r="N12" s="103" t="e">
        <f>IF(#REF!&gt;0,#REF!*#REF!/#REF!,0)</f>
        <v>#REF!</v>
      </c>
      <c r="O12" s="103" t="e">
        <f>IF(#REF!&gt;0,#REF!*#REF!/#REF!,0)</f>
        <v>#REF!</v>
      </c>
      <c r="P12" s="103" t="e">
        <f>IF(#REF!&gt;0,#REF!*#REF!/#REF!,0)</f>
        <v>#REF!</v>
      </c>
      <c r="Q12" s="103" t="e">
        <f>IF(#REF!&gt;0,#REF!*#REF!/#REF!,0)</f>
        <v>#REF!</v>
      </c>
    </row>
    <row r="13" spans="2:17" ht="12" customHeight="1">
      <c r="B13" s="23" t="s">
        <v>17</v>
      </c>
      <c r="D13" s="103" t="e">
        <f>IF(#REF!&gt;0,#REF!*#REF!/#REF!,0)</f>
        <v>#REF!</v>
      </c>
      <c r="E13" s="103" t="e">
        <f>IF(#REF!&gt;0,#REF!*#REF!/#REF!,0)</f>
        <v>#REF!</v>
      </c>
      <c r="F13" s="103" t="e">
        <f>IF(#REF!&gt;0,#REF!*#REF!/#REF!,0)</f>
        <v>#REF!</v>
      </c>
      <c r="G13" s="103" t="e">
        <f>IF(#REF!&gt;0,#REF!*#REF!/#REF!,0)</f>
        <v>#REF!</v>
      </c>
      <c r="H13" s="103" t="e">
        <f>IF(#REF!&gt;0,#REF!*#REF!/#REF!,0)</f>
        <v>#REF!</v>
      </c>
      <c r="I13" s="103" t="e">
        <f>IF(#REF!&gt;0,#REF!*#REF!/#REF!,0)</f>
        <v>#REF!</v>
      </c>
      <c r="J13" s="103" t="e">
        <f>IF(#REF!&gt;0,#REF!*#REF!/#REF!,0)</f>
        <v>#REF!</v>
      </c>
      <c r="K13" s="103" t="e">
        <f>IF(#REF!&gt;0,#REF!*#REF!/#REF!,0)</f>
        <v>#REF!</v>
      </c>
      <c r="L13" s="103" t="e">
        <f>IF(#REF!&gt;0,#REF!*#REF!/#REF!,0)</f>
        <v>#REF!</v>
      </c>
      <c r="M13" s="103" t="e">
        <f>IF(#REF!&gt;0,#REF!*#REF!/#REF!,0)</f>
        <v>#REF!</v>
      </c>
      <c r="N13" s="103" t="e">
        <f>IF(#REF!&gt;0,#REF!*#REF!/#REF!,0)</f>
        <v>#REF!</v>
      </c>
      <c r="O13" s="103" t="e">
        <f>IF(#REF!&gt;0,#REF!*#REF!/#REF!,0)</f>
        <v>#REF!</v>
      </c>
      <c r="P13" s="103" t="e">
        <f>IF(#REF!&gt;0,#REF!*#REF!/#REF!,0)</f>
        <v>#REF!</v>
      </c>
      <c r="Q13" s="103" t="e">
        <f>IF(#REF!&gt;0,#REF!*#REF!/#REF!,0)</f>
        <v>#REF!</v>
      </c>
    </row>
    <row r="14" spans="2:17" ht="12" customHeight="1">
      <c r="B14" s="23" t="s">
        <v>18</v>
      </c>
      <c r="D14" s="103" t="e">
        <f>IF(#REF!&gt;0,#REF!*#REF!/#REF!,0)</f>
        <v>#REF!</v>
      </c>
      <c r="E14" s="103" t="e">
        <f>IF(#REF!&gt;0,#REF!*#REF!/#REF!,0)</f>
        <v>#REF!</v>
      </c>
      <c r="F14" s="103" t="e">
        <f>IF(#REF!&gt;0,#REF!*#REF!/#REF!,0)</f>
        <v>#REF!</v>
      </c>
      <c r="G14" s="103" t="e">
        <f>IF(#REF!&gt;0,#REF!*#REF!/#REF!,0)</f>
        <v>#REF!</v>
      </c>
      <c r="H14" s="103" t="e">
        <f>IF(#REF!&gt;0,#REF!*#REF!/#REF!,0)</f>
        <v>#REF!</v>
      </c>
      <c r="I14" s="103" t="e">
        <f>IF(#REF!&gt;0,#REF!*#REF!/#REF!,0)</f>
        <v>#REF!</v>
      </c>
      <c r="J14" s="103" t="e">
        <f>IF(#REF!&gt;0,#REF!*#REF!/#REF!,0)</f>
        <v>#REF!</v>
      </c>
      <c r="K14" s="103" t="e">
        <f>IF(#REF!&gt;0,#REF!*#REF!/#REF!,0)</f>
        <v>#REF!</v>
      </c>
      <c r="L14" s="103" t="e">
        <f>IF(#REF!&gt;0,#REF!*#REF!/#REF!,0)</f>
        <v>#REF!</v>
      </c>
      <c r="M14" s="103" t="e">
        <f>IF(#REF!&gt;0,#REF!*#REF!/#REF!,0)</f>
        <v>#REF!</v>
      </c>
      <c r="N14" s="103" t="e">
        <f>IF(#REF!&gt;0,#REF!*#REF!/#REF!,0)</f>
        <v>#REF!</v>
      </c>
      <c r="O14" s="103" t="e">
        <f>IF(#REF!&gt;0,#REF!*#REF!/#REF!,0)</f>
        <v>#REF!</v>
      </c>
      <c r="P14" s="103" t="e">
        <f>IF(#REF!&gt;0,#REF!*#REF!/#REF!,0)</f>
        <v>#REF!</v>
      </c>
      <c r="Q14" s="103" t="e">
        <f>IF(#REF!&gt;0,#REF!*#REF!/#REF!,0)</f>
        <v>#REF!</v>
      </c>
    </row>
    <row r="15" spans="2:17" ht="12" customHeight="1">
      <c r="B15" s="19" t="s">
        <v>65</v>
      </c>
      <c r="D15" s="103" t="e">
        <f>IF(#REF!&gt;0,#REF!*#REF!/#REF!,0)</f>
        <v>#REF!</v>
      </c>
      <c r="E15" s="103" t="e">
        <f>IF(#REF!&gt;0,#REF!*#REF!/#REF!,0)</f>
        <v>#REF!</v>
      </c>
      <c r="F15" s="103" t="e">
        <f>IF(#REF!&gt;0,#REF!*#REF!/#REF!,0)</f>
        <v>#REF!</v>
      </c>
      <c r="G15" s="103" t="e">
        <f>IF(#REF!&gt;0,#REF!*#REF!/#REF!,0)</f>
        <v>#REF!</v>
      </c>
      <c r="H15" s="103" t="e">
        <f>IF(#REF!&gt;0,#REF!*#REF!/#REF!,0)</f>
        <v>#REF!</v>
      </c>
      <c r="I15" s="103" t="e">
        <f>IF(#REF!&gt;0,#REF!*#REF!/#REF!,0)</f>
        <v>#REF!</v>
      </c>
      <c r="J15" s="103" t="e">
        <f>IF(#REF!&gt;0,#REF!*#REF!/#REF!,0)</f>
        <v>#REF!</v>
      </c>
      <c r="K15" s="103" t="e">
        <f>IF(#REF!&gt;0,#REF!*#REF!/#REF!,0)</f>
        <v>#REF!</v>
      </c>
      <c r="L15" s="103" t="e">
        <f>IF(#REF!&gt;0,#REF!*#REF!/#REF!,0)</f>
        <v>#REF!</v>
      </c>
      <c r="M15" s="103" t="e">
        <f>IF(#REF!&gt;0,#REF!*#REF!/#REF!,0)</f>
        <v>#REF!</v>
      </c>
      <c r="N15" s="103" t="e">
        <f>IF(#REF!&gt;0,#REF!*#REF!/#REF!,0)</f>
        <v>#REF!</v>
      </c>
      <c r="O15" s="103" t="e">
        <f>IF(#REF!&gt;0,#REF!*#REF!/#REF!,0)</f>
        <v>#REF!</v>
      </c>
      <c r="P15" s="103" t="e">
        <f>IF(#REF!&gt;0,#REF!*#REF!/#REF!,0)</f>
        <v>#REF!</v>
      </c>
      <c r="Q15" s="103" t="e">
        <f>IF(#REF!&gt;0,#REF!*#REF!/#REF!,0)</f>
        <v>#REF!</v>
      </c>
    </row>
    <row r="16" spans="1:17" ht="12" customHeight="1">
      <c r="A16" s="42" t="s">
        <v>19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ht="12" customHeight="1">
      <c r="B17" s="23" t="s">
        <v>20</v>
      </c>
      <c r="D17" s="103" t="e">
        <f>IF(#REF!&gt;0,#REF!*#REF!/#REF!,0)</f>
        <v>#REF!</v>
      </c>
      <c r="E17" s="103" t="e">
        <f>IF(#REF!&gt;0,#REF!*#REF!/#REF!,0)</f>
        <v>#REF!</v>
      </c>
      <c r="F17" s="103" t="e">
        <f>IF(#REF!&gt;0,#REF!*#REF!/#REF!,0)</f>
        <v>#REF!</v>
      </c>
      <c r="G17" s="103" t="e">
        <f>IF(#REF!&gt;0,#REF!*#REF!/#REF!,0)</f>
        <v>#REF!</v>
      </c>
      <c r="H17" s="103" t="e">
        <f>IF(#REF!&gt;0,#REF!*#REF!/#REF!,0)</f>
        <v>#REF!</v>
      </c>
      <c r="I17" s="103" t="e">
        <f>IF(#REF!&gt;0,#REF!*#REF!/#REF!,0)</f>
        <v>#REF!</v>
      </c>
      <c r="J17" s="103" t="e">
        <f>IF(#REF!&gt;0,#REF!*#REF!/#REF!,0)</f>
        <v>#REF!</v>
      </c>
      <c r="K17" s="103" t="e">
        <f>IF(#REF!&gt;0,#REF!*#REF!/#REF!,0)</f>
        <v>#REF!</v>
      </c>
      <c r="L17" s="103" t="e">
        <f>IF(#REF!&gt;0,#REF!*#REF!/#REF!,0)</f>
        <v>#REF!</v>
      </c>
      <c r="M17" s="103" t="e">
        <f>IF(#REF!&gt;0,#REF!*#REF!/#REF!,0)</f>
        <v>#REF!</v>
      </c>
      <c r="N17" s="103" t="e">
        <f>IF(#REF!&gt;0,#REF!*#REF!/#REF!,0)</f>
        <v>#REF!</v>
      </c>
      <c r="O17" s="103" t="e">
        <f>IF(#REF!&gt;0,#REF!*#REF!/#REF!,0)</f>
        <v>#REF!</v>
      </c>
      <c r="P17" s="103" t="e">
        <f>IF(#REF!&gt;0,#REF!*#REF!/#REF!,0)</f>
        <v>#REF!</v>
      </c>
      <c r="Q17" s="103" t="e">
        <f>IF(#REF!&gt;0,#REF!*#REF!/#REF!,0)</f>
        <v>#REF!</v>
      </c>
    </row>
    <row r="18" spans="2:17" ht="12" customHeight="1">
      <c r="B18" s="23" t="s">
        <v>21</v>
      </c>
      <c r="D18" s="103" t="e">
        <f>IF(#REF!&gt;0,#REF!*#REF!/#REF!,0)</f>
        <v>#REF!</v>
      </c>
      <c r="E18" s="103" t="e">
        <f>IF(#REF!&gt;0,#REF!*#REF!/#REF!,0)</f>
        <v>#REF!</v>
      </c>
      <c r="F18" s="103" t="e">
        <f>IF(#REF!&gt;0,#REF!*#REF!/#REF!,0)</f>
        <v>#REF!</v>
      </c>
      <c r="G18" s="103" t="e">
        <f>IF(#REF!&gt;0,#REF!*#REF!/#REF!,0)</f>
        <v>#REF!</v>
      </c>
      <c r="H18" s="103" t="e">
        <f>IF(#REF!&gt;0,#REF!*#REF!/#REF!,0)</f>
        <v>#REF!</v>
      </c>
      <c r="I18" s="103" t="e">
        <f>IF(#REF!&gt;0,#REF!*#REF!/#REF!,0)</f>
        <v>#REF!</v>
      </c>
      <c r="J18" s="103" t="e">
        <f>IF(#REF!&gt;0,#REF!*#REF!/#REF!,0)</f>
        <v>#REF!</v>
      </c>
      <c r="K18" s="103" t="e">
        <f>IF(#REF!&gt;0,#REF!*#REF!/#REF!,0)</f>
        <v>#REF!</v>
      </c>
      <c r="L18" s="103" t="e">
        <f>IF(#REF!&gt;0,#REF!*#REF!/#REF!,0)</f>
        <v>#REF!</v>
      </c>
      <c r="M18" s="103" t="e">
        <f>IF(#REF!&gt;0,#REF!*#REF!/#REF!,0)</f>
        <v>#REF!</v>
      </c>
      <c r="N18" s="103" t="e">
        <f>IF(#REF!&gt;0,#REF!*#REF!/#REF!,0)</f>
        <v>#REF!</v>
      </c>
      <c r="O18" s="103" t="e">
        <f>IF(#REF!&gt;0,#REF!*#REF!/#REF!,0)</f>
        <v>#REF!</v>
      </c>
      <c r="P18" s="103" t="e">
        <f>IF(#REF!&gt;0,#REF!*#REF!/#REF!,0)</f>
        <v>#REF!</v>
      </c>
      <c r="Q18" s="103" t="e">
        <f>IF(#REF!&gt;0,#REF!*#REF!/#REF!,0)</f>
        <v>#REF!</v>
      </c>
    </row>
    <row r="19" spans="2:17" ht="12" customHeight="1">
      <c r="B19" s="23" t="s">
        <v>22</v>
      </c>
      <c r="D19" s="103" t="e">
        <f>IF(#REF!&gt;0,#REF!*#REF!/#REF!,0)</f>
        <v>#REF!</v>
      </c>
      <c r="E19" s="103" t="e">
        <f>IF(#REF!&gt;0,#REF!*#REF!/#REF!,0)</f>
        <v>#REF!</v>
      </c>
      <c r="F19" s="103" t="e">
        <f>IF(#REF!&gt;0,#REF!*#REF!/#REF!,0)</f>
        <v>#REF!</v>
      </c>
      <c r="G19" s="103" t="e">
        <f>IF(#REF!&gt;0,#REF!*#REF!/#REF!,0)</f>
        <v>#REF!</v>
      </c>
      <c r="H19" s="103" t="e">
        <f>IF(#REF!&gt;0,#REF!*#REF!/#REF!,0)</f>
        <v>#REF!</v>
      </c>
      <c r="I19" s="103" t="e">
        <f>IF(#REF!&gt;0,#REF!*#REF!/#REF!,0)</f>
        <v>#REF!</v>
      </c>
      <c r="J19" s="103" t="e">
        <f>IF(#REF!&gt;0,#REF!*#REF!/#REF!,0)</f>
        <v>#REF!</v>
      </c>
      <c r="K19" s="103" t="e">
        <f>IF(#REF!&gt;0,#REF!*#REF!/#REF!,0)</f>
        <v>#REF!</v>
      </c>
      <c r="L19" s="103" t="e">
        <f>IF(#REF!&gt;0,#REF!*#REF!/#REF!,0)</f>
        <v>#REF!</v>
      </c>
      <c r="M19" s="103" t="e">
        <f>IF(#REF!&gt;0,#REF!*#REF!/#REF!,0)</f>
        <v>#REF!</v>
      </c>
      <c r="N19" s="103" t="e">
        <f>IF(#REF!&gt;0,#REF!*#REF!/#REF!,0)</f>
        <v>#REF!</v>
      </c>
      <c r="O19" s="103" t="e">
        <f>IF(#REF!&gt;0,#REF!*#REF!/#REF!,0)</f>
        <v>#REF!</v>
      </c>
      <c r="P19" s="103" t="e">
        <f>IF(#REF!&gt;0,#REF!*#REF!/#REF!,0)</f>
        <v>#REF!</v>
      </c>
      <c r="Q19" s="103" t="e">
        <f>IF(#REF!&gt;0,#REF!*#REF!/#REF!,0)</f>
        <v>#REF!</v>
      </c>
    </row>
    <row r="20" spans="1:17" ht="12" customHeight="1">
      <c r="A20" s="42" t="s">
        <v>23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 ht="12" customHeight="1">
      <c r="B21" s="23" t="s">
        <v>24</v>
      </c>
      <c r="D21" s="103" t="e">
        <f>IF(#REF!&gt;0,#REF!*#REF!/#REF!,0)</f>
        <v>#REF!</v>
      </c>
      <c r="E21" s="103" t="e">
        <f>IF(#REF!&gt;0,#REF!*#REF!/#REF!,0)</f>
        <v>#REF!</v>
      </c>
      <c r="F21" s="103" t="e">
        <f>IF(#REF!&gt;0,#REF!*#REF!/#REF!,0)</f>
        <v>#REF!</v>
      </c>
      <c r="G21" s="103" t="e">
        <f>IF(#REF!&gt;0,#REF!*#REF!/#REF!,0)</f>
        <v>#REF!</v>
      </c>
      <c r="H21" s="103" t="e">
        <f>IF(#REF!&gt;0,#REF!*#REF!/#REF!,0)</f>
        <v>#REF!</v>
      </c>
      <c r="I21" s="103" t="e">
        <f>IF(#REF!&gt;0,#REF!*#REF!/#REF!,0)</f>
        <v>#REF!</v>
      </c>
      <c r="J21" s="103" t="e">
        <f>IF(#REF!&gt;0,#REF!*#REF!/#REF!,0)</f>
        <v>#REF!</v>
      </c>
      <c r="K21" s="103" t="e">
        <f>IF(#REF!&gt;0,#REF!*#REF!/#REF!,0)</f>
        <v>#REF!</v>
      </c>
      <c r="L21" s="103" t="e">
        <f>IF(#REF!&gt;0,#REF!*#REF!/#REF!,0)</f>
        <v>#REF!</v>
      </c>
      <c r="M21" s="103" t="e">
        <f>IF(#REF!&gt;0,#REF!*#REF!/#REF!,0)</f>
        <v>#REF!</v>
      </c>
      <c r="N21" s="103" t="e">
        <f>IF(#REF!&gt;0,#REF!*#REF!/#REF!,0)</f>
        <v>#REF!</v>
      </c>
      <c r="O21" s="103" t="e">
        <f>IF(#REF!&gt;0,#REF!*#REF!/#REF!,0)</f>
        <v>#REF!</v>
      </c>
      <c r="P21" s="103" t="e">
        <f>IF(#REF!&gt;0,#REF!*#REF!/#REF!,0)</f>
        <v>#REF!</v>
      </c>
      <c r="Q21" s="103" t="e">
        <f>IF(#REF!&gt;0,#REF!*#REF!/#REF!,0)</f>
        <v>#REF!</v>
      </c>
    </row>
    <row r="22" spans="2:17" ht="12" customHeight="1">
      <c r="B22" s="23" t="s">
        <v>25</v>
      </c>
      <c r="D22" s="103" t="e">
        <f>IF(#REF!&gt;0,#REF!*#REF!/#REF!,0)</f>
        <v>#REF!</v>
      </c>
      <c r="E22" s="103" t="e">
        <f>IF(#REF!&gt;0,#REF!*#REF!/#REF!,0)</f>
        <v>#REF!</v>
      </c>
      <c r="F22" s="103" t="e">
        <f>IF(#REF!&gt;0,#REF!*#REF!/#REF!,0)</f>
        <v>#REF!</v>
      </c>
      <c r="G22" s="103" t="e">
        <f>IF(#REF!&gt;0,#REF!*#REF!/#REF!,0)</f>
        <v>#REF!</v>
      </c>
      <c r="H22" s="103" t="e">
        <f>IF(#REF!&gt;0,#REF!*#REF!/#REF!,0)</f>
        <v>#REF!</v>
      </c>
      <c r="I22" s="103" t="e">
        <f>IF(#REF!&gt;0,#REF!*#REF!/#REF!,0)</f>
        <v>#REF!</v>
      </c>
      <c r="J22" s="103" t="e">
        <f>IF(#REF!&gt;0,#REF!*#REF!/#REF!,0)</f>
        <v>#REF!</v>
      </c>
      <c r="K22" s="103" t="e">
        <f>IF(#REF!&gt;0,#REF!*#REF!/#REF!,0)</f>
        <v>#REF!</v>
      </c>
      <c r="L22" s="103" t="e">
        <f>IF(#REF!&gt;0,#REF!*#REF!/#REF!,0)</f>
        <v>#REF!</v>
      </c>
      <c r="M22" s="103" t="e">
        <f>IF(#REF!&gt;0,#REF!*#REF!/#REF!,0)</f>
        <v>#REF!</v>
      </c>
      <c r="N22" s="103" t="e">
        <f>IF(#REF!&gt;0,#REF!*#REF!/#REF!,0)</f>
        <v>#REF!</v>
      </c>
      <c r="O22" s="103" t="e">
        <f>IF(#REF!&gt;0,#REF!*#REF!/#REF!,0)</f>
        <v>#REF!</v>
      </c>
      <c r="P22" s="103" t="e">
        <f>IF(#REF!&gt;0,#REF!*#REF!/#REF!,0)</f>
        <v>#REF!</v>
      </c>
      <c r="Q22" s="103" t="e">
        <f>IF(#REF!&gt;0,#REF!*#REF!/#REF!,0)</f>
        <v>#REF!</v>
      </c>
    </row>
    <row r="23" spans="2:17" ht="12" customHeight="1">
      <c r="B23" s="23" t="s">
        <v>26</v>
      </c>
      <c r="D23" s="103" t="e">
        <f>IF(#REF!&gt;0,#REF!*#REF!/#REF!,0)</f>
        <v>#REF!</v>
      </c>
      <c r="E23" s="103" t="e">
        <f>IF(#REF!&gt;0,#REF!*#REF!/#REF!,0)</f>
        <v>#REF!</v>
      </c>
      <c r="F23" s="103" t="e">
        <f>IF(#REF!&gt;0,#REF!*#REF!/#REF!,0)</f>
        <v>#REF!</v>
      </c>
      <c r="G23" s="103" t="e">
        <f>IF(#REF!&gt;0,#REF!*#REF!/#REF!,0)</f>
        <v>#REF!</v>
      </c>
      <c r="H23" s="103" t="e">
        <f>IF(#REF!&gt;0,#REF!*#REF!/#REF!,0)</f>
        <v>#REF!</v>
      </c>
      <c r="I23" s="103" t="e">
        <f>IF(#REF!&gt;0,#REF!*#REF!/#REF!,0)</f>
        <v>#REF!</v>
      </c>
      <c r="J23" s="103" t="e">
        <f>IF(#REF!&gt;0,#REF!*#REF!/#REF!,0)</f>
        <v>#REF!</v>
      </c>
      <c r="K23" s="103" t="e">
        <f>IF(#REF!&gt;0,#REF!*#REF!/#REF!,0)</f>
        <v>#REF!</v>
      </c>
      <c r="L23" s="103" t="e">
        <f>IF(#REF!&gt;0,#REF!*#REF!/#REF!,0)</f>
        <v>#REF!</v>
      </c>
      <c r="M23" s="103" t="e">
        <f>IF(#REF!&gt;0,#REF!*#REF!/#REF!,0)</f>
        <v>#REF!</v>
      </c>
      <c r="N23" s="103" t="e">
        <f>IF(#REF!&gt;0,#REF!*#REF!/#REF!,0)</f>
        <v>#REF!</v>
      </c>
      <c r="O23" s="103" t="e">
        <f>IF(#REF!&gt;0,#REF!*#REF!/#REF!,0)</f>
        <v>#REF!</v>
      </c>
      <c r="P23" s="103" t="e">
        <f>IF(#REF!&gt;0,#REF!*#REF!/#REF!,0)</f>
        <v>#REF!</v>
      </c>
      <c r="Q23" s="103" t="e">
        <f>IF(#REF!&gt;0,#REF!*#REF!/#REF!,0)</f>
        <v>#REF!</v>
      </c>
    </row>
    <row r="24" spans="1:17" ht="12" customHeight="1">
      <c r="A24" s="42" t="s">
        <v>27</v>
      </c>
      <c r="D24" s="103" t="e">
        <f>IF(#REF!&gt;0,#REF!*#REF!/#REF!,0)</f>
        <v>#REF!</v>
      </c>
      <c r="E24" s="103" t="e">
        <f>IF(#REF!&gt;0,#REF!*#REF!/#REF!,0)</f>
        <v>#REF!</v>
      </c>
      <c r="F24" s="103" t="e">
        <f>IF(#REF!&gt;0,#REF!*#REF!/#REF!,0)</f>
        <v>#REF!</v>
      </c>
      <c r="G24" s="103" t="e">
        <f>IF(#REF!&gt;0,#REF!*#REF!/#REF!,0)</f>
        <v>#REF!</v>
      </c>
      <c r="H24" s="103" t="e">
        <f>IF(#REF!&gt;0,#REF!*#REF!/#REF!,0)</f>
        <v>#REF!</v>
      </c>
      <c r="I24" s="103" t="e">
        <f>IF(#REF!&gt;0,#REF!*#REF!/#REF!,0)</f>
        <v>#REF!</v>
      </c>
      <c r="J24" s="103" t="e">
        <f>IF(#REF!&gt;0,#REF!*#REF!/#REF!,0)</f>
        <v>#REF!</v>
      </c>
      <c r="K24" s="103" t="e">
        <f>IF(#REF!&gt;0,#REF!*#REF!/#REF!,0)</f>
        <v>#REF!</v>
      </c>
      <c r="L24" s="103" t="e">
        <f>IF(#REF!&gt;0,#REF!*#REF!/#REF!,0)</f>
        <v>#REF!</v>
      </c>
      <c r="M24" s="103" t="e">
        <f>IF(#REF!&gt;0,#REF!*#REF!/#REF!,0)</f>
        <v>#REF!</v>
      </c>
      <c r="N24" s="103" t="e">
        <f>IF(#REF!&gt;0,#REF!*#REF!/#REF!,0)</f>
        <v>#REF!</v>
      </c>
      <c r="O24" s="103" t="e">
        <f>IF(#REF!&gt;0,#REF!*#REF!/#REF!,0)</f>
        <v>#REF!</v>
      </c>
      <c r="P24" s="103" t="e">
        <f>IF(#REF!&gt;0,#REF!*#REF!/#REF!,0)</f>
        <v>#REF!</v>
      </c>
      <c r="Q24" s="103" t="e">
        <f>IF(#REF!&gt;0,#REF!*#REF!/#REF!,0)</f>
        <v>#REF!</v>
      </c>
    </row>
    <row r="25" spans="1:17" ht="12" customHeight="1">
      <c r="A25" s="42" t="s">
        <v>28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ht="12" customHeight="1">
      <c r="B26" s="23" t="s">
        <v>29</v>
      </c>
      <c r="D26" s="103" t="e">
        <f>IF(#REF!&gt;0,#REF!*#REF!/#REF!,0)</f>
        <v>#REF!</v>
      </c>
      <c r="E26" s="103" t="e">
        <f>IF(#REF!&gt;0,#REF!*#REF!/#REF!,0)</f>
        <v>#REF!</v>
      </c>
      <c r="F26" s="103" t="e">
        <f>IF(#REF!&gt;0,#REF!*#REF!/#REF!,0)</f>
        <v>#REF!</v>
      </c>
      <c r="G26" s="103" t="e">
        <f>IF(#REF!&gt;0,#REF!*#REF!/#REF!,0)</f>
        <v>#REF!</v>
      </c>
      <c r="H26" s="103" t="e">
        <f>IF(#REF!&gt;0,#REF!*#REF!/#REF!,0)</f>
        <v>#REF!</v>
      </c>
      <c r="I26" s="103" t="e">
        <f>IF(#REF!&gt;0,#REF!*#REF!/#REF!,0)</f>
        <v>#REF!</v>
      </c>
      <c r="J26" s="103" t="e">
        <f>IF(#REF!&gt;0,#REF!*#REF!/#REF!,0)</f>
        <v>#REF!</v>
      </c>
      <c r="K26" s="103" t="e">
        <f>IF(#REF!&gt;0,#REF!*#REF!/#REF!,0)</f>
        <v>#REF!</v>
      </c>
      <c r="L26" s="103" t="e">
        <f>IF(#REF!&gt;0,#REF!*#REF!/#REF!,0)</f>
        <v>#REF!</v>
      </c>
      <c r="M26" s="103" t="e">
        <f>IF(#REF!&gt;0,#REF!*#REF!/#REF!,0)</f>
        <v>#REF!</v>
      </c>
      <c r="N26" s="103" t="e">
        <f>IF(#REF!&gt;0,#REF!*#REF!/#REF!,0)</f>
        <v>#REF!</v>
      </c>
      <c r="O26" s="103" t="e">
        <f>IF(#REF!&gt;0,#REF!*#REF!/#REF!,0)</f>
        <v>#REF!</v>
      </c>
      <c r="P26" s="103" t="e">
        <f>IF(#REF!&gt;0,#REF!*#REF!/#REF!,0)</f>
        <v>#REF!</v>
      </c>
      <c r="Q26" s="103" t="e">
        <f>IF(#REF!&gt;0,#REF!*#REF!/#REF!,0)</f>
        <v>#REF!</v>
      </c>
    </row>
    <row r="27" spans="2:17" ht="12" customHeight="1">
      <c r="B27" s="23" t="s">
        <v>30</v>
      </c>
      <c r="D27" s="103" t="e">
        <f>IF(#REF!&gt;0,#REF!*#REF!/#REF!,0)</f>
        <v>#REF!</v>
      </c>
      <c r="E27" s="103" t="e">
        <f>IF(#REF!&gt;0,#REF!*#REF!/#REF!,0)</f>
        <v>#REF!</v>
      </c>
      <c r="F27" s="103" t="e">
        <f>IF(#REF!&gt;0,#REF!*#REF!/#REF!,0)</f>
        <v>#REF!</v>
      </c>
      <c r="G27" s="103" t="e">
        <f>IF(#REF!&gt;0,#REF!*#REF!/#REF!,0)</f>
        <v>#REF!</v>
      </c>
      <c r="H27" s="103" t="e">
        <f>IF(#REF!&gt;0,#REF!*#REF!/#REF!,0)</f>
        <v>#REF!</v>
      </c>
      <c r="I27" s="103" t="e">
        <f>IF(#REF!&gt;0,#REF!*#REF!/#REF!,0)</f>
        <v>#REF!</v>
      </c>
      <c r="J27" s="103" t="e">
        <f>IF(#REF!&gt;0,#REF!*#REF!/#REF!,0)</f>
        <v>#REF!</v>
      </c>
      <c r="K27" s="103" t="e">
        <f>IF(#REF!&gt;0,#REF!*#REF!/#REF!,0)</f>
        <v>#REF!</v>
      </c>
      <c r="L27" s="103" t="e">
        <f>IF(#REF!&gt;0,#REF!*#REF!/#REF!,0)</f>
        <v>#REF!</v>
      </c>
      <c r="M27" s="103" t="e">
        <f>IF(#REF!&gt;0,#REF!*#REF!/#REF!,0)</f>
        <v>#REF!</v>
      </c>
      <c r="N27" s="103" t="e">
        <f>IF(#REF!&gt;0,#REF!*#REF!/#REF!,0)</f>
        <v>#REF!</v>
      </c>
      <c r="O27" s="103" t="e">
        <f>IF(#REF!&gt;0,#REF!*#REF!/#REF!,0)</f>
        <v>#REF!</v>
      </c>
      <c r="P27" s="103" t="e">
        <f>IF(#REF!&gt;0,#REF!*#REF!/#REF!,0)</f>
        <v>#REF!</v>
      </c>
      <c r="Q27" s="103" t="e">
        <f>IF(#REF!&gt;0,#REF!*#REF!/#REF!,0)</f>
        <v>#REF!</v>
      </c>
    </row>
    <row r="28" spans="2:17" ht="12" customHeight="1">
      <c r="B28" s="23" t="s">
        <v>31</v>
      </c>
      <c r="D28" s="103" t="e">
        <f>IF(#REF!&gt;0,#REF!*#REF!/#REF!,0)</f>
        <v>#REF!</v>
      </c>
      <c r="E28" s="103" t="e">
        <f>IF(#REF!&gt;0,#REF!*#REF!/#REF!,0)</f>
        <v>#REF!</v>
      </c>
      <c r="F28" s="103" t="e">
        <f>IF(#REF!&gt;0,#REF!*#REF!/#REF!,0)</f>
        <v>#REF!</v>
      </c>
      <c r="G28" s="103" t="e">
        <f>IF(#REF!&gt;0,#REF!*#REF!/#REF!,0)</f>
        <v>#REF!</v>
      </c>
      <c r="H28" s="103" t="e">
        <f>IF(#REF!&gt;0,#REF!*#REF!/#REF!,0)</f>
        <v>#REF!</v>
      </c>
      <c r="I28" s="103" t="e">
        <f>IF(#REF!&gt;0,#REF!*#REF!/#REF!,0)</f>
        <v>#REF!</v>
      </c>
      <c r="J28" s="103" t="e">
        <f>IF(#REF!&gt;0,#REF!*#REF!/#REF!,0)</f>
        <v>#REF!</v>
      </c>
      <c r="K28" s="103" t="e">
        <f>IF(#REF!&gt;0,#REF!*#REF!/#REF!,0)</f>
        <v>#REF!</v>
      </c>
      <c r="L28" s="103" t="e">
        <f>IF(#REF!&gt;0,#REF!*#REF!/#REF!,0)</f>
        <v>#REF!</v>
      </c>
      <c r="M28" s="103" t="e">
        <f>IF(#REF!&gt;0,#REF!*#REF!/#REF!,0)</f>
        <v>#REF!</v>
      </c>
      <c r="N28" s="103" t="e">
        <f>IF(#REF!&gt;0,#REF!*#REF!/#REF!,0)</f>
        <v>#REF!</v>
      </c>
      <c r="O28" s="103" t="e">
        <f>IF(#REF!&gt;0,#REF!*#REF!/#REF!,0)</f>
        <v>#REF!</v>
      </c>
      <c r="P28" s="103" t="e">
        <f>IF(#REF!&gt;0,#REF!*#REF!/#REF!,0)</f>
        <v>#REF!</v>
      </c>
      <c r="Q28" s="103" t="e">
        <f>IF(#REF!&gt;0,#REF!*#REF!/#REF!,0)</f>
        <v>#REF!</v>
      </c>
    </row>
    <row r="29" spans="2:17" ht="12" customHeight="1">
      <c r="B29" s="23" t="s">
        <v>32</v>
      </c>
      <c r="D29" s="103" t="e">
        <f>IF(#REF!&gt;0,#REF!*#REF!/#REF!,0)</f>
        <v>#REF!</v>
      </c>
      <c r="E29" s="103" t="e">
        <f>IF(#REF!&gt;0,#REF!*#REF!/#REF!,0)</f>
        <v>#REF!</v>
      </c>
      <c r="F29" s="103" t="e">
        <f>IF(#REF!&gt;0,#REF!*#REF!/#REF!,0)</f>
        <v>#REF!</v>
      </c>
      <c r="G29" s="103" t="e">
        <f>IF(#REF!&gt;0,#REF!*#REF!/#REF!,0)</f>
        <v>#REF!</v>
      </c>
      <c r="H29" s="103" t="e">
        <f>IF(#REF!&gt;0,#REF!*#REF!/#REF!,0)</f>
        <v>#REF!</v>
      </c>
      <c r="I29" s="103" t="e">
        <f>IF(#REF!&gt;0,#REF!*#REF!/#REF!,0)</f>
        <v>#REF!</v>
      </c>
      <c r="J29" s="103" t="e">
        <f>IF(#REF!&gt;0,#REF!*#REF!/#REF!,0)</f>
        <v>#REF!</v>
      </c>
      <c r="K29" s="103" t="e">
        <f>IF(#REF!&gt;0,#REF!*#REF!/#REF!,0)</f>
        <v>#REF!</v>
      </c>
      <c r="L29" s="103" t="e">
        <f>IF(#REF!&gt;0,#REF!*#REF!/#REF!,0)</f>
        <v>#REF!</v>
      </c>
      <c r="M29" s="103" t="e">
        <f>IF(#REF!&gt;0,#REF!*#REF!/#REF!,0)</f>
        <v>#REF!</v>
      </c>
      <c r="N29" s="103" t="e">
        <f>IF(#REF!&gt;0,#REF!*#REF!/#REF!,0)</f>
        <v>#REF!</v>
      </c>
      <c r="O29" s="103" t="e">
        <f>IF(#REF!&gt;0,#REF!*#REF!/#REF!,0)</f>
        <v>#REF!</v>
      </c>
      <c r="P29" s="103" t="e">
        <f>IF(#REF!&gt;0,#REF!*#REF!/#REF!,0)</f>
        <v>#REF!</v>
      </c>
      <c r="Q29" s="103" t="e">
        <f>IF(#REF!&gt;0,#REF!*#REF!/#REF!,0)</f>
        <v>#REF!</v>
      </c>
    </row>
    <row r="30" spans="2:17" ht="12" customHeight="1">
      <c r="B30" s="23" t="s">
        <v>33</v>
      </c>
      <c r="D30" s="103" t="e">
        <f>IF(#REF!&gt;0,#REF!*#REF!/#REF!,0)</f>
        <v>#REF!</v>
      </c>
      <c r="E30" s="103" t="e">
        <f>IF(#REF!&gt;0,#REF!*#REF!/#REF!,0)</f>
        <v>#REF!</v>
      </c>
      <c r="F30" s="103" t="e">
        <f>IF(#REF!&gt;0,#REF!*#REF!/#REF!,0)</f>
        <v>#REF!</v>
      </c>
      <c r="G30" s="103" t="e">
        <f>IF(#REF!&gt;0,#REF!*#REF!/#REF!,0)</f>
        <v>#REF!</v>
      </c>
      <c r="H30" s="103" t="e">
        <f>IF(#REF!&gt;0,#REF!*#REF!/#REF!,0)</f>
        <v>#REF!</v>
      </c>
      <c r="I30" s="103" t="e">
        <f>IF(#REF!&gt;0,#REF!*#REF!/#REF!,0)</f>
        <v>#REF!</v>
      </c>
      <c r="J30" s="103" t="e">
        <f>IF(#REF!&gt;0,#REF!*#REF!/#REF!,0)</f>
        <v>#REF!</v>
      </c>
      <c r="K30" s="103" t="e">
        <f>IF(#REF!&gt;0,#REF!*#REF!/#REF!,0)</f>
        <v>#REF!</v>
      </c>
      <c r="L30" s="103" t="e">
        <f>IF(#REF!&gt;0,#REF!*#REF!/#REF!,0)</f>
        <v>#REF!</v>
      </c>
      <c r="M30" s="103" t="e">
        <f>IF(#REF!&gt;0,#REF!*#REF!/#REF!,0)</f>
        <v>#REF!</v>
      </c>
      <c r="N30" s="103" t="e">
        <f>IF(#REF!&gt;0,#REF!*#REF!/#REF!,0)</f>
        <v>#REF!</v>
      </c>
      <c r="O30" s="103" t="e">
        <f>IF(#REF!&gt;0,#REF!*#REF!/#REF!,0)</f>
        <v>#REF!</v>
      </c>
      <c r="P30" s="103" t="e">
        <f>IF(#REF!&gt;0,#REF!*#REF!/#REF!,0)</f>
        <v>#REF!</v>
      </c>
      <c r="Q30" s="103" t="e">
        <f>IF(#REF!&gt;0,#REF!*#REF!/#REF!,0)</f>
        <v>#REF!</v>
      </c>
    </row>
    <row r="31" spans="1:17" ht="12" customHeight="1">
      <c r="A31" s="42" t="s">
        <v>34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ht="12" customHeight="1">
      <c r="B32" s="23" t="s">
        <v>61</v>
      </c>
      <c r="D32" s="103" t="e">
        <f>IF(#REF!&gt;0,#REF!*#REF!/#REF!,0)</f>
        <v>#REF!</v>
      </c>
      <c r="E32" s="103" t="e">
        <f>IF(#REF!&gt;0,#REF!*#REF!/#REF!,0)</f>
        <v>#REF!</v>
      </c>
      <c r="F32" s="103" t="e">
        <f>IF(#REF!&gt;0,#REF!*#REF!/#REF!,0)</f>
        <v>#REF!</v>
      </c>
      <c r="G32" s="103" t="e">
        <f>IF(#REF!&gt;0,#REF!*#REF!/#REF!,0)</f>
        <v>#REF!</v>
      </c>
      <c r="H32" s="103" t="e">
        <f>IF(#REF!&gt;0,#REF!*#REF!/#REF!,0)</f>
        <v>#REF!</v>
      </c>
      <c r="I32" s="103" t="e">
        <f>IF(#REF!&gt;0,#REF!*#REF!/#REF!,0)</f>
        <v>#REF!</v>
      </c>
      <c r="J32" s="103" t="e">
        <f>IF(#REF!&gt;0,#REF!*#REF!/#REF!,0)</f>
        <v>#REF!</v>
      </c>
      <c r="K32" s="103" t="e">
        <f>IF(#REF!&gt;0,#REF!*#REF!/#REF!,0)</f>
        <v>#REF!</v>
      </c>
      <c r="L32" s="103" t="e">
        <f>IF(#REF!&gt;0,#REF!*#REF!/#REF!,0)</f>
        <v>#REF!</v>
      </c>
      <c r="M32" s="103" t="e">
        <f>IF(#REF!&gt;0,#REF!*#REF!/#REF!,0)</f>
        <v>#REF!</v>
      </c>
      <c r="N32" s="103" t="e">
        <f>IF(#REF!&gt;0,#REF!*#REF!/#REF!,0)</f>
        <v>#REF!</v>
      </c>
      <c r="O32" s="103" t="e">
        <f>IF(#REF!&gt;0,#REF!*#REF!/#REF!,0)</f>
        <v>#REF!</v>
      </c>
      <c r="P32" s="103" t="e">
        <f>IF(#REF!&gt;0,#REF!*#REF!/#REF!,0)</f>
        <v>#REF!</v>
      </c>
      <c r="Q32" s="103" t="e">
        <f>IF(#REF!&gt;0,#REF!*#REF!/#REF!,0)</f>
        <v>#REF!</v>
      </c>
    </row>
    <row r="33" spans="2:17" ht="12" customHeight="1">
      <c r="B33" s="23" t="s">
        <v>35</v>
      </c>
      <c r="D33" s="103" t="e">
        <f>IF(#REF!&gt;0,#REF!*#REF!/#REF!,0)</f>
        <v>#REF!</v>
      </c>
      <c r="E33" s="103" t="e">
        <f>IF(#REF!&gt;0,#REF!*#REF!/#REF!,0)</f>
        <v>#REF!</v>
      </c>
      <c r="F33" s="103" t="e">
        <f>IF(#REF!&gt;0,#REF!*#REF!/#REF!,0)</f>
        <v>#REF!</v>
      </c>
      <c r="G33" s="103" t="e">
        <f>IF(#REF!&gt;0,#REF!*#REF!/#REF!,0)</f>
        <v>#REF!</v>
      </c>
      <c r="H33" s="103" t="e">
        <f>IF(#REF!&gt;0,#REF!*#REF!/#REF!,0)</f>
        <v>#REF!</v>
      </c>
      <c r="I33" s="103" t="e">
        <f>IF(#REF!&gt;0,#REF!*#REF!/#REF!,0)</f>
        <v>#REF!</v>
      </c>
      <c r="J33" s="103" t="e">
        <f>IF(#REF!&gt;0,#REF!*#REF!/#REF!,0)</f>
        <v>#REF!</v>
      </c>
      <c r="K33" s="103" t="e">
        <f>IF(#REF!&gt;0,#REF!*#REF!/#REF!,0)</f>
        <v>#REF!</v>
      </c>
      <c r="L33" s="103" t="e">
        <f>IF(#REF!&gt;0,#REF!*#REF!/#REF!,0)</f>
        <v>#REF!</v>
      </c>
      <c r="M33" s="103" t="e">
        <f>IF(#REF!&gt;0,#REF!*#REF!/#REF!,0)</f>
        <v>#REF!</v>
      </c>
      <c r="N33" s="103" t="e">
        <f>IF(#REF!&gt;0,#REF!*#REF!/#REF!,0)</f>
        <v>#REF!</v>
      </c>
      <c r="O33" s="103" t="e">
        <f>IF(#REF!&gt;0,#REF!*#REF!/#REF!,0)</f>
        <v>#REF!</v>
      </c>
      <c r="P33" s="103" t="e">
        <f>IF(#REF!&gt;0,#REF!*#REF!/#REF!,0)</f>
        <v>#REF!</v>
      </c>
      <c r="Q33" s="103" t="e">
        <f>IF(#REF!&gt;0,#REF!*#REF!/#REF!,0)</f>
        <v>#REF!</v>
      </c>
    </row>
    <row r="34" spans="2:17" ht="12" customHeight="1">
      <c r="B34" s="23" t="s">
        <v>36</v>
      </c>
      <c r="D34" s="103" t="e">
        <f>IF(#REF!&gt;0,#REF!*#REF!/#REF!,0)</f>
        <v>#REF!</v>
      </c>
      <c r="E34" s="103" t="e">
        <f>IF(#REF!&gt;0,#REF!*#REF!/#REF!,0)</f>
        <v>#REF!</v>
      </c>
      <c r="F34" s="103" t="e">
        <f>IF(#REF!&gt;0,#REF!*#REF!/#REF!,0)</f>
        <v>#REF!</v>
      </c>
      <c r="G34" s="103" t="e">
        <f>IF(#REF!&gt;0,#REF!*#REF!/#REF!,0)</f>
        <v>#REF!</v>
      </c>
      <c r="H34" s="103" t="e">
        <f>IF(#REF!&gt;0,#REF!*#REF!/#REF!,0)</f>
        <v>#REF!</v>
      </c>
      <c r="I34" s="103" t="e">
        <f>IF(#REF!&gt;0,#REF!*#REF!/#REF!,0)</f>
        <v>#REF!</v>
      </c>
      <c r="J34" s="103" t="e">
        <f>IF(#REF!&gt;0,#REF!*#REF!/#REF!,0)</f>
        <v>#REF!</v>
      </c>
      <c r="K34" s="103" t="e">
        <f>IF(#REF!&gt;0,#REF!*#REF!/#REF!,0)</f>
        <v>#REF!</v>
      </c>
      <c r="L34" s="103" t="e">
        <f>IF(#REF!&gt;0,#REF!*#REF!/#REF!,0)</f>
        <v>#REF!</v>
      </c>
      <c r="M34" s="103" t="e">
        <f>IF(#REF!&gt;0,#REF!*#REF!/#REF!,0)</f>
        <v>#REF!</v>
      </c>
      <c r="N34" s="103" t="e">
        <f>IF(#REF!&gt;0,#REF!*#REF!/#REF!,0)</f>
        <v>#REF!</v>
      </c>
      <c r="O34" s="103" t="e">
        <f>IF(#REF!&gt;0,#REF!*#REF!/#REF!,0)</f>
        <v>#REF!</v>
      </c>
      <c r="P34" s="103" t="e">
        <f>IF(#REF!&gt;0,#REF!*#REF!/#REF!,0)</f>
        <v>#REF!</v>
      </c>
      <c r="Q34" s="103" t="e">
        <f>IF(#REF!&gt;0,#REF!*#REF!/#REF!,0)</f>
        <v>#REF!</v>
      </c>
    </row>
    <row r="35" spans="1:17" ht="12" customHeight="1">
      <c r="A35" s="42" t="s">
        <v>37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ht="12" customHeight="1">
      <c r="B36" s="23" t="s">
        <v>38</v>
      </c>
      <c r="D36" s="103" t="e">
        <f>IF(#REF!&gt;0,#REF!*#REF!/#REF!,0)</f>
        <v>#REF!</v>
      </c>
      <c r="E36" s="103" t="e">
        <f>IF(#REF!&gt;0,#REF!*#REF!/#REF!,0)</f>
        <v>#REF!</v>
      </c>
      <c r="F36" s="103" t="e">
        <f>IF(#REF!&gt;0,#REF!*#REF!/#REF!,0)</f>
        <v>#REF!</v>
      </c>
      <c r="G36" s="103" t="e">
        <f>IF(#REF!&gt;0,#REF!*#REF!/#REF!,0)</f>
        <v>#REF!</v>
      </c>
      <c r="H36" s="103" t="e">
        <f>IF(#REF!&gt;0,#REF!*#REF!/#REF!,0)</f>
        <v>#REF!</v>
      </c>
      <c r="I36" s="103" t="e">
        <f>IF(#REF!&gt;0,#REF!*#REF!/#REF!,0)</f>
        <v>#REF!</v>
      </c>
      <c r="J36" s="103" t="e">
        <f>IF(#REF!&gt;0,#REF!*#REF!/#REF!,0)</f>
        <v>#REF!</v>
      </c>
      <c r="K36" s="103" t="e">
        <f>IF(#REF!&gt;0,#REF!*#REF!/#REF!,0)</f>
        <v>#REF!</v>
      </c>
      <c r="L36" s="103" t="e">
        <f>IF(#REF!&gt;0,#REF!*#REF!/#REF!,0)</f>
        <v>#REF!</v>
      </c>
      <c r="M36" s="103" t="e">
        <f>IF(#REF!&gt;0,#REF!*#REF!/#REF!,0)</f>
        <v>#REF!</v>
      </c>
      <c r="N36" s="103" t="e">
        <f>IF(#REF!&gt;0,#REF!*#REF!/#REF!,0)</f>
        <v>#REF!</v>
      </c>
      <c r="O36" s="103" t="e">
        <f>IF(#REF!&gt;0,#REF!*#REF!/#REF!,0)</f>
        <v>#REF!</v>
      </c>
      <c r="P36" s="103" t="e">
        <f>IF(#REF!&gt;0,#REF!*#REF!/#REF!,0)</f>
        <v>#REF!</v>
      </c>
      <c r="Q36" s="103" t="e">
        <f>IF(#REF!&gt;0,#REF!*#REF!/#REF!,0)</f>
        <v>#REF!</v>
      </c>
    </row>
    <row r="37" spans="2:17" ht="12" customHeight="1">
      <c r="B37" s="23" t="s">
        <v>39</v>
      </c>
      <c r="D37" s="103" t="e">
        <f>IF(#REF!&gt;0,#REF!*#REF!/#REF!,0)</f>
        <v>#REF!</v>
      </c>
      <c r="E37" s="103" t="e">
        <f>IF(#REF!&gt;0,#REF!*#REF!/#REF!,0)</f>
        <v>#REF!</v>
      </c>
      <c r="F37" s="103" t="e">
        <f>IF(#REF!&gt;0,#REF!*#REF!/#REF!,0)</f>
        <v>#REF!</v>
      </c>
      <c r="G37" s="103" t="e">
        <f>IF(#REF!&gt;0,#REF!*#REF!/#REF!,0)</f>
        <v>#REF!</v>
      </c>
      <c r="H37" s="103" t="e">
        <f>IF(#REF!&gt;0,#REF!*#REF!/#REF!,0)</f>
        <v>#REF!</v>
      </c>
      <c r="I37" s="103" t="e">
        <f>IF(#REF!&gt;0,#REF!*#REF!/#REF!,0)</f>
        <v>#REF!</v>
      </c>
      <c r="J37" s="103" t="e">
        <f>IF(#REF!&gt;0,#REF!*#REF!/#REF!,0)</f>
        <v>#REF!</v>
      </c>
      <c r="K37" s="103" t="e">
        <f>IF(#REF!&gt;0,#REF!*#REF!/#REF!,0)</f>
        <v>#REF!</v>
      </c>
      <c r="L37" s="103" t="e">
        <f>IF(#REF!&gt;0,#REF!*#REF!/#REF!,0)</f>
        <v>#REF!</v>
      </c>
      <c r="M37" s="103" t="e">
        <f>IF(#REF!&gt;0,#REF!*#REF!/#REF!,0)</f>
        <v>#REF!</v>
      </c>
      <c r="N37" s="103" t="e">
        <f>IF(#REF!&gt;0,#REF!*#REF!/#REF!,0)</f>
        <v>#REF!</v>
      </c>
      <c r="O37" s="103" t="e">
        <f>IF(#REF!&gt;0,#REF!*#REF!/#REF!,0)</f>
        <v>#REF!</v>
      </c>
      <c r="P37" s="103" t="e">
        <f>IF(#REF!&gt;0,#REF!*#REF!/#REF!,0)</f>
        <v>#REF!</v>
      </c>
      <c r="Q37" s="103" t="e">
        <f>IF(#REF!&gt;0,#REF!*#REF!/#REF!,0)</f>
        <v>#REF!</v>
      </c>
    </row>
    <row r="38" spans="2:17" ht="12" customHeight="1">
      <c r="B38" s="23" t="s">
        <v>40</v>
      </c>
      <c r="D38" s="103" t="e">
        <f>IF(#REF!&gt;0,#REF!*#REF!/#REF!,0)</f>
        <v>#REF!</v>
      </c>
      <c r="E38" s="103" t="e">
        <f>IF(#REF!&gt;0,#REF!*#REF!/#REF!,0)</f>
        <v>#REF!</v>
      </c>
      <c r="F38" s="103" t="e">
        <f>IF(#REF!&gt;0,#REF!*#REF!/#REF!,0)</f>
        <v>#REF!</v>
      </c>
      <c r="G38" s="103" t="e">
        <f>IF(#REF!&gt;0,#REF!*#REF!/#REF!,0)</f>
        <v>#REF!</v>
      </c>
      <c r="H38" s="103" t="e">
        <f>IF(#REF!&gt;0,#REF!*#REF!/#REF!,0)</f>
        <v>#REF!</v>
      </c>
      <c r="I38" s="103" t="e">
        <f>IF(#REF!&gt;0,#REF!*#REF!/#REF!,0)</f>
        <v>#REF!</v>
      </c>
      <c r="J38" s="103" t="e">
        <f>IF(#REF!&gt;0,#REF!*#REF!/#REF!,0)</f>
        <v>#REF!</v>
      </c>
      <c r="K38" s="103" t="e">
        <f>IF(#REF!&gt;0,#REF!*#REF!/#REF!,0)</f>
        <v>#REF!</v>
      </c>
      <c r="L38" s="103" t="e">
        <f>IF(#REF!&gt;0,#REF!*#REF!/#REF!,0)</f>
        <v>#REF!</v>
      </c>
      <c r="M38" s="103" t="e">
        <f>IF(#REF!&gt;0,#REF!*#REF!/#REF!,0)</f>
        <v>#REF!</v>
      </c>
      <c r="N38" s="103" t="e">
        <f>IF(#REF!&gt;0,#REF!*#REF!/#REF!,0)</f>
        <v>#REF!</v>
      </c>
      <c r="O38" s="103" t="e">
        <f>IF(#REF!&gt;0,#REF!*#REF!/#REF!,0)</f>
        <v>#REF!</v>
      </c>
      <c r="P38" s="103" t="e">
        <f>IF(#REF!&gt;0,#REF!*#REF!/#REF!,0)</f>
        <v>#REF!</v>
      </c>
      <c r="Q38" s="103" t="e">
        <f>IF(#REF!&gt;0,#REF!*#REF!/#REF!,0)</f>
        <v>#REF!</v>
      </c>
    </row>
    <row r="39" spans="2:17" ht="12" customHeight="1">
      <c r="B39" s="23" t="s">
        <v>41</v>
      </c>
      <c r="D39" s="103" t="e">
        <f>IF(#REF!&gt;0,#REF!*#REF!/#REF!,0)</f>
        <v>#REF!</v>
      </c>
      <c r="E39" s="103" t="e">
        <f>IF(#REF!&gt;0,#REF!*#REF!/#REF!,0)</f>
        <v>#REF!</v>
      </c>
      <c r="F39" s="103" t="e">
        <f>IF(#REF!&gt;0,#REF!*#REF!/#REF!,0)</f>
        <v>#REF!</v>
      </c>
      <c r="G39" s="103" t="e">
        <f>IF(#REF!&gt;0,#REF!*#REF!/#REF!,0)</f>
        <v>#REF!</v>
      </c>
      <c r="H39" s="103" t="e">
        <f>IF(#REF!&gt;0,#REF!*#REF!/#REF!,0)</f>
        <v>#REF!</v>
      </c>
      <c r="I39" s="103" t="e">
        <f>IF(#REF!&gt;0,#REF!*#REF!/#REF!,0)</f>
        <v>#REF!</v>
      </c>
      <c r="J39" s="103" t="e">
        <f>IF(#REF!&gt;0,#REF!*#REF!/#REF!,0)</f>
        <v>#REF!</v>
      </c>
      <c r="K39" s="103" t="e">
        <f>IF(#REF!&gt;0,#REF!*#REF!/#REF!,0)</f>
        <v>#REF!</v>
      </c>
      <c r="L39" s="103" t="e">
        <f>IF(#REF!&gt;0,#REF!*#REF!/#REF!,0)</f>
        <v>#REF!</v>
      </c>
      <c r="M39" s="103" t="e">
        <f>IF(#REF!&gt;0,#REF!*#REF!/#REF!,0)</f>
        <v>#REF!</v>
      </c>
      <c r="N39" s="103" t="e">
        <f>IF(#REF!&gt;0,#REF!*#REF!/#REF!,0)</f>
        <v>#REF!</v>
      </c>
      <c r="O39" s="103" t="e">
        <f>IF(#REF!&gt;0,#REF!*#REF!/#REF!,0)</f>
        <v>#REF!</v>
      </c>
      <c r="P39" s="103" t="e">
        <f>IF(#REF!&gt;0,#REF!*#REF!/#REF!,0)</f>
        <v>#REF!</v>
      </c>
      <c r="Q39" s="103" t="e">
        <f>IF(#REF!&gt;0,#REF!*#REF!/#REF!,0)</f>
        <v>#REF!</v>
      </c>
    </row>
    <row r="40" spans="2:17" ht="12" customHeight="1">
      <c r="B40" s="23" t="s">
        <v>42</v>
      </c>
      <c r="D40" s="103" t="e">
        <f>IF(#REF!&gt;0,#REF!*#REF!/#REF!,0)</f>
        <v>#REF!</v>
      </c>
      <c r="E40" s="103" t="e">
        <f>IF(#REF!&gt;0,#REF!*#REF!/#REF!,0)</f>
        <v>#REF!</v>
      </c>
      <c r="F40" s="103" t="e">
        <f>IF(#REF!&gt;0,#REF!*#REF!/#REF!,0)</f>
        <v>#REF!</v>
      </c>
      <c r="G40" s="103" t="e">
        <f>IF(#REF!&gt;0,#REF!*#REF!/#REF!,0)</f>
        <v>#REF!</v>
      </c>
      <c r="H40" s="103" t="e">
        <f>IF(#REF!&gt;0,#REF!*#REF!/#REF!,0)</f>
        <v>#REF!</v>
      </c>
      <c r="I40" s="103" t="e">
        <f>IF(#REF!&gt;0,#REF!*#REF!/#REF!,0)</f>
        <v>#REF!</v>
      </c>
      <c r="J40" s="103" t="e">
        <f>IF(#REF!&gt;0,#REF!*#REF!/#REF!,0)</f>
        <v>#REF!</v>
      </c>
      <c r="K40" s="103" t="e">
        <f>IF(#REF!&gt;0,#REF!*#REF!/#REF!,0)</f>
        <v>#REF!</v>
      </c>
      <c r="L40" s="103" t="e">
        <f>IF(#REF!&gt;0,#REF!*#REF!/#REF!,0)</f>
        <v>#REF!</v>
      </c>
      <c r="M40" s="103" t="e">
        <f>IF(#REF!&gt;0,#REF!*#REF!/#REF!,0)</f>
        <v>#REF!</v>
      </c>
      <c r="N40" s="103" t="e">
        <f>IF(#REF!&gt;0,#REF!*#REF!/#REF!,0)</f>
        <v>#REF!</v>
      </c>
      <c r="O40" s="103" t="e">
        <f>IF(#REF!&gt;0,#REF!*#REF!/#REF!,0)</f>
        <v>#REF!</v>
      </c>
      <c r="P40" s="103" t="e">
        <f>IF(#REF!&gt;0,#REF!*#REF!/#REF!,0)</f>
        <v>#REF!</v>
      </c>
      <c r="Q40" s="103" t="e">
        <f>IF(#REF!&gt;0,#REF!*#REF!/#REF!,0)</f>
        <v>#REF!</v>
      </c>
    </row>
    <row r="41" spans="2:17" ht="12" customHeight="1">
      <c r="B41" s="23" t="s">
        <v>43</v>
      </c>
      <c r="D41" s="103" t="e">
        <f>IF(#REF!&gt;0,#REF!*#REF!/#REF!,0)</f>
        <v>#REF!</v>
      </c>
      <c r="E41" s="103" t="e">
        <f>IF(#REF!&gt;0,#REF!*#REF!/#REF!,0)</f>
        <v>#REF!</v>
      </c>
      <c r="F41" s="103" t="e">
        <f>IF(#REF!&gt;0,#REF!*#REF!/#REF!,0)</f>
        <v>#REF!</v>
      </c>
      <c r="G41" s="103" t="e">
        <f>IF(#REF!&gt;0,#REF!*#REF!/#REF!,0)</f>
        <v>#REF!</v>
      </c>
      <c r="H41" s="103" t="e">
        <f>IF(#REF!&gt;0,#REF!*#REF!/#REF!,0)</f>
        <v>#REF!</v>
      </c>
      <c r="I41" s="103" t="e">
        <f>IF(#REF!&gt;0,#REF!*#REF!/#REF!,0)</f>
        <v>#REF!</v>
      </c>
      <c r="J41" s="103" t="e">
        <f>IF(#REF!&gt;0,#REF!*#REF!/#REF!,0)</f>
        <v>#REF!</v>
      </c>
      <c r="K41" s="103" t="e">
        <f>IF(#REF!&gt;0,#REF!*#REF!/#REF!,0)</f>
        <v>#REF!</v>
      </c>
      <c r="L41" s="103" t="e">
        <f>IF(#REF!&gt;0,#REF!*#REF!/#REF!,0)</f>
        <v>#REF!</v>
      </c>
      <c r="M41" s="103" t="e">
        <f>IF(#REF!&gt;0,#REF!*#REF!/#REF!,0)</f>
        <v>#REF!</v>
      </c>
      <c r="N41" s="103" t="e">
        <f>IF(#REF!&gt;0,#REF!*#REF!/#REF!,0)</f>
        <v>#REF!</v>
      </c>
      <c r="O41" s="103" t="e">
        <f>IF(#REF!&gt;0,#REF!*#REF!/#REF!,0)</f>
        <v>#REF!</v>
      </c>
      <c r="P41" s="103" t="e">
        <f>IF(#REF!&gt;0,#REF!*#REF!/#REF!,0)</f>
        <v>#REF!</v>
      </c>
      <c r="Q41" s="103" t="e">
        <f>IF(#REF!&gt;0,#REF!*#REF!/#REF!,0)</f>
        <v>#REF!</v>
      </c>
    </row>
    <row r="42" spans="2:17" ht="12" customHeight="1">
      <c r="B42" s="23" t="s">
        <v>44</v>
      </c>
      <c r="D42" s="103" t="e">
        <f>IF(#REF!&gt;0,#REF!*#REF!/#REF!,0)</f>
        <v>#REF!</v>
      </c>
      <c r="E42" s="103" t="e">
        <f>IF(#REF!&gt;0,#REF!*#REF!/#REF!,0)</f>
        <v>#REF!</v>
      </c>
      <c r="F42" s="103" t="e">
        <f>IF(#REF!&gt;0,#REF!*#REF!/#REF!,0)</f>
        <v>#REF!</v>
      </c>
      <c r="G42" s="103" t="e">
        <f>IF(#REF!&gt;0,#REF!*#REF!/#REF!,0)</f>
        <v>#REF!</v>
      </c>
      <c r="H42" s="103" t="e">
        <f>IF(#REF!&gt;0,#REF!*#REF!/#REF!,0)</f>
        <v>#REF!</v>
      </c>
      <c r="I42" s="103" t="e">
        <f>IF(#REF!&gt;0,#REF!*#REF!/#REF!,0)</f>
        <v>#REF!</v>
      </c>
      <c r="J42" s="103" t="e">
        <f>IF(#REF!&gt;0,#REF!*#REF!/#REF!,0)</f>
        <v>#REF!</v>
      </c>
      <c r="K42" s="103" t="e">
        <f>IF(#REF!&gt;0,#REF!*#REF!/#REF!,0)</f>
        <v>#REF!</v>
      </c>
      <c r="L42" s="103" t="e">
        <f>IF(#REF!&gt;0,#REF!*#REF!/#REF!,0)</f>
        <v>#REF!</v>
      </c>
      <c r="M42" s="103" t="e">
        <f>IF(#REF!&gt;0,#REF!*#REF!/#REF!,0)</f>
        <v>#REF!</v>
      </c>
      <c r="N42" s="103" t="e">
        <f>IF(#REF!&gt;0,#REF!*#REF!/#REF!,0)</f>
        <v>#REF!</v>
      </c>
      <c r="O42" s="103" t="e">
        <f>IF(#REF!&gt;0,#REF!*#REF!/#REF!,0)</f>
        <v>#REF!</v>
      </c>
      <c r="P42" s="103" t="e">
        <f>IF(#REF!&gt;0,#REF!*#REF!/#REF!,0)</f>
        <v>#REF!</v>
      </c>
      <c r="Q42" s="103" t="e">
        <f>IF(#REF!&gt;0,#REF!*#REF!/#REF!,0)</f>
        <v>#REF!</v>
      </c>
    </row>
    <row r="43" spans="2:17" ht="12" customHeight="1">
      <c r="B43" s="23" t="s">
        <v>45</v>
      </c>
      <c r="D43" s="103" t="e">
        <f>IF(#REF!&gt;0,#REF!*#REF!/#REF!,0)</f>
        <v>#REF!</v>
      </c>
      <c r="E43" s="103" t="e">
        <f>IF(#REF!&gt;0,#REF!*#REF!/#REF!,0)</f>
        <v>#REF!</v>
      </c>
      <c r="F43" s="103" t="e">
        <f>IF(#REF!&gt;0,#REF!*#REF!/#REF!,0)</f>
        <v>#REF!</v>
      </c>
      <c r="G43" s="103" t="e">
        <f>IF(#REF!&gt;0,#REF!*#REF!/#REF!,0)</f>
        <v>#REF!</v>
      </c>
      <c r="H43" s="103" t="e">
        <f>IF(#REF!&gt;0,#REF!*#REF!/#REF!,0)</f>
        <v>#REF!</v>
      </c>
      <c r="I43" s="103" t="e">
        <f>IF(#REF!&gt;0,#REF!*#REF!/#REF!,0)</f>
        <v>#REF!</v>
      </c>
      <c r="J43" s="103" t="e">
        <f>IF(#REF!&gt;0,#REF!*#REF!/#REF!,0)</f>
        <v>#REF!</v>
      </c>
      <c r="K43" s="103" t="e">
        <f>IF(#REF!&gt;0,#REF!*#REF!/#REF!,0)</f>
        <v>#REF!</v>
      </c>
      <c r="L43" s="103" t="e">
        <f>IF(#REF!&gt;0,#REF!*#REF!/#REF!,0)</f>
        <v>#REF!</v>
      </c>
      <c r="M43" s="103" t="e">
        <f>IF(#REF!&gt;0,#REF!*#REF!/#REF!,0)</f>
        <v>#REF!</v>
      </c>
      <c r="N43" s="103" t="e">
        <f>IF(#REF!&gt;0,#REF!*#REF!/#REF!,0)</f>
        <v>#REF!</v>
      </c>
      <c r="O43" s="103" t="e">
        <f>IF(#REF!&gt;0,#REF!*#REF!/#REF!,0)</f>
        <v>#REF!</v>
      </c>
      <c r="P43" s="103" t="e">
        <f>IF(#REF!&gt;0,#REF!*#REF!/#REF!,0)</f>
        <v>#REF!</v>
      </c>
      <c r="Q43" s="103" t="e">
        <f>IF(#REF!&gt;0,#REF!*#REF!/#REF!,0)</f>
        <v>#REF!</v>
      </c>
    </row>
    <row r="44" spans="2:17" ht="12" customHeight="1">
      <c r="B44" s="23" t="s">
        <v>46</v>
      </c>
      <c r="D44" s="103" t="e">
        <f>IF(#REF!&gt;0,#REF!*#REF!/#REF!,0)</f>
        <v>#REF!</v>
      </c>
      <c r="E44" s="103" t="e">
        <f>IF(#REF!&gt;0,#REF!*#REF!/#REF!,0)</f>
        <v>#REF!</v>
      </c>
      <c r="F44" s="103" t="e">
        <f>IF(#REF!&gt;0,#REF!*#REF!/#REF!,0)</f>
        <v>#REF!</v>
      </c>
      <c r="G44" s="103" t="e">
        <f>IF(#REF!&gt;0,#REF!*#REF!/#REF!,0)</f>
        <v>#REF!</v>
      </c>
      <c r="H44" s="103" t="e">
        <f>IF(#REF!&gt;0,#REF!*#REF!/#REF!,0)</f>
        <v>#REF!</v>
      </c>
      <c r="I44" s="103" t="e">
        <f>IF(#REF!&gt;0,#REF!*#REF!/#REF!,0)</f>
        <v>#REF!</v>
      </c>
      <c r="J44" s="103" t="e">
        <f>IF(#REF!&gt;0,#REF!*#REF!/#REF!,0)</f>
        <v>#REF!</v>
      </c>
      <c r="K44" s="103" t="e">
        <f>IF(#REF!&gt;0,#REF!*#REF!/#REF!,0)</f>
        <v>#REF!</v>
      </c>
      <c r="L44" s="103" t="e">
        <f>IF(#REF!&gt;0,#REF!*#REF!/#REF!,0)</f>
        <v>#REF!</v>
      </c>
      <c r="M44" s="103" t="e">
        <f>IF(#REF!&gt;0,#REF!*#REF!/#REF!,0)</f>
        <v>#REF!</v>
      </c>
      <c r="N44" s="103" t="e">
        <f>IF(#REF!&gt;0,#REF!*#REF!/#REF!,0)</f>
        <v>#REF!</v>
      </c>
      <c r="O44" s="103" t="e">
        <f>IF(#REF!&gt;0,#REF!*#REF!/#REF!,0)</f>
        <v>#REF!</v>
      </c>
      <c r="P44" s="103" t="e">
        <f>IF(#REF!&gt;0,#REF!*#REF!/#REF!,0)</f>
        <v>#REF!</v>
      </c>
      <c r="Q44" s="103" t="e">
        <f>IF(#REF!&gt;0,#REF!*#REF!/#REF!,0)</f>
        <v>#REF!</v>
      </c>
    </row>
    <row r="45" spans="2:17" ht="12" customHeight="1">
      <c r="B45" s="23" t="s">
        <v>47</v>
      </c>
      <c r="D45" s="103" t="e">
        <f>IF(#REF!&gt;0,#REF!*#REF!/#REF!,0)</f>
        <v>#REF!</v>
      </c>
      <c r="E45" s="103" t="e">
        <f>IF(#REF!&gt;0,#REF!*#REF!/#REF!,0)</f>
        <v>#REF!</v>
      </c>
      <c r="F45" s="103" t="e">
        <f>IF(#REF!&gt;0,#REF!*#REF!/#REF!,0)</f>
        <v>#REF!</v>
      </c>
      <c r="G45" s="103" t="e">
        <f>IF(#REF!&gt;0,#REF!*#REF!/#REF!,0)</f>
        <v>#REF!</v>
      </c>
      <c r="H45" s="103" t="e">
        <f>IF(#REF!&gt;0,#REF!*#REF!/#REF!,0)</f>
        <v>#REF!</v>
      </c>
      <c r="I45" s="103" t="e">
        <f>IF(#REF!&gt;0,#REF!*#REF!/#REF!,0)</f>
        <v>#REF!</v>
      </c>
      <c r="J45" s="103" t="e">
        <f>IF(#REF!&gt;0,#REF!*#REF!/#REF!,0)</f>
        <v>#REF!</v>
      </c>
      <c r="K45" s="103" t="e">
        <f>IF(#REF!&gt;0,#REF!*#REF!/#REF!,0)</f>
        <v>#REF!</v>
      </c>
      <c r="L45" s="103" t="e">
        <f>IF(#REF!&gt;0,#REF!*#REF!/#REF!,0)</f>
        <v>#REF!</v>
      </c>
      <c r="M45" s="103" t="e">
        <f>IF(#REF!&gt;0,#REF!*#REF!/#REF!,0)</f>
        <v>#REF!</v>
      </c>
      <c r="N45" s="103" t="e">
        <f>IF(#REF!&gt;0,#REF!*#REF!/#REF!,0)</f>
        <v>#REF!</v>
      </c>
      <c r="O45" s="103" t="e">
        <f>IF(#REF!&gt;0,#REF!*#REF!/#REF!,0)</f>
        <v>#REF!</v>
      </c>
      <c r="P45" s="103" t="e">
        <f>IF(#REF!&gt;0,#REF!*#REF!/#REF!,0)</f>
        <v>#REF!</v>
      </c>
      <c r="Q45" s="103" t="e">
        <f>IF(#REF!&gt;0,#REF!*#REF!/#REF!,0)</f>
        <v>#REF!</v>
      </c>
    </row>
    <row r="46" spans="2:17" ht="12" customHeight="1">
      <c r="B46" s="23" t="s">
        <v>48</v>
      </c>
      <c r="D46" s="103" t="e">
        <f>IF(#REF!&gt;0,#REF!*#REF!/#REF!,0)</f>
        <v>#REF!</v>
      </c>
      <c r="E46" s="103" t="e">
        <f>IF(#REF!&gt;0,#REF!*#REF!/#REF!,0)</f>
        <v>#REF!</v>
      </c>
      <c r="F46" s="103" t="e">
        <f>IF(#REF!&gt;0,#REF!*#REF!/#REF!,0)</f>
        <v>#REF!</v>
      </c>
      <c r="G46" s="103" t="e">
        <f>IF(#REF!&gt;0,#REF!*#REF!/#REF!,0)</f>
        <v>#REF!</v>
      </c>
      <c r="H46" s="103" t="e">
        <f>IF(#REF!&gt;0,#REF!*#REF!/#REF!,0)</f>
        <v>#REF!</v>
      </c>
      <c r="I46" s="103" t="e">
        <f>IF(#REF!&gt;0,#REF!*#REF!/#REF!,0)</f>
        <v>#REF!</v>
      </c>
      <c r="J46" s="103" t="e">
        <f>IF(#REF!&gt;0,#REF!*#REF!/#REF!,0)</f>
        <v>#REF!</v>
      </c>
      <c r="K46" s="103" t="e">
        <f>IF(#REF!&gt;0,#REF!*#REF!/#REF!,0)</f>
        <v>#REF!</v>
      </c>
      <c r="L46" s="103" t="e">
        <f>IF(#REF!&gt;0,#REF!*#REF!/#REF!,0)</f>
        <v>#REF!</v>
      </c>
      <c r="M46" s="103" t="e">
        <f>IF(#REF!&gt;0,#REF!*#REF!/#REF!,0)</f>
        <v>#REF!</v>
      </c>
      <c r="N46" s="103" t="e">
        <f>IF(#REF!&gt;0,#REF!*#REF!/#REF!,0)</f>
        <v>#REF!</v>
      </c>
      <c r="O46" s="103" t="e">
        <f>IF(#REF!&gt;0,#REF!*#REF!/#REF!,0)</f>
        <v>#REF!</v>
      </c>
      <c r="P46" s="103" t="e">
        <f>IF(#REF!&gt;0,#REF!*#REF!/#REF!,0)</f>
        <v>#REF!</v>
      </c>
      <c r="Q46" s="103" t="e">
        <f>IF(#REF!&gt;0,#REF!*#REF!/#REF!,0)</f>
        <v>#REF!</v>
      </c>
    </row>
    <row r="47" spans="2:17" ht="12" customHeight="1">
      <c r="B47" s="23" t="s">
        <v>49</v>
      </c>
      <c r="D47" s="103" t="e">
        <f>IF(#REF!&gt;0,#REF!*#REF!/#REF!,0)</f>
        <v>#REF!</v>
      </c>
      <c r="E47" s="103" t="e">
        <f>IF(#REF!&gt;0,#REF!*#REF!/#REF!,0)</f>
        <v>#REF!</v>
      </c>
      <c r="F47" s="103" t="e">
        <f>IF(#REF!&gt;0,#REF!*#REF!/#REF!,0)</f>
        <v>#REF!</v>
      </c>
      <c r="G47" s="103" t="e">
        <f>IF(#REF!&gt;0,#REF!*#REF!/#REF!,0)</f>
        <v>#REF!</v>
      </c>
      <c r="H47" s="103" t="e">
        <f>IF(#REF!&gt;0,#REF!*#REF!/#REF!,0)</f>
        <v>#REF!</v>
      </c>
      <c r="I47" s="103" t="e">
        <f>IF(#REF!&gt;0,#REF!*#REF!/#REF!,0)</f>
        <v>#REF!</v>
      </c>
      <c r="J47" s="103" t="e">
        <f>IF(#REF!&gt;0,#REF!*#REF!/#REF!,0)</f>
        <v>#REF!</v>
      </c>
      <c r="K47" s="103" t="e">
        <f>IF(#REF!&gt;0,#REF!*#REF!/#REF!,0)</f>
        <v>#REF!</v>
      </c>
      <c r="L47" s="103" t="e">
        <f>IF(#REF!&gt;0,#REF!*#REF!/#REF!,0)</f>
        <v>#REF!</v>
      </c>
      <c r="M47" s="103" t="e">
        <f>IF(#REF!&gt;0,#REF!*#REF!/#REF!,0)</f>
        <v>#REF!</v>
      </c>
      <c r="N47" s="103" t="e">
        <f>IF(#REF!&gt;0,#REF!*#REF!/#REF!,0)</f>
        <v>#REF!</v>
      </c>
      <c r="O47" s="103" t="e">
        <f>IF(#REF!&gt;0,#REF!*#REF!/#REF!,0)</f>
        <v>#REF!</v>
      </c>
      <c r="P47" s="103" t="e">
        <f>IF(#REF!&gt;0,#REF!*#REF!/#REF!,0)</f>
        <v>#REF!</v>
      </c>
      <c r="Q47" s="103" t="e">
        <f>IF(#REF!&gt;0,#REF!*#REF!/#REF!,0)</f>
        <v>#REF!</v>
      </c>
    </row>
    <row r="48" spans="1:17" ht="12" customHeight="1">
      <c r="A48" s="42" t="s">
        <v>50</v>
      </c>
      <c r="D48" s="103" t="e">
        <f>IF(#REF!&gt;0,#REF!*#REF!/#REF!,0)</f>
        <v>#REF!</v>
      </c>
      <c r="E48" s="103" t="e">
        <f>IF(#REF!&gt;0,#REF!*#REF!/#REF!,0)</f>
        <v>#REF!</v>
      </c>
      <c r="F48" s="103" t="e">
        <f>IF(#REF!&gt;0,#REF!*#REF!/#REF!,0)</f>
        <v>#REF!</v>
      </c>
      <c r="G48" s="103" t="e">
        <f>IF(#REF!&gt;0,#REF!*#REF!/#REF!,0)</f>
        <v>#REF!</v>
      </c>
      <c r="H48" s="103" t="e">
        <f>IF(#REF!&gt;0,#REF!*#REF!/#REF!,0)</f>
        <v>#REF!</v>
      </c>
      <c r="I48" s="103" t="e">
        <f>IF(#REF!&gt;0,#REF!*#REF!/#REF!,0)</f>
        <v>#REF!</v>
      </c>
      <c r="J48" s="103" t="e">
        <f>IF(#REF!&gt;0,#REF!*#REF!/#REF!,0)</f>
        <v>#REF!</v>
      </c>
      <c r="K48" s="103" t="e">
        <f>IF(#REF!&gt;0,#REF!*#REF!/#REF!,0)</f>
        <v>#REF!</v>
      </c>
      <c r="L48" s="103" t="e">
        <f>IF(#REF!&gt;0,#REF!*#REF!/#REF!,0)</f>
        <v>#REF!</v>
      </c>
      <c r="M48" s="103" t="e">
        <f>IF(#REF!&gt;0,#REF!*#REF!/#REF!,0)</f>
        <v>#REF!</v>
      </c>
      <c r="N48" s="103" t="e">
        <f>IF(#REF!&gt;0,#REF!*#REF!/#REF!,0)</f>
        <v>#REF!</v>
      </c>
      <c r="O48" s="103" t="e">
        <f>IF(#REF!&gt;0,#REF!*#REF!/#REF!,0)</f>
        <v>#REF!</v>
      </c>
      <c r="P48" s="103" t="e">
        <f>IF(#REF!&gt;0,#REF!*#REF!/#REF!,0)</f>
        <v>#REF!</v>
      </c>
      <c r="Q48" s="103" t="e">
        <f>IF(#REF!&gt;0,#REF!*#REF!/#REF!,0)</f>
        <v>#REF!</v>
      </c>
    </row>
    <row r="49" spans="1:17" s="42" customFormat="1" ht="12" customHeight="1" thickBot="1">
      <c r="A49" s="58" t="s">
        <v>51</v>
      </c>
      <c r="B49" s="58"/>
      <c r="C49" s="58"/>
      <c r="D49" s="105" t="e">
        <f>IF(#REF!&gt;0,#REF!*#REF!/#REF!,0)</f>
        <v>#REF!</v>
      </c>
      <c r="E49" s="105" t="e">
        <f>IF(#REF!&gt;0,#REF!*#REF!/#REF!,0)</f>
        <v>#REF!</v>
      </c>
      <c r="F49" s="105" t="e">
        <f>IF(#REF!&gt;0,#REF!*#REF!/#REF!,0)</f>
        <v>#REF!</v>
      </c>
      <c r="G49" s="105" t="e">
        <f>IF(#REF!&gt;0,#REF!*#REF!/#REF!,0)</f>
        <v>#REF!</v>
      </c>
      <c r="H49" s="105" t="e">
        <f>IF(#REF!&gt;0,#REF!*#REF!/#REF!,0)</f>
        <v>#REF!</v>
      </c>
      <c r="I49" s="105" t="e">
        <f>IF(#REF!&gt;0,#REF!*#REF!/#REF!,0)</f>
        <v>#REF!</v>
      </c>
      <c r="J49" s="105" t="e">
        <f>IF(#REF!&gt;0,#REF!*#REF!/#REF!,0)</f>
        <v>#REF!</v>
      </c>
      <c r="K49" s="105" t="e">
        <f>IF(#REF!&gt;0,#REF!*#REF!/#REF!,0)</f>
        <v>#REF!</v>
      </c>
      <c r="L49" s="105" t="e">
        <f>IF(#REF!&gt;0,#REF!*#REF!/#REF!,0)</f>
        <v>#REF!</v>
      </c>
      <c r="M49" s="105" t="e">
        <f>IF(#REF!&gt;0,#REF!*#REF!/#REF!,0)</f>
        <v>#REF!</v>
      </c>
      <c r="N49" s="105" t="e">
        <f>IF(#REF!&gt;0,#REF!*#REF!/#REF!,0)</f>
        <v>#REF!</v>
      </c>
      <c r="O49" s="105" t="e">
        <f>IF(#REF!&gt;0,#REF!*#REF!/#REF!,0)</f>
        <v>#REF!</v>
      </c>
      <c r="P49" s="105" t="e">
        <f>IF(#REF!&gt;0,#REF!*#REF!/#REF!,0)</f>
        <v>#REF!</v>
      </c>
      <c r="Q49" s="105" t="e">
        <f>IF(#REF!&gt;0,#REF!*#REF!/#REF!,0)</f>
        <v>#REF!</v>
      </c>
    </row>
    <row r="50" spans="1:17" ht="12" customHeight="1">
      <c r="A50" s="40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" customHeight="1">
      <c r="A51" s="4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8" ht="12" customHeight="1"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60"/>
    </row>
    <row r="53" spans="4:18" ht="12" customHeight="1"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60"/>
    </row>
    <row r="54" spans="4:18" ht="12" customHeight="1"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60"/>
    </row>
    <row r="55" spans="4:18" ht="12" customHeight="1"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60"/>
    </row>
    <row r="56" spans="1:18" ht="12" customHeight="1">
      <c r="A56" s="42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60"/>
    </row>
    <row r="57" spans="4:18" ht="12" customHeight="1"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60"/>
    </row>
    <row r="58" spans="4:18" ht="12" customHeight="1"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60"/>
    </row>
    <row r="59" spans="4:18" ht="12" customHeight="1"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60"/>
    </row>
    <row r="60" spans="1:18" ht="12" customHeight="1">
      <c r="A60" s="42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60"/>
    </row>
    <row r="61" spans="4:18" ht="12" customHeight="1"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60"/>
    </row>
    <row r="62" spans="4:18" ht="12" customHeight="1"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60"/>
    </row>
    <row r="63" spans="4:18" ht="12" customHeight="1"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0"/>
    </row>
    <row r="64" spans="1:18" ht="12" customHeight="1">
      <c r="A64" s="42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60"/>
    </row>
    <row r="65" spans="1:18" ht="12" customHeight="1">
      <c r="A65" s="42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0"/>
    </row>
    <row r="66" spans="4:18" ht="12" customHeight="1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60"/>
    </row>
    <row r="67" spans="4:18" ht="12" customHeight="1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0"/>
    </row>
    <row r="68" spans="4:18" ht="12" customHeight="1"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60"/>
    </row>
    <row r="69" spans="4:18" ht="12" customHeight="1"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60"/>
    </row>
    <row r="70" spans="4:18" ht="12" customHeight="1"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0"/>
    </row>
    <row r="71" spans="1:18" ht="12" customHeight="1">
      <c r="A71" s="42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60"/>
    </row>
    <row r="72" spans="4:18" ht="12" customHeight="1"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0"/>
    </row>
    <row r="73" spans="4:18" ht="12" customHeight="1"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60"/>
    </row>
    <row r="74" spans="4:18" ht="12" customHeight="1"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0"/>
    </row>
    <row r="75" spans="1:18" ht="12" customHeight="1">
      <c r="A75" s="42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60"/>
    </row>
    <row r="76" spans="4:18" ht="12" customHeight="1"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60"/>
    </row>
    <row r="77" spans="4:18" ht="12" customHeight="1"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60"/>
    </row>
    <row r="78" spans="4:18" ht="12" customHeight="1"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60"/>
    </row>
    <row r="79" spans="4:18" ht="12" customHeight="1"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60"/>
    </row>
    <row r="80" spans="4:18" ht="12" customHeight="1"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60"/>
    </row>
    <row r="81" spans="4:18" ht="12" customHeight="1"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60"/>
    </row>
    <row r="82" spans="4:18" ht="12" customHeight="1"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60"/>
    </row>
    <row r="83" spans="4:18" ht="12" customHeight="1"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60"/>
    </row>
    <row r="84" spans="4:18" ht="12" customHeight="1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60"/>
    </row>
    <row r="85" spans="4:18" ht="12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60"/>
    </row>
    <row r="86" spans="4:18" ht="12" customHeight="1"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60"/>
    </row>
    <row r="87" spans="4:18" ht="12" customHeight="1"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60"/>
    </row>
    <row r="88" spans="1:18" ht="12" customHeight="1">
      <c r="A88" s="42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60"/>
    </row>
    <row r="89" spans="4:18" s="41" customFormat="1" ht="12" customHeight="1"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7"/>
    </row>
    <row r="90" spans="2:18" s="28" customFormat="1" ht="15.75">
      <c r="B90" s="71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4:18" s="28" customFormat="1" ht="15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4:18" s="28" customFormat="1" ht="15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4:18" s="28" customFormat="1" ht="15.7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4:18" s="28" customFormat="1" ht="15.7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4:18" s="28" customFormat="1" ht="15.7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4:18" s="28" customFormat="1" ht="15.7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4:18" s="28" customFormat="1" ht="15.7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4:18" s="28" customFormat="1" ht="15.7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</sheetData>
  <mergeCells count="4">
    <mergeCell ref="D5:H5"/>
    <mergeCell ref="J5:Q5"/>
    <mergeCell ref="K7:L7"/>
    <mergeCell ref="N7:O7"/>
  </mergeCells>
  <printOptions/>
  <pageMargins left="0.7480314960629921" right="0.5511811023622047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7"/>
  <sheetViews>
    <sheetView zoomScale="75" zoomScaleNormal="75" workbookViewId="0" topLeftCell="A26">
      <selection activeCell="A1" sqref="A1"/>
    </sheetView>
  </sheetViews>
  <sheetFormatPr defaultColWidth="9.00390625" defaultRowHeight="12.75"/>
  <cols>
    <col min="1" max="1" width="3.00390625" style="23" customWidth="1"/>
    <col min="2" max="2" width="9.00390625" style="23" customWidth="1"/>
    <col min="3" max="3" width="10.25390625" style="23" customWidth="1"/>
    <col min="4" max="4" width="6.75390625" style="23" customWidth="1"/>
    <col min="5" max="5" width="9.00390625" style="23" customWidth="1"/>
    <col min="6" max="6" width="10.625" style="23" customWidth="1"/>
    <col min="7" max="7" width="11.50390625" style="23" customWidth="1"/>
    <col min="8" max="8" width="3.625" style="23" customWidth="1"/>
    <col min="9" max="9" width="10.75390625" style="23" customWidth="1"/>
    <col min="10" max="10" width="10.00390625" style="23" customWidth="1"/>
    <col min="11" max="11" width="10.125" style="23" customWidth="1"/>
    <col min="12" max="12" width="9.75390625" style="23" customWidth="1"/>
    <col min="13" max="16384" width="9.00390625" style="23" customWidth="1"/>
  </cols>
  <sheetData>
    <row r="1" spans="1:16" ht="18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2" t="s">
        <v>0</v>
      </c>
      <c r="M1" s="2"/>
      <c r="N1" s="2"/>
      <c r="O1" s="2"/>
      <c r="P1" s="2"/>
    </row>
    <row r="2" spans="1:17" ht="9.75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04" t="s">
        <v>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02" customFormat="1" ht="15.75" customHeight="1" thickBo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101"/>
      <c r="N4" s="101"/>
      <c r="O4" s="101"/>
      <c r="P4" s="101"/>
      <c r="Q4" s="101"/>
    </row>
    <row r="5" spans="1:17" s="28" customFormat="1" ht="12.75" customHeight="1">
      <c r="A5" s="19"/>
      <c r="B5" s="26"/>
      <c r="E5" s="76"/>
      <c r="F5" s="76"/>
      <c r="G5" s="61"/>
      <c r="H5" s="77" t="s">
        <v>52</v>
      </c>
      <c r="I5" s="76"/>
      <c r="J5" s="76"/>
      <c r="K5" s="76"/>
      <c r="L5" s="76"/>
      <c r="M5" s="27"/>
      <c r="N5" s="27"/>
      <c r="O5" s="27"/>
      <c r="P5" s="27"/>
      <c r="Q5" s="27"/>
    </row>
    <row r="6" spans="1:17" s="28" customFormat="1" ht="14.25" customHeight="1">
      <c r="A6" s="19"/>
      <c r="B6" s="29"/>
      <c r="E6" s="32" t="s">
        <v>3</v>
      </c>
      <c r="F6" s="82" t="s">
        <v>4</v>
      </c>
      <c r="G6" s="85"/>
      <c r="H6" s="85"/>
      <c r="I6" s="85"/>
      <c r="J6" s="85"/>
      <c r="K6" s="32" t="s">
        <v>5</v>
      </c>
      <c r="L6" s="32" t="s">
        <v>5</v>
      </c>
      <c r="M6" s="30"/>
      <c r="N6" s="30"/>
      <c r="O6" s="30"/>
      <c r="P6" s="27"/>
      <c r="Q6" s="27"/>
    </row>
    <row r="7" spans="1:17" s="28" customFormat="1" ht="13.5" customHeight="1">
      <c r="A7" s="31" t="s">
        <v>62</v>
      </c>
      <c r="B7" s="29"/>
      <c r="E7" s="23"/>
      <c r="F7" s="150" t="s">
        <v>66</v>
      </c>
      <c r="G7" s="150"/>
      <c r="H7" s="33"/>
      <c r="I7" s="150" t="s">
        <v>7</v>
      </c>
      <c r="J7" s="150"/>
      <c r="K7" s="32" t="s">
        <v>11</v>
      </c>
      <c r="L7" s="32" t="s">
        <v>12</v>
      </c>
      <c r="M7" s="33"/>
      <c r="N7" s="32"/>
      <c r="O7" s="32"/>
      <c r="P7" s="27"/>
      <c r="Q7" s="27"/>
    </row>
    <row r="8" spans="1:17" s="28" customFormat="1" ht="12.75" customHeight="1">
      <c r="A8" s="31" t="s">
        <v>55</v>
      </c>
      <c r="B8" s="29"/>
      <c r="E8" s="33"/>
      <c r="F8" s="32" t="s">
        <v>64</v>
      </c>
      <c r="G8" s="32" t="s">
        <v>10</v>
      </c>
      <c r="H8" s="33"/>
      <c r="I8" s="32" t="s">
        <v>64</v>
      </c>
      <c r="J8" s="32" t="s">
        <v>10</v>
      </c>
      <c r="K8" s="32" t="s">
        <v>13</v>
      </c>
      <c r="L8" s="32" t="s">
        <v>14</v>
      </c>
      <c r="M8" s="33"/>
      <c r="N8" s="34"/>
      <c r="O8" s="35"/>
      <c r="P8" s="27"/>
      <c r="Q8" s="27"/>
    </row>
    <row r="9" spans="1:17" s="28" customFormat="1" ht="12.75" customHeight="1" thickBot="1">
      <c r="A9" s="36"/>
      <c r="B9" s="37"/>
      <c r="C9" s="75"/>
      <c r="D9" s="75"/>
      <c r="E9" s="63"/>
      <c r="F9" s="38"/>
      <c r="G9" s="38"/>
      <c r="H9" s="62"/>
      <c r="I9" s="63"/>
      <c r="J9" s="63"/>
      <c r="K9" s="63"/>
      <c r="L9" s="63"/>
      <c r="M9" s="33"/>
      <c r="N9" s="39"/>
      <c r="O9" s="39"/>
      <c r="P9" s="29"/>
      <c r="Q9" s="29"/>
    </row>
    <row r="10" spans="1:17" s="28" customFormat="1" ht="13.5" customHeight="1">
      <c r="A10" s="40" t="s">
        <v>72</v>
      </c>
      <c r="B10" s="23"/>
      <c r="C10" s="23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s="28" customFormat="1" ht="12" customHeight="1">
      <c r="A11" s="42" t="s">
        <v>15</v>
      </c>
      <c r="B11" s="23"/>
      <c r="C11" s="23"/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1:17" s="28" customFormat="1" ht="12" customHeight="1">
      <c r="A12" s="23"/>
      <c r="B12" s="23" t="s">
        <v>16</v>
      </c>
      <c r="C12" s="23"/>
      <c r="E12" s="103" t="e">
        <f>IF(#REF!&gt;0,#REF!*#REF!/#REF!,0)</f>
        <v>#REF!</v>
      </c>
      <c r="F12" s="103" t="e">
        <f>IF(#REF!&gt;0,#REF!*#REF!/#REF!,0)</f>
        <v>#REF!</v>
      </c>
      <c r="G12" s="103" t="e">
        <f>IF(#REF!&gt;0,#REF!*#REF!/#REF!,0)</f>
        <v>#REF!</v>
      </c>
      <c r="H12" s="103"/>
      <c r="I12" s="103" t="e">
        <f>IF(#REF!&gt;0,#REF!*#REF!/#REF!,0)</f>
        <v>#REF!</v>
      </c>
      <c r="J12" s="103" t="e">
        <f>IF(#REF!&gt;0,#REF!*#REF!/#REF!,0)</f>
        <v>#REF!</v>
      </c>
      <c r="K12" s="103" t="e">
        <f>IF(#REF!&gt;0,#REF!*#REF!/#REF!,0)</f>
        <v>#REF!</v>
      </c>
      <c r="L12" s="103" t="e">
        <f>IF(#REF!&gt;0,#REF!*#REF!/#REF!,0)</f>
        <v>#REF!</v>
      </c>
      <c r="M12" s="43"/>
      <c r="N12" s="43"/>
      <c r="O12" s="43"/>
      <c r="P12" s="43"/>
      <c r="Q12" s="43"/>
    </row>
    <row r="13" spans="1:17" s="28" customFormat="1" ht="12" customHeight="1">
      <c r="A13" s="23"/>
      <c r="B13" s="23" t="s">
        <v>17</v>
      </c>
      <c r="C13" s="23"/>
      <c r="E13" s="103" t="e">
        <f>IF(#REF!&gt;0,#REF!*#REF!/#REF!,0)</f>
        <v>#REF!</v>
      </c>
      <c r="F13" s="103" t="e">
        <f>IF(#REF!&gt;0,#REF!*#REF!/#REF!,0)</f>
        <v>#REF!</v>
      </c>
      <c r="G13" s="103" t="e">
        <f>IF(#REF!&gt;0,#REF!*#REF!/#REF!,0)</f>
        <v>#REF!</v>
      </c>
      <c r="H13" s="103"/>
      <c r="I13" s="103" t="e">
        <f>IF(#REF!&gt;0,#REF!*#REF!/#REF!,0)</f>
        <v>#REF!</v>
      </c>
      <c r="J13" s="103" t="e">
        <f>IF(#REF!&gt;0,#REF!*#REF!/#REF!,0)</f>
        <v>#REF!</v>
      </c>
      <c r="K13" s="103" t="e">
        <f>IF(#REF!&gt;0,#REF!*#REF!/#REF!,0)</f>
        <v>#REF!</v>
      </c>
      <c r="L13" s="103" t="e">
        <f>IF(#REF!&gt;0,#REF!*#REF!/#REF!,0)</f>
        <v>#REF!</v>
      </c>
      <c r="M13" s="43"/>
      <c r="N13" s="43"/>
      <c r="O13" s="45"/>
      <c r="P13" s="43"/>
      <c r="Q13" s="43"/>
    </row>
    <row r="14" spans="1:17" s="28" customFormat="1" ht="12" customHeight="1">
      <c r="A14" s="23"/>
      <c r="B14" s="23" t="s">
        <v>18</v>
      </c>
      <c r="C14" s="23"/>
      <c r="E14" s="103" t="e">
        <f>IF(#REF!&gt;0,#REF!*#REF!/#REF!,0)</f>
        <v>#REF!</v>
      </c>
      <c r="F14" s="103" t="e">
        <f>IF(#REF!&gt;0,#REF!*#REF!/#REF!,0)</f>
        <v>#REF!</v>
      </c>
      <c r="G14" s="103" t="e">
        <f>IF(#REF!&gt;0,#REF!*#REF!/#REF!,0)</f>
        <v>#REF!</v>
      </c>
      <c r="H14" s="103"/>
      <c r="I14" s="103" t="e">
        <f>IF(#REF!&gt;0,#REF!*#REF!/#REF!,0)</f>
        <v>#REF!</v>
      </c>
      <c r="J14" s="103" t="e">
        <f>IF(#REF!&gt;0,#REF!*#REF!/#REF!,0)</f>
        <v>#REF!</v>
      </c>
      <c r="K14" s="103" t="e">
        <f>IF(#REF!&gt;0,#REF!*#REF!/#REF!,0)</f>
        <v>#REF!</v>
      </c>
      <c r="L14" s="103" t="e">
        <f>IF(#REF!&gt;0,#REF!*#REF!/#REF!,0)</f>
        <v>#REF!</v>
      </c>
      <c r="M14" s="43"/>
      <c r="N14" s="43"/>
      <c r="O14" s="43"/>
      <c r="P14" s="43"/>
      <c r="Q14" s="43"/>
    </row>
    <row r="15" spans="1:17" s="28" customFormat="1" ht="12" customHeight="1">
      <c r="A15" s="23"/>
      <c r="B15" s="19" t="s">
        <v>65</v>
      </c>
      <c r="C15" s="23"/>
      <c r="E15" s="103" t="e">
        <f>IF(#REF!&gt;0,#REF!*#REF!/#REF!,0)</f>
        <v>#REF!</v>
      </c>
      <c r="F15" s="103" t="e">
        <f>IF(#REF!&gt;0,#REF!*#REF!/#REF!,0)</f>
        <v>#REF!</v>
      </c>
      <c r="G15" s="103" t="e">
        <f>IF(#REF!&gt;0,#REF!*#REF!/#REF!,0)</f>
        <v>#REF!</v>
      </c>
      <c r="H15" s="103"/>
      <c r="I15" s="103" t="e">
        <f>IF(#REF!&gt;0,#REF!*#REF!/#REF!,0)</f>
        <v>#REF!</v>
      </c>
      <c r="J15" s="103" t="e">
        <f>IF(#REF!&gt;0,#REF!*#REF!/#REF!,0)</f>
        <v>#REF!</v>
      </c>
      <c r="K15" s="103" t="e">
        <f>IF(#REF!&gt;0,#REF!*#REF!/#REF!,0)</f>
        <v>#REF!</v>
      </c>
      <c r="L15" s="103" t="e">
        <f>IF(#REF!&gt;0,#REF!*#REF!/#REF!,0)</f>
        <v>#REF!</v>
      </c>
      <c r="M15" s="43"/>
      <c r="N15" s="43"/>
      <c r="O15" s="43"/>
      <c r="P15" s="43"/>
      <c r="Q15" s="43"/>
    </row>
    <row r="16" spans="1:17" s="28" customFormat="1" ht="12" customHeight="1">
      <c r="A16" s="42" t="s">
        <v>19</v>
      </c>
      <c r="B16" s="23"/>
      <c r="C16" s="23"/>
      <c r="E16" s="95"/>
      <c r="F16" s="95"/>
      <c r="G16" s="95"/>
      <c r="H16" s="95"/>
      <c r="I16" s="95"/>
      <c r="J16" s="95"/>
      <c r="K16" s="95"/>
      <c r="L16" s="95"/>
      <c r="M16" s="43"/>
      <c r="N16" s="43"/>
      <c r="O16" s="43"/>
      <c r="P16" s="43"/>
      <c r="Q16" s="43"/>
    </row>
    <row r="17" spans="1:17" s="28" customFormat="1" ht="12" customHeight="1">
      <c r="A17" s="23"/>
      <c r="B17" s="23" t="s">
        <v>20</v>
      </c>
      <c r="C17" s="23"/>
      <c r="E17" s="103" t="e">
        <f>IF(#REF!&gt;0,#REF!*#REF!/#REF!,0)</f>
        <v>#REF!</v>
      </c>
      <c r="F17" s="103" t="e">
        <f>IF(#REF!&gt;0,#REF!*#REF!/#REF!,0)</f>
        <v>#REF!</v>
      </c>
      <c r="G17" s="103" t="e">
        <f>IF(#REF!&gt;0,#REF!*#REF!/#REF!,0)</f>
        <v>#REF!</v>
      </c>
      <c r="H17" s="103"/>
      <c r="I17" s="103" t="e">
        <f>IF(#REF!&gt;0,#REF!*#REF!/#REF!,0)</f>
        <v>#REF!</v>
      </c>
      <c r="J17" s="103" t="e">
        <f>IF(#REF!&gt;0,#REF!*#REF!/#REF!,0)</f>
        <v>#REF!</v>
      </c>
      <c r="K17" s="103" t="e">
        <f>IF(#REF!&gt;0,#REF!*#REF!/#REF!,0)</f>
        <v>#REF!</v>
      </c>
      <c r="L17" s="103" t="e">
        <f>IF(#REF!&gt;0,#REF!*#REF!/#REF!,0)</f>
        <v>#REF!</v>
      </c>
      <c r="M17" s="43"/>
      <c r="N17" s="43"/>
      <c r="O17" s="43"/>
      <c r="P17" s="43"/>
      <c r="Q17" s="43"/>
    </row>
    <row r="18" spans="1:17" s="28" customFormat="1" ht="12" customHeight="1">
      <c r="A18" s="23"/>
      <c r="B18" s="23" t="s">
        <v>21</v>
      </c>
      <c r="C18" s="23"/>
      <c r="E18" s="103" t="e">
        <f>IF(#REF!&gt;0,#REF!*#REF!/#REF!,0)</f>
        <v>#REF!</v>
      </c>
      <c r="F18" s="103" t="e">
        <f>IF(#REF!&gt;0,#REF!*#REF!/#REF!,0)</f>
        <v>#REF!</v>
      </c>
      <c r="G18" s="103" t="e">
        <f>IF(#REF!&gt;0,#REF!*#REF!/#REF!,0)</f>
        <v>#REF!</v>
      </c>
      <c r="H18" s="103"/>
      <c r="I18" s="103" t="e">
        <f>IF(#REF!&gt;0,#REF!*#REF!/#REF!,0)</f>
        <v>#REF!</v>
      </c>
      <c r="J18" s="103" t="e">
        <f>IF(#REF!&gt;0,#REF!*#REF!/#REF!,0)</f>
        <v>#REF!</v>
      </c>
      <c r="K18" s="103" t="e">
        <f>IF(#REF!&gt;0,#REF!*#REF!/#REF!,0)</f>
        <v>#REF!</v>
      </c>
      <c r="L18" s="103" t="e">
        <f>IF(#REF!&gt;0,#REF!*#REF!/#REF!,0)</f>
        <v>#REF!</v>
      </c>
      <c r="M18" s="43"/>
      <c r="N18" s="43"/>
      <c r="O18" s="43"/>
      <c r="P18" s="43"/>
      <c r="Q18" s="43"/>
    </row>
    <row r="19" spans="1:17" s="28" customFormat="1" ht="12" customHeight="1">
      <c r="A19" s="23"/>
      <c r="B19" s="23" t="s">
        <v>22</v>
      </c>
      <c r="C19" s="23"/>
      <c r="E19" s="103" t="e">
        <f>IF(#REF!&gt;0,#REF!*#REF!/#REF!,0)</f>
        <v>#REF!</v>
      </c>
      <c r="F19" s="103" t="e">
        <f>IF(#REF!&gt;0,#REF!*#REF!/#REF!,0)</f>
        <v>#REF!</v>
      </c>
      <c r="G19" s="103" t="e">
        <f>IF(#REF!&gt;0,#REF!*#REF!/#REF!,0)</f>
        <v>#REF!</v>
      </c>
      <c r="H19" s="103"/>
      <c r="I19" s="103" t="e">
        <f>IF(#REF!&gt;0,#REF!*#REF!/#REF!,0)</f>
        <v>#REF!</v>
      </c>
      <c r="J19" s="103" t="e">
        <f>IF(#REF!&gt;0,#REF!*#REF!/#REF!,0)</f>
        <v>#REF!</v>
      </c>
      <c r="K19" s="103" t="e">
        <f>IF(#REF!&gt;0,#REF!*#REF!/#REF!,0)</f>
        <v>#REF!</v>
      </c>
      <c r="L19" s="103" t="e">
        <f>IF(#REF!&gt;0,#REF!*#REF!/#REF!,0)</f>
        <v>#REF!</v>
      </c>
      <c r="M19" s="43"/>
      <c r="N19" s="43"/>
      <c r="O19" s="43"/>
      <c r="P19" s="43"/>
      <c r="Q19" s="43"/>
    </row>
    <row r="20" spans="1:17" s="28" customFormat="1" ht="12" customHeight="1">
      <c r="A20" s="42" t="s">
        <v>23</v>
      </c>
      <c r="B20" s="23"/>
      <c r="C20" s="23"/>
      <c r="E20" s="95"/>
      <c r="F20" s="95"/>
      <c r="G20" s="95"/>
      <c r="H20" s="95"/>
      <c r="I20" s="95"/>
      <c r="J20" s="95"/>
      <c r="K20" s="95"/>
      <c r="L20" s="95"/>
      <c r="M20" s="43"/>
      <c r="N20" s="43"/>
      <c r="O20" s="43"/>
      <c r="P20" s="43"/>
      <c r="Q20" s="43"/>
    </row>
    <row r="21" spans="1:17" s="28" customFormat="1" ht="12" customHeight="1">
      <c r="A21" s="23"/>
      <c r="B21" s="23" t="s">
        <v>24</v>
      </c>
      <c r="C21" s="23"/>
      <c r="E21" s="103" t="e">
        <f>IF(#REF!&gt;0,#REF!*#REF!/#REF!,0)</f>
        <v>#REF!</v>
      </c>
      <c r="F21" s="103" t="e">
        <f>IF(#REF!&gt;0,#REF!*#REF!/#REF!,0)</f>
        <v>#REF!</v>
      </c>
      <c r="G21" s="103" t="e">
        <f>IF(#REF!&gt;0,#REF!*#REF!/#REF!,0)</f>
        <v>#REF!</v>
      </c>
      <c r="H21" s="103"/>
      <c r="I21" s="103" t="e">
        <f>IF(#REF!&gt;0,#REF!*#REF!/#REF!,0)</f>
        <v>#REF!</v>
      </c>
      <c r="J21" s="103" t="e">
        <f>IF(#REF!&gt;0,#REF!*#REF!/#REF!,0)</f>
        <v>#REF!</v>
      </c>
      <c r="K21" s="103" t="e">
        <f>IF(#REF!&gt;0,#REF!*#REF!/#REF!,0)</f>
        <v>#REF!</v>
      </c>
      <c r="L21" s="103" t="e">
        <f>IF(#REF!&gt;0,#REF!*#REF!/#REF!,0)</f>
        <v>#REF!</v>
      </c>
      <c r="M21" s="43"/>
      <c r="N21" s="43"/>
      <c r="O21" s="43"/>
      <c r="P21" s="43"/>
      <c r="Q21" s="43"/>
    </row>
    <row r="22" spans="1:17" s="28" customFormat="1" ht="12" customHeight="1">
      <c r="A22" s="23"/>
      <c r="B22" s="23" t="s">
        <v>25</v>
      </c>
      <c r="C22" s="23"/>
      <c r="E22" s="103" t="e">
        <f>IF(#REF!&gt;0,#REF!*#REF!/#REF!,0)</f>
        <v>#REF!</v>
      </c>
      <c r="F22" s="103" t="e">
        <f>IF(#REF!&gt;0,#REF!*#REF!/#REF!,0)</f>
        <v>#REF!</v>
      </c>
      <c r="G22" s="103" t="e">
        <f>IF(#REF!&gt;0,#REF!*#REF!/#REF!,0)</f>
        <v>#REF!</v>
      </c>
      <c r="H22" s="103"/>
      <c r="I22" s="103" t="e">
        <f>IF(#REF!&gt;0,#REF!*#REF!/#REF!,0)</f>
        <v>#REF!</v>
      </c>
      <c r="J22" s="103" t="e">
        <f>IF(#REF!&gt;0,#REF!*#REF!/#REF!,0)</f>
        <v>#REF!</v>
      </c>
      <c r="K22" s="103" t="e">
        <f>IF(#REF!&gt;0,#REF!*#REF!/#REF!,0)</f>
        <v>#REF!</v>
      </c>
      <c r="L22" s="103" t="e">
        <f>IF(#REF!&gt;0,#REF!*#REF!/#REF!,0)</f>
        <v>#REF!</v>
      </c>
      <c r="M22" s="43"/>
      <c r="N22" s="43"/>
      <c r="O22" s="43"/>
      <c r="P22" s="43"/>
      <c r="Q22" s="43"/>
    </row>
    <row r="23" spans="1:17" s="28" customFormat="1" ht="12" customHeight="1">
      <c r="A23" s="23"/>
      <c r="B23" s="23" t="s">
        <v>26</v>
      </c>
      <c r="C23" s="23"/>
      <c r="E23" s="103" t="e">
        <f>IF(#REF!&gt;0,#REF!*#REF!/#REF!,0)</f>
        <v>#REF!</v>
      </c>
      <c r="F23" s="103" t="e">
        <f>IF(#REF!&gt;0,#REF!*#REF!/#REF!,0)</f>
        <v>#REF!</v>
      </c>
      <c r="G23" s="103" t="e">
        <f>IF(#REF!&gt;0,#REF!*#REF!/#REF!,0)</f>
        <v>#REF!</v>
      </c>
      <c r="H23" s="103"/>
      <c r="I23" s="103" t="e">
        <f>IF(#REF!&gt;0,#REF!*#REF!/#REF!,0)</f>
        <v>#REF!</v>
      </c>
      <c r="J23" s="103" t="e">
        <f>IF(#REF!&gt;0,#REF!*#REF!/#REF!,0)</f>
        <v>#REF!</v>
      </c>
      <c r="K23" s="103" t="e">
        <f>IF(#REF!&gt;0,#REF!*#REF!/#REF!,0)</f>
        <v>#REF!</v>
      </c>
      <c r="L23" s="103" t="e">
        <f>IF(#REF!&gt;0,#REF!*#REF!/#REF!,0)</f>
        <v>#REF!</v>
      </c>
      <c r="M23" s="43"/>
      <c r="N23" s="43"/>
      <c r="O23" s="43"/>
      <c r="P23" s="43"/>
      <c r="Q23" s="43"/>
    </row>
    <row r="24" spans="1:17" s="28" customFormat="1" ht="12" customHeight="1">
      <c r="A24" s="42" t="s">
        <v>27</v>
      </c>
      <c r="B24" s="23"/>
      <c r="C24" s="23"/>
      <c r="E24" s="103" t="e">
        <f>IF(#REF!&gt;0,#REF!*#REF!/#REF!,0)</f>
        <v>#REF!</v>
      </c>
      <c r="F24" s="103" t="e">
        <f>IF(#REF!&gt;0,#REF!*#REF!/#REF!,0)</f>
        <v>#REF!</v>
      </c>
      <c r="G24" s="103" t="e">
        <f>IF(#REF!&gt;0,#REF!*#REF!/#REF!,0)</f>
        <v>#REF!</v>
      </c>
      <c r="H24" s="103"/>
      <c r="I24" s="103" t="e">
        <f>IF(#REF!&gt;0,#REF!*#REF!/#REF!,0)</f>
        <v>#REF!</v>
      </c>
      <c r="J24" s="103" t="e">
        <f>IF(#REF!&gt;0,#REF!*#REF!/#REF!,0)</f>
        <v>#REF!</v>
      </c>
      <c r="K24" s="103" t="e">
        <f>IF(#REF!&gt;0,#REF!*#REF!/#REF!,0)</f>
        <v>#REF!</v>
      </c>
      <c r="L24" s="103" t="e">
        <f>IF(#REF!&gt;0,#REF!*#REF!/#REF!,0)</f>
        <v>#REF!</v>
      </c>
      <c r="M24" s="43"/>
      <c r="N24" s="43"/>
      <c r="O24" s="43"/>
      <c r="P24" s="43"/>
      <c r="Q24" s="43"/>
    </row>
    <row r="25" spans="1:17" s="28" customFormat="1" ht="12" customHeight="1">
      <c r="A25" s="42" t="s">
        <v>28</v>
      </c>
      <c r="B25" s="23"/>
      <c r="C25" s="23"/>
      <c r="E25" s="95"/>
      <c r="F25" s="95"/>
      <c r="G25" s="95"/>
      <c r="H25" s="95"/>
      <c r="I25" s="95"/>
      <c r="J25" s="95"/>
      <c r="K25" s="95"/>
      <c r="L25" s="95"/>
      <c r="M25" s="43"/>
      <c r="N25" s="43"/>
      <c r="O25" s="43"/>
      <c r="P25" s="43"/>
      <c r="Q25" s="43"/>
    </row>
    <row r="26" spans="1:17" s="28" customFormat="1" ht="12" customHeight="1">
      <c r="A26" s="23"/>
      <c r="B26" s="23" t="s">
        <v>29</v>
      </c>
      <c r="C26" s="23"/>
      <c r="E26" s="103" t="e">
        <f>IF(#REF!&gt;0,#REF!*#REF!/#REF!,0)</f>
        <v>#REF!</v>
      </c>
      <c r="F26" s="103" t="e">
        <f>IF(#REF!&gt;0,#REF!*#REF!/#REF!,0)</f>
        <v>#REF!</v>
      </c>
      <c r="G26" s="103" t="e">
        <f>IF(#REF!&gt;0,#REF!*#REF!/#REF!,0)</f>
        <v>#REF!</v>
      </c>
      <c r="H26" s="103"/>
      <c r="I26" s="103" t="e">
        <f>IF(#REF!&gt;0,#REF!*#REF!/#REF!,0)</f>
        <v>#REF!</v>
      </c>
      <c r="J26" s="103" t="e">
        <f>IF(#REF!&gt;0,#REF!*#REF!/#REF!,0)</f>
        <v>#REF!</v>
      </c>
      <c r="K26" s="103" t="e">
        <f>IF(#REF!&gt;0,#REF!*#REF!/#REF!,0)</f>
        <v>#REF!</v>
      </c>
      <c r="L26" s="103" t="e">
        <f>IF(#REF!&gt;0,#REF!*#REF!/#REF!,0)</f>
        <v>#REF!</v>
      </c>
      <c r="M26" s="43"/>
      <c r="N26" s="43"/>
      <c r="O26" s="43"/>
      <c r="P26" s="43"/>
      <c r="Q26" s="43"/>
    </row>
    <row r="27" spans="1:17" s="28" customFormat="1" ht="12" customHeight="1">
      <c r="A27" s="23"/>
      <c r="B27" s="23" t="s">
        <v>30</v>
      </c>
      <c r="C27" s="23"/>
      <c r="E27" s="103" t="e">
        <f>IF(#REF!&gt;0,#REF!*#REF!/#REF!,0)</f>
        <v>#REF!</v>
      </c>
      <c r="F27" s="103" t="e">
        <f>IF(#REF!&gt;0,#REF!*#REF!/#REF!,0)</f>
        <v>#REF!</v>
      </c>
      <c r="G27" s="103" t="e">
        <f>IF(#REF!&gt;0,#REF!*#REF!/#REF!,0)</f>
        <v>#REF!</v>
      </c>
      <c r="H27" s="103"/>
      <c r="I27" s="103" t="e">
        <f>IF(#REF!&gt;0,#REF!*#REF!/#REF!,0)</f>
        <v>#REF!</v>
      </c>
      <c r="J27" s="103" t="e">
        <f>IF(#REF!&gt;0,#REF!*#REF!/#REF!,0)</f>
        <v>#REF!</v>
      </c>
      <c r="K27" s="103" t="e">
        <f>IF(#REF!&gt;0,#REF!*#REF!/#REF!,0)</f>
        <v>#REF!</v>
      </c>
      <c r="L27" s="103" t="e">
        <f>IF(#REF!&gt;0,#REF!*#REF!/#REF!,0)</f>
        <v>#REF!</v>
      </c>
      <c r="M27" s="43"/>
      <c r="N27" s="43"/>
      <c r="O27" s="43"/>
      <c r="P27" s="43"/>
      <c r="Q27" s="43"/>
    </row>
    <row r="28" spans="1:17" s="28" customFormat="1" ht="12" customHeight="1">
      <c r="A28" s="23"/>
      <c r="B28" s="23" t="s">
        <v>31</v>
      </c>
      <c r="C28" s="23"/>
      <c r="E28" s="103" t="e">
        <f>IF(#REF!&gt;0,#REF!*#REF!/#REF!,0)</f>
        <v>#REF!</v>
      </c>
      <c r="F28" s="103" t="e">
        <f>IF(#REF!&gt;0,#REF!*#REF!/#REF!,0)</f>
        <v>#REF!</v>
      </c>
      <c r="G28" s="103" t="e">
        <f>IF(#REF!&gt;0,#REF!*#REF!/#REF!,0)</f>
        <v>#REF!</v>
      </c>
      <c r="H28" s="103"/>
      <c r="I28" s="103" t="e">
        <f>IF(#REF!&gt;0,#REF!*#REF!/#REF!,0)</f>
        <v>#REF!</v>
      </c>
      <c r="J28" s="103" t="e">
        <f>IF(#REF!&gt;0,#REF!*#REF!/#REF!,0)</f>
        <v>#REF!</v>
      </c>
      <c r="K28" s="103" t="e">
        <f>IF(#REF!&gt;0,#REF!*#REF!/#REF!,0)</f>
        <v>#REF!</v>
      </c>
      <c r="L28" s="103" t="e">
        <f>IF(#REF!&gt;0,#REF!*#REF!/#REF!,0)</f>
        <v>#REF!</v>
      </c>
      <c r="M28" s="43"/>
      <c r="N28" s="43"/>
      <c r="O28" s="43"/>
      <c r="P28" s="43"/>
      <c r="Q28" s="43"/>
    </row>
    <row r="29" spans="1:17" s="28" customFormat="1" ht="12" customHeight="1">
      <c r="A29" s="23"/>
      <c r="B29" s="23" t="s">
        <v>32</v>
      </c>
      <c r="C29" s="23"/>
      <c r="E29" s="103" t="e">
        <f>IF(#REF!&gt;0,#REF!*#REF!/#REF!,0)</f>
        <v>#REF!</v>
      </c>
      <c r="F29" s="103" t="e">
        <f>IF(#REF!&gt;0,#REF!*#REF!/#REF!,0)</f>
        <v>#REF!</v>
      </c>
      <c r="G29" s="103" t="e">
        <f>IF(#REF!&gt;0,#REF!*#REF!/#REF!,0)</f>
        <v>#REF!</v>
      </c>
      <c r="H29" s="103"/>
      <c r="I29" s="103" t="e">
        <f>IF(#REF!&gt;0,#REF!*#REF!/#REF!,0)</f>
        <v>#REF!</v>
      </c>
      <c r="J29" s="103" t="e">
        <f>IF(#REF!&gt;0,#REF!*#REF!/#REF!,0)</f>
        <v>#REF!</v>
      </c>
      <c r="K29" s="103" t="e">
        <f>IF(#REF!&gt;0,#REF!*#REF!/#REF!,0)</f>
        <v>#REF!</v>
      </c>
      <c r="L29" s="103" t="e">
        <f>IF(#REF!&gt;0,#REF!*#REF!/#REF!,0)</f>
        <v>#REF!</v>
      </c>
      <c r="M29" s="43"/>
      <c r="N29" s="43"/>
      <c r="O29" s="43"/>
      <c r="P29" s="43"/>
      <c r="Q29" s="43"/>
    </row>
    <row r="30" spans="1:17" s="28" customFormat="1" ht="12" customHeight="1">
      <c r="A30" s="23"/>
      <c r="B30" s="23" t="s">
        <v>33</v>
      </c>
      <c r="C30" s="23"/>
      <c r="E30" s="103" t="e">
        <f>IF(#REF!&gt;0,#REF!*#REF!/#REF!,0)</f>
        <v>#REF!</v>
      </c>
      <c r="F30" s="103" t="e">
        <f>IF(#REF!&gt;0,#REF!*#REF!/#REF!,0)</f>
        <v>#REF!</v>
      </c>
      <c r="G30" s="103" t="e">
        <f>IF(#REF!&gt;0,#REF!*#REF!/#REF!,0)</f>
        <v>#REF!</v>
      </c>
      <c r="H30" s="103"/>
      <c r="I30" s="103" t="e">
        <f>IF(#REF!&gt;0,#REF!*#REF!/#REF!,0)</f>
        <v>#REF!</v>
      </c>
      <c r="J30" s="103" t="e">
        <f>IF(#REF!&gt;0,#REF!*#REF!/#REF!,0)</f>
        <v>#REF!</v>
      </c>
      <c r="K30" s="103" t="e">
        <f>IF(#REF!&gt;0,#REF!*#REF!/#REF!,0)</f>
        <v>#REF!</v>
      </c>
      <c r="L30" s="103" t="e">
        <f>IF(#REF!&gt;0,#REF!*#REF!/#REF!,0)</f>
        <v>#REF!</v>
      </c>
      <c r="M30" s="43"/>
      <c r="N30" s="43"/>
      <c r="O30" s="43"/>
      <c r="P30" s="43"/>
      <c r="Q30" s="43"/>
    </row>
    <row r="31" spans="1:17" s="28" customFormat="1" ht="12" customHeight="1">
      <c r="A31" s="42" t="s">
        <v>34</v>
      </c>
      <c r="B31" s="23"/>
      <c r="C31" s="23"/>
      <c r="E31" s="95"/>
      <c r="F31" s="95"/>
      <c r="G31" s="95"/>
      <c r="H31" s="95"/>
      <c r="I31" s="95"/>
      <c r="J31" s="95"/>
      <c r="K31" s="95"/>
      <c r="L31" s="95"/>
      <c r="M31" s="43"/>
      <c r="N31" s="43"/>
      <c r="O31" s="43"/>
      <c r="P31" s="43"/>
      <c r="Q31" s="43"/>
    </row>
    <row r="32" spans="1:17" s="28" customFormat="1" ht="12" customHeight="1">
      <c r="A32" s="23"/>
      <c r="B32" s="23" t="s">
        <v>59</v>
      </c>
      <c r="C32" s="23"/>
      <c r="E32" s="103" t="e">
        <f>IF(#REF!&gt;0,#REF!*#REF!/#REF!,0)</f>
        <v>#REF!</v>
      </c>
      <c r="F32" s="103" t="e">
        <f>IF(#REF!&gt;0,#REF!*#REF!/#REF!,0)</f>
        <v>#REF!</v>
      </c>
      <c r="G32" s="103" t="e">
        <f>IF(#REF!&gt;0,#REF!*#REF!/#REF!,0)</f>
        <v>#REF!</v>
      </c>
      <c r="H32" s="103"/>
      <c r="I32" s="103" t="e">
        <f>IF(#REF!&gt;0,#REF!*#REF!/#REF!,0)</f>
        <v>#REF!</v>
      </c>
      <c r="J32" s="103" t="e">
        <f>IF(#REF!&gt;0,#REF!*#REF!/#REF!,0)</f>
        <v>#REF!</v>
      </c>
      <c r="K32" s="103" t="e">
        <f>IF(#REF!&gt;0,#REF!*#REF!/#REF!,0)</f>
        <v>#REF!</v>
      </c>
      <c r="L32" s="103" t="e">
        <f>IF(#REF!&gt;0,#REF!*#REF!/#REF!,0)</f>
        <v>#REF!</v>
      </c>
      <c r="M32" s="43"/>
      <c r="N32" s="43"/>
      <c r="O32" s="43"/>
      <c r="P32" s="43"/>
      <c r="Q32" s="43"/>
    </row>
    <row r="33" spans="1:17" s="28" customFormat="1" ht="12" customHeight="1">
      <c r="A33" s="23"/>
      <c r="B33" s="23" t="s">
        <v>35</v>
      </c>
      <c r="C33" s="23"/>
      <c r="E33" s="103" t="e">
        <f>IF(#REF!&gt;0,#REF!*#REF!/#REF!,0)</f>
        <v>#REF!</v>
      </c>
      <c r="F33" s="103" t="e">
        <f>IF(#REF!&gt;0,#REF!*#REF!/#REF!,0)</f>
        <v>#REF!</v>
      </c>
      <c r="G33" s="103" t="e">
        <f>IF(#REF!&gt;0,#REF!*#REF!/#REF!,0)</f>
        <v>#REF!</v>
      </c>
      <c r="H33" s="103"/>
      <c r="I33" s="103" t="e">
        <f>IF(#REF!&gt;0,#REF!*#REF!/#REF!,0)</f>
        <v>#REF!</v>
      </c>
      <c r="J33" s="103" t="e">
        <f>IF(#REF!&gt;0,#REF!*#REF!/#REF!,0)</f>
        <v>#REF!</v>
      </c>
      <c r="K33" s="103" t="e">
        <f>IF(#REF!&gt;0,#REF!*#REF!/#REF!,0)</f>
        <v>#REF!</v>
      </c>
      <c r="L33" s="103" t="e">
        <f>IF(#REF!&gt;0,#REF!*#REF!/#REF!,0)</f>
        <v>#REF!</v>
      </c>
      <c r="M33" s="43"/>
      <c r="N33" s="43"/>
      <c r="O33" s="43"/>
      <c r="P33" s="43"/>
      <c r="Q33" s="43"/>
    </row>
    <row r="34" spans="1:17" s="28" customFormat="1" ht="12" customHeight="1">
      <c r="A34" s="23"/>
      <c r="B34" s="23" t="s">
        <v>36</v>
      </c>
      <c r="C34" s="23"/>
      <c r="E34" s="103" t="e">
        <f>IF(#REF!&gt;0,#REF!*#REF!/#REF!,0)</f>
        <v>#REF!</v>
      </c>
      <c r="F34" s="103" t="e">
        <f>IF(#REF!&gt;0,#REF!*#REF!/#REF!,0)</f>
        <v>#REF!</v>
      </c>
      <c r="G34" s="103" t="e">
        <f>IF(#REF!&gt;0,#REF!*#REF!/#REF!,0)</f>
        <v>#REF!</v>
      </c>
      <c r="H34" s="103"/>
      <c r="I34" s="103" t="e">
        <f>IF(#REF!&gt;0,#REF!*#REF!/#REF!,0)</f>
        <v>#REF!</v>
      </c>
      <c r="J34" s="103" t="e">
        <f>IF(#REF!&gt;0,#REF!*#REF!/#REF!,0)</f>
        <v>#REF!</v>
      </c>
      <c r="K34" s="103" t="e">
        <f>IF(#REF!&gt;0,#REF!*#REF!/#REF!,0)</f>
        <v>#REF!</v>
      </c>
      <c r="L34" s="103" t="e">
        <f>IF(#REF!&gt;0,#REF!*#REF!/#REF!,0)</f>
        <v>#REF!</v>
      </c>
      <c r="M34" s="43"/>
      <c r="N34" s="43"/>
      <c r="O34" s="43"/>
      <c r="P34" s="43"/>
      <c r="Q34" s="43"/>
    </row>
    <row r="35" spans="1:17" s="28" customFormat="1" ht="12" customHeight="1">
      <c r="A35" s="42" t="s">
        <v>37</v>
      </c>
      <c r="B35" s="23"/>
      <c r="C35" s="23"/>
      <c r="E35" s="95"/>
      <c r="F35" s="95"/>
      <c r="G35" s="95"/>
      <c r="H35" s="95"/>
      <c r="I35" s="95"/>
      <c r="J35" s="95"/>
      <c r="K35" s="95"/>
      <c r="L35" s="95"/>
      <c r="M35" s="43"/>
      <c r="N35" s="43"/>
      <c r="O35" s="43"/>
      <c r="P35" s="43"/>
      <c r="Q35" s="43"/>
    </row>
    <row r="36" spans="1:17" s="28" customFormat="1" ht="12" customHeight="1">
      <c r="A36" s="23"/>
      <c r="B36" s="23" t="s">
        <v>38</v>
      </c>
      <c r="C36" s="23"/>
      <c r="E36" s="103" t="e">
        <f>IF(#REF!&gt;0,#REF!*#REF!/#REF!,0)</f>
        <v>#REF!</v>
      </c>
      <c r="F36" s="103" t="e">
        <f>IF(#REF!&gt;0,#REF!*#REF!/#REF!,0)</f>
        <v>#REF!</v>
      </c>
      <c r="G36" s="103" t="e">
        <f>IF(#REF!&gt;0,#REF!*#REF!/#REF!,0)</f>
        <v>#REF!</v>
      </c>
      <c r="H36" s="103"/>
      <c r="I36" s="103" t="e">
        <f>IF(#REF!&gt;0,#REF!*#REF!/#REF!,0)</f>
        <v>#REF!</v>
      </c>
      <c r="J36" s="103" t="e">
        <f>IF(#REF!&gt;0,#REF!*#REF!/#REF!,0)</f>
        <v>#REF!</v>
      </c>
      <c r="K36" s="103" t="e">
        <f>IF(#REF!&gt;0,#REF!*#REF!/#REF!,0)</f>
        <v>#REF!</v>
      </c>
      <c r="L36" s="103" t="e">
        <f>IF(#REF!&gt;0,#REF!*#REF!/#REF!,0)</f>
        <v>#REF!</v>
      </c>
      <c r="M36" s="43"/>
      <c r="N36" s="43"/>
      <c r="O36" s="43"/>
      <c r="P36" s="43"/>
      <c r="Q36" s="43"/>
    </row>
    <row r="37" spans="1:17" s="28" customFormat="1" ht="12" customHeight="1">
      <c r="A37" s="23"/>
      <c r="B37" s="23" t="s">
        <v>39</v>
      </c>
      <c r="C37" s="23"/>
      <c r="E37" s="103" t="e">
        <f>IF(#REF!&gt;0,#REF!*#REF!/#REF!,0)</f>
        <v>#REF!</v>
      </c>
      <c r="F37" s="103" t="e">
        <f>IF(#REF!&gt;0,#REF!*#REF!/#REF!,0)</f>
        <v>#REF!</v>
      </c>
      <c r="G37" s="103" t="e">
        <f>IF(#REF!&gt;0,#REF!*#REF!/#REF!,0)</f>
        <v>#REF!</v>
      </c>
      <c r="H37" s="103"/>
      <c r="I37" s="103" t="e">
        <f>IF(#REF!&gt;0,#REF!*#REF!/#REF!,0)</f>
        <v>#REF!</v>
      </c>
      <c r="J37" s="103" t="e">
        <f>IF(#REF!&gt;0,#REF!*#REF!/#REF!,0)</f>
        <v>#REF!</v>
      </c>
      <c r="K37" s="103" t="e">
        <f>IF(#REF!&gt;0,#REF!*#REF!/#REF!,0)</f>
        <v>#REF!</v>
      </c>
      <c r="L37" s="103" t="e">
        <f>IF(#REF!&gt;0,#REF!*#REF!/#REF!,0)</f>
        <v>#REF!</v>
      </c>
      <c r="M37" s="43"/>
      <c r="N37" s="43"/>
      <c r="O37" s="43"/>
      <c r="P37" s="43"/>
      <c r="Q37" s="43"/>
    </row>
    <row r="38" spans="1:17" s="28" customFormat="1" ht="12" customHeight="1">
      <c r="A38" s="23"/>
      <c r="B38" s="23" t="s">
        <v>40</v>
      </c>
      <c r="C38" s="23"/>
      <c r="E38" s="103" t="e">
        <f>IF(#REF!&gt;0,#REF!*#REF!/#REF!,0)</f>
        <v>#REF!</v>
      </c>
      <c r="F38" s="103" t="e">
        <f>IF(#REF!&gt;0,#REF!*#REF!/#REF!,0)</f>
        <v>#REF!</v>
      </c>
      <c r="G38" s="103" t="e">
        <f>IF(#REF!&gt;0,#REF!*#REF!/#REF!,0)</f>
        <v>#REF!</v>
      </c>
      <c r="H38" s="103"/>
      <c r="I38" s="103" t="e">
        <f>IF(#REF!&gt;0,#REF!*#REF!/#REF!,0)</f>
        <v>#REF!</v>
      </c>
      <c r="J38" s="103" t="e">
        <f>IF(#REF!&gt;0,#REF!*#REF!/#REF!,0)</f>
        <v>#REF!</v>
      </c>
      <c r="K38" s="103" t="e">
        <f>IF(#REF!&gt;0,#REF!*#REF!/#REF!,0)</f>
        <v>#REF!</v>
      </c>
      <c r="L38" s="103" t="e">
        <f>IF(#REF!&gt;0,#REF!*#REF!/#REF!,0)</f>
        <v>#REF!</v>
      </c>
      <c r="M38" s="43"/>
      <c r="N38" s="43"/>
      <c r="O38" s="43"/>
      <c r="P38" s="43"/>
      <c r="Q38" s="43"/>
    </row>
    <row r="39" spans="1:17" s="28" customFormat="1" ht="12" customHeight="1">
      <c r="A39" s="23"/>
      <c r="B39" s="23" t="s">
        <v>41</v>
      </c>
      <c r="C39" s="23"/>
      <c r="E39" s="103" t="e">
        <f>IF(#REF!&gt;0,#REF!*#REF!/#REF!,0)</f>
        <v>#REF!</v>
      </c>
      <c r="F39" s="103" t="e">
        <f>IF(#REF!&gt;0,#REF!*#REF!/#REF!,0)</f>
        <v>#REF!</v>
      </c>
      <c r="G39" s="103" t="e">
        <f>IF(#REF!&gt;0,#REF!*#REF!/#REF!,0)</f>
        <v>#REF!</v>
      </c>
      <c r="H39" s="103"/>
      <c r="I39" s="103" t="e">
        <f>IF(#REF!&gt;0,#REF!*#REF!/#REF!,0)</f>
        <v>#REF!</v>
      </c>
      <c r="J39" s="103" t="e">
        <f>IF(#REF!&gt;0,#REF!*#REF!/#REF!,0)</f>
        <v>#REF!</v>
      </c>
      <c r="K39" s="103" t="e">
        <f>IF(#REF!&gt;0,#REF!*#REF!/#REF!,0)</f>
        <v>#REF!</v>
      </c>
      <c r="L39" s="103" t="e">
        <f>IF(#REF!&gt;0,#REF!*#REF!/#REF!,0)</f>
        <v>#REF!</v>
      </c>
      <c r="M39" s="43"/>
      <c r="N39" s="43"/>
      <c r="O39" s="43"/>
      <c r="P39" s="43"/>
      <c r="Q39" s="43"/>
    </row>
    <row r="40" spans="1:17" s="28" customFormat="1" ht="12" customHeight="1">
      <c r="A40" s="23"/>
      <c r="B40" s="23" t="s">
        <v>42</v>
      </c>
      <c r="C40" s="23"/>
      <c r="E40" s="103" t="e">
        <f>IF(#REF!&gt;0,#REF!*#REF!/#REF!,0)</f>
        <v>#REF!</v>
      </c>
      <c r="F40" s="103" t="e">
        <f>IF(#REF!&gt;0,#REF!*#REF!/#REF!,0)</f>
        <v>#REF!</v>
      </c>
      <c r="G40" s="103" t="e">
        <f>IF(#REF!&gt;0,#REF!*#REF!/#REF!,0)</f>
        <v>#REF!</v>
      </c>
      <c r="H40" s="103"/>
      <c r="I40" s="103" t="e">
        <f>IF(#REF!&gt;0,#REF!*#REF!/#REF!,0)</f>
        <v>#REF!</v>
      </c>
      <c r="J40" s="103" t="e">
        <f>IF(#REF!&gt;0,#REF!*#REF!/#REF!,0)</f>
        <v>#REF!</v>
      </c>
      <c r="K40" s="103" t="e">
        <f>IF(#REF!&gt;0,#REF!*#REF!/#REF!,0)</f>
        <v>#REF!</v>
      </c>
      <c r="L40" s="103" t="e">
        <f>IF(#REF!&gt;0,#REF!*#REF!/#REF!,0)</f>
        <v>#REF!</v>
      </c>
      <c r="M40" s="43"/>
      <c r="N40" s="43"/>
      <c r="O40" s="43"/>
      <c r="P40" s="43"/>
      <c r="Q40" s="43"/>
    </row>
    <row r="41" spans="1:17" s="28" customFormat="1" ht="12" customHeight="1">
      <c r="A41" s="23"/>
      <c r="B41" s="23" t="s">
        <v>43</v>
      </c>
      <c r="C41" s="23"/>
      <c r="E41" s="103" t="e">
        <f>IF(#REF!&gt;0,#REF!*#REF!/#REF!,0)</f>
        <v>#REF!</v>
      </c>
      <c r="F41" s="103" t="e">
        <f>IF(#REF!&gt;0,#REF!*#REF!/#REF!,0)</f>
        <v>#REF!</v>
      </c>
      <c r="G41" s="103" t="e">
        <f>IF(#REF!&gt;0,#REF!*#REF!/#REF!,0)</f>
        <v>#REF!</v>
      </c>
      <c r="H41" s="103"/>
      <c r="I41" s="103" t="e">
        <f>IF(#REF!&gt;0,#REF!*#REF!/#REF!,0)</f>
        <v>#REF!</v>
      </c>
      <c r="J41" s="103" t="e">
        <f>IF(#REF!&gt;0,#REF!*#REF!/#REF!,0)</f>
        <v>#REF!</v>
      </c>
      <c r="K41" s="103" t="e">
        <f>IF(#REF!&gt;0,#REF!*#REF!/#REF!,0)</f>
        <v>#REF!</v>
      </c>
      <c r="L41" s="103" t="e">
        <f>IF(#REF!&gt;0,#REF!*#REF!/#REF!,0)</f>
        <v>#REF!</v>
      </c>
      <c r="M41" s="43"/>
      <c r="N41" s="43"/>
      <c r="O41" s="43"/>
      <c r="P41" s="43"/>
      <c r="Q41" s="43"/>
    </row>
    <row r="42" spans="1:17" s="28" customFormat="1" ht="12" customHeight="1">
      <c r="A42" s="23"/>
      <c r="B42" s="23" t="s">
        <v>44</v>
      </c>
      <c r="C42" s="23"/>
      <c r="E42" s="103" t="e">
        <f>IF(#REF!&gt;0,#REF!*#REF!/#REF!,0)</f>
        <v>#REF!</v>
      </c>
      <c r="F42" s="103" t="e">
        <f>IF(#REF!&gt;0,#REF!*#REF!/#REF!,0)</f>
        <v>#REF!</v>
      </c>
      <c r="G42" s="103" t="e">
        <f>IF(#REF!&gt;0,#REF!*#REF!/#REF!,0)</f>
        <v>#REF!</v>
      </c>
      <c r="H42" s="103"/>
      <c r="I42" s="103" t="e">
        <f>IF(#REF!&gt;0,#REF!*#REF!/#REF!,0)</f>
        <v>#REF!</v>
      </c>
      <c r="J42" s="103" t="e">
        <f>IF(#REF!&gt;0,#REF!*#REF!/#REF!,0)</f>
        <v>#REF!</v>
      </c>
      <c r="K42" s="103" t="e">
        <f>IF(#REF!&gt;0,#REF!*#REF!/#REF!,0)</f>
        <v>#REF!</v>
      </c>
      <c r="L42" s="103" t="e">
        <f>IF(#REF!&gt;0,#REF!*#REF!/#REF!,0)</f>
        <v>#REF!</v>
      </c>
      <c r="M42" s="43"/>
      <c r="N42" s="43"/>
      <c r="O42" s="43"/>
      <c r="P42" s="43"/>
      <c r="Q42" s="43"/>
    </row>
    <row r="43" spans="1:17" s="28" customFormat="1" ht="12" customHeight="1">
      <c r="A43" s="23"/>
      <c r="B43" s="23" t="s">
        <v>45</v>
      </c>
      <c r="C43" s="23"/>
      <c r="E43" s="103" t="e">
        <f>IF(#REF!&gt;0,#REF!*#REF!/#REF!,0)</f>
        <v>#REF!</v>
      </c>
      <c r="F43" s="103" t="e">
        <f>IF(#REF!&gt;0,#REF!*#REF!/#REF!,0)</f>
        <v>#REF!</v>
      </c>
      <c r="G43" s="103" t="e">
        <f>IF(#REF!&gt;0,#REF!*#REF!/#REF!,0)</f>
        <v>#REF!</v>
      </c>
      <c r="H43" s="103"/>
      <c r="I43" s="103" t="e">
        <f>IF(#REF!&gt;0,#REF!*#REF!/#REF!,0)</f>
        <v>#REF!</v>
      </c>
      <c r="J43" s="103" t="e">
        <f>IF(#REF!&gt;0,#REF!*#REF!/#REF!,0)</f>
        <v>#REF!</v>
      </c>
      <c r="K43" s="103" t="e">
        <f>IF(#REF!&gt;0,#REF!*#REF!/#REF!,0)</f>
        <v>#REF!</v>
      </c>
      <c r="L43" s="103" t="e">
        <f>IF(#REF!&gt;0,#REF!*#REF!/#REF!,0)</f>
        <v>#REF!</v>
      </c>
      <c r="M43" s="43"/>
      <c r="N43" s="43"/>
      <c r="O43" s="43"/>
      <c r="P43" s="43"/>
      <c r="Q43" s="43"/>
    </row>
    <row r="44" spans="1:17" s="28" customFormat="1" ht="12" customHeight="1">
      <c r="A44" s="23"/>
      <c r="B44" s="23" t="s">
        <v>46</v>
      </c>
      <c r="C44" s="23"/>
      <c r="E44" s="103" t="e">
        <f>IF(#REF!&gt;0,#REF!*#REF!/#REF!,0)</f>
        <v>#REF!</v>
      </c>
      <c r="F44" s="103" t="e">
        <f>IF(#REF!&gt;0,#REF!*#REF!/#REF!,0)</f>
        <v>#REF!</v>
      </c>
      <c r="G44" s="103" t="e">
        <f>IF(#REF!&gt;0,#REF!*#REF!/#REF!,0)</f>
        <v>#REF!</v>
      </c>
      <c r="H44" s="103"/>
      <c r="I44" s="103" t="e">
        <f>IF(#REF!&gt;0,#REF!*#REF!/#REF!,0)</f>
        <v>#REF!</v>
      </c>
      <c r="J44" s="103" t="e">
        <f>IF(#REF!&gt;0,#REF!*#REF!/#REF!,0)</f>
        <v>#REF!</v>
      </c>
      <c r="K44" s="103" t="e">
        <f>IF(#REF!&gt;0,#REF!*#REF!/#REF!,0)</f>
        <v>#REF!</v>
      </c>
      <c r="L44" s="103" t="e">
        <f>IF(#REF!&gt;0,#REF!*#REF!/#REF!,0)</f>
        <v>#REF!</v>
      </c>
      <c r="M44" s="43"/>
      <c r="N44" s="43"/>
      <c r="O44" s="43"/>
      <c r="P44" s="43"/>
      <c r="Q44" s="43"/>
    </row>
    <row r="45" spans="1:17" s="28" customFormat="1" ht="12" customHeight="1">
      <c r="A45" s="23"/>
      <c r="B45" s="23" t="s">
        <v>47</v>
      </c>
      <c r="C45" s="23"/>
      <c r="E45" s="103" t="e">
        <f>IF(#REF!&gt;0,#REF!*#REF!/#REF!,0)</f>
        <v>#REF!</v>
      </c>
      <c r="F45" s="103" t="e">
        <f>IF(#REF!&gt;0,#REF!*#REF!/#REF!,0)</f>
        <v>#REF!</v>
      </c>
      <c r="G45" s="103" t="e">
        <f>IF(#REF!&gt;0,#REF!*#REF!/#REF!,0)</f>
        <v>#REF!</v>
      </c>
      <c r="H45" s="103"/>
      <c r="I45" s="103" t="e">
        <f>IF(#REF!&gt;0,#REF!*#REF!/#REF!,0)</f>
        <v>#REF!</v>
      </c>
      <c r="J45" s="103" t="e">
        <f>IF(#REF!&gt;0,#REF!*#REF!/#REF!,0)</f>
        <v>#REF!</v>
      </c>
      <c r="K45" s="103" t="e">
        <f>IF(#REF!&gt;0,#REF!*#REF!/#REF!,0)</f>
        <v>#REF!</v>
      </c>
      <c r="L45" s="103" t="e">
        <f>IF(#REF!&gt;0,#REF!*#REF!/#REF!,0)</f>
        <v>#REF!</v>
      </c>
      <c r="M45" s="43"/>
      <c r="N45" s="43"/>
      <c r="O45" s="43"/>
      <c r="P45" s="43"/>
      <c r="Q45" s="43"/>
    </row>
    <row r="46" spans="1:17" s="28" customFormat="1" ht="12" customHeight="1">
      <c r="A46" s="23"/>
      <c r="B46" s="23" t="s">
        <v>48</v>
      </c>
      <c r="C46" s="23"/>
      <c r="E46" s="103" t="e">
        <f>IF(#REF!&gt;0,#REF!*#REF!/#REF!,0)</f>
        <v>#REF!</v>
      </c>
      <c r="F46" s="103" t="e">
        <f>IF(#REF!&gt;0,#REF!*#REF!/#REF!,0)</f>
        <v>#REF!</v>
      </c>
      <c r="G46" s="103" t="e">
        <f>IF(#REF!&gt;0,#REF!*#REF!/#REF!,0)</f>
        <v>#REF!</v>
      </c>
      <c r="H46" s="103"/>
      <c r="I46" s="103" t="e">
        <f>IF(#REF!&gt;0,#REF!*#REF!/#REF!,0)</f>
        <v>#REF!</v>
      </c>
      <c r="J46" s="103" t="e">
        <f>IF(#REF!&gt;0,#REF!*#REF!/#REF!,0)</f>
        <v>#REF!</v>
      </c>
      <c r="K46" s="103" t="e">
        <f>IF(#REF!&gt;0,#REF!*#REF!/#REF!,0)</f>
        <v>#REF!</v>
      </c>
      <c r="L46" s="103" t="e">
        <f>IF(#REF!&gt;0,#REF!*#REF!/#REF!,0)</f>
        <v>#REF!</v>
      </c>
      <c r="M46" s="43"/>
      <c r="N46" s="43"/>
      <c r="O46" s="43"/>
      <c r="P46" s="43"/>
      <c r="Q46" s="43"/>
    </row>
    <row r="47" spans="1:17" s="28" customFormat="1" ht="12" customHeight="1">
      <c r="A47" s="23"/>
      <c r="B47" s="23" t="s">
        <v>49</v>
      </c>
      <c r="C47" s="23"/>
      <c r="E47" s="103" t="e">
        <f>IF(#REF!&gt;0,#REF!*#REF!/#REF!,0)</f>
        <v>#REF!</v>
      </c>
      <c r="F47" s="103" t="e">
        <f>IF(#REF!&gt;0,#REF!*#REF!/#REF!,0)</f>
        <v>#REF!</v>
      </c>
      <c r="G47" s="103" t="e">
        <f>IF(#REF!&gt;0,#REF!*#REF!/#REF!,0)</f>
        <v>#REF!</v>
      </c>
      <c r="H47" s="103"/>
      <c r="I47" s="103" t="e">
        <f>IF(#REF!&gt;0,#REF!*#REF!/#REF!,0)</f>
        <v>#REF!</v>
      </c>
      <c r="J47" s="103" t="e">
        <f>IF(#REF!&gt;0,#REF!*#REF!/#REF!,0)</f>
        <v>#REF!</v>
      </c>
      <c r="K47" s="103" t="e">
        <f>IF(#REF!&gt;0,#REF!*#REF!/#REF!,0)</f>
        <v>#REF!</v>
      </c>
      <c r="L47" s="103" t="e">
        <f>IF(#REF!&gt;0,#REF!*#REF!/#REF!,0)</f>
        <v>#REF!</v>
      </c>
      <c r="M47" s="43"/>
      <c r="N47" s="43"/>
      <c r="O47" s="43"/>
      <c r="P47" s="43"/>
      <c r="Q47" s="43"/>
    </row>
    <row r="48" spans="1:20" s="28" customFormat="1" ht="12" customHeight="1">
      <c r="A48" s="42" t="s">
        <v>50</v>
      </c>
      <c r="B48" s="23"/>
      <c r="C48" s="23"/>
      <c r="E48" s="103" t="e">
        <f>IF(#REF!&gt;0,#REF!*#REF!/#REF!,0)</f>
        <v>#REF!</v>
      </c>
      <c r="F48" s="103" t="e">
        <f>IF(#REF!&gt;0,#REF!*#REF!/#REF!,0)</f>
        <v>#REF!</v>
      </c>
      <c r="G48" s="103" t="e">
        <f>IF(#REF!&gt;0,#REF!*#REF!/#REF!,0)</f>
        <v>#REF!</v>
      </c>
      <c r="H48" s="103"/>
      <c r="I48" s="103" t="e">
        <f>IF(#REF!&gt;0,#REF!*#REF!/#REF!,0)</f>
        <v>#REF!</v>
      </c>
      <c r="J48" s="103" t="e">
        <f>IF(#REF!&gt;0,#REF!*#REF!/#REF!,0)</f>
        <v>#REF!</v>
      </c>
      <c r="K48" s="103" t="e">
        <f>IF(#REF!&gt;0,#REF!*#REF!/#REF!,0)</f>
        <v>#REF!</v>
      </c>
      <c r="L48" s="103" t="e">
        <f>IF(#REF!&gt;0,#REF!*#REF!/#REF!,0)</f>
        <v>#REF!</v>
      </c>
      <c r="M48" s="46"/>
      <c r="N48" s="46"/>
      <c r="O48" s="46"/>
      <c r="P48" s="46"/>
      <c r="Q48" s="46"/>
      <c r="R48" s="47"/>
      <c r="S48" s="47"/>
      <c r="T48" s="47"/>
    </row>
    <row r="49" spans="1:20" s="51" customFormat="1" ht="12" customHeight="1">
      <c r="A49" s="48" t="s">
        <v>51</v>
      </c>
      <c r="B49" s="48"/>
      <c r="C49" s="48"/>
      <c r="E49" s="103" t="e">
        <f>IF(#REF!&gt;0,#REF!*#REF!/#REF!,0)</f>
        <v>#REF!</v>
      </c>
      <c r="F49" s="103" t="e">
        <f>IF(#REF!&gt;0,#REF!*#REF!/#REF!,0)</f>
        <v>#REF!</v>
      </c>
      <c r="G49" s="103" t="e">
        <f>IF(#REF!&gt;0,#REF!*#REF!/#REF!,0)</f>
        <v>#REF!</v>
      </c>
      <c r="H49" s="103"/>
      <c r="I49" s="103" t="e">
        <f>IF(#REF!&gt;0,#REF!*#REF!/#REF!,0)</f>
        <v>#REF!</v>
      </c>
      <c r="J49" s="103" t="e">
        <f>IF(#REF!&gt;0,#REF!*#REF!/#REF!,0)</f>
        <v>#REF!</v>
      </c>
      <c r="K49" s="103" t="e">
        <f>IF(#REF!&gt;0,#REF!*#REF!/#REF!,0)</f>
        <v>#REF!</v>
      </c>
      <c r="L49" s="103" t="e">
        <f>IF(#REF!&gt;0,#REF!*#REF!/#REF!,0)</f>
        <v>#REF!</v>
      </c>
      <c r="M49" s="49"/>
      <c r="N49" s="49"/>
      <c r="O49" s="49"/>
      <c r="P49" s="49"/>
      <c r="Q49" s="49"/>
      <c r="R49" s="50"/>
      <c r="S49" s="50"/>
      <c r="T49" s="50"/>
    </row>
    <row r="50" spans="1:20" s="56" customFormat="1" ht="13.5" customHeight="1">
      <c r="A50" s="40"/>
      <c r="B50" s="52"/>
      <c r="C50" s="52"/>
      <c r="D50" s="53"/>
      <c r="E50" s="99"/>
      <c r="F50" s="99"/>
      <c r="G50" s="99"/>
      <c r="H50" s="99"/>
      <c r="I50" s="99"/>
      <c r="J50" s="99"/>
      <c r="K50" s="99"/>
      <c r="L50" s="99"/>
      <c r="M50" s="54"/>
      <c r="N50" s="54"/>
      <c r="O50" s="54"/>
      <c r="P50" s="54"/>
      <c r="Q50" s="54"/>
      <c r="R50" s="55"/>
      <c r="S50" s="55"/>
      <c r="T50" s="55"/>
    </row>
    <row r="51" spans="1:17" s="28" customFormat="1" ht="12" customHeight="1">
      <c r="A51" s="42"/>
      <c r="B51" s="23"/>
      <c r="C51" s="23"/>
      <c r="D51" s="57"/>
      <c r="E51" s="100"/>
      <c r="F51" s="100"/>
      <c r="G51" s="100"/>
      <c r="H51" s="100"/>
      <c r="I51" s="100"/>
      <c r="J51" s="100"/>
      <c r="K51" s="100"/>
      <c r="L51" s="100"/>
      <c r="M51" s="57"/>
      <c r="N51" s="57"/>
      <c r="O51" s="57"/>
      <c r="P51" s="57"/>
      <c r="Q51" s="57"/>
    </row>
    <row r="52" spans="1:17" s="28" customFormat="1" ht="12" customHeight="1">
      <c r="A52" s="23"/>
      <c r="B52" s="23"/>
      <c r="C52" s="23"/>
      <c r="D52" s="43"/>
      <c r="E52" s="95"/>
      <c r="F52" s="95"/>
      <c r="G52" s="95"/>
      <c r="H52" s="95"/>
      <c r="I52" s="95"/>
      <c r="J52" s="95"/>
      <c r="K52" s="95"/>
      <c r="L52" s="95"/>
      <c r="M52" s="43"/>
      <c r="N52" s="43"/>
      <c r="O52" s="43"/>
      <c r="P52" s="43"/>
      <c r="Q52" s="43"/>
    </row>
    <row r="53" spans="1:17" s="28" customFormat="1" ht="12" customHeight="1">
      <c r="A53" s="23"/>
      <c r="B53" s="23"/>
      <c r="C53" s="23"/>
      <c r="D53" s="44"/>
      <c r="E53" s="95"/>
      <c r="F53" s="95"/>
      <c r="G53" s="95"/>
      <c r="H53" s="95"/>
      <c r="I53" s="95"/>
      <c r="J53" s="95"/>
      <c r="K53" s="95"/>
      <c r="L53" s="95"/>
      <c r="M53" s="43"/>
      <c r="N53" s="43"/>
      <c r="O53" s="43"/>
      <c r="P53" s="43"/>
      <c r="Q53" s="43"/>
    </row>
    <row r="54" spans="1:17" s="28" customFormat="1" ht="12" customHeight="1">
      <c r="A54" s="23"/>
      <c r="B54" s="23"/>
      <c r="C54" s="23"/>
      <c r="D54" s="44"/>
      <c r="E54" s="95"/>
      <c r="F54" s="95"/>
      <c r="G54" s="95"/>
      <c r="H54" s="95"/>
      <c r="I54" s="95"/>
      <c r="J54" s="95"/>
      <c r="K54" s="95"/>
      <c r="L54" s="95"/>
      <c r="M54" s="43"/>
      <c r="N54" s="43"/>
      <c r="O54" s="43"/>
      <c r="P54" s="43"/>
      <c r="Q54" s="43"/>
    </row>
    <row r="55" spans="1:17" s="28" customFormat="1" ht="12" customHeight="1">
      <c r="A55" s="23"/>
      <c r="B55" s="19"/>
      <c r="C55" s="23"/>
      <c r="D55" s="44"/>
      <c r="E55" s="95"/>
      <c r="F55" s="95"/>
      <c r="G55" s="95"/>
      <c r="H55" s="95"/>
      <c r="I55" s="95"/>
      <c r="J55" s="95"/>
      <c r="K55" s="95"/>
      <c r="L55" s="95"/>
      <c r="M55" s="43"/>
      <c r="N55" s="43"/>
      <c r="O55" s="43"/>
      <c r="P55" s="43"/>
      <c r="Q55" s="43"/>
    </row>
    <row r="56" spans="1:17" s="28" customFormat="1" ht="12" customHeight="1">
      <c r="A56" s="42"/>
      <c r="B56" s="23"/>
      <c r="C56" s="23"/>
      <c r="D56" s="43"/>
      <c r="E56" s="95"/>
      <c r="F56" s="95"/>
      <c r="G56" s="95"/>
      <c r="H56" s="95"/>
      <c r="I56" s="95"/>
      <c r="J56" s="95"/>
      <c r="K56" s="95"/>
      <c r="L56" s="95"/>
      <c r="M56" s="43"/>
      <c r="N56" s="43"/>
      <c r="O56" s="43"/>
      <c r="P56" s="43"/>
      <c r="Q56" s="43"/>
    </row>
    <row r="57" spans="1:17" s="28" customFormat="1" ht="12" customHeight="1">
      <c r="A57" s="23"/>
      <c r="B57" s="23"/>
      <c r="C57" s="23"/>
      <c r="D57" s="43"/>
      <c r="E57" s="95"/>
      <c r="F57" s="95"/>
      <c r="G57" s="95"/>
      <c r="H57" s="95"/>
      <c r="I57" s="95"/>
      <c r="J57" s="95"/>
      <c r="K57" s="95"/>
      <c r="L57" s="95"/>
      <c r="M57" s="43"/>
      <c r="N57" s="43"/>
      <c r="O57" s="43"/>
      <c r="P57" s="43"/>
      <c r="Q57" s="43"/>
    </row>
    <row r="58" spans="1:17" s="28" customFormat="1" ht="12" customHeight="1">
      <c r="A58" s="23"/>
      <c r="B58" s="23"/>
      <c r="C58" s="23"/>
      <c r="D58" s="43"/>
      <c r="E58" s="95"/>
      <c r="F58" s="95"/>
      <c r="G58" s="95"/>
      <c r="H58" s="95"/>
      <c r="I58" s="95"/>
      <c r="J58" s="95"/>
      <c r="K58" s="95"/>
      <c r="L58" s="95"/>
      <c r="M58" s="43"/>
      <c r="N58" s="43"/>
      <c r="O58" s="43"/>
      <c r="P58" s="43"/>
      <c r="Q58" s="43"/>
    </row>
    <row r="59" spans="1:17" s="28" customFormat="1" ht="12" customHeight="1">
      <c r="A59" s="23"/>
      <c r="B59" s="23"/>
      <c r="C59" s="23"/>
      <c r="D59" s="43"/>
      <c r="E59" s="95"/>
      <c r="F59" s="95"/>
      <c r="G59" s="95"/>
      <c r="H59" s="95"/>
      <c r="I59" s="95"/>
      <c r="J59" s="95"/>
      <c r="K59" s="95"/>
      <c r="L59" s="95"/>
      <c r="M59" s="43"/>
      <c r="N59" s="43"/>
      <c r="O59" s="43"/>
      <c r="P59" s="43"/>
      <c r="Q59" s="43"/>
    </row>
    <row r="60" spans="1:17" s="28" customFormat="1" ht="12" customHeight="1">
      <c r="A60" s="42"/>
      <c r="B60" s="23"/>
      <c r="C60" s="23"/>
      <c r="D60" s="43"/>
      <c r="E60" s="95"/>
      <c r="F60" s="95"/>
      <c r="G60" s="95"/>
      <c r="H60" s="95"/>
      <c r="I60" s="95"/>
      <c r="J60" s="95"/>
      <c r="K60" s="95"/>
      <c r="L60" s="95"/>
      <c r="M60" s="43"/>
      <c r="N60" s="43"/>
      <c r="O60" s="43"/>
      <c r="P60" s="43"/>
      <c r="Q60" s="43"/>
    </row>
    <row r="61" spans="1:17" s="28" customFormat="1" ht="12" customHeight="1">
      <c r="A61" s="23"/>
      <c r="B61" s="23"/>
      <c r="C61" s="23"/>
      <c r="D61" s="43"/>
      <c r="E61" s="95"/>
      <c r="F61" s="95"/>
      <c r="G61" s="95"/>
      <c r="H61" s="95"/>
      <c r="I61" s="95"/>
      <c r="J61" s="95"/>
      <c r="K61" s="95"/>
      <c r="L61" s="95"/>
      <c r="M61" s="43"/>
      <c r="N61" s="43"/>
      <c r="O61" s="43"/>
      <c r="P61" s="43"/>
      <c r="Q61" s="43"/>
    </row>
    <row r="62" spans="1:17" s="28" customFormat="1" ht="12" customHeight="1">
      <c r="A62" s="23"/>
      <c r="B62" s="23"/>
      <c r="C62" s="23"/>
      <c r="D62" s="43"/>
      <c r="E62" s="95"/>
      <c r="F62" s="95"/>
      <c r="G62" s="95"/>
      <c r="H62" s="95"/>
      <c r="I62" s="95"/>
      <c r="J62" s="95"/>
      <c r="K62" s="95"/>
      <c r="L62" s="95"/>
      <c r="M62" s="43"/>
      <c r="N62" s="43"/>
      <c r="O62" s="43"/>
      <c r="P62" s="43"/>
      <c r="Q62" s="43"/>
    </row>
    <row r="63" spans="1:17" s="28" customFormat="1" ht="12" customHeight="1">
      <c r="A63" s="23"/>
      <c r="B63" s="23"/>
      <c r="C63" s="23"/>
      <c r="D63" s="43"/>
      <c r="E63" s="95"/>
      <c r="F63" s="95"/>
      <c r="G63" s="95"/>
      <c r="H63" s="95"/>
      <c r="I63" s="95"/>
      <c r="J63" s="95"/>
      <c r="K63" s="95"/>
      <c r="L63" s="95"/>
      <c r="M63" s="43"/>
      <c r="N63" s="43"/>
      <c r="O63" s="43"/>
      <c r="P63" s="43"/>
      <c r="Q63" s="43"/>
    </row>
    <row r="64" spans="1:17" s="28" customFormat="1" ht="12" customHeight="1">
      <c r="A64" s="42"/>
      <c r="B64" s="23"/>
      <c r="C64" s="23"/>
      <c r="D64" s="43"/>
      <c r="E64" s="95"/>
      <c r="F64" s="95"/>
      <c r="G64" s="95"/>
      <c r="H64" s="95"/>
      <c r="I64" s="95"/>
      <c r="J64" s="95"/>
      <c r="K64" s="95"/>
      <c r="L64" s="95"/>
      <c r="M64" s="43"/>
      <c r="N64" s="43"/>
      <c r="O64" s="43"/>
      <c r="P64" s="43"/>
      <c r="Q64" s="43"/>
    </row>
    <row r="65" spans="1:17" s="28" customFormat="1" ht="12" customHeight="1">
      <c r="A65" s="42"/>
      <c r="B65" s="23"/>
      <c r="C65" s="23"/>
      <c r="D65" s="43"/>
      <c r="E65" s="95"/>
      <c r="F65" s="95"/>
      <c r="G65" s="95"/>
      <c r="H65" s="95"/>
      <c r="I65" s="95"/>
      <c r="J65" s="95"/>
      <c r="K65" s="95"/>
      <c r="L65" s="95"/>
      <c r="M65" s="43"/>
      <c r="N65" s="43"/>
      <c r="O65" s="43"/>
      <c r="P65" s="43"/>
      <c r="Q65" s="43"/>
    </row>
    <row r="66" spans="1:17" s="28" customFormat="1" ht="12" customHeight="1">
      <c r="A66" s="23"/>
      <c r="B66" s="23"/>
      <c r="C66" s="23"/>
      <c r="D66" s="45"/>
      <c r="E66" s="95"/>
      <c r="F66" s="95"/>
      <c r="G66" s="95"/>
      <c r="H66" s="95"/>
      <c r="I66" s="95"/>
      <c r="J66" s="95"/>
      <c r="K66" s="95"/>
      <c r="L66" s="95"/>
      <c r="M66" s="43"/>
      <c r="N66" s="43"/>
      <c r="O66" s="43"/>
      <c r="P66" s="43"/>
      <c r="Q66" s="43"/>
    </row>
    <row r="67" spans="1:17" s="28" customFormat="1" ht="12" customHeight="1">
      <c r="A67" s="23"/>
      <c r="B67" s="23"/>
      <c r="C67" s="23"/>
      <c r="D67" s="43"/>
      <c r="E67" s="95"/>
      <c r="F67" s="95"/>
      <c r="G67" s="95"/>
      <c r="H67" s="95"/>
      <c r="I67" s="95"/>
      <c r="J67" s="95"/>
      <c r="K67" s="95"/>
      <c r="L67" s="95"/>
      <c r="M67" s="43"/>
      <c r="N67" s="43"/>
      <c r="O67" s="43"/>
      <c r="P67" s="43"/>
      <c r="Q67" s="43"/>
    </row>
    <row r="68" spans="1:17" s="28" customFormat="1" ht="12" customHeight="1">
      <c r="A68" s="23"/>
      <c r="B68" s="23"/>
      <c r="C68" s="23"/>
      <c r="D68" s="43"/>
      <c r="E68" s="95"/>
      <c r="F68" s="95"/>
      <c r="G68" s="95"/>
      <c r="H68" s="95"/>
      <c r="I68" s="95"/>
      <c r="J68" s="95"/>
      <c r="K68" s="95"/>
      <c r="L68" s="95"/>
      <c r="M68" s="43"/>
      <c r="N68" s="43"/>
      <c r="O68" s="43"/>
      <c r="P68" s="43"/>
      <c r="Q68" s="43"/>
    </row>
    <row r="69" spans="1:17" s="28" customFormat="1" ht="12" customHeight="1">
      <c r="A69" s="23"/>
      <c r="B69" s="23"/>
      <c r="C69" s="23"/>
      <c r="D69" s="43"/>
      <c r="E69" s="95"/>
      <c r="F69" s="95"/>
      <c r="G69" s="95"/>
      <c r="H69" s="95"/>
      <c r="I69" s="95"/>
      <c r="J69" s="95"/>
      <c r="K69" s="95"/>
      <c r="L69" s="95"/>
      <c r="M69" s="43"/>
      <c r="N69" s="43"/>
      <c r="O69" s="43"/>
      <c r="P69" s="43"/>
      <c r="Q69" s="43"/>
    </row>
    <row r="70" spans="1:17" s="28" customFormat="1" ht="12" customHeight="1">
      <c r="A70" s="23"/>
      <c r="B70" s="23"/>
      <c r="C70" s="23"/>
      <c r="D70" s="43"/>
      <c r="E70" s="95"/>
      <c r="F70" s="95"/>
      <c r="G70" s="95"/>
      <c r="H70" s="95"/>
      <c r="I70" s="95"/>
      <c r="J70" s="95"/>
      <c r="K70" s="95"/>
      <c r="L70" s="95"/>
      <c r="M70" s="43"/>
      <c r="N70" s="43"/>
      <c r="O70" s="43"/>
      <c r="P70" s="43"/>
      <c r="Q70" s="43"/>
    </row>
    <row r="71" spans="1:17" s="28" customFormat="1" ht="12" customHeight="1">
      <c r="A71" s="42"/>
      <c r="B71" s="23"/>
      <c r="C71" s="23"/>
      <c r="D71" s="43"/>
      <c r="E71" s="95"/>
      <c r="F71" s="95"/>
      <c r="G71" s="95"/>
      <c r="H71" s="95"/>
      <c r="I71" s="95"/>
      <c r="J71" s="95"/>
      <c r="K71" s="95"/>
      <c r="L71" s="95"/>
      <c r="M71" s="43"/>
      <c r="N71" s="43"/>
      <c r="O71" s="43"/>
      <c r="P71" s="43"/>
      <c r="Q71" s="43"/>
    </row>
    <row r="72" spans="1:17" s="28" customFormat="1" ht="12" customHeight="1">
      <c r="A72" s="23"/>
      <c r="B72" s="23"/>
      <c r="C72" s="23"/>
      <c r="D72" s="44"/>
      <c r="E72" s="95"/>
      <c r="F72" s="95"/>
      <c r="G72" s="95"/>
      <c r="H72" s="95"/>
      <c r="I72" s="95"/>
      <c r="J72" s="95"/>
      <c r="K72" s="95"/>
      <c r="L72" s="95"/>
      <c r="M72" s="43"/>
      <c r="N72" s="43"/>
      <c r="O72" s="43"/>
      <c r="P72" s="43"/>
      <c r="Q72" s="43"/>
    </row>
    <row r="73" spans="1:17" s="28" customFormat="1" ht="12" customHeight="1">
      <c r="A73" s="23"/>
      <c r="B73" s="23"/>
      <c r="C73" s="23"/>
      <c r="D73" s="43"/>
      <c r="E73" s="95"/>
      <c r="F73" s="95"/>
      <c r="G73" s="95"/>
      <c r="H73" s="95"/>
      <c r="I73" s="95"/>
      <c r="J73" s="95"/>
      <c r="K73" s="95"/>
      <c r="L73" s="95"/>
      <c r="M73" s="43"/>
      <c r="N73" s="43"/>
      <c r="O73" s="43"/>
      <c r="P73" s="43"/>
      <c r="Q73" s="43"/>
    </row>
    <row r="74" spans="1:17" s="28" customFormat="1" ht="12" customHeight="1">
      <c r="A74" s="23"/>
      <c r="B74" s="23"/>
      <c r="C74" s="23"/>
      <c r="D74" s="43"/>
      <c r="E74" s="95"/>
      <c r="F74" s="95"/>
      <c r="G74" s="95"/>
      <c r="H74" s="95"/>
      <c r="I74" s="95"/>
      <c r="J74" s="95"/>
      <c r="K74" s="95"/>
      <c r="L74" s="95"/>
      <c r="M74" s="43"/>
      <c r="N74" s="43"/>
      <c r="O74" s="43"/>
      <c r="P74" s="43"/>
      <c r="Q74" s="43"/>
    </row>
    <row r="75" spans="1:17" s="28" customFormat="1" ht="12" customHeight="1">
      <c r="A75" s="42"/>
      <c r="B75" s="23"/>
      <c r="C75" s="23"/>
      <c r="D75" s="43"/>
      <c r="E75" s="95"/>
      <c r="F75" s="95"/>
      <c r="G75" s="95"/>
      <c r="H75" s="95"/>
      <c r="I75" s="95"/>
      <c r="J75" s="95"/>
      <c r="K75" s="95"/>
      <c r="L75" s="95"/>
      <c r="M75" s="43"/>
      <c r="N75" s="43"/>
      <c r="O75" s="43"/>
      <c r="P75" s="43"/>
      <c r="Q75" s="43"/>
    </row>
    <row r="76" spans="1:17" s="28" customFormat="1" ht="12" customHeight="1">
      <c r="A76" s="23"/>
      <c r="B76" s="23"/>
      <c r="C76" s="23"/>
      <c r="D76" s="45"/>
      <c r="E76" s="95"/>
      <c r="F76" s="95"/>
      <c r="G76" s="95"/>
      <c r="H76" s="95"/>
      <c r="I76" s="95"/>
      <c r="J76" s="95"/>
      <c r="K76" s="95"/>
      <c r="L76" s="95"/>
      <c r="M76" s="43"/>
      <c r="N76" s="43"/>
      <c r="O76" s="43"/>
      <c r="P76" s="43"/>
      <c r="Q76" s="43"/>
    </row>
    <row r="77" spans="1:17" s="28" customFormat="1" ht="12" customHeight="1">
      <c r="A77" s="23"/>
      <c r="B77" s="23"/>
      <c r="C77" s="23"/>
      <c r="D77" s="43"/>
      <c r="E77" s="95"/>
      <c r="F77" s="95"/>
      <c r="G77" s="95"/>
      <c r="H77" s="95"/>
      <c r="I77" s="95"/>
      <c r="J77" s="95"/>
      <c r="K77" s="95"/>
      <c r="L77" s="95"/>
      <c r="M77" s="43"/>
      <c r="N77" s="43"/>
      <c r="O77" s="43"/>
      <c r="P77" s="43"/>
      <c r="Q77" s="43"/>
    </row>
    <row r="78" spans="1:17" s="28" customFormat="1" ht="12" customHeight="1">
      <c r="A78" s="23"/>
      <c r="B78" s="23"/>
      <c r="C78" s="23"/>
      <c r="D78" s="43"/>
      <c r="E78" s="95"/>
      <c r="F78" s="95"/>
      <c r="G78" s="95"/>
      <c r="H78" s="95"/>
      <c r="I78" s="95"/>
      <c r="J78" s="95"/>
      <c r="K78" s="95"/>
      <c r="L78" s="95"/>
      <c r="M78" s="43"/>
      <c r="N78" s="43"/>
      <c r="O78" s="43"/>
      <c r="P78" s="43"/>
      <c r="Q78" s="43"/>
    </row>
    <row r="79" spans="1:17" s="28" customFormat="1" ht="12" customHeight="1">
      <c r="A79" s="23"/>
      <c r="B79" s="23"/>
      <c r="C79" s="23"/>
      <c r="D79" s="44"/>
      <c r="E79" s="95"/>
      <c r="F79" s="95"/>
      <c r="G79" s="95"/>
      <c r="H79" s="95"/>
      <c r="I79" s="95"/>
      <c r="J79" s="95"/>
      <c r="K79" s="95"/>
      <c r="L79" s="95"/>
      <c r="M79" s="43"/>
      <c r="N79" s="43"/>
      <c r="O79" s="43"/>
      <c r="P79" s="43"/>
      <c r="Q79" s="43"/>
    </row>
    <row r="80" spans="1:17" s="28" customFormat="1" ht="12" customHeight="1">
      <c r="A80" s="23"/>
      <c r="B80" s="23"/>
      <c r="C80" s="23"/>
      <c r="D80" s="45"/>
      <c r="E80" s="95"/>
      <c r="F80" s="95"/>
      <c r="G80" s="95"/>
      <c r="H80" s="95"/>
      <c r="I80" s="95"/>
      <c r="J80" s="95"/>
      <c r="K80" s="95"/>
      <c r="L80" s="95"/>
      <c r="M80" s="95"/>
      <c r="N80" s="43"/>
      <c r="O80" s="43"/>
      <c r="P80" s="43"/>
      <c r="Q80" s="43"/>
    </row>
    <row r="81" spans="1:17" s="28" customFormat="1" ht="12" customHeight="1">
      <c r="A81" s="23"/>
      <c r="B81" s="23"/>
      <c r="C81" s="23"/>
      <c r="D81" s="43"/>
      <c r="E81" s="95"/>
      <c r="F81" s="95"/>
      <c r="G81" s="95"/>
      <c r="H81" s="95"/>
      <c r="I81" s="95"/>
      <c r="J81" s="95"/>
      <c r="K81" s="95"/>
      <c r="L81" s="95"/>
      <c r="M81" s="43"/>
      <c r="N81" s="43"/>
      <c r="O81" s="43"/>
      <c r="P81" s="43"/>
      <c r="Q81" s="43"/>
    </row>
    <row r="82" spans="1:17" s="28" customFormat="1" ht="12" customHeight="1">
      <c r="A82" s="23"/>
      <c r="B82" s="23"/>
      <c r="C82" s="23"/>
      <c r="D82" s="43"/>
      <c r="E82" s="95"/>
      <c r="F82" s="95"/>
      <c r="G82" s="95"/>
      <c r="H82" s="95"/>
      <c r="I82" s="95"/>
      <c r="J82" s="95"/>
      <c r="K82" s="95"/>
      <c r="L82" s="95"/>
      <c r="M82" s="43"/>
      <c r="N82" s="43"/>
      <c r="O82" s="43"/>
      <c r="P82" s="43"/>
      <c r="Q82" s="43"/>
    </row>
    <row r="83" spans="1:17" s="28" customFormat="1" ht="12" customHeight="1">
      <c r="A83" s="23"/>
      <c r="B83" s="23"/>
      <c r="C83" s="23"/>
      <c r="D83" s="43"/>
      <c r="E83" s="95"/>
      <c r="F83" s="95"/>
      <c r="G83" s="95"/>
      <c r="H83" s="95"/>
      <c r="I83" s="95"/>
      <c r="J83" s="95"/>
      <c r="K83" s="95"/>
      <c r="L83" s="95"/>
      <c r="M83" s="43"/>
      <c r="N83" s="43"/>
      <c r="O83" s="43"/>
      <c r="P83" s="43"/>
      <c r="Q83" s="43"/>
    </row>
    <row r="84" spans="1:17" s="28" customFormat="1" ht="12" customHeight="1">
      <c r="A84" s="23"/>
      <c r="B84" s="23"/>
      <c r="C84" s="23"/>
      <c r="D84" s="43"/>
      <c r="E84" s="95"/>
      <c r="F84" s="95"/>
      <c r="G84" s="95"/>
      <c r="H84" s="95"/>
      <c r="I84" s="95"/>
      <c r="J84" s="95"/>
      <c r="K84" s="95"/>
      <c r="L84" s="95"/>
      <c r="M84" s="43"/>
      <c r="N84" s="43"/>
      <c r="O84" s="43"/>
      <c r="P84" s="43"/>
      <c r="Q84" s="43"/>
    </row>
    <row r="85" spans="1:17" s="28" customFormat="1" ht="12" customHeight="1">
      <c r="A85" s="23"/>
      <c r="B85" s="23"/>
      <c r="C85" s="23"/>
      <c r="D85" s="43"/>
      <c r="E85" s="95"/>
      <c r="F85" s="95"/>
      <c r="G85" s="95"/>
      <c r="H85" s="95"/>
      <c r="I85" s="95"/>
      <c r="J85" s="95"/>
      <c r="K85" s="95"/>
      <c r="L85" s="95"/>
      <c r="M85" s="43"/>
      <c r="N85" s="43"/>
      <c r="O85" s="43"/>
      <c r="P85" s="43"/>
      <c r="Q85" s="43"/>
    </row>
    <row r="86" spans="1:17" s="28" customFormat="1" ht="12" customHeight="1">
      <c r="A86" s="23"/>
      <c r="B86" s="23"/>
      <c r="C86" s="23"/>
      <c r="D86" s="43"/>
      <c r="E86" s="95"/>
      <c r="F86" s="95"/>
      <c r="G86" s="95"/>
      <c r="H86" s="95"/>
      <c r="I86" s="95"/>
      <c r="J86" s="95"/>
      <c r="K86" s="95"/>
      <c r="L86" s="95"/>
      <c r="M86" s="43"/>
      <c r="N86" s="43"/>
      <c r="O86" s="43"/>
      <c r="P86" s="43"/>
      <c r="Q86" s="43"/>
    </row>
    <row r="87" spans="1:17" s="28" customFormat="1" ht="12" customHeight="1">
      <c r="A87" s="23"/>
      <c r="B87" s="23"/>
      <c r="C87" s="23"/>
      <c r="D87" s="43"/>
      <c r="E87" s="95"/>
      <c r="F87" s="95"/>
      <c r="G87" s="95"/>
      <c r="H87" s="95"/>
      <c r="I87" s="95"/>
      <c r="J87" s="95"/>
      <c r="K87" s="95"/>
      <c r="L87" s="95"/>
      <c r="M87" s="43"/>
      <c r="N87" s="43"/>
      <c r="O87" s="43"/>
      <c r="P87" s="43"/>
      <c r="Q87" s="43"/>
    </row>
    <row r="88" spans="1:17" s="28" customFormat="1" ht="12" customHeight="1">
      <c r="A88" s="42"/>
      <c r="B88" s="23"/>
      <c r="C88" s="23"/>
      <c r="D88" s="43"/>
      <c r="E88" s="95"/>
      <c r="F88" s="95"/>
      <c r="G88" s="95"/>
      <c r="H88" s="95"/>
      <c r="I88" s="95"/>
      <c r="J88" s="95"/>
      <c r="K88" s="95"/>
      <c r="L88" s="95"/>
      <c r="M88" s="43"/>
      <c r="N88" s="43"/>
      <c r="O88" s="43"/>
      <c r="P88" s="43"/>
      <c r="Q88" s="43"/>
    </row>
    <row r="89" spans="1:17" s="51" customFormat="1" ht="12" customHeight="1">
      <c r="A89" s="41"/>
      <c r="B89" s="41"/>
      <c r="C89" s="41"/>
      <c r="D89" s="49"/>
      <c r="E89" s="106"/>
      <c r="F89" s="106"/>
      <c r="G89" s="106"/>
      <c r="H89" s="106"/>
      <c r="I89" s="106"/>
      <c r="J89" s="106"/>
      <c r="K89" s="106"/>
      <c r="L89" s="106"/>
      <c r="M89" s="49"/>
      <c r="N89" s="49"/>
      <c r="O89" s="49"/>
      <c r="P89" s="49"/>
      <c r="Q89" s="49"/>
    </row>
    <row r="90" spans="2:17" s="28" customFormat="1" ht="15.75">
      <c r="B90" s="87"/>
      <c r="E90" s="59"/>
      <c r="F90" s="59"/>
      <c r="G90" s="59"/>
      <c r="H90" s="59"/>
      <c r="I90" s="59"/>
      <c r="J90" s="59"/>
      <c r="K90" s="59"/>
      <c r="M90" s="47"/>
      <c r="N90" s="47"/>
      <c r="O90" s="47"/>
      <c r="P90" s="47"/>
      <c r="Q90" s="47"/>
    </row>
    <row r="91" spans="5:11" s="28" customFormat="1" ht="15.75">
      <c r="E91" s="59"/>
      <c r="F91" s="59"/>
      <c r="G91" s="59"/>
      <c r="H91" s="59"/>
      <c r="I91" s="59"/>
      <c r="J91" s="59"/>
      <c r="K91" s="59"/>
    </row>
    <row r="92" spans="5:11" s="28" customFormat="1" ht="15.75">
      <c r="E92" s="59"/>
      <c r="F92" s="59"/>
      <c r="G92" s="59"/>
      <c r="H92" s="59"/>
      <c r="I92" s="59"/>
      <c r="J92" s="59"/>
      <c r="K92" s="59"/>
    </row>
    <row r="93" spans="5:11" s="28" customFormat="1" ht="15.75">
      <c r="E93" s="59"/>
      <c r="F93" s="59"/>
      <c r="G93" s="59"/>
      <c r="H93" s="59"/>
      <c r="I93" s="59"/>
      <c r="J93" s="59"/>
      <c r="K93" s="59"/>
    </row>
    <row r="94" spans="5:11" s="28" customFormat="1" ht="15.75">
      <c r="E94" s="59"/>
      <c r="F94" s="59"/>
      <c r="G94" s="59"/>
      <c r="H94" s="59"/>
      <c r="I94" s="59"/>
      <c r="J94" s="59"/>
      <c r="K94" s="59"/>
    </row>
    <row r="95" spans="5:11" s="28" customFormat="1" ht="15.75">
      <c r="E95" s="59"/>
      <c r="F95" s="59"/>
      <c r="G95" s="59"/>
      <c r="H95" s="59"/>
      <c r="I95" s="59"/>
      <c r="J95" s="59"/>
      <c r="K95" s="59"/>
    </row>
    <row r="96" spans="5:11" s="28" customFormat="1" ht="15.75">
      <c r="E96" s="59"/>
      <c r="F96" s="59"/>
      <c r="G96" s="59"/>
      <c r="H96" s="59"/>
      <c r="I96" s="59"/>
      <c r="J96" s="59"/>
      <c r="K96" s="59"/>
    </row>
    <row r="97" spans="5:11" s="28" customFormat="1" ht="15.75">
      <c r="E97" s="59"/>
      <c r="F97" s="59"/>
      <c r="G97" s="59"/>
      <c r="H97" s="59"/>
      <c r="I97" s="59"/>
      <c r="J97" s="59"/>
      <c r="K97" s="59"/>
    </row>
    <row r="98" spans="5:11" s="28" customFormat="1" ht="15.75">
      <c r="E98" s="59"/>
      <c r="F98" s="59"/>
      <c r="G98" s="59"/>
      <c r="H98" s="59"/>
      <c r="I98" s="59"/>
      <c r="J98" s="59"/>
      <c r="K98" s="59"/>
    </row>
    <row r="99" spans="5:11" s="28" customFormat="1" ht="15.75">
      <c r="E99" s="59"/>
      <c r="F99" s="59"/>
      <c r="G99" s="59"/>
      <c r="H99" s="59"/>
      <c r="I99" s="59"/>
      <c r="J99" s="59"/>
      <c r="K99" s="59"/>
    </row>
    <row r="100" spans="5:11" s="28" customFormat="1" ht="15.75">
      <c r="E100" s="59"/>
      <c r="F100" s="59"/>
      <c r="G100" s="59"/>
      <c r="H100" s="59"/>
      <c r="I100" s="59"/>
      <c r="J100" s="59"/>
      <c r="K100" s="59"/>
    </row>
    <row r="101" spans="5:11" s="28" customFormat="1" ht="15.75">
      <c r="E101" s="59"/>
      <c r="F101" s="59"/>
      <c r="G101" s="59"/>
      <c r="H101" s="59"/>
      <c r="I101" s="59"/>
      <c r="J101" s="59"/>
      <c r="K101" s="59"/>
    </row>
    <row r="102" spans="5:11" s="28" customFormat="1" ht="15.75">
      <c r="E102" s="59"/>
      <c r="F102" s="59"/>
      <c r="G102" s="59"/>
      <c r="H102" s="59"/>
      <c r="I102" s="59"/>
      <c r="J102" s="59"/>
      <c r="K102" s="59"/>
    </row>
    <row r="103" spans="5:11" s="28" customFormat="1" ht="15.75">
      <c r="E103" s="59"/>
      <c r="F103" s="59"/>
      <c r="G103" s="59"/>
      <c r="H103" s="59"/>
      <c r="I103" s="59"/>
      <c r="J103" s="59"/>
      <c r="K103" s="59"/>
    </row>
    <row r="104" spans="5:11" s="28" customFormat="1" ht="15.75">
      <c r="E104" s="59"/>
      <c r="F104" s="59"/>
      <c r="G104" s="59"/>
      <c r="H104" s="59"/>
      <c r="I104" s="59"/>
      <c r="J104" s="59"/>
      <c r="K104" s="59"/>
    </row>
    <row r="105" spans="5:11" s="28" customFormat="1" ht="15.75">
      <c r="E105" s="59"/>
      <c r="F105" s="59"/>
      <c r="G105" s="59"/>
      <c r="H105" s="59"/>
      <c r="I105" s="59"/>
      <c r="J105" s="59"/>
      <c r="K105" s="59"/>
    </row>
    <row r="106" spans="5:11" s="28" customFormat="1" ht="15.75">
      <c r="E106" s="59"/>
      <c r="F106" s="59"/>
      <c r="G106" s="59"/>
      <c r="H106" s="59"/>
      <c r="I106" s="59"/>
      <c r="J106" s="59"/>
      <c r="K106" s="59"/>
    </row>
    <row r="107" spans="5:11" s="28" customFormat="1" ht="15.75">
      <c r="E107" s="59"/>
      <c r="F107" s="59"/>
      <c r="G107" s="59"/>
      <c r="H107" s="59"/>
      <c r="I107" s="59"/>
      <c r="J107" s="59"/>
      <c r="K107" s="59"/>
    </row>
    <row r="108" spans="5:11" s="28" customFormat="1" ht="15.75">
      <c r="E108" s="59"/>
      <c r="F108" s="59"/>
      <c r="G108" s="59"/>
      <c r="H108" s="59"/>
      <c r="I108" s="59"/>
      <c r="J108" s="59"/>
      <c r="K108" s="59"/>
    </row>
    <row r="109" spans="5:11" s="28" customFormat="1" ht="15.75">
      <c r="E109" s="59"/>
      <c r="F109" s="59"/>
      <c r="G109" s="59"/>
      <c r="H109" s="59"/>
      <c r="I109" s="59"/>
      <c r="J109" s="59"/>
      <c r="K109" s="59"/>
    </row>
    <row r="110" spans="5:11" s="28" customFormat="1" ht="15.75">
      <c r="E110" s="59"/>
      <c r="F110" s="59"/>
      <c r="G110" s="59"/>
      <c r="H110" s="59"/>
      <c r="I110" s="59"/>
      <c r="J110" s="59"/>
      <c r="K110" s="59"/>
    </row>
    <row r="111" spans="5:11" s="28" customFormat="1" ht="15.75">
      <c r="E111" s="59"/>
      <c r="F111" s="59"/>
      <c r="G111" s="59"/>
      <c r="H111" s="59"/>
      <c r="I111" s="59"/>
      <c r="J111" s="59"/>
      <c r="K111" s="59"/>
    </row>
    <row r="112" spans="5:11" s="28" customFormat="1" ht="15.75">
      <c r="E112" s="59"/>
      <c r="F112" s="59"/>
      <c r="G112" s="59"/>
      <c r="H112" s="59"/>
      <c r="I112" s="59"/>
      <c r="J112" s="59"/>
      <c r="K112" s="59"/>
    </row>
    <row r="113" spans="5:11" s="28" customFormat="1" ht="15.75">
      <c r="E113" s="59"/>
      <c r="F113" s="59"/>
      <c r="G113" s="59"/>
      <c r="H113" s="59"/>
      <c r="I113" s="59"/>
      <c r="J113" s="59"/>
      <c r="K113" s="59"/>
    </row>
    <row r="114" spans="5:11" s="28" customFormat="1" ht="15.75">
      <c r="E114" s="59"/>
      <c r="F114" s="59"/>
      <c r="G114" s="59"/>
      <c r="H114" s="59"/>
      <c r="I114" s="59"/>
      <c r="J114" s="59"/>
      <c r="K114" s="59"/>
    </row>
    <row r="115" spans="5:11" s="28" customFormat="1" ht="15.75">
      <c r="E115" s="59"/>
      <c r="F115" s="59"/>
      <c r="G115" s="59"/>
      <c r="H115" s="59"/>
      <c r="I115" s="59"/>
      <c r="J115" s="59"/>
      <c r="K115" s="59"/>
    </row>
    <row r="116" spans="5:11" s="28" customFormat="1" ht="15.75">
      <c r="E116" s="59"/>
      <c r="F116" s="59"/>
      <c r="G116" s="59"/>
      <c r="H116" s="59"/>
      <c r="I116" s="59"/>
      <c r="J116" s="59"/>
      <c r="K116" s="59"/>
    </row>
    <row r="117" spans="5:11" s="28" customFormat="1" ht="15.75">
      <c r="E117" s="59"/>
      <c r="F117" s="59"/>
      <c r="G117" s="59"/>
      <c r="H117" s="59"/>
      <c r="I117" s="59"/>
      <c r="J117" s="59"/>
      <c r="K117" s="59"/>
    </row>
    <row r="118" spans="5:11" s="28" customFormat="1" ht="15.75">
      <c r="E118" s="59"/>
      <c r="F118" s="59"/>
      <c r="G118" s="59"/>
      <c r="H118" s="59"/>
      <c r="I118" s="59"/>
      <c r="J118" s="59"/>
      <c r="K118" s="59"/>
    </row>
    <row r="119" spans="5:11" s="28" customFormat="1" ht="15.75">
      <c r="E119" s="59"/>
      <c r="F119" s="59"/>
      <c r="G119" s="59"/>
      <c r="H119" s="59"/>
      <c r="I119" s="59"/>
      <c r="J119" s="59"/>
      <c r="K119" s="59"/>
    </row>
    <row r="120" spans="5:11" s="28" customFormat="1" ht="15.75">
      <c r="E120" s="59"/>
      <c r="F120" s="59"/>
      <c r="G120" s="59"/>
      <c r="H120" s="59"/>
      <c r="I120" s="59"/>
      <c r="J120" s="59"/>
      <c r="K120" s="59"/>
    </row>
    <row r="121" spans="5:11" s="28" customFormat="1" ht="15.75">
      <c r="E121" s="59"/>
      <c r="F121" s="59"/>
      <c r="G121" s="59"/>
      <c r="H121" s="59"/>
      <c r="I121" s="59"/>
      <c r="J121" s="59"/>
      <c r="K121" s="59"/>
    </row>
    <row r="122" spans="5:11" s="28" customFormat="1" ht="15.75">
      <c r="E122" s="59"/>
      <c r="F122" s="59"/>
      <c r="G122" s="59"/>
      <c r="H122" s="59"/>
      <c r="I122" s="59"/>
      <c r="J122" s="59"/>
      <c r="K122" s="59"/>
    </row>
    <row r="123" spans="5:11" s="28" customFormat="1" ht="15.75">
      <c r="E123" s="59"/>
      <c r="F123" s="59"/>
      <c r="G123" s="59"/>
      <c r="H123" s="59"/>
      <c r="I123" s="59"/>
      <c r="J123" s="59"/>
      <c r="K123" s="59"/>
    </row>
    <row r="124" spans="5:11" s="28" customFormat="1" ht="15.75">
      <c r="E124" s="59"/>
      <c r="F124" s="59"/>
      <c r="G124" s="59"/>
      <c r="H124" s="59"/>
      <c r="I124" s="59"/>
      <c r="J124" s="59"/>
      <c r="K124" s="59"/>
    </row>
    <row r="125" spans="5:11" s="28" customFormat="1" ht="15.75">
      <c r="E125" s="59"/>
      <c r="F125" s="59"/>
      <c r="G125" s="59"/>
      <c r="H125" s="59"/>
      <c r="I125" s="59"/>
      <c r="J125" s="59"/>
      <c r="K125" s="59"/>
    </row>
    <row r="126" spans="5:11" s="28" customFormat="1" ht="15.75">
      <c r="E126" s="59"/>
      <c r="F126" s="59"/>
      <c r="G126" s="59"/>
      <c r="H126" s="59"/>
      <c r="I126" s="59"/>
      <c r="J126" s="59"/>
      <c r="K126" s="59"/>
    </row>
    <row r="127" spans="5:11" s="28" customFormat="1" ht="15.75">
      <c r="E127" s="59"/>
      <c r="F127" s="59"/>
      <c r="G127" s="59"/>
      <c r="H127" s="59"/>
      <c r="I127" s="59"/>
      <c r="J127" s="59"/>
      <c r="K127" s="59"/>
    </row>
    <row r="128" spans="5:11" s="28" customFormat="1" ht="15.75">
      <c r="E128" s="59"/>
      <c r="F128" s="59"/>
      <c r="G128" s="59"/>
      <c r="H128" s="59"/>
      <c r="I128" s="59"/>
      <c r="J128" s="59"/>
      <c r="K128" s="59"/>
    </row>
    <row r="129" spans="5:11" s="28" customFormat="1" ht="15.75">
      <c r="E129" s="59"/>
      <c r="F129" s="59"/>
      <c r="G129" s="59"/>
      <c r="H129" s="59"/>
      <c r="I129" s="59"/>
      <c r="J129" s="59"/>
      <c r="K129" s="59"/>
    </row>
    <row r="130" spans="5:11" s="28" customFormat="1" ht="15.75">
      <c r="E130" s="59"/>
      <c r="F130" s="59"/>
      <c r="G130" s="59"/>
      <c r="H130" s="59"/>
      <c r="I130" s="59"/>
      <c r="J130" s="59"/>
      <c r="K130" s="59"/>
    </row>
    <row r="131" spans="5:11" s="28" customFormat="1" ht="15.75">
      <c r="E131" s="59"/>
      <c r="F131" s="59"/>
      <c r="G131" s="59"/>
      <c r="H131" s="59"/>
      <c r="I131" s="59"/>
      <c r="J131" s="59"/>
      <c r="K131" s="59"/>
    </row>
    <row r="132" spans="5:11" s="28" customFormat="1" ht="15.75">
      <c r="E132" s="59"/>
      <c r="F132" s="59"/>
      <c r="G132" s="59"/>
      <c r="H132" s="59"/>
      <c r="I132" s="59"/>
      <c r="J132" s="59"/>
      <c r="K132" s="59"/>
    </row>
    <row r="133" spans="5:11" s="28" customFormat="1" ht="15.75">
      <c r="E133" s="59"/>
      <c r="F133" s="59"/>
      <c r="G133" s="59"/>
      <c r="H133" s="59"/>
      <c r="I133" s="59"/>
      <c r="J133" s="59"/>
      <c r="K133" s="59"/>
    </row>
    <row r="134" spans="5:11" s="28" customFormat="1" ht="15.75">
      <c r="E134" s="59"/>
      <c r="F134" s="59"/>
      <c r="G134" s="59"/>
      <c r="H134" s="59"/>
      <c r="I134" s="59"/>
      <c r="J134" s="59"/>
      <c r="K134" s="59"/>
    </row>
    <row r="135" spans="5:11" s="28" customFormat="1" ht="15.75">
      <c r="E135" s="59"/>
      <c r="F135" s="59"/>
      <c r="G135" s="59"/>
      <c r="H135" s="59"/>
      <c r="I135" s="59"/>
      <c r="J135" s="59"/>
      <c r="K135" s="59"/>
    </row>
    <row r="136" spans="5:11" ht="12.75">
      <c r="E136" s="60"/>
      <c r="F136" s="60"/>
      <c r="G136" s="60"/>
      <c r="H136" s="60"/>
      <c r="I136" s="60"/>
      <c r="J136" s="60"/>
      <c r="K136" s="60"/>
    </row>
    <row r="137" spans="5:11" ht="12.75">
      <c r="E137" s="60"/>
      <c r="F137" s="60"/>
      <c r="G137" s="60"/>
      <c r="H137" s="60"/>
      <c r="I137" s="60"/>
      <c r="J137" s="60"/>
      <c r="K137" s="60"/>
    </row>
    <row r="138" spans="5:11" ht="12.75">
      <c r="E138" s="60"/>
      <c r="F138" s="60"/>
      <c r="G138" s="60"/>
      <c r="H138" s="60"/>
      <c r="I138" s="60"/>
      <c r="J138" s="60"/>
      <c r="K138" s="60"/>
    </row>
    <row r="139" spans="5:11" ht="12.75">
      <c r="E139" s="60"/>
      <c r="F139" s="60"/>
      <c r="G139" s="60"/>
      <c r="H139" s="60"/>
      <c r="I139" s="60"/>
      <c r="J139" s="60"/>
      <c r="K139" s="60"/>
    </row>
    <row r="140" spans="5:11" ht="12.75">
      <c r="E140" s="60"/>
      <c r="F140" s="60"/>
      <c r="G140" s="60"/>
      <c r="H140" s="60"/>
      <c r="I140" s="60"/>
      <c r="J140" s="60"/>
      <c r="K140" s="60"/>
    </row>
    <row r="141" spans="5:11" ht="12.75">
      <c r="E141" s="60"/>
      <c r="F141" s="60"/>
      <c r="G141" s="60"/>
      <c r="H141" s="60"/>
      <c r="I141" s="60"/>
      <c r="J141" s="60"/>
      <c r="K141" s="60"/>
    </row>
    <row r="142" spans="5:11" ht="12.75">
      <c r="E142" s="60"/>
      <c r="F142" s="60"/>
      <c r="G142" s="60"/>
      <c r="H142" s="60"/>
      <c r="I142" s="60"/>
      <c r="J142" s="60"/>
      <c r="K142" s="60"/>
    </row>
    <row r="143" spans="5:11" ht="12.75">
      <c r="E143" s="60"/>
      <c r="F143" s="60"/>
      <c r="G143" s="60"/>
      <c r="H143" s="60"/>
      <c r="I143" s="60"/>
      <c r="J143" s="60"/>
      <c r="K143" s="60"/>
    </row>
    <row r="144" spans="5:11" ht="12.75">
      <c r="E144" s="60"/>
      <c r="F144" s="60"/>
      <c r="G144" s="60"/>
      <c r="H144" s="60"/>
      <c r="I144" s="60"/>
      <c r="J144" s="60"/>
      <c r="K144" s="60"/>
    </row>
    <row r="145" spans="5:11" ht="12.75">
      <c r="E145" s="60"/>
      <c r="F145" s="60"/>
      <c r="G145" s="60"/>
      <c r="H145" s="60"/>
      <c r="I145" s="60"/>
      <c r="J145" s="60"/>
      <c r="K145" s="60"/>
    </row>
    <row r="146" spans="5:11" ht="12.75">
      <c r="E146" s="60"/>
      <c r="F146" s="60"/>
      <c r="G146" s="60"/>
      <c r="H146" s="60"/>
      <c r="I146" s="60"/>
      <c r="J146" s="60"/>
      <c r="K146" s="60"/>
    </row>
    <row r="147" spans="5:11" ht="12.75">
      <c r="E147" s="60"/>
      <c r="F147" s="60"/>
      <c r="G147" s="60"/>
      <c r="H147" s="60"/>
      <c r="I147" s="60"/>
      <c r="J147" s="60"/>
      <c r="K147" s="60"/>
    </row>
    <row r="148" spans="5:11" ht="12.75">
      <c r="E148" s="60"/>
      <c r="F148" s="60"/>
      <c r="G148" s="60"/>
      <c r="H148" s="60"/>
      <c r="I148" s="60"/>
      <c r="J148" s="60"/>
      <c r="K148" s="60"/>
    </row>
    <row r="149" spans="5:11" ht="12.75">
      <c r="E149" s="60"/>
      <c r="F149" s="60"/>
      <c r="G149" s="60"/>
      <c r="H149" s="60"/>
      <c r="I149" s="60"/>
      <c r="J149" s="60"/>
      <c r="K149" s="60"/>
    </row>
    <row r="150" spans="5:11" ht="12.75">
      <c r="E150" s="60"/>
      <c r="F150" s="60"/>
      <c r="G150" s="60"/>
      <c r="H150" s="60"/>
      <c r="I150" s="60"/>
      <c r="J150" s="60"/>
      <c r="K150" s="60"/>
    </row>
    <row r="151" spans="5:11" ht="12.75">
      <c r="E151" s="60"/>
      <c r="F151" s="60"/>
      <c r="G151" s="60"/>
      <c r="H151" s="60"/>
      <c r="I151" s="60"/>
      <c r="J151" s="60"/>
      <c r="K151" s="60"/>
    </row>
    <row r="152" spans="5:11" ht="12.75">
      <c r="E152" s="60"/>
      <c r="F152" s="60"/>
      <c r="G152" s="60"/>
      <c r="H152" s="60"/>
      <c r="I152" s="60"/>
      <c r="J152" s="60"/>
      <c r="K152" s="60"/>
    </row>
    <row r="153" spans="5:11" ht="12.75">
      <c r="E153" s="60"/>
      <c r="F153" s="60"/>
      <c r="G153" s="60"/>
      <c r="H153" s="60"/>
      <c r="I153" s="60"/>
      <c r="J153" s="60"/>
      <c r="K153" s="60"/>
    </row>
    <row r="154" spans="5:11" ht="12.75">
      <c r="E154" s="60"/>
      <c r="F154" s="60"/>
      <c r="G154" s="60"/>
      <c r="H154" s="60"/>
      <c r="I154" s="60"/>
      <c r="J154" s="60"/>
      <c r="K154" s="60"/>
    </row>
    <row r="155" spans="5:11" ht="12.75">
      <c r="E155" s="60"/>
      <c r="F155" s="60"/>
      <c r="G155" s="60"/>
      <c r="H155" s="60"/>
      <c r="I155" s="60"/>
      <c r="J155" s="60"/>
      <c r="K155" s="60"/>
    </row>
    <row r="156" spans="5:11" ht="12.75">
      <c r="E156" s="60"/>
      <c r="F156" s="60"/>
      <c r="G156" s="60"/>
      <c r="H156" s="60"/>
      <c r="I156" s="60"/>
      <c r="J156" s="60"/>
      <c r="K156" s="60"/>
    </row>
    <row r="157" spans="5:11" ht="12.75">
      <c r="E157" s="60"/>
      <c r="F157" s="60"/>
      <c r="G157" s="60"/>
      <c r="H157" s="60"/>
      <c r="I157" s="60"/>
      <c r="J157" s="60"/>
      <c r="K157" s="60"/>
    </row>
    <row r="158" spans="5:11" ht="12.75">
      <c r="E158" s="60"/>
      <c r="F158" s="60"/>
      <c r="G158" s="60"/>
      <c r="H158" s="60"/>
      <c r="I158" s="60"/>
      <c r="J158" s="60"/>
      <c r="K158" s="60"/>
    </row>
    <row r="159" spans="5:11" ht="12.75">
      <c r="E159" s="60"/>
      <c r="F159" s="60"/>
      <c r="G159" s="60"/>
      <c r="H159" s="60"/>
      <c r="I159" s="60"/>
      <c r="J159" s="60"/>
      <c r="K159" s="60"/>
    </row>
    <row r="160" spans="5:11" ht="12.75">
      <c r="E160" s="60"/>
      <c r="F160" s="60"/>
      <c r="G160" s="60"/>
      <c r="H160" s="60"/>
      <c r="I160" s="60"/>
      <c r="J160" s="60"/>
      <c r="K160" s="60"/>
    </row>
    <row r="161" spans="5:11" ht="12.75">
      <c r="E161" s="60"/>
      <c r="F161" s="60"/>
      <c r="G161" s="60"/>
      <c r="H161" s="60"/>
      <c r="I161" s="60"/>
      <c r="J161" s="60"/>
      <c r="K161" s="60"/>
    </row>
    <row r="162" spans="5:11" ht="12.75">
      <c r="E162" s="60"/>
      <c r="F162" s="60"/>
      <c r="G162" s="60"/>
      <c r="H162" s="60"/>
      <c r="I162" s="60"/>
      <c r="J162" s="60"/>
      <c r="K162" s="60"/>
    </row>
    <row r="163" spans="5:11" ht="12.75">
      <c r="E163" s="60"/>
      <c r="F163" s="60"/>
      <c r="G163" s="60"/>
      <c r="H163" s="60"/>
      <c r="I163" s="60"/>
      <c r="J163" s="60"/>
      <c r="K163" s="60"/>
    </row>
    <row r="164" spans="5:11" ht="12.75">
      <c r="E164" s="60"/>
      <c r="F164" s="60"/>
      <c r="G164" s="60"/>
      <c r="H164" s="60"/>
      <c r="I164" s="60"/>
      <c r="J164" s="60"/>
      <c r="K164" s="60"/>
    </row>
    <row r="165" spans="5:11" ht="12.75">
      <c r="E165" s="60"/>
      <c r="F165" s="60"/>
      <c r="G165" s="60"/>
      <c r="H165" s="60"/>
      <c r="I165" s="60"/>
      <c r="J165" s="60"/>
      <c r="K165" s="60"/>
    </row>
    <row r="166" spans="5:11" ht="12.75">
      <c r="E166" s="60"/>
      <c r="F166" s="60"/>
      <c r="G166" s="60"/>
      <c r="H166" s="60"/>
      <c r="I166" s="60"/>
      <c r="J166" s="60"/>
      <c r="K166" s="60"/>
    </row>
    <row r="167" spans="5:11" ht="12.75">
      <c r="E167" s="60"/>
      <c r="F167" s="60"/>
      <c r="G167" s="60"/>
      <c r="H167" s="60"/>
      <c r="I167" s="60"/>
      <c r="J167" s="60"/>
      <c r="K167" s="60"/>
    </row>
    <row r="168" spans="5:11" ht="12.75">
      <c r="E168" s="60"/>
      <c r="F168" s="60"/>
      <c r="G168" s="60"/>
      <c r="H168" s="60"/>
      <c r="I168" s="60"/>
      <c r="J168" s="60"/>
      <c r="K168" s="60"/>
    </row>
    <row r="169" spans="5:11" ht="12.75">
      <c r="E169" s="60"/>
      <c r="F169" s="60"/>
      <c r="G169" s="60"/>
      <c r="H169" s="60"/>
      <c r="I169" s="60"/>
      <c r="J169" s="60"/>
      <c r="K169" s="60"/>
    </row>
    <row r="170" spans="5:11" ht="12.75">
      <c r="E170" s="60"/>
      <c r="F170" s="60"/>
      <c r="G170" s="60"/>
      <c r="H170" s="60"/>
      <c r="I170" s="60"/>
      <c r="J170" s="60"/>
      <c r="K170" s="60"/>
    </row>
    <row r="171" spans="5:11" ht="12.75">
      <c r="E171" s="60"/>
      <c r="F171" s="60"/>
      <c r="G171" s="60"/>
      <c r="H171" s="60"/>
      <c r="I171" s="60"/>
      <c r="J171" s="60"/>
      <c r="K171" s="60"/>
    </row>
    <row r="172" spans="5:11" ht="12.75">
      <c r="E172" s="60"/>
      <c r="F172" s="60"/>
      <c r="G172" s="60"/>
      <c r="H172" s="60"/>
      <c r="I172" s="60"/>
      <c r="J172" s="60"/>
      <c r="K172" s="60"/>
    </row>
    <row r="173" spans="5:11" ht="12.75">
      <c r="E173" s="60"/>
      <c r="F173" s="60"/>
      <c r="G173" s="60"/>
      <c r="H173" s="60"/>
      <c r="I173" s="60"/>
      <c r="J173" s="60"/>
      <c r="K173" s="60"/>
    </row>
    <row r="174" spans="5:11" ht="12.75">
      <c r="E174" s="60"/>
      <c r="F174" s="60"/>
      <c r="G174" s="60"/>
      <c r="H174" s="60"/>
      <c r="I174" s="60"/>
      <c r="J174" s="60"/>
      <c r="K174" s="60"/>
    </row>
    <row r="175" spans="5:11" ht="12.75">
      <c r="E175" s="60"/>
      <c r="F175" s="60"/>
      <c r="G175" s="60"/>
      <c r="H175" s="60"/>
      <c r="I175" s="60"/>
      <c r="J175" s="60"/>
      <c r="K175" s="60"/>
    </row>
    <row r="176" spans="5:11" ht="12.75">
      <c r="E176" s="60"/>
      <c r="F176" s="60"/>
      <c r="G176" s="60"/>
      <c r="H176" s="60"/>
      <c r="I176" s="60"/>
      <c r="J176" s="60"/>
      <c r="K176" s="60"/>
    </row>
    <row r="177" spans="5:11" ht="12.75">
      <c r="E177" s="60"/>
      <c r="F177" s="60"/>
      <c r="G177" s="60"/>
      <c r="H177" s="60"/>
      <c r="I177" s="60"/>
      <c r="J177" s="60"/>
      <c r="K177" s="60"/>
    </row>
    <row r="178" spans="5:11" ht="12.75">
      <c r="E178" s="60"/>
      <c r="F178" s="60"/>
      <c r="G178" s="60"/>
      <c r="H178" s="60"/>
      <c r="I178" s="60"/>
      <c r="J178" s="60"/>
      <c r="K178" s="60"/>
    </row>
    <row r="179" spans="5:11" ht="12.75">
      <c r="E179" s="60"/>
      <c r="F179" s="60"/>
      <c r="G179" s="60"/>
      <c r="H179" s="60"/>
      <c r="I179" s="60"/>
      <c r="J179" s="60"/>
      <c r="K179" s="60"/>
    </row>
    <row r="180" spans="5:11" ht="12.75">
      <c r="E180" s="60"/>
      <c r="F180" s="60"/>
      <c r="G180" s="60"/>
      <c r="H180" s="60"/>
      <c r="I180" s="60"/>
      <c r="J180" s="60"/>
      <c r="K180" s="60"/>
    </row>
    <row r="181" spans="5:11" ht="12.75">
      <c r="E181" s="60"/>
      <c r="F181" s="60"/>
      <c r="G181" s="60"/>
      <c r="H181" s="60"/>
      <c r="I181" s="60"/>
      <c r="J181" s="60"/>
      <c r="K181" s="60"/>
    </row>
    <row r="182" spans="5:11" ht="12.75">
      <c r="E182" s="60"/>
      <c r="F182" s="60"/>
      <c r="G182" s="60"/>
      <c r="H182" s="60"/>
      <c r="I182" s="60"/>
      <c r="J182" s="60"/>
      <c r="K182" s="60"/>
    </row>
    <row r="183" spans="5:11" ht="12.75">
      <c r="E183" s="60"/>
      <c r="F183" s="60"/>
      <c r="G183" s="60"/>
      <c r="H183" s="60"/>
      <c r="I183" s="60"/>
      <c r="J183" s="60"/>
      <c r="K183" s="60"/>
    </row>
    <row r="184" spans="5:11" ht="12.75">
      <c r="E184" s="60"/>
      <c r="F184" s="60"/>
      <c r="G184" s="60"/>
      <c r="H184" s="60"/>
      <c r="I184" s="60"/>
      <c r="J184" s="60"/>
      <c r="K184" s="60"/>
    </row>
    <row r="185" spans="5:11" ht="12.75">
      <c r="E185" s="60"/>
      <c r="F185" s="60"/>
      <c r="G185" s="60"/>
      <c r="H185" s="60"/>
      <c r="I185" s="60"/>
      <c r="J185" s="60"/>
      <c r="K185" s="60"/>
    </row>
    <row r="186" spans="5:11" ht="12.75">
      <c r="E186" s="60"/>
      <c r="F186" s="60"/>
      <c r="G186" s="60"/>
      <c r="H186" s="60"/>
      <c r="I186" s="60"/>
      <c r="J186" s="60"/>
      <c r="K186" s="60"/>
    </row>
    <row r="187" spans="5:11" ht="12.75">
      <c r="E187" s="60"/>
      <c r="F187" s="60"/>
      <c r="G187" s="60"/>
      <c r="H187" s="60"/>
      <c r="I187" s="60"/>
      <c r="J187" s="60"/>
      <c r="K187" s="60"/>
    </row>
    <row r="188" spans="5:11" ht="12.75">
      <c r="E188" s="60"/>
      <c r="F188" s="60"/>
      <c r="G188" s="60"/>
      <c r="H188" s="60"/>
      <c r="I188" s="60"/>
      <c r="J188" s="60"/>
      <c r="K188" s="60"/>
    </row>
    <row r="189" spans="5:11" ht="12.75">
      <c r="E189" s="60"/>
      <c r="F189" s="60"/>
      <c r="G189" s="60"/>
      <c r="H189" s="60"/>
      <c r="I189" s="60"/>
      <c r="J189" s="60"/>
      <c r="K189" s="60"/>
    </row>
    <row r="190" spans="5:11" ht="12.75">
      <c r="E190" s="60"/>
      <c r="F190" s="60"/>
      <c r="G190" s="60"/>
      <c r="H190" s="60"/>
      <c r="I190" s="60"/>
      <c r="J190" s="60"/>
      <c r="K190" s="60"/>
    </row>
    <row r="191" spans="5:11" ht="12.75">
      <c r="E191" s="60"/>
      <c r="F191" s="60"/>
      <c r="G191" s="60"/>
      <c r="H191" s="60"/>
      <c r="I191" s="60"/>
      <c r="J191" s="60"/>
      <c r="K191" s="60"/>
    </row>
    <row r="192" spans="5:11" ht="12.75">
      <c r="E192" s="60"/>
      <c r="F192" s="60"/>
      <c r="G192" s="60"/>
      <c r="H192" s="60"/>
      <c r="I192" s="60"/>
      <c r="J192" s="60"/>
      <c r="K192" s="60"/>
    </row>
    <row r="193" spans="5:11" ht="12.75">
      <c r="E193" s="60"/>
      <c r="F193" s="60"/>
      <c r="G193" s="60"/>
      <c r="H193" s="60"/>
      <c r="I193" s="60"/>
      <c r="J193" s="60"/>
      <c r="K193" s="60"/>
    </row>
    <row r="194" spans="5:11" ht="12.75">
      <c r="E194" s="60"/>
      <c r="F194" s="60"/>
      <c r="G194" s="60"/>
      <c r="H194" s="60"/>
      <c r="I194" s="60"/>
      <c r="J194" s="60"/>
      <c r="K194" s="60"/>
    </row>
    <row r="195" spans="5:11" ht="12.75">
      <c r="E195" s="60"/>
      <c r="F195" s="60"/>
      <c r="G195" s="60"/>
      <c r="H195" s="60"/>
      <c r="I195" s="60"/>
      <c r="J195" s="60"/>
      <c r="K195" s="60"/>
    </row>
    <row r="196" spans="5:11" ht="12.75">
      <c r="E196" s="60"/>
      <c r="F196" s="60"/>
      <c r="G196" s="60"/>
      <c r="H196" s="60"/>
      <c r="I196" s="60"/>
      <c r="J196" s="60"/>
      <c r="K196" s="60"/>
    </row>
    <row r="197" spans="5:11" ht="12.75">
      <c r="E197" s="60"/>
      <c r="F197" s="60"/>
      <c r="G197" s="60"/>
      <c r="H197" s="60"/>
      <c r="I197" s="60"/>
      <c r="J197" s="60"/>
      <c r="K197" s="60"/>
    </row>
    <row r="198" spans="5:11" ht="12.75">
      <c r="E198" s="60"/>
      <c r="F198" s="60"/>
      <c r="G198" s="60"/>
      <c r="H198" s="60"/>
      <c r="I198" s="60"/>
      <c r="J198" s="60"/>
      <c r="K198" s="60"/>
    </row>
    <row r="199" spans="5:11" ht="12.75">
      <c r="E199" s="60"/>
      <c r="F199" s="60"/>
      <c r="G199" s="60"/>
      <c r="H199" s="60"/>
      <c r="I199" s="60"/>
      <c r="J199" s="60"/>
      <c r="K199" s="60"/>
    </row>
    <row r="200" spans="5:11" ht="12.75">
      <c r="E200" s="60"/>
      <c r="F200" s="60"/>
      <c r="G200" s="60"/>
      <c r="H200" s="60"/>
      <c r="I200" s="60"/>
      <c r="J200" s="60"/>
      <c r="K200" s="60"/>
    </row>
    <row r="201" spans="5:11" ht="12.75">
      <c r="E201" s="60"/>
      <c r="F201" s="60"/>
      <c r="G201" s="60"/>
      <c r="H201" s="60"/>
      <c r="I201" s="60"/>
      <c r="J201" s="60"/>
      <c r="K201" s="60"/>
    </row>
    <row r="202" spans="5:11" ht="12.75">
      <c r="E202" s="60"/>
      <c r="F202" s="60"/>
      <c r="G202" s="60"/>
      <c r="H202" s="60"/>
      <c r="I202" s="60"/>
      <c r="J202" s="60"/>
      <c r="K202" s="60"/>
    </row>
    <row r="203" spans="5:11" ht="12.75">
      <c r="E203" s="60"/>
      <c r="F203" s="60"/>
      <c r="G203" s="60"/>
      <c r="H203" s="60"/>
      <c r="I203" s="60"/>
      <c r="J203" s="60"/>
      <c r="K203" s="60"/>
    </row>
    <row r="204" spans="5:11" ht="12.75">
      <c r="E204" s="60"/>
      <c r="F204" s="60"/>
      <c r="G204" s="60"/>
      <c r="H204" s="60"/>
      <c r="I204" s="60"/>
      <c r="J204" s="60"/>
      <c r="K204" s="60"/>
    </row>
    <row r="205" spans="5:11" ht="12.75">
      <c r="E205" s="60"/>
      <c r="F205" s="60"/>
      <c r="G205" s="60"/>
      <c r="H205" s="60"/>
      <c r="I205" s="60"/>
      <c r="J205" s="60"/>
      <c r="K205" s="60"/>
    </row>
    <row r="206" spans="5:11" ht="12.75">
      <c r="E206" s="60"/>
      <c r="F206" s="60"/>
      <c r="G206" s="60"/>
      <c r="H206" s="60"/>
      <c r="I206" s="60"/>
      <c r="J206" s="60"/>
      <c r="K206" s="60"/>
    </row>
    <row r="207" spans="5:11" ht="12.75">
      <c r="E207" s="60"/>
      <c r="F207" s="60"/>
      <c r="G207" s="60"/>
      <c r="H207" s="60"/>
      <c r="I207" s="60"/>
      <c r="J207" s="60"/>
      <c r="K207" s="60"/>
    </row>
    <row r="208" spans="5:11" ht="12.75">
      <c r="E208" s="60"/>
      <c r="F208" s="60"/>
      <c r="G208" s="60"/>
      <c r="H208" s="60"/>
      <c r="I208" s="60"/>
      <c r="J208" s="60"/>
      <c r="K208" s="60"/>
    </row>
    <row r="209" spans="5:11" ht="12.75">
      <c r="E209" s="60"/>
      <c r="F209" s="60"/>
      <c r="G209" s="60"/>
      <c r="H209" s="60"/>
      <c r="I209" s="60"/>
      <c r="J209" s="60"/>
      <c r="K209" s="60"/>
    </row>
    <row r="210" spans="5:11" ht="12.75">
      <c r="E210" s="60"/>
      <c r="F210" s="60"/>
      <c r="G210" s="60"/>
      <c r="H210" s="60"/>
      <c r="I210" s="60"/>
      <c r="J210" s="60"/>
      <c r="K210" s="60"/>
    </row>
    <row r="211" spans="5:11" ht="12.75">
      <c r="E211" s="60"/>
      <c r="F211" s="60"/>
      <c r="G211" s="60"/>
      <c r="H211" s="60"/>
      <c r="I211" s="60"/>
      <c r="J211" s="60"/>
      <c r="K211" s="60"/>
    </row>
    <row r="212" spans="5:11" ht="12.75">
      <c r="E212" s="60"/>
      <c r="F212" s="60"/>
      <c r="G212" s="60"/>
      <c r="H212" s="60"/>
      <c r="I212" s="60"/>
      <c r="J212" s="60"/>
      <c r="K212" s="60"/>
    </row>
    <row r="213" spans="5:11" ht="12.75">
      <c r="E213" s="60"/>
      <c r="F213" s="60"/>
      <c r="G213" s="60"/>
      <c r="H213" s="60"/>
      <c r="I213" s="60"/>
      <c r="J213" s="60"/>
      <c r="K213" s="60"/>
    </row>
    <row r="214" spans="5:11" ht="12.75">
      <c r="E214" s="60"/>
      <c r="F214" s="60"/>
      <c r="G214" s="60"/>
      <c r="H214" s="60"/>
      <c r="I214" s="60"/>
      <c r="J214" s="60"/>
      <c r="K214" s="60"/>
    </row>
    <row r="215" spans="5:11" ht="12.75">
      <c r="E215" s="60"/>
      <c r="F215" s="60"/>
      <c r="G215" s="60"/>
      <c r="H215" s="60"/>
      <c r="I215" s="60"/>
      <c r="J215" s="60"/>
      <c r="K215" s="60"/>
    </row>
    <row r="216" spans="5:11" ht="12.75">
      <c r="E216" s="60"/>
      <c r="F216" s="60"/>
      <c r="G216" s="60"/>
      <c r="H216" s="60"/>
      <c r="I216" s="60"/>
      <c r="J216" s="60"/>
      <c r="K216" s="60"/>
    </row>
    <row r="217" spans="5:11" ht="12.75">
      <c r="E217" s="60"/>
      <c r="F217" s="60"/>
      <c r="G217" s="60"/>
      <c r="H217" s="60"/>
      <c r="I217" s="60"/>
      <c r="J217" s="60"/>
      <c r="K217" s="60"/>
    </row>
    <row r="218" spans="5:11" ht="12.75">
      <c r="E218" s="60"/>
      <c r="F218" s="60"/>
      <c r="G218" s="60"/>
      <c r="H218" s="60"/>
      <c r="I218" s="60"/>
      <c r="J218" s="60"/>
      <c r="K218" s="60"/>
    </row>
    <row r="219" spans="5:11" ht="12.75">
      <c r="E219" s="60"/>
      <c r="F219" s="60"/>
      <c r="G219" s="60"/>
      <c r="H219" s="60"/>
      <c r="I219" s="60"/>
      <c r="J219" s="60"/>
      <c r="K219" s="60"/>
    </row>
    <row r="220" spans="5:11" ht="12.75">
      <c r="E220" s="60"/>
      <c r="F220" s="60"/>
      <c r="G220" s="60"/>
      <c r="H220" s="60"/>
      <c r="I220" s="60"/>
      <c r="J220" s="60"/>
      <c r="K220" s="60"/>
    </row>
    <row r="221" spans="5:11" ht="12.75">
      <c r="E221" s="60"/>
      <c r="F221" s="60"/>
      <c r="G221" s="60"/>
      <c r="H221" s="60"/>
      <c r="I221" s="60"/>
      <c r="J221" s="60"/>
      <c r="K221" s="60"/>
    </row>
    <row r="222" spans="5:11" ht="12.75">
      <c r="E222" s="60"/>
      <c r="F222" s="60"/>
      <c r="G222" s="60"/>
      <c r="H222" s="60"/>
      <c r="I222" s="60"/>
      <c r="J222" s="60"/>
      <c r="K222" s="60"/>
    </row>
    <row r="223" spans="5:11" ht="12.75">
      <c r="E223" s="60"/>
      <c r="F223" s="60"/>
      <c r="G223" s="60"/>
      <c r="H223" s="60"/>
      <c r="I223" s="60"/>
      <c r="J223" s="60"/>
      <c r="K223" s="60"/>
    </row>
    <row r="224" spans="5:11" ht="12.75">
      <c r="E224" s="60"/>
      <c r="F224" s="60"/>
      <c r="G224" s="60"/>
      <c r="H224" s="60"/>
      <c r="I224" s="60"/>
      <c r="J224" s="60"/>
      <c r="K224" s="60"/>
    </row>
    <row r="225" spans="5:11" ht="12.75">
      <c r="E225" s="60"/>
      <c r="F225" s="60"/>
      <c r="G225" s="60"/>
      <c r="H225" s="60"/>
      <c r="I225" s="60"/>
      <c r="J225" s="60"/>
      <c r="K225" s="60"/>
    </row>
    <row r="226" spans="5:11" ht="12.75">
      <c r="E226" s="60"/>
      <c r="F226" s="60"/>
      <c r="G226" s="60"/>
      <c r="H226" s="60"/>
      <c r="I226" s="60"/>
      <c r="J226" s="60"/>
      <c r="K226" s="60"/>
    </row>
    <row r="227" spans="5:11" ht="12.75">
      <c r="E227" s="60"/>
      <c r="F227" s="60"/>
      <c r="G227" s="60"/>
      <c r="H227" s="60"/>
      <c r="I227" s="60"/>
      <c r="J227" s="60"/>
      <c r="K227" s="60"/>
    </row>
  </sheetData>
  <mergeCells count="2">
    <mergeCell ref="F7:G7"/>
    <mergeCell ref="I7:J7"/>
  </mergeCells>
  <printOptions/>
  <pageMargins left="0.7480314960629921" right="0.7480314960629921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00390625" defaultRowHeight="12.75"/>
  <cols>
    <col min="1" max="1" width="22.00390625" style="12" customWidth="1"/>
    <col min="2" max="2" width="9.00390625" style="12" customWidth="1"/>
    <col min="3" max="3" width="8.875" style="12" customWidth="1"/>
    <col min="4" max="4" width="10.875" style="12" customWidth="1"/>
    <col min="5" max="5" width="3.75390625" style="12" customWidth="1"/>
    <col min="6" max="6" width="9.00390625" style="12" customWidth="1"/>
    <col min="7" max="7" width="8.625" style="12" customWidth="1"/>
    <col min="8" max="8" width="10.25390625" style="12" customWidth="1"/>
    <col min="9" max="9" width="4.25390625" style="12" customWidth="1"/>
    <col min="10" max="10" width="9.00390625" style="12" customWidth="1"/>
    <col min="11" max="11" width="8.625" style="12" customWidth="1"/>
    <col min="12" max="12" width="10.875" style="12" customWidth="1"/>
    <col min="13" max="16384" width="9.00390625" style="12" customWidth="1"/>
  </cols>
  <sheetData>
    <row r="1" spans="1:12" s="3" customFormat="1" ht="18.75">
      <c r="A1" s="109" t="s">
        <v>69</v>
      </c>
      <c r="L1" s="4" t="s">
        <v>0</v>
      </c>
    </row>
    <row r="2" spans="1:2" s="3" customFormat="1" ht="14.25" customHeight="1">
      <c r="A2" s="2"/>
      <c r="B2" s="110" t="s">
        <v>70</v>
      </c>
    </row>
    <row r="3" s="3" customFormat="1" ht="18" customHeight="1">
      <c r="A3" s="6" t="s">
        <v>63</v>
      </c>
    </row>
    <row r="4" s="3" customFormat="1" ht="19.5">
      <c r="A4" s="6" t="s">
        <v>68</v>
      </c>
    </row>
    <row r="5" spans="1:12" s="3" customFormat="1" ht="19.5" thickBot="1">
      <c r="A5" s="7" t="s">
        <v>75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9"/>
      <c r="B6" s="10" t="s">
        <v>3</v>
      </c>
      <c r="C6" s="11"/>
      <c r="D6" s="11"/>
      <c r="F6" s="10" t="s">
        <v>4</v>
      </c>
      <c r="G6" s="11"/>
      <c r="H6" s="11"/>
      <c r="J6" s="10" t="s">
        <v>53</v>
      </c>
      <c r="K6" s="11"/>
      <c r="L6" s="11"/>
    </row>
    <row r="7" spans="1:12" ht="14.25" customHeight="1">
      <c r="A7" s="9"/>
      <c r="B7" s="13" t="s">
        <v>1</v>
      </c>
      <c r="C7" s="13" t="s">
        <v>54</v>
      </c>
      <c r="D7" s="13" t="s">
        <v>9</v>
      </c>
      <c r="F7" s="13" t="s">
        <v>1</v>
      </c>
      <c r="G7" s="13" t="s">
        <v>54</v>
      </c>
      <c r="H7" s="13" t="s">
        <v>9</v>
      </c>
      <c r="J7" s="13" t="s">
        <v>1</v>
      </c>
      <c r="K7" s="13" t="s">
        <v>54</v>
      </c>
      <c r="L7" s="13" t="s">
        <v>9</v>
      </c>
    </row>
    <row r="8" spans="1:16" ht="14.25" customHeight="1" thickBot="1">
      <c r="A8" s="14" t="s">
        <v>55</v>
      </c>
      <c r="B8" s="15"/>
      <c r="C8" s="15" t="s">
        <v>56</v>
      </c>
      <c r="D8" s="15" t="s">
        <v>57</v>
      </c>
      <c r="E8" s="16"/>
      <c r="F8" s="15"/>
      <c r="G8" s="15" t="s">
        <v>56</v>
      </c>
      <c r="H8" s="15" t="s">
        <v>57</v>
      </c>
      <c r="I8" s="16"/>
      <c r="J8" s="15"/>
      <c r="K8" s="15" t="s">
        <v>56</v>
      </c>
      <c r="L8" s="15" t="s">
        <v>57</v>
      </c>
      <c r="O8" s="41"/>
      <c r="P8" s="39"/>
    </row>
    <row r="9" spans="1:16" s="18" customFormat="1" ht="14.25" customHeight="1">
      <c r="A9" s="17" t="s">
        <v>71</v>
      </c>
      <c r="O9" s="39"/>
      <c r="P9" s="39"/>
    </row>
    <row r="10" spans="1:16" s="18" customFormat="1" ht="14.25" customHeight="1">
      <c r="A10" s="23" t="s">
        <v>16</v>
      </c>
      <c r="B10" s="112" t="e">
        <f>#REF!</f>
        <v>#REF!</v>
      </c>
      <c r="C10" s="112" t="e">
        <f>#REF!</f>
        <v>#REF!</v>
      </c>
      <c r="D10" s="113" t="e">
        <f>#REF!</f>
        <v>#REF!</v>
      </c>
      <c r="E10" s="114"/>
      <c r="F10" s="112" t="e">
        <f>#REF!</f>
        <v>#REF!</v>
      </c>
      <c r="G10" s="112" t="e">
        <f>#REF!</f>
        <v>#REF!</v>
      </c>
      <c r="H10" s="113" t="e">
        <f>#REF!</f>
        <v>#REF!</v>
      </c>
      <c r="I10" s="114"/>
      <c r="J10" s="112" t="e">
        <f>#REF!</f>
        <v>#REF!</v>
      </c>
      <c r="K10" s="112" t="e">
        <f>#REF!</f>
        <v>#REF!</v>
      </c>
      <c r="L10" s="113" t="e">
        <f>#REF!</f>
        <v>#REF!</v>
      </c>
      <c r="M10" s="20"/>
      <c r="N10" s="20"/>
      <c r="O10" s="39"/>
      <c r="P10" s="39"/>
    </row>
    <row r="11" spans="1:16" s="18" customFormat="1" ht="14.25" customHeight="1">
      <c r="A11" s="23" t="s">
        <v>17</v>
      </c>
      <c r="B11" s="112" t="e">
        <f>#REF!</f>
        <v>#REF!</v>
      </c>
      <c r="C11" s="112" t="e">
        <f>#REF!</f>
        <v>#REF!</v>
      </c>
      <c r="D11" s="113" t="e">
        <f>#REF!</f>
        <v>#REF!</v>
      </c>
      <c r="E11" s="114"/>
      <c r="F11" s="112" t="e">
        <f>#REF!</f>
        <v>#REF!</v>
      </c>
      <c r="G11" s="112" t="e">
        <f>#REF!</f>
        <v>#REF!</v>
      </c>
      <c r="H11" s="113" t="e">
        <f>#REF!</f>
        <v>#REF!</v>
      </c>
      <c r="I11" s="114"/>
      <c r="J11" s="112" t="e">
        <f>#REF!</f>
        <v>#REF!</v>
      </c>
      <c r="K11" s="112" t="e">
        <f>#REF!</f>
        <v>#REF!</v>
      </c>
      <c r="L11" s="113" t="e">
        <f>#REF!</f>
        <v>#REF!</v>
      </c>
      <c r="M11" s="20"/>
      <c r="N11" s="20"/>
      <c r="O11" s="39"/>
      <c r="P11" s="39"/>
    </row>
    <row r="12" spans="1:16" s="18" customFormat="1" ht="14.25" customHeight="1">
      <c r="A12" s="23" t="s">
        <v>18</v>
      </c>
      <c r="B12" s="112" t="e">
        <f>#REF!</f>
        <v>#REF!</v>
      </c>
      <c r="C12" s="112" t="e">
        <f>#REF!</f>
        <v>#REF!</v>
      </c>
      <c r="D12" s="113" t="e">
        <f>#REF!</f>
        <v>#REF!</v>
      </c>
      <c r="E12" s="114"/>
      <c r="F12" s="112" t="e">
        <f>#REF!</f>
        <v>#REF!</v>
      </c>
      <c r="G12" s="112" t="e">
        <f>#REF!</f>
        <v>#REF!</v>
      </c>
      <c r="H12" s="113" t="e">
        <f>#REF!</f>
        <v>#REF!</v>
      </c>
      <c r="I12" s="114"/>
      <c r="J12" s="112" t="e">
        <f>#REF!</f>
        <v>#REF!</v>
      </c>
      <c r="K12" s="112" t="e">
        <f>#REF!</f>
        <v>#REF!</v>
      </c>
      <c r="L12" s="113" t="e">
        <f>#REF!</f>
        <v>#REF!</v>
      </c>
      <c r="M12" s="20"/>
      <c r="N12" s="20"/>
      <c r="O12" s="39"/>
      <c r="P12" s="29"/>
    </row>
    <row r="13" spans="1:16" s="18" customFormat="1" ht="14.25" customHeight="1">
      <c r="A13" s="19" t="s">
        <v>65</v>
      </c>
      <c r="B13" s="112" t="e">
        <f>#REF!</f>
        <v>#REF!</v>
      </c>
      <c r="C13" s="112" t="e">
        <f>#REF!</f>
        <v>#REF!</v>
      </c>
      <c r="D13" s="113" t="e">
        <f>#REF!</f>
        <v>#REF!</v>
      </c>
      <c r="E13" s="114"/>
      <c r="F13" s="112" t="e">
        <f>#REF!</f>
        <v>#REF!</v>
      </c>
      <c r="G13" s="112" t="e">
        <f>#REF!</f>
        <v>#REF!</v>
      </c>
      <c r="H13" s="113" t="e">
        <f>#REF!</f>
        <v>#REF!</v>
      </c>
      <c r="I13" s="114"/>
      <c r="J13" s="112" t="e">
        <f>#REF!</f>
        <v>#REF!</v>
      </c>
      <c r="K13" s="112" t="e">
        <f>#REF!</f>
        <v>#REF!</v>
      </c>
      <c r="L13" s="113" t="e">
        <f>#REF!</f>
        <v>#REF!</v>
      </c>
      <c r="M13" s="20"/>
      <c r="N13" s="20"/>
      <c r="O13" s="41"/>
      <c r="P13" s="39"/>
    </row>
    <row r="14" spans="1:16" s="18" customFormat="1" ht="14.25" customHeight="1">
      <c r="A14" s="23" t="s">
        <v>20</v>
      </c>
      <c r="B14" s="112" t="e">
        <f>#REF!</f>
        <v>#REF!</v>
      </c>
      <c r="C14" s="112" t="e">
        <f>#REF!</f>
        <v>#REF!</v>
      </c>
      <c r="D14" s="113" t="e">
        <f>#REF!</f>
        <v>#REF!</v>
      </c>
      <c r="E14" s="114"/>
      <c r="F14" s="112" t="e">
        <f>#REF!</f>
        <v>#REF!</v>
      </c>
      <c r="G14" s="112" t="e">
        <f>#REF!</f>
        <v>#REF!</v>
      </c>
      <c r="H14" s="113" t="e">
        <f>#REF!</f>
        <v>#REF!</v>
      </c>
      <c r="I14" s="114"/>
      <c r="J14" s="112" t="e">
        <f>#REF!</f>
        <v>#REF!</v>
      </c>
      <c r="K14" s="112" t="e">
        <f>#REF!</f>
        <v>#REF!</v>
      </c>
      <c r="L14" s="113" t="e">
        <f>#REF!</f>
        <v>#REF!</v>
      </c>
      <c r="M14" s="20"/>
      <c r="N14" s="20"/>
      <c r="O14" s="39"/>
      <c r="P14" s="39"/>
    </row>
    <row r="15" spans="1:16" s="18" customFormat="1" ht="14.25" customHeight="1">
      <c r="A15" s="23" t="s">
        <v>21</v>
      </c>
      <c r="B15" s="112" t="e">
        <f>#REF!</f>
        <v>#REF!</v>
      </c>
      <c r="C15" s="112" t="e">
        <f>#REF!</f>
        <v>#REF!</v>
      </c>
      <c r="D15" s="113" t="e">
        <f>#REF!</f>
        <v>#REF!</v>
      </c>
      <c r="E15" s="114"/>
      <c r="F15" s="112" t="e">
        <f>#REF!</f>
        <v>#REF!</v>
      </c>
      <c r="G15" s="112" t="e">
        <f>#REF!</f>
        <v>#REF!</v>
      </c>
      <c r="H15" s="113" t="e">
        <f>#REF!</f>
        <v>#REF!</v>
      </c>
      <c r="I15" s="114"/>
      <c r="J15" s="112" t="e">
        <f>#REF!</f>
        <v>#REF!</v>
      </c>
      <c r="K15" s="112" t="e">
        <f>#REF!</f>
        <v>#REF!</v>
      </c>
      <c r="L15" s="113" t="e">
        <f>#REF!</f>
        <v>#REF!</v>
      </c>
      <c r="M15" s="20"/>
      <c r="N15" s="20"/>
      <c r="O15" s="39"/>
      <c r="P15" s="111"/>
    </row>
    <row r="16" spans="1:16" s="18" customFormat="1" ht="14.25" customHeight="1">
      <c r="A16" s="23" t="s">
        <v>22</v>
      </c>
      <c r="B16" s="112" t="e">
        <f>#REF!</f>
        <v>#REF!</v>
      </c>
      <c r="C16" s="112" t="e">
        <f>#REF!</f>
        <v>#REF!</v>
      </c>
      <c r="D16" s="113" t="e">
        <f>#REF!</f>
        <v>#REF!</v>
      </c>
      <c r="E16" s="114"/>
      <c r="F16" s="112" t="e">
        <f>#REF!</f>
        <v>#REF!</v>
      </c>
      <c r="G16" s="112" t="e">
        <f>#REF!</f>
        <v>#REF!</v>
      </c>
      <c r="H16" s="113" t="e">
        <f>#REF!</f>
        <v>#REF!</v>
      </c>
      <c r="I16" s="114"/>
      <c r="J16" s="112" t="e">
        <f>#REF!</f>
        <v>#REF!</v>
      </c>
      <c r="K16" s="112" t="e">
        <f>#REF!</f>
        <v>#REF!</v>
      </c>
      <c r="L16" s="113" t="e">
        <f>#REF!</f>
        <v>#REF!</v>
      </c>
      <c r="M16" s="20"/>
      <c r="N16" s="20"/>
      <c r="O16" s="41"/>
      <c r="P16" s="39"/>
    </row>
    <row r="17" spans="1:16" s="18" customFormat="1" ht="14.25" customHeight="1">
      <c r="A17" s="23" t="s">
        <v>24</v>
      </c>
      <c r="B17" s="112" t="e">
        <f>#REF!</f>
        <v>#REF!</v>
      </c>
      <c r="C17" s="112" t="e">
        <f>#REF!</f>
        <v>#REF!</v>
      </c>
      <c r="D17" s="113" t="e">
        <f>#REF!</f>
        <v>#REF!</v>
      </c>
      <c r="E17" s="114"/>
      <c r="F17" s="112" t="e">
        <f>#REF!</f>
        <v>#REF!</v>
      </c>
      <c r="G17" s="112" t="e">
        <f>#REF!</f>
        <v>#REF!</v>
      </c>
      <c r="H17" s="113" t="e">
        <f>#REF!</f>
        <v>#REF!</v>
      </c>
      <c r="I17" s="114"/>
      <c r="J17" s="112" t="e">
        <f>#REF!</f>
        <v>#REF!</v>
      </c>
      <c r="K17" s="112" t="e">
        <f>#REF!</f>
        <v>#REF!</v>
      </c>
      <c r="L17" s="113" t="e">
        <f>#REF!</f>
        <v>#REF!</v>
      </c>
      <c r="M17" s="20"/>
      <c r="N17" s="20"/>
      <c r="O17" s="39"/>
      <c r="P17" s="39"/>
    </row>
    <row r="18" spans="1:16" s="18" customFormat="1" ht="14.25" customHeight="1">
      <c r="A18" s="23" t="s">
        <v>25</v>
      </c>
      <c r="B18" s="112" t="e">
        <f>#REF!</f>
        <v>#REF!</v>
      </c>
      <c r="C18" s="112" t="e">
        <f>#REF!</f>
        <v>#REF!</v>
      </c>
      <c r="D18" s="113" t="e">
        <f>#REF!</f>
        <v>#REF!</v>
      </c>
      <c r="E18" s="114"/>
      <c r="F18" s="112" t="e">
        <f>#REF!</f>
        <v>#REF!</v>
      </c>
      <c r="G18" s="112" t="e">
        <f>#REF!</f>
        <v>#REF!</v>
      </c>
      <c r="H18" s="113" t="e">
        <f>#REF!</f>
        <v>#REF!</v>
      </c>
      <c r="I18" s="114"/>
      <c r="J18" s="112" t="e">
        <f>#REF!</f>
        <v>#REF!</v>
      </c>
      <c r="K18" s="112" t="e">
        <f>#REF!</f>
        <v>#REF!</v>
      </c>
      <c r="L18" s="113" t="e">
        <f>#REF!</f>
        <v>#REF!</v>
      </c>
      <c r="M18" s="20"/>
      <c r="N18" s="20"/>
      <c r="O18" s="39"/>
      <c r="P18" s="39"/>
    </row>
    <row r="19" spans="1:16" s="18" customFormat="1" ht="14.25" customHeight="1">
      <c r="A19" s="23" t="s">
        <v>26</v>
      </c>
      <c r="B19" s="112" t="e">
        <f>#REF!</f>
        <v>#REF!</v>
      </c>
      <c r="C19" s="112" t="e">
        <f>#REF!</f>
        <v>#REF!</v>
      </c>
      <c r="D19" s="113" t="e">
        <f>#REF!</f>
        <v>#REF!</v>
      </c>
      <c r="E19" s="114"/>
      <c r="F19" s="112" t="e">
        <f>#REF!</f>
        <v>#REF!</v>
      </c>
      <c r="G19" s="112" t="e">
        <f>#REF!</f>
        <v>#REF!</v>
      </c>
      <c r="H19" s="113" t="e">
        <f>#REF!</f>
        <v>#REF!</v>
      </c>
      <c r="I19" s="114"/>
      <c r="J19" s="112" t="e">
        <f>#REF!</f>
        <v>#REF!</v>
      </c>
      <c r="K19" s="112" t="e">
        <f>#REF!</f>
        <v>#REF!</v>
      </c>
      <c r="L19" s="113" t="e">
        <f>#REF!</f>
        <v>#REF!</v>
      </c>
      <c r="M19" s="20"/>
      <c r="N19" s="20"/>
      <c r="O19" s="41"/>
      <c r="P19" s="39"/>
    </row>
    <row r="20" spans="1:16" s="18" customFormat="1" ht="14.25" customHeight="1">
      <c r="A20" s="23" t="s">
        <v>27</v>
      </c>
      <c r="B20" s="112" t="e">
        <f>#REF!</f>
        <v>#REF!</v>
      </c>
      <c r="C20" s="112" t="e">
        <f>#REF!</f>
        <v>#REF!</v>
      </c>
      <c r="D20" s="113" t="e">
        <f>#REF!</f>
        <v>#REF!</v>
      </c>
      <c r="E20" s="114"/>
      <c r="F20" s="112" t="e">
        <f>#REF!</f>
        <v>#REF!</v>
      </c>
      <c r="G20" s="112" t="e">
        <f>#REF!</f>
        <v>#REF!</v>
      </c>
      <c r="H20" s="113" t="e">
        <f>#REF!</f>
        <v>#REF!</v>
      </c>
      <c r="I20" s="114"/>
      <c r="J20" s="112" t="e">
        <f>#REF!</f>
        <v>#REF!</v>
      </c>
      <c r="K20" s="112" t="e">
        <f>#REF!</f>
        <v>#REF!</v>
      </c>
      <c r="L20" s="113" t="e">
        <f>#REF!</f>
        <v>#REF!</v>
      </c>
      <c r="M20" s="20"/>
      <c r="N20" s="20"/>
      <c r="O20" s="41"/>
      <c r="P20" s="39"/>
    </row>
    <row r="21" spans="1:16" s="18" customFormat="1" ht="14.25" customHeight="1">
      <c r="A21" s="23" t="s">
        <v>29</v>
      </c>
      <c r="B21" s="112" t="e">
        <f>#REF!</f>
        <v>#REF!</v>
      </c>
      <c r="C21" s="112" t="e">
        <f>#REF!</f>
        <v>#REF!</v>
      </c>
      <c r="D21" s="113" t="e">
        <f>#REF!</f>
        <v>#REF!</v>
      </c>
      <c r="E21" s="114"/>
      <c r="F21" s="112" t="e">
        <f>#REF!</f>
        <v>#REF!</v>
      </c>
      <c r="G21" s="112" t="e">
        <f>#REF!</f>
        <v>#REF!</v>
      </c>
      <c r="H21" s="113" t="e">
        <f>#REF!</f>
        <v>#REF!</v>
      </c>
      <c r="I21" s="114"/>
      <c r="J21" s="112" t="e">
        <f>#REF!</f>
        <v>#REF!</v>
      </c>
      <c r="K21" s="112" t="e">
        <f>#REF!</f>
        <v>#REF!</v>
      </c>
      <c r="L21" s="113" t="e">
        <f>#REF!</f>
        <v>#REF!</v>
      </c>
      <c r="M21" s="20"/>
      <c r="N21" s="20"/>
      <c r="O21" s="39"/>
      <c r="P21" s="39"/>
    </row>
    <row r="22" spans="1:16" s="18" customFormat="1" ht="14.25" customHeight="1">
      <c r="A22" s="23" t="s">
        <v>30</v>
      </c>
      <c r="B22" s="112" t="e">
        <f>#REF!</f>
        <v>#REF!</v>
      </c>
      <c r="C22" s="112" t="e">
        <f>#REF!</f>
        <v>#REF!</v>
      </c>
      <c r="D22" s="113" t="e">
        <f>#REF!</f>
        <v>#REF!</v>
      </c>
      <c r="E22" s="114"/>
      <c r="F22" s="112" t="e">
        <f>#REF!</f>
        <v>#REF!</v>
      </c>
      <c r="G22" s="112" t="e">
        <f>#REF!</f>
        <v>#REF!</v>
      </c>
      <c r="H22" s="113" t="e">
        <f>#REF!</f>
        <v>#REF!</v>
      </c>
      <c r="I22" s="114"/>
      <c r="J22" s="112" t="e">
        <f>#REF!</f>
        <v>#REF!</v>
      </c>
      <c r="K22" s="112" t="e">
        <f>#REF!</f>
        <v>#REF!</v>
      </c>
      <c r="L22" s="113" t="e">
        <f>#REF!</f>
        <v>#REF!</v>
      </c>
      <c r="M22" s="20"/>
      <c r="N22" s="20"/>
      <c r="O22" s="39"/>
      <c r="P22" s="39"/>
    </row>
    <row r="23" spans="1:16" s="18" customFormat="1" ht="14.25" customHeight="1">
      <c r="A23" s="23" t="s">
        <v>31</v>
      </c>
      <c r="B23" s="112" t="e">
        <f>#REF!</f>
        <v>#REF!</v>
      </c>
      <c r="C23" s="112" t="e">
        <f>#REF!</f>
        <v>#REF!</v>
      </c>
      <c r="D23" s="113" t="e">
        <f>#REF!</f>
        <v>#REF!</v>
      </c>
      <c r="E23" s="114"/>
      <c r="F23" s="112" t="e">
        <f>#REF!</f>
        <v>#REF!</v>
      </c>
      <c r="G23" s="112" t="e">
        <f>#REF!</f>
        <v>#REF!</v>
      </c>
      <c r="H23" s="113" t="e">
        <f>#REF!</f>
        <v>#REF!</v>
      </c>
      <c r="I23" s="114"/>
      <c r="J23" s="112" t="e">
        <f>#REF!</f>
        <v>#REF!</v>
      </c>
      <c r="K23" s="112" t="e">
        <f>#REF!</f>
        <v>#REF!</v>
      </c>
      <c r="L23" s="113" t="e">
        <f>#REF!</f>
        <v>#REF!</v>
      </c>
      <c r="M23" s="20"/>
      <c r="N23" s="20"/>
      <c r="O23" s="39"/>
      <c r="P23" s="39"/>
    </row>
    <row r="24" spans="1:16" s="18" customFormat="1" ht="14.25" customHeight="1">
      <c r="A24" s="23" t="s">
        <v>32</v>
      </c>
      <c r="B24" s="112" t="e">
        <f>#REF!</f>
        <v>#REF!</v>
      </c>
      <c r="C24" s="112" t="e">
        <f>#REF!</f>
        <v>#REF!</v>
      </c>
      <c r="D24" s="113" t="e">
        <f>#REF!</f>
        <v>#REF!</v>
      </c>
      <c r="E24" s="114"/>
      <c r="F24" s="112" t="e">
        <f>#REF!</f>
        <v>#REF!</v>
      </c>
      <c r="G24" s="112" t="e">
        <f>#REF!</f>
        <v>#REF!</v>
      </c>
      <c r="H24" s="113" t="e">
        <f>#REF!</f>
        <v>#REF!</v>
      </c>
      <c r="I24" s="114"/>
      <c r="J24" s="112" t="e">
        <f>#REF!</f>
        <v>#REF!</v>
      </c>
      <c r="K24" s="112" t="e">
        <f>#REF!</f>
        <v>#REF!</v>
      </c>
      <c r="L24" s="113" t="e">
        <f>#REF!</f>
        <v>#REF!</v>
      </c>
      <c r="M24" s="20"/>
      <c r="N24" s="20"/>
      <c r="O24" s="39"/>
      <c r="P24" s="39"/>
    </row>
    <row r="25" spans="1:16" s="18" customFormat="1" ht="14.25" customHeight="1">
      <c r="A25" s="23" t="s">
        <v>33</v>
      </c>
      <c r="B25" s="112" t="e">
        <f>#REF!</f>
        <v>#REF!</v>
      </c>
      <c r="C25" s="112" t="e">
        <f>#REF!</f>
        <v>#REF!</v>
      </c>
      <c r="D25" s="113" t="e">
        <f>#REF!</f>
        <v>#REF!</v>
      </c>
      <c r="E25" s="114"/>
      <c r="F25" s="112" t="e">
        <f>#REF!</f>
        <v>#REF!</v>
      </c>
      <c r="G25" s="112" t="e">
        <f>#REF!</f>
        <v>#REF!</v>
      </c>
      <c r="H25" s="113" t="e">
        <f>#REF!</f>
        <v>#REF!</v>
      </c>
      <c r="I25" s="114"/>
      <c r="J25" s="112" t="e">
        <f>#REF!</f>
        <v>#REF!</v>
      </c>
      <c r="K25" s="112" t="e">
        <f>#REF!</f>
        <v>#REF!</v>
      </c>
      <c r="L25" s="113" t="e">
        <f>#REF!</f>
        <v>#REF!</v>
      </c>
      <c r="M25" s="20"/>
      <c r="N25" s="20"/>
      <c r="O25" s="41"/>
      <c r="P25" s="39"/>
    </row>
    <row r="26" spans="1:16" s="18" customFormat="1" ht="14.25" customHeight="1">
      <c r="A26" s="23" t="s">
        <v>61</v>
      </c>
      <c r="B26" s="112" t="e">
        <f>#REF!</f>
        <v>#REF!</v>
      </c>
      <c r="C26" s="112" t="e">
        <f>#REF!</f>
        <v>#REF!</v>
      </c>
      <c r="D26" s="113" t="e">
        <f>#REF!</f>
        <v>#REF!</v>
      </c>
      <c r="E26" s="114"/>
      <c r="F26" s="112" t="e">
        <f>#REF!</f>
        <v>#REF!</v>
      </c>
      <c r="G26" s="112" t="e">
        <f>#REF!</f>
        <v>#REF!</v>
      </c>
      <c r="H26" s="113" t="e">
        <f>#REF!</f>
        <v>#REF!</v>
      </c>
      <c r="I26" s="114"/>
      <c r="J26" s="112" t="e">
        <f>#REF!</f>
        <v>#REF!</v>
      </c>
      <c r="K26" s="112" t="e">
        <f>#REF!</f>
        <v>#REF!</v>
      </c>
      <c r="L26" s="113" t="e">
        <f>#REF!</f>
        <v>#REF!</v>
      </c>
      <c r="M26" s="20"/>
      <c r="N26" s="20"/>
      <c r="O26" s="39"/>
      <c r="P26" s="39"/>
    </row>
    <row r="27" spans="1:16" s="18" customFormat="1" ht="14.25" customHeight="1">
      <c r="A27" s="23" t="s">
        <v>35</v>
      </c>
      <c r="B27" s="112" t="e">
        <f>#REF!</f>
        <v>#REF!</v>
      </c>
      <c r="C27" s="112" t="e">
        <f>#REF!</f>
        <v>#REF!</v>
      </c>
      <c r="D27" s="113" t="e">
        <f>#REF!</f>
        <v>#REF!</v>
      </c>
      <c r="E27" s="114"/>
      <c r="F27" s="112" t="e">
        <f>#REF!</f>
        <v>#REF!</v>
      </c>
      <c r="G27" s="112" t="e">
        <f>#REF!</f>
        <v>#REF!</v>
      </c>
      <c r="H27" s="113" t="e">
        <f>#REF!</f>
        <v>#REF!</v>
      </c>
      <c r="I27" s="114"/>
      <c r="J27" s="112" t="e">
        <f>#REF!</f>
        <v>#REF!</v>
      </c>
      <c r="K27" s="112" t="e">
        <f>#REF!</f>
        <v>#REF!</v>
      </c>
      <c r="L27" s="113" t="e">
        <f>#REF!</f>
        <v>#REF!</v>
      </c>
      <c r="M27" s="20"/>
      <c r="N27" s="20"/>
      <c r="O27" s="39"/>
      <c r="P27" s="39"/>
    </row>
    <row r="28" spans="1:16" s="18" customFormat="1" ht="14.25" customHeight="1">
      <c r="A28" s="23" t="s">
        <v>36</v>
      </c>
      <c r="B28" s="112" t="e">
        <f>#REF!</f>
        <v>#REF!</v>
      </c>
      <c r="C28" s="112" t="e">
        <f>#REF!</f>
        <v>#REF!</v>
      </c>
      <c r="D28" s="113" t="e">
        <f>#REF!</f>
        <v>#REF!</v>
      </c>
      <c r="E28" s="114"/>
      <c r="F28" s="112" t="e">
        <f>#REF!</f>
        <v>#REF!</v>
      </c>
      <c r="G28" s="112" t="e">
        <f>#REF!</f>
        <v>#REF!</v>
      </c>
      <c r="H28" s="113" t="e">
        <f>#REF!</f>
        <v>#REF!</v>
      </c>
      <c r="I28" s="114"/>
      <c r="J28" s="112" t="e">
        <f>#REF!</f>
        <v>#REF!</v>
      </c>
      <c r="K28" s="112" t="e">
        <f>#REF!</f>
        <v>#REF!</v>
      </c>
      <c r="L28" s="113" t="e">
        <f>#REF!</f>
        <v>#REF!</v>
      </c>
      <c r="M28" s="20"/>
      <c r="N28" s="20"/>
      <c r="O28" s="41"/>
      <c r="P28" s="39"/>
    </row>
    <row r="29" spans="1:16" s="18" customFormat="1" ht="14.25" customHeight="1">
      <c r="A29" s="23" t="s">
        <v>38</v>
      </c>
      <c r="B29" s="112" t="e">
        <f>#REF!</f>
        <v>#REF!</v>
      </c>
      <c r="C29" s="112" t="e">
        <f>#REF!</f>
        <v>#REF!</v>
      </c>
      <c r="D29" s="113" t="e">
        <f>#REF!</f>
        <v>#REF!</v>
      </c>
      <c r="E29" s="114"/>
      <c r="F29" s="112" t="e">
        <f>#REF!</f>
        <v>#REF!</v>
      </c>
      <c r="G29" s="112" t="e">
        <f>#REF!</f>
        <v>#REF!</v>
      </c>
      <c r="H29" s="113" t="e">
        <f>#REF!</f>
        <v>#REF!</v>
      </c>
      <c r="I29" s="114"/>
      <c r="J29" s="112" t="e">
        <f>#REF!</f>
        <v>#REF!</v>
      </c>
      <c r="K29" s="112" t="e">
        <f>#REF!</f>
        <v>#REF!</v>
      </c>
      <c r="L29" s="113" t="e">
        <f>#REF!</f>
        <v>#REF!</v>
      </c>
      <c r="M29" s="20"/>
      <c r="N29" s="20"/>
      <c r="O29" s="39"/>
      <c r="P29" s="39"/>
    </row>
    <row r="30" spans="1:16" s="18" customFormat="1" ht="14.25" customHeight="1">
      <c r="A30" s="23" t="s">
        <v>39</v>
      </c>
      <c r="B30" s="112" t="e">
        <f>#REF!</f>
        <v>#REF!</v>
      </c>
      <c r="C30" s="112" t="e">
        <f>#REF!</f>
        <v>#REF!</v>
      </c>
      <c r="D30" s="113" t="e">
        <f>#REF!</f>
        <v>#REF!</v>
      </c>
      <c r="E30" s="114"/>
      <c r="F30" s="112" t="e">
        <f>#REF!</f>
        <v>#REF!</v>
      </c>
      <c r="G30" s="112" t="e">
        <f>#REF!</f>
        <v>#REF!</v>
      </c>
      <c r="H30" s="113" t="e">
        <f>#REF!</f>
        <v>#REF!</v>
      </c>
      <c r="I30" s="114"/>
      <c r="J30" s="112" t="e">
        <f>#REF!</f>
        <v>#REF!</v>
      </c>
      <c r="K30" s="112" t="e">
        <f>#REF!</f>
        <v>#REF!</v>
      </c>
      <c r="L30" s="113" t="e">
        <f>#REF!</f>
        <v>#REF!</v>
      </c>
      <c r="M30" s="20"/>
      <c r="N30" s="20"/>
      <c r="O30" s="39"/>
      <c r="P30" s="39"/>
    </row>
    <row r="31" spans="1:16" s="18" customFormat="1" ht="14.25" customHeight="1">
      <c r="A31" s="23" t="s">
        <v>40</v>
      </c>
      <c r="B31" s="112" t="e">
        <f>#REF!</f>
        <v>#REF!</v>
      </c>
      <c r="C31" s="112" t="e">
        <f>#REF!</f>
        <v>#REF!</v>
      </c>
      <c r="D31" s="113" t="e">
        <f>#REF!</f>
        <v>#REF!</v>
      </c>
      <c r="E31" s="114"/>
      <c r="F31" s="112" t="e">
        <f>#REF!</f>
        <v>#REF!</v>
      </c>
      <c r="G31" s="112" t="e">
        <f>#REF!</f>
        <v>#REF!</v>
      </c>
      <c r="H31" s="113" t="e">
        <f>#REF!</f>
        <v>#REF!</v>
      </c>
      <c r="I31" s="114"/>
      <c r="J31" s="112" t="e">
        <f>#REF!</f>
        <v>#REF!</v>
      </c>
      <c r="K31" s="112" t="e">
        <f>#REF!</f>
        <v>#REF!</v>
      </c>
      <c r="L31" s="113" t="e">
        <f>#REF!</f>
        <v>#REF!</v>
      </c>
      <c r="M31" s="20"/>
      <c r="N31" s="20"/>
      <c r="O31" s="39"/>
      <c r="P31" s="39"/>
    </row>
    <row r="32" spans="1:16" s="18" customFormat="1" ht="14.25" customHeight="1">
      <c r="A32" s="23" t="s">
        <v>41</v>
      </c>
      <c r="B32" s="112" t="e">
        <f>#REF!</f>
        <v>#REF!</v>
      </c>
      <c r="C32" s="112" t="e">
        <f>#REF!</f>
        <v>#REF!</v>
      </c>
      <c r="D32" s="113" t="e">
        <f>#REF!</f>
        <v>#REF!</v>
      </c>
      <c r="E32" s="114"/>
      <c r="F32" s="112" t="e">
        <f>#REF!</f>
        <v>#REF!</v>
      </c>
      <c r="G32" s="112" t="e">
        <f>#REF!</f>
        <v>#REF!</v>
      </c>
      <c r="H32" s="113" t="e">
        <f>#REF!</f>
        <v>#REF!</v>
      </c>
      <c r="I32" s="114"/>
      <c r="J32" s="112" t="e">
        <f>#REF!</f>
        <v>#REF!</v>
      </c>
      <c r="K32" s="112" t="e">
        <f>#REF!</f>
        <v>#REF!</v>
      </c>
      <c r="L32" s="113" t="e">
        <f>#REF!</f>
        <v>#REF!</v>
      </c>
      <c r="M32" s="20"/>
      <c r="N32" s="20"/>
      <c r="O32" s="39"/>
      <c r="P32" s="39"/>
    </row>
    <row r="33" spans="1:16" s="18" customFormat="1" ht="14.25" customHeight="1">
      <c r="A33" s="23" t="s">
        <v>42</v>
      </c>
      <c r="B33" s="112" t="e">
        <f>#REF!</f>
        <v>#REF!</v>
      </c>
      <c r="C33" s="112" t="e">
        <f>#REF!</f>
        <v>#REF!</v>
      </c>
      <c r="D33" s="113" t="e">
        <f>#REF!</f>
        <v>#REF!</v>
      </c>
      <c r="E33" s="114"/>
      <c r="F33" s="112" t="e">
        <f>#REF!</f>
        <v>#REF!</v>
      </c>
      <c r="G33" s="112" t="e">
        <f>#REF!</f>
        <v>#REF!</v>
      </c>
      <c r="H33" s="113" t="e">
        <f>#REF!</f>
        <v>#REF!</v>
      </c>
      <c r="I33" s="114"/>
      <c r="J33" s="112" t="e">
        <f>#REF!</f>
        <v>#REF!</v>
      </c>
      <c r="K33" s="112" t="e">
        <f>#REF!</f>
        <v>#REF!</v>
      </c>
      <c r="L33" s="113" t="e">
        <f>#REF!</f>
        <v>#REF!</v>
      </c>
      <c r="M33" s="20"/>
      <c r="N33" s="20"/>
      <c r="O33" s="39"/>
      <c r="P33" s="39"/>
    </row>
    <row r="34" spans="1:16" s="18" customFormat="1" ht="14.25" customHeight="1">
      <c r="A34" s="23" t="s">
        <v>43</v>
      </c>
      <c r="B34" s="112" t="e">
        <f>#REF!</f>
        <v>#REF!</v>
      </c>
      <c r="C34" s="112" t="e">
        <f>#REF!</f>
        <v>#REF!</v>
      </c>
      <c r="D34" s="113" t="e">
        <f>#REF!</f>
        <v>#REF!</v>
      </c>
      <c r="E34" s="114"/>
      <c r="F34" s="112" t="e">
        <f>#REF!</f>
        <v>#REF!</v>
      </c>
      <c r="G34" s="112" t="e">
        <f>#REF!</f>
        <v>#REF!</v>
      </c>
      <c r="H34" s="113" t="e">
        <f>#REF!</f>
        <v>#REF!</v>
      </c>
      <c r="I34" s="114"/>
      <c r="J34" s="112" t="e">
        <f>#REF!</f>
        <v>#REF!</v>
      </c>
      <c r="K34" s="112" t="e">
        <f>#REF!</f>
        <v>#REF!</v>
      </c>
      <c r="L34" s="113" t="e">
        <f>#REF!</f>
        <v>#REF!</v>
      </c>
      <c r="M34" s="20"/>
      <c r="N34" s="20"/>
      <c r="O34" s="39"/>
      <c r="P34" s="39"/>
    </row>
    <row r="35" spans="1:16" s="18" customFormat="1" ht="14.25" customHeight="1">
      <c r="A35" s="23" t="s">
        <v>44</v>
      </c>
      <c r="B35" s="112" t="e">
        <f>#REF!</f>
        <v>#REF!</v>
      </c>
      <c r="C35" s="112" t="e">
        <f>#REF!</f>
        <v>#REF!</v>
      </c>
      <c r="D35" s="113" t="e">
        <f>#REF!</f>
        <v>#REF!</v>
      </c>
      <c r="E35" s="114"/>
      <c r="F35" s="112" t="e">
        <f>#REF!</f>
        <v>#REF!</v>
      </c>
      <c r="G35" s="112" t="e">
        <f>#REF!</f>
        <v>#REF!</v>
      </c>
      <c r="H35" s="113" t="e">
        <f>#REF!</f>
        <v>#REF!</v>
      </c>
      <c r="I35" s="114"/>
      <c r="J35" s="112" t="e">
        <f>#REF!</f>
        <v>#REF!</v>
      </c>
      <c r="K35" s="112" t="e">
        <f>#REF!</f>
        <v>#REF!</v>
      </c>
      <c r="L35" s="113" t="e">
        <f>#REF!</f>
        <v>#REF!</v>
      </c>
      <c r="M35" s="20"/>
      <c r="N35" s="20"/>
      <c r="O35" s="39"/>
      <c r="P35" s="39"/>
    </row>
    <row r="36" spans="1:16" s="18" customFormat="1" ht="14.25" customHeight="1">
      <c r="A36" s="23" t="s">
        <v>45</v>
      </c>
      <c r="B36" s="112" t="e">
        <f>#REF!</f>
        <v>#REF!</v>
      </c>
      <c r="C36" s="112" t="e">
        <f>#REF!</f>
        <v>#REF!</v>
      </c>
      <c r="D36" s="113" t="e">
        <f>#REF!</f>
        <v>#REF!</v>
      </c>
      <c r="E36" s="114"/>
      <c r="F36" s="112" t="e">
        <f>#REF!</f>
        <v>#REF!</v>
      </c>
      <c r="G36" s="112" t="e">
        <f>#REF!</f>
        <v>#REF!</v>
      </c>
      <c r="H36" s="113" t="e">
        <f>#REF!</f>
        <v>#REF!</v>
      </c>
      <c r="I36" s="114"/>
      <c r="J36" s="112" t="e">
        <f>#REF!</f>
        <v>#REF!</v>
      </c>
      <c r="K36" s="112" t="e">
        <f>#REF!</f>
        <v>#REF!</v>
      </c>
      <c r="L36" s="113" t="e">
        <f>#REF!</f>
        <v>#REF!</v>
      </c>
      <c r="M36" s="20"/>
      <c r="N36" s="20"/>
      <c r="O36" s="39"/>
      <c r="P36" s="39"/>
    </row>
    <row r="37" spans="1:16" s="18" customFormat="1" ht="14.25" customHeight="1">
      <c r="A37" s="23" t="s">
        <v>46</v>
      </c>
      <c r="B37" s="112" t="e">
        <f>#REF!</f>
        <v>#REF!</v>
      </c>
      <c r="C37" s="112" t="e">
        <f>#REF!</f>
        <v>#REF!</v>
      </c>
      <c r="D37" s="113" t="e">
        <f>#REF!</f>
        <v>#REF!</v>
      </c>
      <c r="E37" s="114"/>
      <c r="F37" s="112" t="e">
        <f>#REF!</f>
        <v>#REF!</v>
      </c>
      <c r="G37" s="112" t="e">
        <f>#REF!</f>
        <v>#REF!</v>
      </c>
      <c r="H37" s="113" t="e">
        <f>#REF!</f>
        <v>#REF!</v>
      </c>
      <c r="I37" s="114"/>
      <c r="J37" s="112" t="e">
        <f>#REF!</f>
        <v>#REF!</v>
      </c>
      <c r="K37" s="112" t="e">
        <f>#REF!</f>
        <v>#REF!</v>
      </c>
      <c r="L37" s="113" t="e">
        <f>#REF!</f>
        <v>#REF!</v>
      </c>
      <c r="M37" s="20"/>
      <c r="N37" s="20"/>
      <c r="O37" s="39"/>
      <c r="P37" s="39"/>
    </row>
    <row r="38" spans="1:16" s="18" customFormat="1" ht="14.25" customHeight="1">
      <c r="A38" s="23" t="s">
        <v>47</v>
      </c>
      <c r="B38" s="112" t="e">
        <f>#REF!</f>
        <v>#REF!</v>
      </c>
      <c r="C38" s="112" t="e">
        <f>#REF!</f>
        <v>#REF!</v>
      </c>
      <c r="D38" s="113" t="e">
        <f>#REF!</f>
        <v>#REF!</v>
      </c>
      <c r="E38" s="114"/>
      <c r="F38" s="112" t="e">
        <f>#REF!</f>
        <v>#REF!</v>
      </c>
      <c r="G38" s="112" t="e">
        <f>#REF!</f>
        <v>#REF!</v>
      </c>
      <c r="H38" s="113" t="e">
        <f>#REF!</f>
        <v>#REF!</v>
      </c>
      <c r="I38" s="114"/>
      <c r="J38" s="112" t="e">
        <f>#REF!</f>
        <v>#REF!</v>
      </c>
      <c r="K38" s="112" t="e">
        <f>#REF!</f>
        <v>#REF!</v>
      </c>
      <c r="L38" s="113" t="e">
        <f>#REF!</f>
        <v>#REF!</v>
      </c>
      <c r="M38" s="20"/>
      <c r="N38" s="20"/>
      <c r="O38" s="39"/>
      <c r="P38" s="39"/>
    </row>
    <row r="39" spans="1:16" s="18" customFormat="1" ht="14.25" customHeight="1">
      <c r="A39" s="23" t="s">
        <v>48</v>
      </c>
      <c r="B39" s="112" t="e">
        <f>#REF!</f>
        <v>#REF!</v>
      </c>
      <c r="C39" s="112" t="e">
        <f>#REF!</f>
        <v>#REF!</v>
      </c>
      <c r="D39" s="113" t="e">
        <f>#REF!</f>
        <v>#REF!</v>
      </c>
      <c r="E39" s="114"/>
      <c r="F39" s="112" t="e">
        <f>#REF!</f>
        <v>#REF!</v>
      </c>
      <c r="G39" s="112" t="e">
        <f>#REF!</f>
        <v>#REF!</v>
      </c>
      <c r="H39" s="113" t="e">
        <f>#REF!</f>
        <v>#REF!</v>
      </c>
      <c r="I39" s="114"/>
      <c r="J39" s="112" t="e">
        <f>#REF!</f>
        <v>#REF!</v>
      </c>
      <c r="K39" s="112" t="e">
        <f>#REF!</f>
        <v>#REF!</v>
      </c>
      <c r="L39" s="113" t="e">
        <f>#REF!</f>
        <v>#REF!</v>
      </c>
      <c r="M39" s="20"/>
      <c r="N39" s="20"/>
      <c r="O39" s="39"/>
      <c r="P39" s="39"/>
    </row>
    <row r="40" spans="1:16" s="18" customFormat="1" ht="14.25" customHeight="1">
      <c r="A40" s="23" t="s">
        <v>49</v>
      </c>
      <c r="B40" s="112" t="e">
        <f>#REF!</f>
        <v>#REF!</v>
      </c>
      <c r="C40" s="112" t="e">
        <f>#REF!</f>
        <v>#REF!</v>
      </c>
      <c r="D40" s="113" t="e">
        <f>#REF!</f>
        <v>#REF!</v>
      </c>
      <c r="E40" s="114"/>
      <c r="F40" s="112" t="e">
        <f>#REF!</f>
        <v>#REF!</v>
      </c>
      <c r="G40" s="112" t="e">
        <f>#REF!</f>
        <v>#REF!</v>
      </c>
      <c r="H40" s="113" t="e">
        <f>#REF!</f>
        <v>#REF!</v>
      </c>
      <c r="I40" s="114"/>
      <c r="J40" s="112" t="e">
        <f>#REF!</f>
        <v>#REF!</v>
      </c>
      <c r="K40" s="112" t="e">
        <f>#REF!</f>
        <v>#REF!</v>
      </c>
      <c r="L40" s="113" t="e">
        <f>#REF!</f>
        <v>#REF!</v>
      </c>
      <c r="M40" s="20"/>
      <c r="N40" s="20"/>
      <c r="O40" s="41"/>
      <c r="P40" s="39"/>
    </row>
    <row r="41" spans="1:16" s="18" customFormat="1" ht="14.25" customHeight="1">
      <c r="A41" s="115" t="s">
        <v>50</v>
      </c>
      <c r="B41" s="116" t="e">
        <f>#REF!</f>
        <v>#REF!</v>
      </c>
      <c r="C41" s="116" t="e">
        <f>#REF!</f>
        <v>#REF!</v>
      </c>
      <c r="D41" s="117" t="e">
        <f>#REF!</f>
        <v>#REF!</v>
      </c>
      <c r="E41" s="118"/>
      <c r="F41" s="116" t="e">
        <f>#REF!</f>
        <v>#REF!</v>
      </c>
      <c r="G41" s="116" t="e">
        <f>#REF!</f>
        <v>#REF!</v>
      </c>
      <c r="H41" s="117" t="e">
        <f>#REF!</f>
        <v>#REF!</v>
      </c>
      <c r="I41" s="118"/>
      <c r="J41" s="116" t="e">
        <f>#REF!</f>
        <v>#REF!</v>
      </c>
      <c r="K41" s="116" t="e">
        <f>#REF!</f>
        <v>#REF!</v>
      </c>
      <c r="L41" s="117" t="e">
        <f>#REF!</f>
        <v>#REF!</v>
      </c>
      <c r="M41" s="20"/>
      <c r="N41" s="20"/>
      <c r="O41" s="41"/>
      <c r="P41" s="41"/>
    </row>
    <row r="42" spans="1:16" s="18" customFormat="1" ht="14.25" customHeight="1">
      <c r="A42" s="17" t="s">
        <v>58</v>
      </c>
      <c r="B42" s="119"/>
      <c r="C42" s="119"/>
      <c r="D42" s="113"/>
      <c r="E42" s="120"/>
      <c r="F42" s="119"/>
      <c r="G42" s="119"/>
      <c r="H42" s="113"/>
      <c r="I42" s="120"/>
      <c r="J42" s="119"/>
      <c r="K42" s="119"/>
      <c r="L42" s="113"/>
      <c r="M42" s="20"/>
      <c r="N42" s="20"/>
      <c r="O42" s="41"/>
      <c r="P42" s="41"/>
    </row>
    <row r="43" spans="1:12" s="18" customFormat="1" ht="14.25" customHeight="1">
      <c r="A43" s="23" t="s">
        <v>16</v>
      </c>
      <c r="B43" s="112" t="e">
        <f>B10</f>
        <v>#REF!</v>
      </c>
      <c r="C43" s="112" t="e">
        <f aca="true" t="shared" si="0" ref="C43:L43">C10</f>
        <v>#REF!</v>
      </c>
      <c r="D43" s="112" t="e">
        <f t="shared" si="0"/>
        <v>#REF!</v>
      </c>
      <c r="E43" s="112"/>
      <c r="F43" s="112" t="e">
        <f t="shared" si="0"/>
        <v>#REF!</v>
      </c>
      <c r="G43" s="112" t="e">
        <f t="shared" si="0"/>
        <v>#REF!</v>
      </c>
      <c r="H43" s="112" t="e">
        <f t="shared" si="0"/>
        <v>#REF!</v>
      </c>
      <c r="I43" s="112"/>
      <c r="J43" s="112" t="e">
        <f t="shared" si="0"/>
        <v>#REF!</v>
      </c>
      <c r="K43" s="112" t="e">
        <f t="shared" si="0"/>
        <v>#REF!</v>
      </c>
      <c r="L43" s="112" t="e">
        <f t="shared" si="0"/>
        <v>#REF!</v>
      </c>
    </row>
    <row r="44" spans="1:12" s="18" customFormat="1" ht="14.25" customHeight="1">
      <c r="A44" s="23" t="s">
        <v>17</v>
      </c>
      <c r="B44" s="112" t="e">
        <f aca="true" t="shared" si="1" ref="B44:L74">B11</f>
        <v>#REF!</v>
      </c>
      <c r="C44" s="112" t="e">
        <f t="shared" si="1"/>
        <v>#REF!</v>
      </c>
      <c r="D44" s="112" t="e">
        <f t="shared" si="1"/>
        <v>#REF!</v>
      </c>
      <c r="E44" s="112"/>
      <c r="F44" s="112" t="e">
        <f t="shared" si="1"/>
        <v>#REF!</v>
      </c>
      <c r="G44" s="112" t="e">
        <f t="shared" si="1"/>
        <v>#REF!</v>
      </c>
      <c r="H44" s="112" t="e">
        <f t="shared" si="1"/>
        <v>#REF!</v>
      </c>
      <c r="I44" s="112"/>
      <c r="J44" s="112" t="e">
        <f t="shared" si="1"/>
        <v>#REF!</v>
      </c>
      <c r="K44" s="112" t="e">
        <f t="shared" si="1"/>
        <v>#REF!</v>
      </c>
      <c r="L44" s="112" t="e">
        <f t="shared" si="1"/>
        <v>#REF!</v>
      </c>
    </row>
    <row r="45" spans="1:12" s="18" customFormat="1" ht="14.25" customHeight="1">
      <c r="A45" s="23" t="s">
        <v>18</v>
      </c>
      <c r="B45" s="112" t="e">
        <f t="shared" si="1"/>
        <v>#REF!</v>
      </c>
      <c r="C45" s="112" t="e">
        <f t="shared" si="1"/>
        <v>#REF!</v>
      </c>
      <c r="D45" s="112" t="e">
        <f t="shared" si="1"/>
        <v>#REF!</v>
      </c>
      <c r="E45" s="112"/>
      <c r="F45" s="112" t="e">
        <f t="shared" si="1"/>
        <v>#REF!</v>
      </c>
      <c r="G45" s="112" t="e">
        <f t="shared" si="1"/>
        <v>#REF!</v>
      </c>
      <c r="H45" s="112" t="e">
        <f t="shared" si="1"/>
        <v>#REF!</v>
      </c>
      <c r="I45" s="112"/>
      <c r="J45" s="112" t="e">
        <f t="shared" si="1"/>
        <v>#REF!</v>
      </c>
      <c r="K45" s="112" t="e">
        <f t="shared" si="1"/>
        <v>#REF!</v>
      </c>
      <c r="L45" s="112" t="e">
        <f t="shared" si="1"/>
        <v>#REF!</v>
      </c>
    </row>
    <row r="46" spans="1:12" s="18" customFormat="1" ht="14.25" customHeight="1">
      <c r="A46" s="19" t="s">
        <v>65</v>
      </c>
      <c r="B46" s="112" t="e">
        <f t="shared" si="1"/>
        <v>#REF!</v>
      </c>
      <c r="C46" s="112" t="e">
        <f t="shared" si="1"/>
        <v>#REF!</v>
      </c>
      <c r="D46" s="112" t="e">
        <f t="shared" si="1"/>
        <v>#REF!</v>
      </c>
      <c r="E46" s="112"/>
      <c r="F46" s="112" t="e">
        <f t="shared" si="1"/>
        <v>#REF!</v>
      </c>
      <c r="G46" s="112" t="e">
        <f t="shared" si="1"/>
        <v>#REF!</v>
      </c>
      <c r="H46" s="112" t="e">
        <f t="shared" si="1"/>
        <v>#REF!</v>
      </c>
      <c r="I46" s="112"/>
      <c r="J46" s="112" t="e">
        <f t="shared" si="1"/>
        <v>#REF!</v>
      </c>
      <c r="K46" s="112" t="e">
        <f t="shared" si="1"/>
        <v>#REF!</v>
      </c>
      <c r="L46" s="112" t="e">
        <f t="shared" si="1"/>
        <v>#REF!</v>
      </c>
    </row>
    <row r="47" spans="1:12" s="18" customFormat="1" ht="14.25" customHeight="1">
      <c r="A47" s="23" t="s">
        <v>20</v>
      </c>
      <c r="B47" s="112" t="e">
        <f t="shared" si="1"/>
        <v>#REF!</v>
      </c>
      <c r="C47" s="112" t="e">
        <f t="shared" si="1"/>
        <v>#REF!</v>
      </c>
      <c r="D47" s="112" t="e">
        <f t="shared" si="1"/>
        <v>#REF!</v>
      </c>
      <c r="E47" s="112"/>
      <c r="F47" s="112" t="e">
        <f t="shared" si="1"/>
        <v>#REF!</v>
      </c>
      <c r="G47" s="112" t="e">
        <f t="shared" si="1"/>
        <v>#REF!</v>
      </c>
      <c r="H47" s="112" t="e">
        <f t="shared" si="1"/>
        <v>#REF!</v>
      </c>
      <c r="I47" s="112"/>
      <c r="J47" s="112" t="e">
        <f t="shared" si="1"/>
        <v>#REF!</v>
      </c>
      <c r="K47" s="112" t="e">
        <f t="shared" si="1"/>
        <v>#REF!</v>
      </c>
      <c r="L47" s="112" t="e">
        <f t="shared" si="1"/>
        <v>#REF!</v>
      </c>
    </row>
    <row r="48" spans="1:12" s="18" customFormat="1" ht="14.25" customHeight="1">
      <c r="A48" s="23" t="s">
        <v>21</v>
      </c>
      <c r="B48" s="112" t="e">
        <f t="shared" si="1"/>
        <v>#REF!</v>
      </c>
      <c r="C48" s="112" t="e">
        <f t="shared" si="1"/>
        <v>#REF!</v>
      </c>
      <c r="D48" s="112" t="e">
        <f t="shared" si="1"/>
        <v>#REF!</v>
      </c>
      <c r="E48" s="112"/>
      <c r="F48" s="112" t="e">
        <f t="shared" si="1"/>
        <v>#REF!</v>
      </c>
      <c r="G48" s="112" t="e">
        <f t="shared" si="1"/>
        <v>#REF!</v>
      </c>
      <c r="H48" s="112" t="e">
        <f t="shared" si="1"/>
        <v>#REF!</v>
      </c>
      <c r="I48" s="112"/>
      <c r="J48" s="112" t="e">
        <f t="shared" si="1"/>
        <v>#REF!</v>
      </c>
      <c r="K48" s="112" t="e">
        <f t="shared" si="1"/>
        <v>#REF!</v>
      </c>
      <c r="L48" s="112" t="e">
        <f t="shared" si="1"/>
        <v>#REF!</v>
      </c>
    </row>
    <row r="49" spans="1:12" s="18" customFormat="1" ht="14.25" customHeight="1">
      <c r="A49" s="23" t="s">
        <v>22</v>
      </c>
      <c r="B49" s="112" t="e">
        <f t="shared" si="1"/>
        <v>#REF!</v>
      </c>
      <c r="C49" s="112" t="e">
        <f t="shared" si="1"/>
        <v>#REF!</v>
      </c>
      <c r="D49" s="112" t="e">
        <f t="shared" si="1"/>
        <v>#REF!</v>
      </c>
      <c r="E49" s="112"/>
      <c r="F49" s="112" t="e">
        <f t="shared" si="1"/>
        <v>#REF!</v>
      </c>
      <c r="G49" s="112" t="e">
        <f t="shared" si="1"/>
        <v>#REF!</v>
      </c>
      <c r="H49" s="112" t="e">
        <f t="shared" si="1"/>
        <v>#REF!</v>
      </c>
      <c r="I49" s="112"/>
      <c r="J49" s="112" t="e">
        <f t="shared" si="1"/>
        <v>#REF!</v>
      </c>
      <c r="K49" s="112" t="e">
        <f t="shared" si="1"/>
        <v>#REF!</v>
      </c>
      <c r="L49" s="112" t="e">
        <f t="shared" si="1"/>
        <v>#REF!</v>
      </c>
    </row>
    <row r="50" spans="1:12" s="18" customFormat="1" ht="14.25" customHeight="1">
      <c r="A50" s="23" t="s">
        <v>24</v>
      </c>
      <c r="B50" s="112" t="e">
        <f t="shared" si="1"/>
        <v>#REF!</v>
      </c>
      <c r="C50" s="112" t="e">
        <f t="shared" si="1"/>
        <v>#REF!</v>
      </c>
      <c r="D50" s="112" t="e">
        <f t="shared" si="1"/>
        <v>#REF!</v>
      </c>
      <c r="E50" s="112"/>
      <c r="F50" s="112" t="e">
        <f t="shared" si="1"/>
        <v>#REF!</v>
      </c>
      <c r="G50" s="112" t="e">
        <f t="shared" si="1"/>
        <v>#REF!</v>
      </c>
      <c r="H50" s="112" t="e">
        <f t="shared" si="1"/>
        <v>#REF!</v>
      </c>
      <c r="I50" s="112"/>
      <c r="J50" s="112" t="e">
        <f t="shared" si="1"/>
        <v>#REF!</v>
      </c>
      <c r="K50" s="112" t="e">
        <f t="shared" si="1"/>
        <v>#REF!</v>
      </c>
      <c r="L50" s="112" t="e">
        <f t="shared" si="1"/>
        <v>#REF!</v>
      </c>
    </row>
    <row r="51" spans="1:12" s="18" customFormat="1" ht="14.25" customHeight="1">
      <c r="A51" s="23" t="s">
        <v>25</v>
      </c>
      <c r="B51" s="112" t="e">
        <f t="shared" si="1"/>
        <v>#REF!</v>
      </c>
      <c r="C51" s="112" t="e">
        <f t="shared" si="1"/>
        <v>#REF!</v>
      </c>
      <c r="D51" s="112" t="e">
        <f t="shared" si="1"/>
        <v>#REF!</v>
      </c>
      <c r="E51" s="112"/>
      <c r="F51" s="112" t="e">
        <f t="shared" si="1"/>
        <v>#REF!</v>
      </c>
      <c r="G51" s="112" t="e">
        <f t="shared" si="1"/>
        <v>#REF!</v>
      </c>
      <c r="H51" s="112" t="e">
        <f t="shared" si="1"/>
        <v>#REF!</v>
      </c>
      <c r="I51" s="112"/>
      <c r="J51" s="112" t="e">
        <f t="shared" si="1"/>
        <v>#REF!</v>
      </c>
      <c r="K51" s="112" t="e">
        <f t="shared" si="1"/>
        <v>#REF!</v>
      </c>
      <c r="L51" s="112" t="e">
        <f t="shared" si="1"/>
        <v>#REF!</v>
      </c>
    </row>
    <row r="52" spans="1:12" s="18" customFormat="1" ht="14.25" customHeight="1">
      <c r="A52" s="23" t="s">
        <v>26</v>
      </c>
      <c r="B52" s="112" t="e">
        <f t="shared" si="1"/>
        <v>#REF!</v>
      </c>
      <c r="C52" s="112" t="e">
        <f t="shared" si="1"/>
        <v>#REF!</v>
      </c>
      <c r="D52" s="112" t="e">
        <f t="shared" si="1"/>
        <v>#REF!</v>
      </c>
      <c r="E52" s="112"/>
      <c r="F52" s="112" t="e">
        <f t="shared" si="1"/>
        <v>#REF!</v>
      </c>
      <c r="G52" s="112" t="e">
        <f t="shared" si="1"/>
        <v>#REF!</v>
      </c>
      <c r="H52" s="112" t="e">
        <f t="shared" si="1"/>
        <v>#REF!</v>
      </c>
      <c r="I52" s="112"/>
      <c r="J52" s="112" t="e">
        <f t="shared" si="1"/>
        <v>#REF!</v>
      </c>
      <c r="K52" s="112" t="e">
        <f t="shared" si="1"/>
        <v>#REF!</v>
      </c>
      <c r="L52" s="112" t="e">
        <f t="shared" si="1"/>
        <v>#REF!</v>
      </c>
    </row>
    <row r="53" spans="1:12" s="18" customFormat="1" ht="14.25" customHeight="1">
      <c r="A53" s="23" t="s">
        <v>27</v>
      </c>
      <c r="B53" s="112" t="e">
        <f t="shared" si="1"/>
        <v>#REF!</v>
      </c>
      <c r="C53" s="112" t="e">
        <f t="shared" si="1"/>
        <v>#REF!</v>
      </c>
      <c r="D53" s="112" t="e">
        <f t="shared" si="1"/>
        <v>#REF!</v>
      </c>
      <c r="E53" s="112"/>
      <c r="F53" s="112" t="e">
        <f t="shared" si="1"/>
        <v>#REF!</v>
      </c>
      <c r="G53" s="112" t="e">
        <f t="shared" si="1"/>
        <v>#REF!</v>
      </c>
      <c r="H53" s="112" t="e">
        <f t="shared" si="1"/>
        <v>#REF!</v>
      </c>
      <c r="I53" s="112"/>
      <c r="J53" s="112" t="e">
        <f t="shared" si="1"/>
        <v>#REF!</v>
      </c>
      <c r="K53" s="112" t="e">
        <f t="shared" si="1"/>
        <v>#REF!</v>
      </c>
      <c r="L53" s="112" t="e">
        <f t="shared" si="1"/>
        <v>#REF!</v>
      </c>
    </row>
    <row r="54" spans="1:12" s="18" customFormat="1" ht="14.25" customHeight="1">
      <c r="A54" s="23" t="s">
        <v>29</v>
      </c>
      <c r="B54" s="112" t="e">
        <f t="shared" si="1"/>
        <v>#REF!</v>
      </c>
      <c r="C54" s="112" t="e">
        <f t="shared" si="1"/>
        <v>#REF!</v>
      </c>
      <c r="D54" s="112" t="e">
        <f t="shared" si="1"/>
        <v>#REF!</v>
      </c>
      <c r="E54" s="112"/>
      <c r="F54" s="112" t="e">
        <f t="shared" si="1"/>
        <v>#REF!</v>
      </c>
      <c r="G54" s="112" t="e">
        <f t="shared" si="1"/>
        <v>#REF!</v>
      </c>
      <c r="H54" s="112" t="e">
        <f t="shared" si="1"/>
        <v>#REF!</v>
      </c>
      <c r="I54" s="112"/>
      <c r="J54" s="112" t="e">
        <f t="shared" si="1"/>
        <v>#REF!</v>
      </c>
      <c r="K54" s="112" t="e">
        <f t="shared" si="1"/>
        <v>#REF!</v>
      </c>
      <c r="L54" s="112" t="e">
        <f t="shared" si="1"/>
        <v>#REF!</v>
      </c>
    </row>
    <row r="55" spans="1:12" s="18" customFormat="1" ht="14.25" customHeight="1">
      <c r="A55" s="23" t="s">
        <v>30</v>
      </c>
      <c r="B55" s="112" t="e">
        <f t="shared" si="1"/>
        <v>#REF!</v>
      </c>
      <c r="C55" s="112" t="e">
        <f t="shared" si="1"/>
        <v>#REF!</v>
      </c>
      <c r="D55" s="112" t="e">
        <f t="shared" si="1"/>
        <v>#REF!</v>
      </c>
      <c r="E55" s="112"/>
      <c r="F55" s="112" t="e">
        <f t="shared" si="1"/>
        <v>#REF!</v>
      </c>
      <c r="G55" s="112" t="e">
        <f t="shared" si="1"/>
        <v>#REF!</v>
      </c>
      <c r="H55" s="112" t="e">
        <f t="shared" si="1"/>
        <v>#REF!</v>
      </c>
      <c r="I55" s="112"/>
      <c r="J55" s="112" t="e">
        <f t="shared" si="1"/>
        <v>#REF!</v>
      </c>
      <c r="K55" s="112" t="e">
        <f t="shared" si="1"/>
        <v>#REF!</v>
      </c>
      <c r="L55" s="112" t="e">
        <f t="shared" si="1"/>
        <v>#REF!</v>
      </c>
    </row>
    <row r="56" spans="1:12" s="18" customFormat="1" ht="14.25" customHeight="1">
      <c r="A56" s="23" t="s">
        <v>31</v>
      </c>
      <c r="B56" s="112" t="e">
        <f t="shared" si="1"/>
        <v>#REF!</v>
      </c>
      <c r="C56" s="112" t="e">
        <f t="shared" si="1"/>
        <v>#REF!</v>
      </c>
      <c r="D56" s="112" t="e">
        <f t="shared" si="1"/>
        <v>#REF!</v>
      </c>
      <c r="E56" s="112"/>
      <c r="F56" s="112" t="e">
        <f t="shared" si="1"/>
        <v>#REF!</v>
      </c>
      <c r="G56" s="112" t="e">
        <f t="shared" si="1"/>
        <v>#REF!</v>
      </c>
      <c r="H56" s="112" t="e">
        <f t="shared" si="1"/>
        <v>#REF!</v>
      </c>
      <c r="I56" s="112"/>
      <c r="J56" s="112" t="e">
        <f t="shared" si="1"/>
        <v>#REF!</v>
      </c>
      <c r="K56" s="112" t="e">
        <f t="shared" si="1"/>
        <v>#REF!</v>
      </c>
      <c r="L56" s="112" t="e">
        <f t="shared" si="1"/>
        <v>#REF!</v>
      </c>
    </row>
    <row r="57" spans="1:12" s="18" customFormat="1" ht="14.25" customHeight="1">
      <c r="A57" s="23" t="s">
        <v>32</v>
      </c>
      <c r="B57" s="112" t="e">
        <f t="shared" si="1"/>
        <v>#REF!</v>
      </c>
      <c r="C57" s="112" t="e">
        <f t="shared" si="1"/>
        <v>#REF!</v>
      </c>
      <c r="D57" s="112" t="e">
        <f t="shared" si="1"/>
        <v>#REF!</v>
      </c>
      <c r="E57" s="112"/>
      <c r="F57" s="112" t="e">
        <f t="shared" si="1"/>
        <v>#REF!</v>
      </c>
      <c r="G57" s="112" t="e">
        <f t="shared" si="1"/>
        <v>#REF!</v>
      </c>
      <c r="H57" s="112" t="e">
        <f t="shared" si="1"/>
        <v>#REF!</v>
      </c>
      <c r="I57" s="112"/>
      <c r="J57" s="112" t="e">
        <f t="shared" si="1"/>
        <v>#REF!</v>
      </c>
      <c r="K57" s="112" t="e">
        <f t="shared" si="1"/>
        <v>#REF!</v>
      </c>
      <c r="L57" s="112" t="e">
        <f t="shared" si="1"/>
        <v>#REF!</v>
      </c>
    </row>
    <row r="58" spans="1:12" s="18" customFormat="1" ht="14.25" customHeight="1">
      <c r="A58" s="23" t="s">
        <v>33</v>
      </c>
      <c r="B58" s="112" t="e">
        <f t="shared" si="1"/>
        <v>#REF!</v>
      </c>
      <c r="C58" s="112" t="e">
        <f t="shared" si="1"/>
        <v>#REF!</v>
      </c>
      <c r="D58" s="112" t="e">
        <f t="shared" si="1"/>
        <v>#REF!</v>
      </c>
      <c r="E58" s="112"/>
      <c r="F58" s="112" t="e">
        <f t="shared" si="1"/>
        <v>#REF!</v>
      </c>
      <c r="G58" s="112" t="e">
        <f t="shared" si="1"/>
        <v>#REF!</v>
      </c>
      <c r="H58" s="112" t="e">
        <f t="shared" si="1"/>
        <v>#REF!</v>
      </c>
      <c r="I58" s="112"/>
      <c r="J58" s="112" t="e">
        <f t="shared" si="1"/>
        <v>#REF!</v>
      </c>
      <c r="K58" s="112" t="e">
        <f t="shared" si="1"/>
        <v>#REF!</v>
      </c>
      <c r="L58" s="112" t="e">
        <f t="shared" si="1"/>
        <v>#REF!</v>
      </c>
    </row>
    <row r="59" spans="1:12" s="18" customFormat="1" ht="14.25" customHeight="1">
      <c r="A59" s="23" t="s">
        <v>61</v>
      </c>
      <c r="B59" s="112" t="e">
        <f t="shared" si="1"/>
        <v>#REF!</v>
      </c>
      <c r="C59" s="112" t="e">
        <f t="shared" si="1"/>
        <v>#REF!</v>
      </c>
      <c r="D59" s="112" t="e">
        <f t="shared" si="1"/>
        <v>#REF!</v>
      </c>
      <c r="E59" s="112"/>
      <c r="F59" s="112" t="e">
        <f t="shared" si="1"/>
        <v>#REF!</v>
      </c>
      <c r="G59" s="112" t="e">
        <f t="shared" si="1"/>
        <v>#REF!</v>
      </c>
      <c r="H59" s="112" t="e">
        <f t="shared" si="1"/>
        <v>#REF!</v>
      </c>
      <c r="I59" s="112"/>
      <c r="J59" s="112" t="e">
        <f t="shared" si="1"/>
        <v>#REF!</v>
      </c>
      <c r="K59" s="112" t="e">
        <f t="shared" si="1"/>
        <v>#REF!</v>
      </c>
      <c r="L59" s="112" t="e">
        <f t="shared" si="1"/>
        <v>#REF!</v>
      </c>
    </row>
    <row r="60" spans="1:12" s="18" customFormat="1" ht="14.25" customHeight="1">
      <c r="A60" s="23" t="s">
        <v>35</v>
      </c>
      <c r="B60" s="112" t="e">
        <f t="shared" si="1"/>
        <v>#REF!</v>
      </c>
      <c r="C60" s="112" t="e">
        <f t="shared" si="1"/>
        <v>#REF!</v>
      </c>
      <c r="D60" s="112" t="e">
        <f t="shared" si="1"/>
        <v>#REF!</v>
      </c>
      <c r="E60" s="112"/>
      <c r="F60" s="112" t="e">
        <f t="shared" si="1"/>
        <v>#REF!</v>
      </c>
      <c r="G60" s="112" t="e">
        <f t="shared" si="1"/>
        <v>#REF!</v>
      </c>
      <c r="H60" s="112" t="e">
        <f t="shared" si="1"/>
        <v>#REF!</v>
      </c>
      <c r="I60" s="112"/>
      <c r="J60" s="112" t="e">
        <f t="shared" si="1"/>
        <v>#REF!</v>
      </c>
      <c r="K60" s="112" t="e">
        <f t="shared" si="1"/>
        <v>#REF!</v>
      </c>
      <c r="L60" s="112" t="e">
        <f t="shared" si="1"/>
        <v>#REF!</v>
      </c>
    </row>
    <row r="61" spans="1:12" s="18" customFormat="1" ht="14.25" customHeight="1">
      <c r="A61" s="23" t="s">
        <v>36</v>
      </c>
      <c r="B61" s="112" t="e">
        <f t="shared" si="1"/>
        <v>#REF!</v>
      </c>
      <c r="C61" s="112" t="e">
        <f t="shared" si="1"/>
        <v>#REF!</v>
      </c>
      <c r="D61" s="112" t="e">
        <f t="shared" si="1"/>
        <v>#REF!</v>
      </c>
      <c r="E61" s="112"/>
      <c r="F61" s="112" t="e">
        <f t="shared" si="1"/>
        <v>#REF!</v>
      </c>
      <c r="G61" s="112" t="e">
        <f t="shared" si="1"/>
        <v>#REF!</v>
      </c>
      <c r="H61" s="112" t="e">
        <f t="shared" si="1"/>
        <v>#REF!</v>
      </c>
      <c r="I61" s="112"/>
      <c r="J61" s="112" t="e">
        <f t="shared" si="1"/>
        <v>#REF!</v>
      </c>
      <c r="K61" s="112" t="e">
        <f t="shared" si="1"/>
        <v>#REF!</v>
      </c>
      <c r="L61" s="112" t="e">
        <f t="shared" si="1"/>
        <v>#REF!</v>
      </c>
    </row>
    <row r="62" spans="1:12" s="18" customFormat="1" ht="14.25" customHeight="1">
      <c r="A62" s="23" t="s">
        <v>38</v>
      </c>
      <c r="B62" s="112" t="e">
        <f t="shared" si="1"/>
        <v>#REF!</v>
      </c>
      <c r="C62" s="112" t="e">
        <f t="shared" si="1"/>
        <v>#REF!</v>
      </c>
      <c r="D62" s="112" t="e">
        <f t="shared" si="1"/>
        <v>#REF!</v>
      </c>
      <c r="E62" s="112"/>
      <c r="F62" s="112" t="e">
        <f t="shared" si="1"/>
        <v>#REF!</v>
      </c>
      <c r="G62" s="112" t="e">
        <f t="shared" si="1"/>
        <v>#REF!</v>
      </c>
      <c r="H62" s="112" t="e">
        <f t="shared" si="1"/>
        <v>#REF!</v>
      </c>
      <c r="I62" s="112"/>
      <c r="J62" s="112" t="e">
        <f t="shared" si="1"/>
        <v>#REF!</v>
      </c>
      <c r="K62" s="112" t="e">
        <f t="shared" si="1"/>
        <v>#REF!</v>
      </c>
      <c r="L62" s="112" t="e">
        <f t="shared" si="1"/>
        <v>#REF!</v>
      </c>
    </row>
    <row r="63" spans="1:12" ht="15.75">
      <c r="A63" s="23" t="s">
        <v>39</v>
      </c>
      <c r="B63" s="112" t="e">
        <f t="shared" si="1"/>
        <v>#REF!</v>
      </c>
      <c r="C63" s="112" t="e">
        <f t="shared" si="1"/>
        <v>#REF!</v>
      </c>
      <c r="D63" s="112" t="e">
        <f t="shared" si="1"/>
        <v>#REF!</v>
      </c>
      <c r="E63" s="112"/>
      <c r="F63" s="112" t="e">
        <f t="shared" si="1"/>
        <v>#REF!</v>
      </c>
      <c r="G63" s="112" t="e">
        <f t="shared" si="1"/>
        <v>#REF!</v>
      </c>
      <c r="H63" s="112" t="e">
        <f t="shared" si="1"/>
        <v>#REF!</v>
      </c>
      <c r="I63" s="112"/>
      <c r="J63" s="112" t="e">
        <f t="shared" si="1"/>
        <v>#REF!</v>
      </c>
      <c r="K63" s="112" t="e">
        <f t="shared" si="1"/>
        <v>#REF!</v>
      </c>
      <c r="L63" s="112" t="e">
        <f t="shared" si="1"/>
        <v>#REF!</v>
      </c>
    </row>
    <row r="64" spans="1:12" ht="15.75">
      <c r="A64" s="23" t="s">
        <v>40</v>
      </c>
      <c r="B64" s="112" t="e">
        <f t="shared" si="1"/>
        <v>#REF!</v>
      </c>
      <c r="C64" s="112" t="e">
        <f t="shared" si="1"/>
        <v>#REF!</v>
      </c>
      <c r="D64" s="112" t="e">
        <f t="shared" si="1"/>
        <v>#REF!</v>
      </c>
      <c r="E64" s="112"/>
      <c r="F64" s="112" t="e">
        <f t="shared" si="1"/>
        <v>#REF!</v>
      </c>
      <c r="G64" s="112" t="e">
        <f t="shared" si="1"/>
        <v>#REF!</v>
      </c>
      <c r="H64" s="112" t="e">
        <f t="shared" si="1"/>
        <v>#REF!</v>
      </c>
      <c r="I64" s="112"/>
      <c r="J64" s="112" t="e">
        <f t="shared" si="1"/>
        <v>#REF!</v>
      </c>
      <c r="K64" s="112" t="e">
        <f t="shared" si="1"/>
        <v>#REF!</v>
      </c>
      <c r="L64" s="112" t="e">
        <f t="shared" si="1"/>
        <v>#REF!</v>
      </c>
    </row>
    <row r="65" spans="1:12" ht="15.75">
      <c r="A65" s="23" t="s">
        <v>41</v>
      </c>
      <c r="B65" s="112" t="e">
        <f t="shared" si="1"/>
        <v>#REF!</v>
      </c>
      <c r="C65" s="112" t="e">
        <f t="shared" si="1"/>
        <v>#REF!</v>
      </c>
      <c r="D65" s="112" t="e">
        <f t="shared" si="1"/>
        <v>#REF!</v>
      </c>
      <c r="E65" s="112"/>
      <c r="F65" s="112" t="e">
        <f t="shared" si="1"/>
        <v>#REF!</v>
      </c>
      <c r="G65" s="112" t="e">
        <f t="shared" si="1"/>
        <v>#REF!</v>
      </c>
      <c r="H65" s="112" t="e">
        <f t="shared" si="1"/>
        <v>#REF!</v>
      </c>
      <c r="I65" s="112"/>
      <c r="J65" s="112" t="e">
        <f t="shared" si="1"/>
        <v>#REF!</v>
      </c>
      <c r="K65" s="112" t="e">
        <f t="shared" si="1"/>
        <v>#REF!</v>
      </c>
      <c r="L65" s="112" t="e">
        <f t="shared" si="1"/>
        <v>#REF!</v>
      </c>
    </row>
    <row r="66" spans="1:12" ht="15.75">
      <c r="A66" s="23" t="s">
        <v>42</v>
      </c>
      <c r="B66" s="112" t="e">
        <f t="shared" si="1"/>
        <v>#REF!</v>
      </c>
      <c r="C66" s="112" t="e">
        <f t="shared" si="1"/>
        <v>#REF!</v>
      </c>
      <c r="D66" s="112" t="e">
        <f t="shared" si="1"/>
        <v>#REF!</v>
      </c>
      <c r="E66" s="112"/>
      <c r="F66" s="112" t="e">
        <f t="shared" si="1"/>
        <v>#REF!</v>
      </c>
      <c r="G66" s="112" t="e">
        <f aca="true" t="shared" si="2" ref="C66:L74">G33</f>
        <v>#REF!</v>
      </c>
      <c r="H66" s="112" t="e">
        <f t="shared" si="2"/>
        <v>#REF!</v>
      </c>
      <c r="I66" s="112"/>
      <c r="J66" s="112" t="e">
        <f t="shared" si="2"/>
        <v>#REF!</v>
      </c>
      <c r="K66" s="112" t="e">
        <f t="shared" si="2"/>
        <v>#REF!</v>
      </c>
      <c r="L66" s="112" t="e">
        <f t="shared" si="2"/>
        <v>#REF!</v>
      </c>
    </row>
    <row r="67" spans="1:12" ht="15.75">
      <c r="A67" s="23" t="s">
        <v>43</v>
      </c>
      <c r="B67" s="112" t="e">
        <f t="shared" si="1"/>
        <v>#REF!</v>
      </c>
      <c r="C67" s="112" t="e">
        <f t="shared" si="2"/>
        <v>#REF!</v>
      </c>
      <c r="D67" s="112" t="e">
        <f t="shared" si="2"/>
        <v>#REF!</v>
      </c>
      <c r="E67" s="112"/>
      <c r="F67" s="112" t="e">
        <f t="shared" si="2"/>
        <v>#REF!</v>
      </c>
      <c r="G67" s="112" t="e">
        <f t="shared" si="2"/>
        <v>#REF!</v>
      </c>
      <c r="H67" s="112" t="e">
        <f t="shared" si="2"/>
        <v>#REF!</v>
      </c>
      <c r="I67" s="112"/>
      <c r="J67" s="112" t="e">
        <f t="shared" si="2"/>
        <v>#REF!</v>
      </c>
      <c r="K67" s="112" t="e">
        <f t="shared" si="2"/>
        <v>#REF!</v>
      </c>
      <c r="L67" s="112" t="e">
        <f t="shared" si="2"/>
        <v>#REF!</v>
      </c>
    </row>
    <row r="68" spans="1:12" ht="15.75">
      <c r="A68" s="23" t="s">
        <v>44</v>
      </c>
      <c r="B68" s="112" t="e">
        <f t="shared" si="1"/>
        <v>#REF!</v>
      </c>
      <c r="C68" s="112" t="e">
        <f t="shared" si="2"/>
        <v>#REF!</v>
      </c>
      <c r="D68" s="112" t="e">
        <f t="shared" si="2"/>
        <v>#REF!</v>
      </c>
      <c r="E68" s="112"/>
      <c r="F68" s="112" t="e">
        <f t="shared" si="2"/>
        <v>#REF!</v>
      </c>
      <c r="G68" s="112" t="e">
        <f t="shared" si="2"/>
        <v>#REF!</v>
      </c>
      <c r="H68" s="112" t="e">
        <f t="shared" si="2"/>
        <v>#REF!</v>
      </c>
      <c r="I68" s="112"/>
      <c r="J68" s="112" t="e">
        <f t="shared" si="2"/>
        <v>#REF!</v>
      </c>
      <c r="K68" s="112" t="e">
        <f t="shared" si="2"/>
        <v>#REF!</v>
      </c>
      <c r="L68" s="112" t="e">
        <f t="shared" si="2"/>
        <v>#REF!</v>
      </c>
    </row>
    <row r="69" spans="1:12" ht="15.75">
      <c r="A69" s="23" t="s">
        <v>45</v>
      </c>
      <c r="B69" s="112" t="e">
        <f t="shared" si="1"/>
        <v>#REF!</v>
      </c>
      <c r="C69" s="112" t="e">
        <f t="shared" si="2"/>
        <v>#REF!</v>
      </c>
      <c r="D69" s="112" t="e">
        <f t="shared" si="2"/>
        <v>#REF!</v>
      </c>
      <c r="E69" s="112"/>
      <c r="F69" s="112" t="e">
        <f t="shared" si="2"/>
        <v>#REF!</v>
      </c>
      <c r="G69" s="112" t="e">
        <f t="shared" si="2"/>
        <v>#REF!</v>
      </c>
      <c r="H69" s="112" t="e">
        <f t="shared" si="2"/>
        <v>#REF!</v>
      </c>
      <c r="I69" s="112"/>
      <c r="J69" s="112" t="e">
        <f t="shared" si="2"/>
        <v>#REF!</v>
      </c>
      <c r="K69" s="112" t="e">
        <f t="shared" si="2"/>
        <v>#REF!</v>
      </c>
      <c r="L69" s="112" t="e">
        <f t="shared" si="2"/>
        <v>#REF!</v>
      </c>
    </row>
    <row r="70" spans="1:12" ht="15.75">
      <c r="A70" s="23" t="s">
        <v>46</v>
      </c>
      <c r="B70" s="112" t="e">
        <f t="shared" si="1"/>
        <v>#REF!</v>
      </c>
      <c r="C70" s="112" t="e">
        <f t="shared" si="2"/>
        <v>#REF!</v>
      </c>
      <c r="D70" s="112" t="e">
        <f t="shared" si="2"/>
        <v>#REF!</v>
      </c>
      <c r="E70" s="112"/>
      <c r="F70" s="112" t="e">
        <f t="shared" si="2"/>
        <v>#REF!</v>
      </c>
      <c r="G70" s="112" t="e">
        <f t="shared" si="2"/>
        <v>#REF!</v>
      </c>
      <c r="H70" s="112" t="e">
        <f t="shared" si="2"/>
        <v>#REF!</v>
      </c>
      <c r="I70" s="112"/>
      <c r="J70" s="112" t="e">
        <f t="shared" si="2"/>
        <v>#REF!</v>
      </c>
      <c r="K70" s="112" t="e">
        <f t="shared" si="2"/>
        <v>#REF!</v>
      </c>
      <c r="L70" s="112" t="e">
        <f t="shared" si="2"/>
        <v>#REF!</v>
      </c>
    </row>
    <row r="71" spans="1:12" ht="15.75">
      <c r="A71" s="23" t="s">
        <v>47</v>
      </c>
      <c r="B71" s="112" t="e">
        <f t="shared" si="1"/>
        <v>#REF!</v>
      </c>
      <c r="C71" s="112" t="e">
        <f t="shared" si="2"/>
        <v>#REF!</v>
      </c>
      <c r="D71" s="112" t="e">
        <f t="shared" si="2"/>
        <v>#REF!</v>
      </c>
      <c r="E71" s="112"/>
      <c r="F71" s="112" t="e">
        <f t="shared" si="2"/>
        <v>#REF!</v>
      </c>
      <c r="G71" s="112" t="e">
        <f t="shared" si="2"/>
        <v>#REF!</v>
      </c>
      <c r="H71" s="112" t="e">
        <f t="shared" si="2"/>
        <v>#REF!</v>
      </c>
      <c r="I71" s="112"/>
      <c r="J71" s="112" t="e">
        <f t="shared" si="2"/>
        <v>#REF!</v>
      </c>
      <c r="K71" s="112" t="e">
        <f t="shared" si="2"/>
        <v>#REF!</v>
      </c>
      <c r="L71" s="112" t="e">
        <f t="shared" si="2"/>
        <v>#REF!</v>
      </c>
    </row>
    <row r="72" spans="1:12" ht="15.75">
      <c r="A72" s="23" t="s">
        <v>48</v>
      </c>
      <c r="B72" s="112" t="e">
        <f t="shared" si="1"/>
        <v>#REF!</v>
      </c>
      <c r="C72" s="112" t="e">
        <f t="shared" si="2"/>
        <v>#REF!</v>
      </c>
      <c r="D72" s="112" t="e">
        <f t="shared" si="2"/>
        <v>#REF!</v>
      </c>
      <c r="E72" s="112"/>
      <c r="F72" s="112" t="e">
        <f t="shared" si="2"/>
        <v>#REF!</v>
      </c>
      <c r="G72" s="112" t="e">
        <f t="shared" si="2"/>
        <v>#REF!</v>
      </c>
      <c r="H72" s="112" t="e">
        <f t="shared" si="2"/>
        <v>#REF!</v>
      </c>
      <c r="I72" s="112"/>
      <c r="J72" s="112" t="e">
        <f t="shared" si="2"/>
        <v>#REF!</v>
      </c>
      <c r="K72" s="112" t="e">
        <f t="shared" si="2"/>
        <v>#REF!</v>
      </c>
      <c r="L72" s="112" t="e">
        <f t="shared" si="2"/>
        <v>#REF!</v>
      </c>
    </row>
    <row r="73" spans="1:12" ht="15.75">
      <c r="A73" s="23" t="s">
        <v>49</v>
      </c>
      <c r="B73" s="112" t="e">
        <f t="shared" si="1"/>
        <v>#REF!</v>
      </c>
      <c r="C73" s="112" t="e">
        <f t="shared" si="2"/>
        <v>#REF!</v>
      </c>
      <c r="D73" s="112" t="e">
        <f t="shared" si="2"/>
        <v>#REF!</v>
      </c>
      <c r="E73" s="112"/>
      <c r="F73" s="112" t="e">
        <f t="shared" si="2"/>
        <v>#REF!</v>
      </c>
      <c r="G73" s="112" t="e">
        <f t="shared" si="2"/>
        <v>#REF!</v>
      </c>
      <c r="H73" s="112" t="e">
        <f t="shared" si="2"/>
        <v>#REF!</v>
      </c>
      <c r="I73" s="112"/>
      <c r="J73" s="112" t="e">
        <f t="shared" si="2"/>
        <v>#REF!</v>
      </c>
      <c r="K73" s="112" t="e">
        <f t="shared" si="2"/>
        <v>#REF!</v>
      </c>
      <c r="L73" s="112" t="e">
        <f t="shared" si="2"/>
        <v>#REF!</v>
      </c>
    </row>
    <row r="74" spans="1:12" ht="15.75">
      <c r="A74" s="23" t="s">
        <v>50</v>
      </c>
      <c r="B74" s="112" t="e">
        <f t="shared" si="1"/>
        <v>#REF!</v>
      </c>
      <c r="C74" s="112" t="e">
        <f t="shared" si="2"/>
        <v>#REF!</v>
      </c>
      <c r="D74" s="112" t="e">
        <f t="shared" si="2"/>
        <v>#REF!</v>
      </c>
      <c r="E74" s="112"/>
      <c r="F74" s="112" t="e">
        <f t="shared" si="2"/>
        <v>#REF!</v>
      </c>
      <c r="G74" s="112" t="e">
        <f t="shared" si="2"/>
        <v>#REF!</v>
      </c>
      <c r="H74" s="112" t="e">
        <f t="shared" si="2"/>
        <v>#REF!</v>
      </c>
      <c r="I74" s="112"/>
      <c r="J74" s="112" t="e">
        <f t="shared" si="2"/>
        <v>#REF!</v>
      </c>
      <c r="K74" s="112" t="e">
        <f t="shared" si="2"/>
        <v>#REF!</v>
      </c>
      <c r="L74" s="112" t="e">
        <f t="shared" si="2"/>
        <v>#REF!</v>
      </c>
    </row>
    <row r="77" ht="15.75">
      <c r="A77" s="21"/>
    </row>
    <row r="89" ht="15.75">
      <c r="A89" s="21"/>
    </row>
    <row r="90" ht="15.75">
      <c r="A90" s="21"/>
    </row>
    <row r="95" ht="15">
      <c r="A95" s="19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2005-12-22T09:55:18Z</cp:lastPrinted>
  <dcterms:created xsi:type="dcterms:W3CDTF">1999-09-23T11:27:27Z</dcterms:created>
  <dcterms:modified xsi:type="dcterms:W3CDTF">2006-01-25T15:29:01Z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-1574932287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