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0.xml" ContentType="application/vnd.openxmlformats-officedocument.spreadsheetml.worksheet+xml"/>
  <Override PartName="/xl/drawings/drawing4.xml" ContentType="application/vnd.openxmlformats-officedocument.drawing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worksheets/sheet22.xml" ContentType="application/vnd.openxmlformats-officedocument.spreadsheetml.worksheet+xml"/>
  <Override PartName="/xl/drawings/drawing6.xml" ContentType="application/vnd.openxmlformats-officedocument.drawing+xml"/>
  <Override PartName="/xl/worksheets/sheet23.xml" ContentType="application/vnd.openxmlformats-officedocument.spreadsheetml.worksheet+xml"/>
  <Override PartName="/xl/drawings/drawing7.xml" ContentType="application/vnd.openxmlformats-officedocument.drawing+xml"/>
  <Override PartName="/xl/worksheets/sheet24.xml" ContentType="application/vnd.openxmlformats-officedocument.spreadsheetml.worksheet+xml"/>
  <Override PartName="/xl/drawings/drawing8.xml" ContentType="application/vnd.openxmlformats-officedocument.drawing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60" windowWidth="13605" windowHeight="7950" tabRatio="905" firstSheet="2" activeTab="2"/>
  </bookViews>
  <sheets>
    <sheet name="Intro" sheetId="1" r:id="rId1"/>
    <sheet name="NEW Table 1" sheetId="2" r:id="rId2"/>
    <sheet name="NEW Tables 2, 3, 4, &amp; 5" sheetId="3" r:id="rId3"/>
    <sheet name="NEW Table 6" sheetId="4" r:id="rId4"/>
    <sheet name="NEW Table 7" sheetId="5" r:id="rId5"/>
    <sheet name="NEW Table 8" sheetId="6" r:id="rId6"/>
    <sheet name="NEW Table 9" sheetId="7" r:id="rId7"/>
    <sheet name="NEW Table 10" sheetId="8" r:id="rId8"/>
    <sheet name="NEW Table 11" sheetId="9" r:id="rId9"/>
    <sheet name="NEW Table 12" sheetId="10" r:id="rId10"/>
    <sheet name="NEW Table 13" sheetId="11" r:id="rId11"/>
    <sheet name="NEW Table 14 NEW Table 15" sheetId="12" r:id="rId12"/>
    <sheet name="NEW Tables 16 &amp; 17" sheetId="13" r:id="rId13"/>
    <sheet name="NEW Table 18" sheetId="14" r:id="rId14"/>
    <sheet name="NEW Tables 19 and 20" sheetId="15" r:id="rId15"/>
    <sheet name="NEW Table 21" sheetId="16" r:id="rId16"/>
    <sheet name="NEW Table 22" sheetId="17" r:id="rId17"/>
    <sheet name="NEW Charts A &amp; B" sheetId="18" r:id="rId18"/>
    <sheet name="NEW Chart C" sheetId="19" r:id="rId19"/>
    <sheet name="NEW Chart D" sheetId="20" r:id="rId20"/>
    <sheet name="NEW Charts E and F" sheetId="21" r:id="rId21"/>
    <sheet name="NEW Chart G" sheetId="22" r:id="rId22"/>
    <sheet name="NEW Chart H" sheetId="23" r:id="rId23"/>
    <sheet name="NEW Charts I &amp; J" sheetId="24" r:id="rId24"/>
    <sheet name="NEW Chart K" sheetId="25" r:id="rId25"/>
    <sheet name="NEW Charts L &amp; M" sheetId="26" r:id="rId26"/>
    <sheet name="NEW Numbers for A &amp; B" sheetId="27" r:id="rId27"/>
    <sheet name="NEW Numbers for chart C" sheetId="28" r:id="rId28"/>
    <sheet name="NEW Numbers for D" sheetId="29" r:id="rId29"/>
    <sheet name="NEW Numbers for chart E" sheetId="30" r:id="rId30"/>
    <sheet name="NEW Numbers for  chart F" sheetId="31" r:id="rId31"/>
    <sheet name="NEW Numbers for chart G" sheetId="32" r:id="rId32"/>
    <sheet name="NEW Numbers for chart H" sheetId="33" r:id="rId33"/>
    <sheet name="NEW Numbers for I &amp; J" sheetId="34" r:id="rId34"/>
    <sheet name="NEW Numbers for chart K" sheetId="35" r:id="rId35"/>
    <sheet name="NEW Numbers for L &amp; M" sheetId="36" r:id="rId36"/>
    <sheet name="Constants for CI table" sheetId="37" r:id="rId37"/>
    <sheet name="UNUSED Pref Table 14 Table 15" sheetId="38" r:id="rId38"/>
  </sheets>
  <definedNames>
    <definedName name="_xlnm.Print_Area" localSheetId="22">'NEW Chart H'!$B$1:$O$41</definedName>
    <definedName name="_xlnm.Print_Area" localSheetId="24">'NEW Chart K'!$A$1:$L$32</definedName>
    <definedName name="_xlnm.Print_Area" localSheetId="1">'NEW Table 1'!$A$2:$T$74</definedName>
    <definedName name="_xlnm.Print_Area" localSheetId="8">'NEW Table 11'!$A$1:$V$97</definedName>
    <definedName name="_xlnm.Print_Area" localSheetId="9">'NEW Table 12'!$A$2:$Q$84</definedName>
    <definedName name="_xlnm.Print_Area" localSheetId="15">'NEW Table 21'!$A$1:$U$78</definedName>
    <definedName name="_xlnm.Print_Area" localSheetId="3">'NEW Table 6'!$A$1:$P$70</definedName>
    <definedName name="_xlnm.Print_Area" localSheetId="6">'NEW Table 9'!$B$2:$R$74</definedName>
  </definedNames>
  <calcPr fullCalcOnLoad="1"/>
</workbook>
</file>

<file path=xl/sharedStrings.xml><?xml version="1.0" encoding="utf-8"?>
<sst xmlns="http://schemas.openxmlformats.org/spreadsheetml/2006/main" count="1734" uniqueCount="768">
  <si>
    <t>linked to NEW Table 14</t>
  </si>
  <si>
    <t>linked to NEW Table 15</t>
  </si>
  <si>
    <t>LINKED TO NEW TABLE 15</t>
  </si>
  <si>
    <t>LINKED TO NEW TABLE 7 / Keyed in</t>
  </si>
  <si>
    <t>Drives at least three times a week</t>
  </si>
  <si>
    <t>Drives once or twice a week</t>
  </si>
  <si>
    <t>Drives less than once a week</t>
  </si>
  <si>
    <t>Never drives, but has a full licence</t>
  </si>
  <si>
    <t>Has used a local bus service in the past month</t>
  </si>
  <si>
    <t>Has used a train service in the past month</t>
  </si>
  <si>
    <t>Numbers for Chart J</t>
  </si>
  <si>
    <t>Chart K</t>
  </si>
  <si>
    <t>Numbers for Chart M</t>
  </si>
  <si>
    <t>linked to table 10</t>
  </si>
  <si>
    <t>LINKED TO TABLE 9</t>
  </si>
  <si>
    <t>£5,001 to £10,000</t>
  </si>
  <si>
    <t>£10,001 to £15,000</t>
  </si>
  <si>
    <t>£15,001 to £20,000</t>
  </si>
  <si>
    <t>£20,001 to £25,000</t>
  </si>
  <si>
    <t>£20,001 to £30,000</t>
  </si>
  <si>
    <t>over £30,000</t>
  </si>
  <si>
    <t>Annual vehicle mileage by annual net household income</t>
  </si>
  <si>
    <t xml:space="preserve">Too much to carry,awkward                             </t>
  </si>
  <si>
    <t>* There are also some very small percentages for other reasons e.g. "health reasons", "long walk to bus stop", etc.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</si>
  <si>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- place of work: 2002</t>
    </r>
  </si>
  <si>
    <t>All employed adults in 2002</t>
  </si>
  <si>
    <t>All households in 2002</t>
  </si>
  <si>
    <t xml:space="preserve">Households - type of any motor vehicles available for private use </t>
  </si>
  <si>
    <t>and any change in the number of motor vehicles compared with 12 months ago: 2002</t>
  </si>
  <si>
    <t>Motor vehicles - mileage per annum : 2002</t>
  </si>
  <si>
    <t>People aged 17 and over - type of driving licence (if any) : 2002</t>
  </si>
  <si>
    <t>could they use public transport, and reasons why they do not or cannot: 1999 to 2002</t>
  </si>
  <si>
    <t>Table 21</t>
  </si>
  <si>
    <t>All people aged 17+ in 2002</t>
  </si>
  <si>
    <r>
      <t>Adults (16+) - use of local bus services, and train services, in the previous month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>: 2002</t>
    </r>
  </si>
  <si>
    <r>
      <t>Adults (16+) - with limited mobility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, and with Orange / Blue Badges</t>
    </r>
    <r>
      <rPr>
        <b/>
        <vertAlign val="superscript"/>
        <sz val="14"/>
        <rFont val="Arial"/>
        <family val="0"/>
      </rPr>
      <t>2</t>
    </r>
    <r>
      <rPr>
        <b/>
        <sz val="14"/>
        <rFont val="Arial"/>
        <family val="0"/>
      </rPr>
      <t xml:space="preserve"> : 2002</t>
    </r>
  </si>
  <si>
    <t>by distance between home and school:</t>
  </si>
  <si>
    <t>Over 10 km</t>
  </si>
  <si>
    <t>at least three times a week</t>
  </si>
  <si>
    <t>once or twice a week</t>
  </si>
  <si>
    <t>Large urban areas</t>
  </si>
  <si>
    <t xml:space="preserve">Sample </t>
  </si>
  <si>
    <t>None</t>
  </si>
  <si>
    <t>One</t>
  </si>
  <si>
    <t>Two</t>
  </si>
  <si>
    <t>size</t>
  </si>
  <si>
    <t>more</t>
  </si>
  <si>
    <t>(=100%)</t>
  </si>
  <si>
    <t>Age group</t>
  </si>
  <si>
    <t>17 +</t>
  </si>
  <si>
    <t>Men</t>
  </si>
  <si>
    <t>Women</t>
  </si>
  <si>
    <t>All</t>
  </si>
  <si>
    <t>Per Week</t>
  </si>
  <si>
    <t>Per Month</t>
  </si>
  <si>
    <t xml:space="preserve"> </t>
  </si>
  <si>
    <t>Holds</t>
  </si>
  <si>
    <t>Total</t>
  </si>
  <si>
    <t>Every</t>
  </si>
  <si>
    <t>full</t>
  </si>
  <si>
    <t xml:space="preserve"> with</t>
  </si>
  <si>
    <t>have</t>
  </si>
  <si>
    <t>Sample</t>
  </si>
  <si>
    <t>day</t>
  </si>
  <si>
    <t>once</t>
  </si>
  <si>
    <t xml:space="preserve"> than</t>
  </si>
  <si>
    <t xml:space="preserve"> licence,</t>
  </si>
  <si>
    <t>a full</t>
  </si>
  <si>
    <t>times</t>
  </si>
  <si>
    <t>never</t>
  </si>
  <si>
    <t>driving</t>
  </si>
  <si>
    <t>2-3</t>
  </si>
  <si>
    <t>drives</t>
  </si>
  <si>
    <t xml:space="preserve"> licence</t>
  </si>
  <si>
    <t>row percentages</t>
  </si>
  <si>
    <t>All people aged 17+</t>
  </si>
  <si>
    <t>by sex:</t>
  </si>
  <si>
    <t>by age:</t>
  </si>
  <si>
    <t>As means of transport</t>
  </si>
  <si>
    <t>Just for pleasure</t>
  </si>
  <si>
    <t>(ie to go somewhere-</t>
  </si>
  <si>
    <t>eg work, shopping, or friends)</t>
  </si>
  <si>
    <t>1 +</t>
  </si>
  <si>
    <t>days</t>
  </si>
  <si>
    <t>1. The number of days in the previous seven days on which the person made a trip of more than a quarter of a mile by foot for the specified purpose.</t>
  </si>
  <si>
    <t>or to keep fit</t>
  </si>
  <si>
    <t>Activities which the person would normally find it difficult to manage on his / her own</t>
  </si>
  <si>
    <t>Walking for at least 10 minutes</t>
  </si>
  <si>
    <t>Using a …</t>
  </si>
  <si>
    <t>car</t>
  </si>
  <si>
    <t>taxi</t>
  </si>
  <si>
    <t>bus</t>
  </si>
  <si>
    <t>train</t>
  </si>
  <si>
    <t>2  or 3</t>
  </si>
  <si>
    <t>4  or  5</t>
  </si>
  <si>
    <t>1  or  more</t>
  </si>
  <si>
    <t xml:space="preserve">Only people with a long-standing limiting illness, health problem or disability are asked if there are activities that they would normally find </t>
  </si>
  <si>
    <t>Usual method of travel to work</t>
  </si>
  <si>
    <t>Walking</t>
  </si>
  <si>
    <t>Bus</t>
  </si>
  <si>
    <t>Bicycle</t>
  </si>
  <si>
    <t>Other</t>
  </si>
  <si>
    <t>column percentages</t>
  </si>
  <si>
    <t>Most convenient</t>
  </si>
  <si>
    <t>Quickest method</t>
  </si>
  <si>
    <t>Need car at work</t>
  </si>
  <si>
    <t>Only method available</t>
  </si>
  <si>
    <t>No public transport</t>
  </si>
  <si>
    <t>Travel with friends</t>
  </si>
  <si>
    <t>Cheapest method</t>
  </si>
  <si>
    <t>Too much to carry</t>
  </si>
  <si>
    <t>Safest method</t>
  </si>
  <si>
    <t>Too far to walk</t>
  </si>
  <si>
    <t>Distance</t>
  </si>
  <si>
    <t>Close, nearby, not far away</t>
  </si>
  <si>
    <t>Parking problems</t>
  </si>
  <si>
    <t>Inconvenient</t>
  </si>
  <si>
    <t>Car or</t>
  </si>
  <si>
    <t xml:space="preserve">School </t>
  </si>
  <si>
    <t>Service</t>
  </si>
  <si>
    <r>
      <t>Rail</t>
    </r>
    <r>
      <rPr>
        <vertAlign val="superscript"/>
        <sz val="12"/>
        <rFont val="Arial"/>
        <family val="2"/>
      </rPr>
      <t>2</t>
    </r>
  </si>
  <si>
    <r>
      <t>Other</t>
    </r>
    <r>
      <rPr>
        <vertAlign val="superscript"/>
        <sz val="12"/>
        <rFont val="Arial"/>
        <family val="2"/>
      </rPr>
      <t>3</t>
    </r>
  </si>
  <si>
    <t>Van</t>
  </si>
  <si>
    <t>vehicles</t>
  </si>
  <si>
    <t>adults</t>
  </si>
  <si>
    <t>1+ motor</t>
  </si>
  <si>
    <t>Other urban areas</t>
  </si>
  <si>
    <t>Small "accessible" towns</t>
  </si>
  <si>
    <t>Small "remote" towns</t>
  </si>
  <si>
    <t>"Accessible" rural areas</t>
  </si>
  <si>
    <t>"Remote" rural areas</t>
  </si>
  <si>
    <t>Single adult</t>
  </si>
  <si>
    <t>Small adult</t>
  </si>
  <si>
    <t>Single parent</t>
  </si>
  <si>
    <t>Small family</t>
  </si>
  <si>
    <t>Large family</t>
  </si>
  <si>
    <t>Large adult</t>
  </si>
  <si>
    <t>Older smaller</t>
  </si>
  <si>
    <t>Single pensioner</t>
  </si>
  <si>
    <t>Professional occupations</t>
  </si>
  <si>
    <t>Skilled non-manual occupations</t>
  </si>
  <si>
    <t>Skilled manual occupations</t>
  </si>
  <si>
    <t>Partly skilled occupations</t>
  </si>
  <si>
    <t>Unskilled occupations</t>
  </si>
  <si>
    <t>up to £ 5,000</t>
  </si>
  <si>
    <t>over £ 5,000, up to £ 10,000</t>
  </si>
  <si>
    <t>over £ 10,000, up to £ 15,000</t>
  </si>
  <si>
    <t>over £ 15,000, up to £ 20,000</t>
  </si>
  <si>
    <t>over £ 20,000, up to £ 25,000</t>
  </si>
  <si>
    <t>over £ 25,000, up to £ 30,000</t>
  </si>
  <si>
    <t>over £ 30,000, up to £ 40,000</t>
  </si>
  <si>
    <t>over £ 40,000</t>
  </si>
  <si>
    <t>Three</t>
  </si>
  <si>
    <t>or</t>
  </si>
  <si>
    <t>Cars available for private use:</t>
  </si>
  <si>
    <t>available</t>
  </si>
  <si>
    <t>use</t>
  </si>
  <si>
    <t>up to</t>
  </si>
  <si>
    <t>All households</t>
  </si>
  <si>
    <t>All motor vehicles</t>
  </si>
  <si>
    <t>Self-employed</t>
  </si>
  <si>
    <t>Looking after home / family</t>
  </si>
  <si>
    <t>Permanently retired from work</t>
  </si>
  <si>
    <t>Unemployed and seeking work</t>
  </si>
  <si>
    <t>Higher / further education</t>
  </si>
  <si>
    <t>Permanently sick or disabled</t>
  </si>
  <si>
    <t>Full driving</t>
  </si>
  <si>
    <t>licence</t>
  </si>
  <si>
    <t xml:space="preserve">(car or </t>
  </si>
  <si>
    <t>motorcycle)</t>
  </si>
  <si>
    <t>disqualified</t>
  </si>
  <si>
    <t>from</t>
  </si>
  <si>
    <t>Currently</t>
  </si>
  <si>
    <t>Licence</t>
  </si>
  <si>
    <t>suspended</t>
  </si>
  <si>
    <t>on medical</t>
  </si>
  <si>
    <t>grounds</t>
  </si>
  <si>
    <t>Never</t>
  </si>
  <si>
    <t>held a UK</t>
  </si>
  <si>
    <t>Male</t>
  </si>
  <si>
    <t>Female</t>
  </si>
  <si>
    <t>17 - 19</t>
  </si>
  <si>
    <t>20 - 29</t>
  </si>
  <si>
    <t>30 - 39</t>
  </si>
  <si>
    <t>40 - 49</t>
  </si>
  <si>
    <t>50 - 59</t>
  </si>
  <si>
    <t>60 - 69</t>
  </si>
  <si>
    <t>70 - 79</t>
  </si>
  <si>
    <t>80 and over</t>
  </si>
  <si>
    <t>by urban / rural classification:</t>
  </si>
  <si>
    <t>by social class of Highest Income Householder:</t>
  </si>
  <si>
    <t>by annual net household income:</t>
  </si>
  <si>
    <r>
      <t>by current situation</t>
    </r>
    <r>
      <rPr>
        <b/>
        <vertAlign val="superscript"/>
        <sz val="12"/>
        <rFont val="Arial"/>
        <family val="2"/>
      </rPr>
      <t>$</t>
    </r>
    <r>
      <rPr>
        <b/>
        <sz val="12"/>
        <rFont val="Arial"/>
        <family val="2"/>
      </rPr>
      <t>:</t>
    </r>
  </si>
  <si>
    <t>men</t>
  </si>
  <si>
    <t xml:space="preserve"> women</t>
  </si>
  <si>
    <t>1. The number of days in the previous seven days on which the person made a trip of more than a quarter of a mile by bicycle for the specified purpose.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</si>
  <si>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</si>
  <si>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</si>
  <si>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</si>
  <si>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</si>
  <si>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</si>
  <si>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</si>
  <si>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</si>
  <si>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</si>
  <si>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</si>
  <si>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</si>
  <si>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</si>
  <si>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</si>
  <si>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+</t>
  </si>
  <si>
    <t>drive</t>
  </si>
  <si>
    <t>every day</t>
  </si>
  <si>
    <t>Car or van</t>
  </si>
  <si>
    <t>Driver</t>
  </si>
  <si>
    <t>Could not use public transport</t>
  </si>
  <si>
    <t>Could use public transport</t>
  </si>
  <si>
    <t>Driver of car / van</t>
  </si>
  <si>
    <t>Passenger in car / van</t>
  </si>
  <si>
    <t>All who travel by car / van</t>
  </si>
  <si>
    <t>Percentages who travel to school using each method</t>
  </si>
  <si>
    <t xml:space="preserve">Employed full-time </t>
  </si>
  <si>
    <t xml:space="preserve">Employed part-time </t>
  </si>
  <si>
    <t>Annual net household income</t>
  </si>
  <si>
    <t xml:space="preserve">over </t>
  </si>
  <si>
    <t>to £ 30,000</t>
  </si>
  <si>
    <t>£ 30,000</t>
  </si>
  <si>
    <t>house-</t>
  </si>
  <si>
    <t>holds</t>
  </si>
  <si>
    <t>Provis-</t>
  </si>
  <si>
    <t>ional</t>
  </si>
  <si>
    <t>Don't</t>
  </si>
  <si>
    <t>(= 100%)</t>
  </si>
  <si>
    <t>Managerial and technical occs.</t>
  </si>
  <si>
    <t>At</t>
  </si>
  <si>
    <t xml:space="preserve"> least </t>
  </si>
  <si>
    <t>Once</t>
  </si>
  <si>
    <t>twice</t>
  </si>
  <si>
    <t>least</t>
  </si>
  <si>
    <t>Less</t>
  </si>
  <si>
    <t>not</t>
  </si>
  <si>
    <t xml:space="preserve">Does </t>
  </si>
  <si>
    <t xml:space="preserve"> men</t>
  </si>
  <si>
    <t>women</t>
  </si>
  <si>
    <t>Managerial and technical occs</t>
  </si>
  <si>
    <t>by social class:</t>
  </si>
  <si>
    <t>16 - 19</t>
  </si>
  <si>
    <t>boys</t>
  </si>
  <si>
    <t>girls</t>
  </si>
  <si>
    <t>4-5</t>
  </si>
  <si>
    <t>6-7</t>
  </si>
  <si>
    <t>8-9</t>
  </si>
  <si>
    <t>10-11</t>
  </si>
  <si>
    <t>Total 4-11</t>
  </si>
  <si>
    <t>12-13</t>
  </si>
  <si>
    <t>14-15</t>
  </si>
  <si>
    <t>16-18</t>
  </si>
  <si>
    <t>Total 12-18</t>
  </si>
  <si>
    <t>n =</t>
  </si>
  <si>
    <t>The number of such activities which the person would normally find difficult to manage on his / her own</t>
  </si>
  <si>
    <t xml:space="preserve">Over the period from 1 April 2000 to 31 March 2003, Orange Badges will be replaced by EU Blue Badges </t>
  </si>
  <si>
    <t>to £10,000</t>
  </si>
  <si>
    <t>to £15,000</t>
  </si>
  <si>
    <t>to £20,000</t>
  </si>
  <si>
    <t>n  =</t>
  </si>
  <si>
    <t>to £25,000</t>
  </si>
  <si>
    <t>Sample size ( = 100% )        n =</t>
  </si>
  <si>
    <t>80+</t>
  </si>
  <si>
    <t>to 19</t>
  </si>
  <si>
    <t>to 29</t>
  </si>
  <si>
    <t>to 39</t>
  </si>
  <si>
    <t>to 49</t>
  </si>
  <si>
    <t>to 59</t>
  </si>
  <si>
    <t>to 69</t>
  </si>
  <si>
    <t>to 79</t>
  </si>
  <si>
    <t xml:space="preserve">  n  =</t>
  </si>
  <si>
    <t>$</t>
  </si>
  <si>
    <t>full driving</t>
  </si>
  <si>
    <t>Men with</t>
  </si>
  <si>
    <t>Women with</t>
  </si>
  <si>
    <t>Men who</t>
  </si>
  <si>
    <t>who drive</t>
  </si>
  <si>
    <t xml:space="preserve">80 and over   </t>
  </si>
  <si>
    <t>Employed full-time</t>
  </si>
  <si>
    <t>Employed part-time</t>
  </si>
  <si>
    <t>home</t>
  </si>
  <si>
    <t>60 and over</t>
  </si>
  <si>
    <t>1.</t>
  </si>
  <si>
    <t>Those whose current situation was described as "self-employed", "employed full-time" or "employed part-time"</t>
  </si>
  <si>
    <t>2.</t>
  </si>
  <si>
    <t>The usual main method of transport is recorded if the method varies, or if the journey involves more than one method.</t>
  </si>
  <si>
    <t>Rail</t>
  </si>
  <si>
    <t>m/cycle)</t>
  </si>
  <si>
    <t>Underg)</t>
  </si>
  <si>
    <t>(inc. Glas</t>
  </si>
  <si>
    <t>3.</t>
  </si>
  <si>
    <t>The usual main method of transport is recorded if the method varies, or if the journey involves more than one method</t>
  </si>
  <si>
    <t>Including the Glasgow Underground.</t>
  </si>
  <si>
    <t>e.g. motorcycle, lorry, taxi, ferry, etc.</t>
  </si>
  <si>
    <t>Passen.</t>
  </si>
  <si>
    <t>(eg taxi,</t>
  </si>
  <si>
    <t xml:space="preserve"> The percentages may total more than 100, because respondents can give more than one reason</t>
  </si>
  <si>
    <t>Bus (any)</t>
  </si>
  <si>
    <t>All ages</t>
  </si>
  <si>
    <t>No car / transport</t>
  </si>
  <si>
    <t>It is free</t>
  </si>
  <si>
    <t>On way to work</t>
  </si>
  <si>
    <t>Too young to travel any other way</t>
  </si>
  <si>
    <t>Relative meets child</t>
  </si>
  <si>
    <t>Too young to travel on own</t>
  </si>
  <si>
    <t>No service available</t>
  </si>
  <si>
    <t>Too far to bus stop</t>
  </si>
  <si>
    <t>Prefer to use car</t>
  </si>
  <si>
    <t>3+ cars</t>
  </si>
  <si>
    <t>2 cars</t>
  </si>
  <si>
    <t>1 car</t>
  </si>
  <si>
    <t>no car</t>
  </si>
  <si>
    <t>Numbers for Chart A</t>
  </si>
  <si>
    <t>Numbers for Chart D</t>
  </si>
  <si>
    <t>1 + motor vehicles</t>
  </si>
  <si>
    <t>Men walking</t>
  </si>
  <si>
    <t>Women walking</t>
  </si>
  <si>
    <t>Men cycling</t>
  </si>
  <si>
    <t>Women cycling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</si>
  <si>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</si>
  <si>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</si>
  <si>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</si>
  <si>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</si>
  <si>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</si>
  <si>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</si>
  <si>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</si>
  <si>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</si>
  <si>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</si>
  <si>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</si>
  <si>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</si>
  <si>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</si>
  <si>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</si>
  <si>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Car driver</t>
  </si>
  <si>
    <t>Car passenger</t>
  </si>
  <si>
    <t>Walking 10+ mins</t>
  </si>
  <si>
    <t>Using a bus</t>
  </si>
  <si>
    <t>Using a train</t>
  </si>
  <si>
    <t>Using a car</t>
  </si>
  <si>
    <t xml:space="preserve">"Accessible" rural </t>
  </si>
  <si>
    <t xml:space="preserve">"Remote" rural </t>
  </si>
  <si>
    <t>Small "access" towns</t>
  </si>
  <si>
    <t>no cars available</t>
  </si>
  <si>
    <t>1 +  cars available</t>
  </si>
  <si>
    <t>up to £5,000</t>
  </si>
  <si>
    <t>over £5,000, up to £10,000</t>
  </si>
  <si>
    <t>over £10,000, up to £15,000</t>
  </si>
  <si>
    <t>over £15,000, up to £20,000</t>
  </si>
  <si>
    <t>over £40,000</t>
  </si>
  <si>
    <t>over £20,000, up to £25,000</t>
  </si>
  <si>
    <t>over £25,000, up to £30,000</t>
  </si>
  <si>
    <t>over £30,000, up to £40,000</t>
  </si>
  <si>
    <t>NB:  various conventions have been used for the layout.  They include:</t>
  </si>
  <si>
    <t>Tables</t>
  </si>
  <si>
    <t xml:space="preserve">blank rows between title and start of table </t>
  </si>
  <si>
    <t>Row heights</t>
  </si>
  <si>
    <t>blank rows within tables, and between foot of table and footnotes</t>
  </si>
  <si>
    <t>Charts</t>
  </si>
  <si>
    <t>Fonts</t>
  </si>
  <si>
    <t>titles</t>
  </si>
  <si>
    <t>scales</t>
  </si>
  <si>
    <t>side-headings</t>
  </si>
  <si>
    <t>sub-titles</t>
  </si>
  <si>
    <t>"% of …"</t>
  </si>
  <si>
    <t>labels</t>
  </si>
  <si>
    <t xml:space="preserve">All </t>
  </si>
  <si>
    <t xml:space="preserve">aged </t>
  </si>
  <si>
    <t>1</t>
  </si>
  <si>
    <t>2</t>
  </si>
  <si>
    <t>The interviewer asks whether the person holds a full driving licence (car or motorcycle).</t>
  </si>
  <si>
    <t xml:space="preserve">There are also small numbers described as "at school", "on Government work or training scheme", "unable to work due to short-term ill-health", or "other" </t>
  </si>
  <si>
    <t>*</t>
  </si>
  <si>
    <t>Sample size                                  n =</t>
  </si>
  <si>
    <t xml:space="preserve">$ There are also small numbers described as "at school", "on Government work or training scheme", "unable to work due to short-term ill-health" or "other" </t>
  </si>
  <si>
    <t xml:space="preserve">80 and over    </t>
  </si>
  <si>
    <r>
      <t>percentage of the relevant population sub-group</t>
    </r>
    <r>
      <rPr>
        <vertAlign val="superscript"/>
        <sz val="12"/>
        <rFont val="Arial"/>
        <family val="2"/>
      </rPr>
      <t xml:space="preserve">2 </t>
    </r>
  </si>
  <si>
    <t>A percentage has not been given, because it would be based on information which the SHS obtained in respect of fewer than 100 people</t>
  </si>
  <si>
    <t>#</t>
  </si>
  <si>
    <t>sample size (=100%)                                        n  =</t>
  </si>
  <si>
    <t>)  smaller is needed</t>
  </si>
  <si>
    <t>)  occasionally</t>
  </si>
  <si>
    <t>)  something</t>
  </si>
  <si>
    <t>Unsuitable public transport</t>
  </si>
  <si>
    <t>Exercise / fresh air</t>
  </si>
  <si>
    <t>Work patterns</t>
  </si>
  <si>
    <t>Numbers for Chart H</t>
  </si>
  <si>
    <t>KEYED IN</t>
  </si>
  <si>
    <t>(incl. jogging and walking a dog)</t>
  </si>
  <si>
    <t>All for whom a reason is available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</si>
  <si>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home, who usually travel to work by car/van - </t>
    </r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</si>
  <si>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home, who usually travel to work by car/van  </t>
    </r>
  </si>
  <si>
    <r>
      <t xml:space="preserve">Table  1    </t>
    </r>
  </si>
  <si>
    <t>detached house</t>
  </si>
  <si>
    <t>semi - detached house</t>
  </si>
  <si>
    <t>terraced house</t>
  </si>
  <si>
    <t>flat or maisonette</t>
  </si>
  <si>
    <t>owned outright</t>
  </si>
  <si>
    <t>buying with a loan / mortgage</t>
  </si>
  <si>
    <t>rent from local auth / Scot Home</t>
  </si>
  <si>
    <t>rent from housing assoc / Co op</t>
  </si>
  <si>
    <t>rent from private landlord</t>
  </si>
  <si>
    <t>Both private car and company car</t>
  </si>
  <si>
    <t>Private car, no company car</t>
  </si>
  <si>
    <t>Company car, no private car</t>
  </si>
  <si>
    <t>No car, has other motor vehicles</t>
  </si>
  <si>
    <t>no change</t>
  </si>
  <si>
    <t xml:space="preserve">Table 4    </t>
  </si>
  <si>
    <t xml:space="preserve">by social class: </t>
  </si>
  <si>
    <t>by distance between home and work:</t>
  </si>
  <si>
    <t>Less than 1 km</t>
  </si>
  <si>
    <t>1 to less than 2 km</t>
  </si>
  <si>
    <t>2 to less than 3 km</t>
  </si>
  <si>
    <t>3 to less than 5 km</t>
  </si>
  <si>
    <t>5 to less than 10 km</t>
  </si>
  <si>
    <t>10 to less than 15 km</t>
  </si>
  <si>
    <t>15 to less than 20 km</t>
  </si>
  <si>
    <t>20 to less than 40 km</t>
  </si>
  <si>
    <t>Over 40 km</t>
  </si>
  <si>
    <t>nearest</t>
  </si>
  <si>
    <t xml:space="preserve">stop </t>
  </si>
  <si>
    <t>one every</t>
  </si>
  <si>
    <t>Travel to work: Mode versus distance</t>
  </si>
  <si>
    <t>Rail (inc. Glas Underg)</t>
  </si>
  <si>
    <t>Other (eg taxi, m/cycle)</t>
  </si>
  <si>
    <t xml:space="preserve">"95% confidence limits" for estimates which are </t>
  </si>
  <si>
    <t>based on SHS sub-samples of various sizes</t>
  </si>
  <si>
    <t xml:space="preserve">e.g. an estimate of 55% which is based on a sample of 800  </t>
  </si>
  <si>
    <t xml:space="preserve">(I.e. the n corresponding to "100%" is 800) </t>
  </si>
  <si>
    <t>Estimate</t>
  </si>
  <si>
    <r>
      <t>size</t>
    </r>
    <r>
      <rPr>
        <b/>
        <u val="single"/>
        <sz val="10"/>
        <rFont val="Arial"/>
        <family val="2"/>
      </rPr>
      <t>.</t>
    </r>
  </si>
  <si>
    <t xml:space="preserve">(i.e the "n=" </t>
  </si>
  <si>
    <t>value corresp-</t>
  </si>
  <si>
    <t>onding to 100%)</t>
  </si>
  <si>
    <t>percentage points ( + / - )</t>
  </si>
  <si>
    <t>by household type:</t>
  </si>
  <si>
    <t>by property type:</t>
  </si>
  <si>
    <t>by tenure:</t>
  </si>
  <si>
    <t>by whether they could use public transport:</t>
  </si>
  <si>
    <t>13 min</t>
  </si>
  <si>
    <t>At least</t>
  </si>
  <si>
    <t>Bus service:</t>
  </si>
  <si>
    <t>row percentages                                                  n =</t>
  </si>
  <si>
    <r>
      <t>by frequency of driving:</t>
    </r>
    <r>
      <rPr>
        <b/>
        <vertAlign val="superscript"/>
        <sz val="12"/>
        <rFont val="Arial"/>
        <family val="2"/>
      </rPr>
      <t>1</t>
    </r>
  </si>
  <si>
    <t>1. For those with a full driving licence.  There are also some people with a full licence who drive less than once a week.</t>
  </si>
  <si>
    <t>1 -</t>
  </si>
  <si>
    <t>3 -</t>
  </si>
  <si>
    <t>6 -</t>
  </si>
  <si>
    <t>* There are also some very small percentages for other reasons e.g. "laziness", "no reason" etc.</t>
  </si>
  <si>
    <t xml:space="preserve">No </t>
  </si>
  <si>
    <t>fewer available than 12 months ago</t>
  </si>
  <si>
    <t>more available than 12 months ago</t>
  </si>
  <si>
    <t xml:space="preserve">Sample size (= 100%)        n = </t>
  </si>
  <si>
    <t>motor</t>
  </si>
  <si>
    <t xml:space="preserve"> 6 min</t>
  </si>
  <si>
    <t>walk  to</t>
  </si>
  <si>
    <t>Up to</t>
  </si>
  <si>
    <t>(may have</t>
  </si>
  <si>
    <t>long walk)</t>
  </si>
  <si>
    <t>No motor vehicles for private use</t>
  </si>
  <si>
    <t>(£'s)</t>
  </si>
  <si>
    <t xml:space="preserve">Median </t>
  </si>
  <si>
    <t>Average</t>
  </si>
  <si>
    <t>£1 to</t>
  </si>
  <si>
    <t>£6 to</t>
  </si>
  <si>
    <t>£11 to</t>
  </si>
  <si>
    <t>£16 to</t>
  </si>
  <si>
    <t>£21 to</t>
  </si>
  <si>
    <t>over</t>
  </si>
  <si>
    <t>ed</t>
  </si>
  <si>
    <t xml:space="preserve"> and </t>
  </si>
  <si>
    <t>Refus</t>
  </si>
  <si>
    <t xml:space="preserve">DK / </t>
  </si>
  <si>
    <t xml:space="preserve">size </t>
  </si>
  <si>
    <t>For those who spent…*</t>
  </si>
  <si>
    <t xml:space="preserve">*  The medians and averages do NOT include those who did not spend any money on public transport in the previous seven days (i.e. £0 is excluded).  In addition, </t>
  </si>
  <si>
    <t>a few cases for which the amount reported was over £500 have been excluded from the calculation, because of the effect that such values could have on the averages.</t>
  </si>
  <si>
    <t>the "width" of 95% C.I.     (in terms of standard errors)</t>
  </si>
  <si>
    <t xml:space="preserve">the contractors' factor for the design effect   (which they applied to the standard error, not the variance) </t>
  </si>
  <si>
    <r>
      <t xml:space="preserve">value used for the finite population correction - i.e. </t>
    </r>
    <r>
      <rPr>
        <i/>
        <sz val="10"/>
        <rFont val="Arial"/>
        <family val="2"/>
      </rPr>
      <t>no</t>
    </r>
    <r>
      <rPr>
        <sz val="10"/>
        <rFont val="Arial"/>
        <family val="2"/>
      </rPr>
      <t xml:space="preserve"> f.p.c. was applied</t>
    </r>
  </si>
  <si>
    <t>"CONSTANTS" FOR "CONFIDENCE INTERVALS" TABLE - NOT TO APPEAR IN THE PUBLISHED TABLE:</t>
  </si>
  <si>
    <t>sample size (=100%)              n  =</t>
  </si>
  <si>
    <t>Car or Van</t>
  </si>
  <si>
    <t>School Bus</t>
  </si>
  <si>
    <t>Service Bus</t>
  </si>
  <si>
    <t>Usual method of travel to school</t>
  </si>
  <si>
    <t xml:space="preserve">Primary </t>
  </si>
  <si>
    <t>(4 - 11 years)</t>
  </si>
  <si>
    <t xml:space="preserve">Secondary </t>
  </si>
  <si>
    <t>(12 - 18 years)</t>
  </si>
  <si>
    <t>Cost/ too expensive</t>
  </si>
  <si>
    <t>Too short a distance/ not worth it</t>
  </si>
  <si>
    <t>All people aged 17+ in each year:</t>
  </si>
  <si>
    <t>All households in each year:</t>
  </si>
  <si>
    <t>and</t>
  </si>
  <si>
    <t>All people aged 16+ in each year:</t>
  </si>
  <si>
    <t>All who do not work from home in each year:</t>
  </si>
  <si>
    <t xml:space="preserve">All in full time education in each year: </t>
  </si>
  <si>
    <r>
      <t>Table  17</t>
    </r>
    <r>
      <rPr>
        <b/>
        <sz val="14"/>
        <rFont val="Arial"/>
        <family val="2"/>
      </rPr>
      <t xml:space="preserve"> </t>
    </r>
  </si>
  <si>
    <t>to</t>
  </si>
  <si>
    <t>by frequency of driving:</t>
  </si>
  <si>
    <t>Every day</t>
  </si>
  <si>
    <t>At least three times a week</t>
  </si>
  <si>
    <t>Once or twice a week</t>
  </si>
  <si>
    <t>by whether they hold a full driving licence:</t>
  </si>
  <si>
    <t>Holds a full driving licence</t>
  </si>
  <si>
    <t>Does NOT hold a full driving licence</t>
  </si>
  <si>
    <t>Less often</t>
  </si>
  <si>
    <t>Never, but holds full driving licence</t>
  </si>
  <si>
    <t>Chart C</t>
  </si>
  <si>
    <t>LINKED TO TABLE 4</t>
  </si>
  <si>
    <t>over   £5,000, up to £10,000</t>
  </si>
  <si>
    <t>Has a full driving licence</t>
  </si>
  <si>
    <t>Drives every day</t>
  </si>
  <si>
    <t>NB: Information about bicycles which can be used by adults was not collected in 2001, but was reinstated in the survey from 2002.</t>
  </si>
  <si>
    <t>The denominator includes people for whom it was not known, or not recorded, what type of driving licence (if any) was held.</t>
  </si>
  <si>
    <r>
      <t>by foot or by bus - reasons for using that means of transport</t>
    </r>
    <r>
      <rPr>
        <b/>
        <vertAlign val="superscript"/>
        <sz val="14"/>
        <rFont val="Arial"/>
        <family val="2"/>
      </rPr>
      <t>#*</t>
    </r>
    <r>
      <rPr>
        <b/>
        <sz val="14"/>
        <rFont val="Arial"/>
        <family val="2"/>
      </rPr>
      <t xml:space="preserve">: </t>
    </r>
  </si>
  <si>
    <t>Sub-sample</t>
  </si>
  <si>
    <t xml:space="preserve">Pupils in full time education at school - reasons for using each  </t>
  </si>
  <si>
    <r>
      <t>of the main methods of travel to school</t>
    </r>
    <r>
      <rPr>
        <b/>
        <vertAlign val="superscript"/>
        <sz val="14"/>
        <rFont val="Arial"/>
        <family val="2"/>
      </rPr>
      <t>#</t>
    </r>
    <r>
      <rPr>
        <b/>
        <sz val="14"/>
        <rFont val="Arial"/>
        <family val="2"/>
      </rPr>
      <t>:</t>
    </r>
  </si>
  <si>
    <t>Pupils in full time education at school, who usually travel to school by car/van</t>
  </si>
  <si>
    <t>1. The interviewers also recorded that some people gave other reasons, which were not identified separately in the interviewers' code-lists.</t>
  </si>
  <si>
    <t xml:space="preserve"> - could they use public transport, reasons why they do not and reasons why </t>
  </si>
  <si>
    <t>Numbers for Chart I</t>
  </si>
  <si>
    <t>Numbers for Chart L</t>
  </si>
  <si>
    <t xml:space="preserve">Chart E </t>
  </si>
  <si>
    <t>Drives at least once a week but not every day</t>
  </si>
  <si>
    <t>up to 6 mins walk to bus stop</t>
  </si>
  <si>
    <t>Driver car or van</t>
  </si>
  <si>
    <t>Passen. car or van</t>
  </si>
  <si>
    <t>Table 10</t>
  </si>
  <si>
    <t>Local bus services</t>
  </si>
  <si>
    <t>Train services</t>
  </si>
  <si>
    <t xml:space="preserve">1. The interviewer asks "how often have you used your local bus service in the past month, if at all?", and later asks </t>
  </si>
  <si>
    <t>"how often have you used a train service in the past month?" (noting that this does not include the underground in Glasgow or London)</t>
  </si>
  <si>
    <t>almost</t>
  </si>
  <si>
    <t>every</t>
  </si>
  <si>
    <t>3</t>
  </si>
  <si>
    <t>per</t>
  </si>
  <si>
    <t>week</t>
  </si>
  <si>
    <t>about</t>
  </si>
  <si>
    <t>a</t>
  </si>
  <si>
    <t>used</t>
  </si>
  <si>
    <t>in</t>
  </si>
  <si>
    <t>past</t>
  </si>
  <si>
    <t>month</t>
  </si>
  <si>
    <t>once a</t>
  </si>
  <si>
    <t>fort-</t>
  </si>
  <si>
    <t>night</t>
  </si>
  <si>
    <t>All people aged 16+ in 2002</t>
  </si>
  <si>
    <t>"Accessible" small towns</t>
  </si>
  <si>
    <t>"Remote" small towns</t>
  </si>
  <si>
    <t>2. The number who gave one of the answers shown when asked about their use of the local bus service - excluding a few for whom no information is available.</t>
  </si>
  <si>
    <r>
      <t xml:space="preserve">size </t>
    </r>
    <r>
      <rPr>
        <i/>
        <vertAlign val="superscript"/>
        <sz val="12"/>
        <rFont val="Arial"/>
        <family val="2"/>
      </rPr>
      <t xml:space="preserve">2 </t>
    </r>
  </si>
  <si>
    <t>Table 11</t>
  </si>
  <si>
    <t>Agree</t>
  </si>
  <si>
    <t>No view</t>
  </si>
  <si>
    <t>Disagree</t>
  </si>
  <si>
    <t>The buses are on time</t>
  </si>
  <si>
    <t>The buses are frequent</t>
  </si>
  <si>
    <t>The service runs when I need it</t>
  </si>
  <si>
    <t>The service is stable and isn't regularly changing</t>
  </si>
  <si>
    <t>The buses are clean</t>
  </si>
  <si>
    <t>The buses are comfortable</t>
  </si>
  <si>
    <t>I feel personally safe and secure on the bus</t>
  </si>
  <si>
    <t>The range and price of tickets is easy to understand</t>
  </si>
  <si>
    <t>Finding out about routes and times is easy</t>
  </si>
  <si>
    <t>The fares are good value</t>
  </si>
  <si>
    <t>The trains are on time</t>
  </si>
  <si>
    <t>The trains are frequent</t>
  </si>
  <si>
    <t>The trains are clean</t>
  </si>
  <si>
    <t>The trains are comfortable</t>
  </si>
  <si>
    <t>I feel personally safe and secure on the train</t>
  </si>
  <si>
    <t>strongly</t>
  </si>
  <si>
    <t>tend to</t>
  </si>
  <si>
    <t>neither</t>
  </si>
  <si>
    <t>no</t>
  </si>
  <si>
    <t>tend</t>
  </si>
  <si>
    <t>On</t>
  </si>
  <si>
    <t>time</t>
  </si>
  <si>
    <t>Freq-</t>
  </si>
  <si>
    <t>uent</t>
  </si>
  <si>
    <t>Runs</t>
  </si>
  <si>
    <t>Stable</t>
  </si>
  <si>
    <t>Clean</t>
  </si>
  <si>
    <t>Comf-</t>
  </si>
  <si>
    <t>ortable</t>
  </si>
  <si>
    <t>Feel</t>
  </si>
  <si>
    <t>secure</t>
  </si>
  <si>
    <t>safe</t>
  </si>
  <si>
    <t>easy</t>
  </si>
  <si>
    <t>under-</t>
  </si>
  <si>
    <t>stand</t>
  </si>
  <si>
    <t>Easy</t>
  </si>
  <si>
    <t>routes,</t>
  </si>
  <si>
    <t>is easy</t>
  </si>
  <si>
    <t>other</t>
  </si>
  <si>
    <t>transp.</t>
  </si>
  <si>
    <t>Fares</t>
  </si>
  <si>
    <t>are</t>
  </si>
  <si>
    <t>good</t>
  </si>
  <si>
    <t>value</t>
  </si>
  <si>
    <t>when</t>
  </si>
  <si>
    <t>need</t>
  </si>
  <si>
    <t>it</t>
  </si>
  <si>
    <t>by age-group:</t>
  </si>
  <si>
    <t>16-29</t>
  </si>
  <si>
    <t>30-59</t>
  </si>
  <si>
    <t>60+</t>
  </si>
  <si>
    <t>by frequency of use of local bus service:</t>
  </si>
  <si>
    <t>Every day, or almost every day</t>
  </si>
  <si>
    <t>about once a week</t>
  </si>
  <si>
    <t>two or three times per week</t>
  </si>
  <si>
    <t>once a fortnight, or once a month</t>
  </si>
  <si>
    <t>The interviewer says "To what extent do you agree or disagree with the following statements?  Generally, when I use the bus …"</t>
  </si>
  <si>
    <t>Those who had not used a local bus service in the past month are not asked these questions about bus services.</t>
  </si>
  <si>
    <r>
      <t xml:space="preserve">Views on local bus service are sought </t>
    </r>
    <r>
      <rPr>
        <i/>
        <sz val="12"/>
        <rFont val="Arial"/>
        <family val="2"/>
      </rPr>
      <t>only</t>
    </r>
    <r>
      <rPr>
        <sz val="12"/>
        <rFont val="Arial"/>
        <family val="2"/>
      </rPr>
      <t xml:space="preserve"> from those who said that they had used a local bus service in the past month. </t>
    </r>
  </si>
  <si>
    <r>
      <t xml:space="preserve">Similarly, views on train services are sought </t>
    </r>
    <r>
      <rPr>
        <i/>
        <sz val="12"/>
        <rFont val="Arial"/>
        <family val="2"/>
      </rPr>
      <t>only</t>
    </r>
    <r>
      <rPr>
        <sz val="12"/>
        <rFont val="Arial"/>
        <family val="2"/>
      </rPr>
      <t xml:space="preserve"> from those who said that they had used a train service in the past month</t>
    </r>
  </si>
  <si>
    <t>All users in the past month</t>
  </si>
  <si>
    <t>Find out</t>
  </si>
  <si>
    <t>change</t>
  </si>
  <si>
    <t>by type of area of residence</t>
  </si>
  <si>
    <t>urban areas</t>
  </si>
  <si>
    <t>small towns</t>
  </si>
  <si>
    <t>rural areas</t>
  </si>
  <si>
    <t>Counting both those who "strongly agree" and those who "tend to agree".  The base (100%) is all those who had used the service</t>
  </si>
  <si>
    <t>Tickets</t>
  </si>
  <si>
    <t>… nor</t>
  </si>
  <si>
    <t>opinion</t>
  </si>
  <si>
    <t>It's easy changing ... to other forms of transport</t>
  </si>
  <si>
    <t>in the past month (including those who said "neither agree nor disagree" or "no opinion").  Therefore, the difference between a</t>
  </si>
  <si>
    <r>
      <t xml:space="preserve">figure and 100% is </t>
    </r>
    <r>
      <rPr>
        <i/>
        <sz val="12"/>
        <rFont val="Arial"/>
        <family val="2"/>
      </rPr>
      <t>not</t>
    </r>
    <r>
      <rPr>
        <sz val="12"/>
        <rFont val="Arial"/>
        <family val="2"/>
      </rPr>
      <t xml:space="preserve"> the same as the percentage of users of the service who </t>
    </r>
    <r>
      <rPr>
        <i/>
        <sz val="12"/>
        <rFont val="Arial"/>
        <family val="2"/>
      </rPr>
      <t>dis</t>
    </r>
    <r>
      <rPr>
        <sz val="12"/>
        <rFont val="Arial"/>
        <family val="2"/>
      </rPr>
      <t xml:space="preserve">agreed with the relevant statement. </t>
    </r>
  </si>
  <si>
    <t>bicycles</t>
  </si>
  <si>
    <t>1+</t>
  </si>
  <si>
    <t>n/a</t>
  </si>
  <si>
    <t>Privately</t>
  </si>
  <si>
    <t>Company</t>
  </si>
  <si>
    <t>owned</t>
  </si>
  <si>
    <t>leased</t>
  </si>
  <si>
    <t>vehicle</t>
  </si>
  <si>
    <t>(vehicles)</t>
  </si>
  <si>
    <t>percentage of vehicles</t>
  </si>
  <si>
    <t>Car   (including 4-wheel drive, landrover, etc)</t>
  </si>
  <si>
    <t>Van   (including camper vans, etc)</t>
  </si>
  <si>
    <t>Motor cycle or moped</t>
  </si>
  <si>
    <t>Other motor vehicles</t>
  </si>
  <si>
    <t>Table  2</t>
  </si>
  <si>
    <t xml:space="preserve">Motor vehicles available for private use - type and ownership: 2002 </t>
  </si>
  <si>
    <t xml:space="preserve">Table  3   </t>
  </si>
  <si>
    <t xml:space="preserve">Table 5    </t>
  </si>
  <si>
    <t>Availability of motor vehicles compared with 12 months ago</t>
  </si>
  <si>
    <t>1 mile to 3,000 miles</t>
  </si>
  <si>
    <t>3,001 to 6,000 miles</t>
  </si>
  <si>
    <t>6,001 to 9,000 miles</t>
  </si>
  <si>
    <t>9,001 to 12,000 miles</t>
  </si>
  <si>
    <t>12,001 to 15,000 miles</t>
  </si>
  <si>
    <t>15,001 miles or over</t>
  </si>
  <si>
    <t>Table  6</t>
  </si>
  <si>
    <t>Table  7</t>
  </si>
  <si>
    <t>People aged 17 and over - frequency of driving: 2002</t>
  </si>
  <si>
    <r>
      <t>by current situation</t>
    </r>
    <r>
      <rPr>
        <b/>
        <vertAlign val="superscript"/>
        <sz val="12"/>
        <rFont val="Arial"/>
        <family val="0"/>
      </rPr>
      <t>$</t>
    </r>
    <r>
      <rPr>
        <b/>
        <sz val="12"/>
        <rFont val="Arial"/>
        <family val="0"/>
      </rPr>
      <t>:</t>
    </r>
  </si>
  <si>
    <t>Table  8</t>
  </si>
  <si>
    <t>1 mile to</t>
  </si>
  <si>
    <t>miles</t>
  </si>
  <si>
    <t>3,001 to</t>
  </si>
  <si>
    <t>6,001 to</t>
  </si>
  <si>
    <t>9,001 to</t>
  </si>
  <si>
    <t>12,001 to</t>
  </si>
  <si>
    <t>or over</t>
  </si>
  <si>
    <t>Know or</t>
  </si>
  <si>
    <t>Refused</t>
  </si>
  <si>
    <t>Tables and Charts for "Household Transport in 2002: some SHS results"</t>
  </si>
  <si>
    <t>g:\…\exeldata\bulletin\Household Transport SHS Results\y02\hhtran02 tables charts.xls</t>
  </si>
  <si>
    <t xml:space="preserve">Table 9 </t>
  </si>
  <si>
    <t>Adults (16+) - amount spent on public transport fares in the previous seven days: 2002</t>
  </si>
  <si>
    <t>Table 13</t>
  </si>
  <si>
    <r>
      <t xml:space="preserve">Table 12 </t>
    </r>
    <r>
      <rPr>
        <b/>
        <sz val="14"/>
        <rFont val="Arial"/>
        <family val="0"/>
      </rPr>
      <t xml:space="preserve"> </t>
    </r>
  </si>
  <si>
    <r>
      <t>Adults (16+) - frequency of cycling in the previous seven days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2002</t>
    </r>
  </si>
  <si>
    <t>Table 18</t>
  </si>
  <si>
    <t>All full-time at school in 2002</t>
  </si>
  <si>
    <r>
      <t>by whether a car is available for private use:</t>
    </r>
    <r>
      <rPr>
        <b/>
        <vertAlign val="superscript"/>
        <sz val="12"/>
        <rFont val="Arial"/>
        <family val="0"/>
      </rPr>
      <t>3</t>
    </r>
  </si>
  <si>
    <r>
      <t xml:space="preserve">difficult to manage on their own.  Therefore, in this analysis, other people are counted as </t>
    </r>
    <r>
      <rPr>
        <i/>
        <sz val="10"/>
        <rFont val="Arial"/>
        <family val="0"/>
      </rPr>
      <t>not</t>
    </r>
    <r>
      <rPr>
        <sz val="10"/>
        <rFont val="Arial"/>
        <family val="0"/>
      </rPr>
      <t xml:space="preserve">   having such diffficulties.</t>
    </r>
  </si>
  <si>
    <r>
      <t>available for the private use of one or more members of the household,</t>
    </r>
    <r>
      <rPr>
        <i/>
        <sz val="10"/>
        <rFont val="Arial"/>
        <family val="0"/>
      </rPr>
      <t xml:space="preserve"> not </t>
    </r>
    <r>
      <rPr>
        <sz val="10"/>
        <rFont val="Arial"/>
        <family val="0"/>
      </rPr>
      <t>necessarily for the use of the person who is being counted</t>
    </r>
  </si>
  <si>
    <t>Table 22</t>
  </si>
  <si>
    <t>July 1999 to December 2002</t>
  </si>
  <si>
    <t>Other reason(s)</t>
  </si>
  <si>
    <r>
      <t>Table  19</t>
    </r>
    <r>
      <rPr>
        <b/>
        <sz val="14"/>
        <rFont val="Arial"/>
        <family val="0"/>
      </rPr>
      <t xml:space="preserve"> </t>
    </r>
  </si>
  <si>
    <r>
      <t xml:space="preserve">Table  20 </t>
    </r>
    <r>
      <rPr>
        <b/>
        <sz val="14"/>
        <rFont val="Arial"/>
        <family val="0"/>
      </rPr>
      <t xml:space="preserve"> </t>
    </r>
  </si>
  <si>
    <r>
      <t>they cannot</t>
    </r>
    <r>
      <rPr>
        <b/>
        <vertAlign val="superscript"/>
        <sz val="14"/>
        <rFont val="Arial"/>
        <family val="0"/>
      </rPr>
      <t>#</t>
    </r>
    <r>
      <rPr>
        <b/>
        <sz val="14"/>
        <rFont val="Arial"/>
        <family val="0"/>
      </rPr>
      <t>: July 1999 to December 2002</t>
    </r>
  </si>
  <si>
    <r>
      <t>if they could use public transport, reasons why they do 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</si>
  <si>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r>
      <t>if they could</t>
    </r>
    <r>
      <rPr>
        <b/>
        <i/>
        <sz val="12"/>
        <rFont val="Arial"/>
        <family val="0"/>
      </rPr>
      <t xml:space="preserve"> not</t>
    </r>
    <r>
      <rPr>
        <b/>
        <sz val="12"/>
        <rFont val="Arial"/>
        <family val="0"/>
      </rPr>
      <t xml:space="preserve"> use public transport, reasons why they cannot</t>
    </r>
    <r>
      <rPr>
        <b/>
        <vertAlign val="superscript"/>
        <sz val="12"/>
        <rFont val="Arial"/>
        <family val="0"/>
      </rPr>
      <t>1</t>
    </r>
    <r>
      <rPr>
        <b/>
        <sz val="12"/>
        <rFont val="Arial"/>
        <family val="0"/>
      </rPr>
      <t>:</t>
    </r>
  </si>
  <si>
    <t>Table  16</t>
  </si>
  <si>
    <t>July 1999 to December 2002 interviews only</t>
  </si>
  <si>
    <r>
      <t>if they could use public transport, reasons why they do not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>: July 1999 to Dec. 2002</t>
    </r>
  </si>
  <si>
    <r>
      <t>if they could NOT use public transport, reasons why they cannot</t>
    </r>
    <r>
      <rPr>
        <b/>
        <vertAlign val="superscript"/>
        <sz val="12"/>
        <rFont val="Arial"/>
        <family val="2"/>
      </rPr>
      <t>#</t>
    </r>
    <r>
      <rPr>
        <b/>
        <sz val="12"/>
        <rFont val="Arial"/>
        <family val="2"/>
      </rPr>
      <t>: July 1999 to Dec. 2002</t>
    </r>
  </si>
  <si>
    <t xml:space="preserve">Table  15  </t>
  </si>
  <si>
    <t xml:space="preserve">Table  14 </t>
  </si>
  <si>
    <r>
      <t>Employed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adults (16+) not working from home - usual method of travel to work</t>
    </r>
    <r>
      <rPr>
        <b/>
        <vertAlign val="superscript"/>
        <sz val="14"/>
        <rFont val="Arial"/>
        <family val="2"/>
      </rPr>
      <t>2</t>
    </r>
    <r>
      <rPr>
        <b/>
        <sz val="14"/>
        <rFont val="Arial"/>
        <family val="2"/>
      </rPr>
      <t>: 2002</t>
    </r>
  </si>
  <si>
    <t>All not working from home in 2002</t>
  </si>
  <si>
    <t>offshore</t>
  </si>
  <si>
    <t>or from</t>
  </si>
  <si>
    <t xml:space="preserve">sea / </t>
  </si>
  <si>
    <t>Works at</t>
  </si>
  <si>
    <t>Works</t>
  </si>
  <si>
    <t>outwith</t>
  </si>
  <si>
    <t>Scotland</t>
  </si>
  <si>
    <t>of</t>
  </si>
  <si>
    <t>these</t>
  </si>
  <si>
    <t>Of those who work at or from home</t>
  </si>
  <si>
    <t>employed</t>
  </si>
  <si>
    <t>only</t>
  </si>
  <si>
    <t>at</t>
  </si>
  <si>
    <t>mainly</t>
  </si>
  <si>
    <t>as much</t>
  </si>
  <si>
    <t>at home</t>
  </si>
  <si>
    <t>as not</t>
  </si>
  <si>
    <t>by current situation:</t>
  </si>
  <si>
    <t xml:space="preserve">Takes too long                                        </t>
  </si>
  <si>
    <t xml:space="preserve">Inconvenient                                          </t>
  </si>
  <si>
    <t xml:space="preserve">No direct route                                       </t>
  </si>
  <si>
    <t xml:space="preserve">Use own car                                        </t>
  </si>
  <si>
    <t xml:space="preserve">Need a car for / at work                                </t>
  </si>
  <si>
    <t xml:space="preserve">Cost                                                  </t>
  </si>
  <si>
    <t xml:space="preserve">Work unsocial / unusual hours                           </t>
  </si>
  <si>
    <t xml:space="preserve">Public transport unreliable                           </t>
  </si>
  <si>
    <t xml:space="preserve">Lack of service                                       </t>
  </si>
  <si>
    <t xml:space="preserve">Too infrequent                                        </t>
  </si>
  <si>
    <t xml:space="preserve">Too much to carry / awkward                             </t>
  </si>
  <si>
    <t xml:space="preserve">linked to NEW Table 1 </t>
  </si>
  <si>
    <t>linked to NEW Table 1</t>
  </si>
  <si>
    <t>Numbers for Chart G</t>
  </si>
  <si>
    <t>Chart F</t>
  </si>
  <si>
    <t>Adults who have Orange / Blue Badges (as a proportion of the whole adult population)</t>
  </si>
  <si>
    <t>by frequency of use of train service:</t>
  </si>
  <si>
    <t>else-</t>
  </si>
  <si>
    <t>where</t>
  </si>
  <si>
    <t>Works from</t>
  </si>
  <si>
    <t>Does not work</t>
  </si>
  <si>
    <t>All employed</t>
  </si>
  <si>
    <t>from home</t>
  </si>
  <si>
    <t>size (100%)</t>
  </si>
  <si>
    <t>1+ adult bicycles</t>
  </si>
  <si>
    <t xml:space="preserve">Households - with cars available for private use, with motor vehicles available for private use, </t>
  </si>
  <si>
    <t>for</t>
  </si>
  <si>
    <t>private</t>
  </si>
  <si>
    <t>which</t>
  </si>
  <si>
    <t>can be</t>
  </si>
  <si>
    <t>used by</t>
  </si>
  <si>
    <t>with a bus stop nearby, with a frequent bus service,</t>
  </si>
  <si>
    <t>and with bicycles which can be used by adults: 2002</t>
  </si>
  <si>
    <t>Did not</t>
  </si>
  <si>
    <t>reapply for</t>
  </si>
  <si>
    <t>at age 70</t>
  </si>
  <si>
    <t>All who hold full licence</t>
  </si>
  <si>
    <t>All people aged 16+</t>
  </si>
  <si>
    <r>
      <t>Adults (16+) - frequency of walking in the previous seven days</t>
    </r>
    <r>
      <rPr>
        <b/>
        <vertAlign val="superscript"/>
        <sz val="14"/>
        <rFont val="Arial"/>
        <family val="0"/>
      </rPr>
      <t>1</t>
    </r>
    <r>
      <rPr>
        <b/>
        <sz val="14"/>
        <rFont val="Arial"/>
        <family val="0"/>
      </rPr>
      <t>: 2002</t>
    </r>
  </si>
  <si>
    <t>All employed adults</t>
  </si>
  <si>
    <t>All with Orange/Blue Badge</t>
  </si>
  <si>
    <t>has 95% confidence limits of 55% +/- 4.1%-points (i.e. 50.9% to 59.1%)</t>
  </si>
  <si>
    <r>
      <t xml:space="preserve">People aged 17 and over - those who hold a full driving licence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</t>
    </r>
    <r>
      <rPr>
        <b/>
        <vertAlign val="superscript"/>
        <sz val="14"/>
        <rFont val="Arial"/>
        <family val="2"/>
      </rPr>
      <t xml:space="preserve"> </t>
    </r>
    <r>
      <rPr>
        <b/>
        <sz val="14"/>
        <rFont val="Arial"/>
        <family val="2"/>
      </rPr>
      <t>2002</t>
    </r>
  </si>
  <si>
    <r>
      <t xml:space="preserve">Adults (16+) - views on local bus and train services of those who used them in the past month   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 2002</t>
    </r>
  </si>
  <si>
    <r>
      <t xml:space="preserve">Percentages of users of the service (in the past month) who agreed with each statement   </t>
    </r>
    <r>
      <rPr>
        <b/>
        <u val="single"/>
        <vertAlign val="superscript"/>
        <sz val="14"/>
        <rFont val="Arial"/>
        <family val="2"/>
      </rPr>
      <t>2</t>
    </r>
  </si>
  <si>
    <r>
      <t>Pupils in full-time education at school - usual method of travel to school</t>
    </r>
    <r>
      <rPr>
        <b/>
        <vertAlign val="superscript"/>
        <sz val="14"/>
        <rFont val="Arial"/>
        <family val="2"/>
      </rPr>
      <t xml:space="preserve">1 </t>
    </r>
    <r>
      <rPr>
        <b/>
        <sz val="14"/>
        <rFont val="Arial"/>
        <family val="2"/>
      </rPr>
      <t>: 2002</t>
    </r>
  </si>
  <si>
    <r>
      <t xml:space="preserve">The figures differ </t>
    </r>
    <r>
      <rPr>
        <i/>
        <sz val="10"/>
        <rFont val="Arial"/>
        <family val="2"/>
      </rPr>
      <t xml:space="preserve">slightly </t>
    </r>
    <r>
      <rPr>
        <sz val="10"/>
        <rFont val="Arial"/>
        <family val="2"/>
      </rPr>
      <t>from those published in "Scottish Transport Statistics" (STS), as the figures published here exclude all who responded "don't know"</t>
    </r>
  </si>
  <si>
    <t>People aged 17 and over who hold a full driving licence</t>
  </si>
  <si>
    <t>- estimated annual personal mileage: 2002</t>
  </si>
  <si>
    <t>or "I am unable to walk", whereas the figures in STS count such respondents as having walked on none of the previous seven days.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</si>
</sst>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  <numFmt numFmtId="167" formatCode="#,##0_ ;\-#,##0\ "/>
    <numFmt numFmtId="168" formatCode="#,##0.0"/>
    <numFmt numFmtId="169" formatCode="0.0%"/>
    <numFmt numFmtId="170" formatCode="00000"/>
    <numFmt numFmtId="171" formatCode="#,##0_ ;[Red]\-#,##0\ "/>
    <numFmt numFmtId="172" formatCode="_-* #,##0.000_-;\-* #,##0.000_-;_-* &quot;-&quot;??_-;_-@_-"/>
    <numFmt numFmtId="173" formatCode="_-* #,##0.0000_-;\-* #,##0.0000_-;_-* &quot;-&quot;??_-;_-@_-"/>
    <numFmt numFmtId="174" formatCode="0.000"/>
  </numFmts>
  <fonts count="45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b/>
      <vertAlign val="superscript"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sz val="15"/>
      <name val="Arial"/>
      <family val="0"/>
    </font>
    <font>
      <b/>
      <u val="single"/>
      <sz val="10"/>
      <name val="Arial"/>
      <family val="2"/>
    </font>
    <font>
      <sz val="9.25"/>
      <name val="Arial"/>
      <family val="2"/>
    </font>
    <font>
      <sz val="8"/>
      <name val="Arial"/>
      <family val="0"/>
    </font>
    <font>
      <i/>
      <vertAlign val="superscript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b/>
      <u val="single"/>
      <vertAlign val="superscript"/>
      <sz val="14"/>
      <name val="Arial"/>
      <family val="2"/>
    </font>
    <font>
      <b/>
      <sz val="20"/>
      <name val="Arial"/>
      <family val="2"/>
    </font>
    <font>
      <sz val="5"/>
      <name val="Arial"/>
      <family val="0"/>
    </font>
    <font>
      <b/>
      <sz val="16"/>
      <name val="Arial"/>
      <family val="2"/>
    </font>
    <font>
      <sz val="12.75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sz val="20.25"/>
      <name val="Arial"/>
      <family val="0"/>
    </font>
    <font>
      <sz val="13.25"/>
      <name val="Arial"/>
      <family val="2"/>
    </font>
    <font>
      <sz val="14.5"/>
      <name val="Arial"/>
      <family val="0"/>
    </font>
    <font>
      <b/>
      <sz val="11.25"/>
      <name val="Arial"/>
      <family val="2"/>
    </font>
    <font>
      <sz val="20.5"/>
      <name val="Arial"/>
      <family val="0"/>
    </font>
    <font>
      <sz val="14.25"/>
      <name val="Arial"/>
      <family val="2"/>
    </font>
    <font>
      <b/>
      <sz val="19.25"/>
      <name val="Arial"/>
      <family val="2"/>
    </font>
    <font>
      <b/>
      <sz val="16.25"/>
      <name val="Arial"/>
      <family val="2"/>
    </font>
    <font>
      <sz val="37.25"/>
      <name val="Arial"/>
      <family val="0"/>
    </font>
    <font>
      <b/>
      <sz val="8"/>
      <name val="Arial"/>
      <family val="0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9" fillId="0" borderId="0" xfId="0" applyFont="1" applyAlignment="1">
      <alignment/>
    </xf>
    <xf numFmtId="3" fontId="4" fillId="0" borderId="0" xfId="0" applyNumberFormat="1" applyFont="1" applyAlignment="1">
      <alignment/>
    </xf>
    <xf numFmtId="164" fontId="7" fillId="0" borderId="0" xfId="15" applyNumberFormat="1" applyFont="1" applyAlignment="1">
      <alignment/>
    </xf>
    <xf numFmtId="0" fontId="9" fillId="0" borderId="0" xfId="0" applyFont="1" applyAlignment="1">
      <alignment horizontal="right"/>
    </xf>
    <xf numFmtId="1" fontId="4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65" fontId="4" fillId="0" borderId="1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/>
    </xf>
    <xf numFmtId="0" fontId="4" fillId="0" borderId="1" xfId="0" applyFont="1" applyBorder="1" applyAlignment="1">
      <alignment horizontal="center"/>
    </xf>
    <xf numFmtId="16" fontId="5" fillId="0" borderId="1" xfId="0" applyNumberFormat="1" applyFont="1" applyBorder="1" applyAlignment="1" quotePrefix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 quotePrefix="1">
      <alignment horizontal="center"/>
    </xf>
    <xf numFmtId="16" fontId="4" fillId="0" borderId="0" xfId="0" applyNumberFormat="1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15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/>
    </xf>
    <xf numFmtId="16" fontId="4" fillId="0" borderId="0" xfId="0" applyNumberFormat="1" applyFont="1" applyAlignment="1" quotePrefix="1">
      <alignment/>
    </xf>
    <xf numFmtId="9" fontId="4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 quotePrefix="1">
      <alignment horizontal="left"/>
    </xf>
    <xf numFmtId="0" fontId="0" fillId="0" borderId="6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 applyProtection="1">
      <alignment horizontal="right"/>
      <protection locked="0"/>
    </xf>
    <xf numFmtId="3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6" fontId="5" fillId="0" borderId="0" xfId="0" applyNumberFormat="1" applyFont="1" applyBorder="1" applyAlignment="1" quotePrefix="1">
      <alignment horizontal="center"/>
    </xf>
    <xf numFmtId="1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6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6" fontId="13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6" fontId="4" fillId="0" borderId="0" xfId="0" applyNumberFormat="1" applyFont="1" applyAlignment="1" quotePrefix="1">
      <alignment horizontal="center"/>
    </xf>
    <xf numFmtId="0" fontId="13" fillId="0" borderId="0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5" fillId="0" borderId="4" xfId="0" applyFont="1" applyBorder="1" applyAlignment="1" quotePrefix="1">
      <alignment horizontal="left"/>
    </xf>
    <xf numFmtId="16" fontId="5" fillId="0" borderId="10" xfId="0" applyNumberFormat="1" applyFont="1" applyBorder="1" applyAlignment="1">
      <alignment horizontal="center"/>
    </xf>
    <xf numFmtId="16" fontId="5" fillId="0" borderId="4" xfId="0" applyNumberFormat="1" applyFont="1" applyBorder="1" applyAlignment="1">
      <alignment horizontal="center"/>
    </xf>
    <xf numFmtId="16" fontId="5" fillId="0" borderId="10" xfId="0" applyNumberFormat="1" applyFont="1" applyBorder="1" applyAlignment="1" quotePrefix="1">
      <alignment horizontal="center"/>
    </xf>
    <xf numFmtId="16" fontId="5" fillId="0" borderId="4" xfId="0" applyNumberFormat="1" applyFont="1" applyBorder="1" applyAlignment="1">
      <alignment horizontal="left"/>
    </xf>
    <xf numFmtId="16" fontId="5" fillId="0" borderId="6" xfId="0" applyNumberFormat="1" applyFont="1" applyBorder="1" applyAlignment="1" quotePrefix="1">
      <alignment horizontal="left"/>
    </xf>
    <xf numFmtId="0" fontId="5" fillId="0" borderId="8" xfId="0" applyFont="1" applyBorder="1" applyAlignment="1" quotePrefix="1">
      <alignment horizontal="left"/>
    </xf>
    <xf numFmtId="0" fontId="5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16" fontId="5" fillId="0" borderId="11" xfId="0" applyNumberFormat="1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16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16" fontId="5" fillId="0" borderId="4" xfId="0" applyNumberFormat="1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13" fillId="0" borderId="0" xfId="0" applyFont="1" applyAlignment="1">
      <alignment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left" vertical="top"/>
    </xf>
    <xf numFmtId="0" fontId="13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6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/>
    </xf>
    <xf numFmtId="6" fontId="13" fillId="0" borderId="1" xfId="0" applyNumberFormat="1" applyFont="1" applyBorder="1" applyAlignment="1" quotePrefix="1">
      <alignment horizontal="center"/>
    </xf>
    <xf numFmtId="6" fontId="13" fillId="0" borderId="0" xfId="0" applyNumberFormat="1" applyFont="1" applyBorder="1" applyAlignment="1">
      <alignment horizontal="center"/>
    </xf>
    <xf numFmtId="6" fontId="13" fillId="0" borderId="0" xfId="0" applyNumberFormat="1" applyFont="1" applyBorder="1" applyAlignment="1" quotePrefix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/>
    </xf>
    <xf numFmtId="165" fontId="0" fillId="0" borderId="0" xfId="0" applyNumberFormat="1" applyAlignment="1">
      <alignment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9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9" fillId="0" borderId="1" xfId="0" applyFont="1" applyBorder="1" applyAlignment="1">
      <alignment horizontal="right"/>
    </xf>
    <xf numFmtId="3" fontId="0" fillId="0" borderId="0" xfId="0" applyNumberFormat="1" applyAlignment="1">
      <alignment/>
    </xf>
    <xf numFmtId="3" fontId="7" fillId="0" borderId="0" xfId="15" applyNumberFormat="1" applyFont="1" applyAlignment="1">
      <alignment/>
    </xf>
    <xf numFmtId="3" fontId="4" fillId="0" borderId="0" xfId="15" applyNumberFormat="1" applyFont="1" applyAlignment="1">
      <alignment/>
    </xf>
    <xf numFmtId="1" fontId="4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 horizontal="right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0" xfId="0" applyFont="1" applyBorder="1" applyAlignment="1" quotePrefix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0" xfId="0" applyFont="1" applyBorder="1" applyAlignment="1">
      <alignment/>
    </xf>
    <xf numFmtId="6" fontId="4" fillId="0" borderId="10" xfId="0" applyNumberFormat="1" applyFont="1" applyBorder="1" applyAlignment="1">
      <alignment/>
    </xf>
    <xf numFmtId="6" fontId="4" fillId="0" borderId="1" xfId="0" applyNumberFormat="1" applyFont="1" applyBorder="1" applyAlignment="1">
      <alignment horizontal="center" wrapText="1"/>
    </xf>
    <xf numFmtId="6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8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 quotePrefix="1">
      <alignment/>
    </xf>
    <xf numFmtId="3" fontId="7" fillId="0" borderId="2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6" fontId="4" fillId="0" borderId="0" xfId="0" applyNumberFormat="1" applyFont="1" applyBorder="1" applyAlignment="1">
      <alignment horizontal="right"/>
    </xf>
    <xf numFmtId="0" fontId="5" fillId="0" borderId="0" xfId="0" applyFont="1" applyBorder="1" applyAlignment="1" quotePrefix="1">
      <alignment horizontal="left"/>
    </xf>
    <xf numFmtId="16" fontId="5" fillId="0" borderId="0" xfId="0" applyNumberFormat="1" applyFont="1" applyBorder="1" applyAlignment="1">
      <alignment horizontal="center"/>
    </xf>
    <xf numFmtId="0" fontId="16" fillId="0" borderId="9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6" fontId="4" fillId="0" borderId="0" xfId="0" applyNumberFormat="1" applyFont="1" applyBorder="1" applyAlignment="1" quotePrefix="1">
      <alignment horizontal="center"/>
    </xf>
    <xf numFmtId="0" fontId="4" fillId="0" borderId="1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16" fontId="4" fillId="0" borderId="16" xfId="0" applyNumberFormat="1" applyFont="1" applyBorder="1" applyAlignment="1" quotePrefix="1">
      <alignment horizontal="center"/>
    </xf>
    <xf numFmtId="16" fontId="4" fillId="0" borderId="14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26" fillId="0" borderId="0" xfId="0" applyFont="1" applyAlignment="1">
      <alignment/>
    </xf>
    <xf numFmtId="16" fontId="5" fillId="0" borderId="17" xfId="0" applyNumberFormat="1" applyFont="1" applyBorder="1" applyAlignment="1">
      <alignment horizontal="center"/>
    </xf>
    <xf numFmtId="0" fontId="4" fillId="0" borderId="0" xfId="0" applyFont="1" applyBorder="1" applyAlignment="1" quotePrefix="1">
      <alignment horizontal="left"/>
    </xf>
    <xf numFmtId="0" fontId="4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164" fontId="7" fillId="0" borderId="0" xfId="15" applyNumberFormat="1" applyFont="1" applyAlignment="1">
      <alignment/>
    </xf>
    <xf numFmtId="0" fontId="0" fillId="0" borderId="9" xfId="0" applyFont="1" applyBorder="1" applyAlignment="1">
      <alignment/>
    </xf>
    <xf numFmtId="164" fontId="0" fillId="0" borderId="2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4" xfId="0" applyFont="1" applyBorder="1" applyAlignment="1" quotePrefix="1">
      <alignment horizontal="left"/>
    </xf>
    <xf numFmtId="0" fontId="5" fillId="0" borderId="8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8" xfId="0" applyFont="1" applyBorder="1" applyAlignment="1" quotePrefix="1">
      <alignment horizontal="left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Border="1" applyAlignment="1" quotePrefix="1">
      <alignment horizontal="center"/>
    </xf>
    <xf numFmtId="0" fontId="0" fillId="0" borderId="1" xfId="0" applyFont="1" applyBorder="1" applyAlignment="1">
      <alignment/>
    </xf>
    <xf numFmtId="0" fontId="4" fillId="0" borderId="6" xfId="0" applyFont="1" applyBorder="1" applyAlignment="1">
      <alignment/>
    </xf>
    <xf numFmtId="16" fontId="5" fillId="0" borderId="6" xfId="0" applyNumberFormat="1" applyFont="1" applyBorder="1" applyAlignment="1" quotePrefix="1">
      <alignment horizontal="left"/>
    </xf>
    <xf numFmtId="16" fontId="5" fillId="0" borderId="11" xfId="0" applyNumberFormat="1" applyFont="1" applyBorder="1" applyAlignment="1" quotePrefix="1">
      <alignment horizontal="center"/>
    </xf>
    <xf numFmtId="0" fontId="5" fillId="0" borderId="6" xfId="0" applyFont="1" applyBorder="1" applyAlignment="1" quotePrefix="1">
      <alignment horizontal="center"/>
    </xf>
    <xf numFmtId="0" fontId="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 applyAlignment="1">
      <alignment horizontal="right"/>
    </xf>
    <xf numFmtId="0" fontId="5" fillId="0" borderId="1" xfId="0" applyFont="1" applyBorder="1" applyAlignment="1">
      <alignment/>
    </xf>
    <xf numFmtId="16" fontId="0" fillId="0" borderId="0" xfId="0" applyNumberFormat="1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3" fontId="7" fillId="0" borderId="0" xfId="15" applyNumberFormat="1" applyFont="1" applyAlignment="1">
      <alignment/>
    </xf>
    <xf numFmtId="0" fontId="4" fillId="0" borderId="0" xfId="0" applyFont="1" applyAlignment="1">
      <alignment horizontal="left"/>
    </xf>
    <xf numFmtId="169" fontId="4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4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16" fontId="4" fillId="0" borderId="0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4" fillId="0" borderId="13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6" xfId="0" applyFont="1" applyBorder="1" applyAlignment="1">
      <alignment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6" fontId="4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165" fontId="4" fillId="0" borderId="0" xfId="0" applyNumberFormat="1" applyFont="1" applyBorder="1" applyAlignment="1">
      <alignment horizontal="right"/>
    </xf>
    <xf numFmtId="9" fontId="0" fillId="0" borderId="0" xfId="21" applyAlignment="1">
      <alignment/>
    </xf>
    <xf numFmtId="0" fontId="2" fillId="0" borderId="1" xfId="0" applyFont="1" applyBorder="1" applyAlignment="1">
      <alignment/>
    </xf>
    <xf numFmtId="0" fontId="4" fillId="0" borderId="9" xfId="0" applyFont="1" applyBorder="1" applyAlignment="1">
      <alignment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3" fontId="7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top"/>
    </xf>
    <xf numFmtId="9" fontId="4" fillId="0" borderId="0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7" fillId="0" borderId="1" xfId="15" applyNumberFormat="1" applyFont="1" applyBorder="1" applyAlignment="1">
      <alignment/>
    </xf>
    <xf numFmtId="164" fontId="7" fillId="0" borderId="0" xfId="15" applyNumberFormat="1" applyFont="1" applyBorder="1" applyAlignment="1">
      <alignment horizontal="right"/>
    </xf>
    <xf numFmtId="1" fontId="0" fillId="0" borderId="0" xfId="0" applyNumberFormat="1" applyAlignment="1">
      <alignment/>
    </xf>
    <xf numFmtId="6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9" fontId="4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2" fillId="0" borderId="0" xfId="0" applyFont="1" applyBorder="1" applyAlignment="1" quotePrefix="1">
      <alignment horizontal="left"/>
    </xf>
    <xf numFmtId="0" fontId="5" fillId="0" borderId="9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chartsheet" Target="chartsheets/sheet1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worksheet" Target="worksheets/sheet22.xml" /><Relationship Id="rId24" Type="http://schemas.openxmlformats.org/officeDocument/2006/relationships/worksheet" Target="worksheets/sheet23.xml" /><Relationship Id="rId25" Type="http://schemas.openxmlformats.org/officeDocument/2006/relationships/worksheet" Target="worksheets/sheet24.xml" /><Relationship Id="rId26" Type="http://schemas.openxmlformats.org/officeDocument/2006/relationships/worksheet" Target="worksheets/sheet25.xml" /><Relationship Id="rId27" Type="http://schemas.openxmlformats.org/officeDocument/2006/relationships/worksheet" Target="worksheets/sheet26.xml" /><Relationship Id="rId28" Type="http://schemas.openxmlformats.org/officeDocument/2006/relationships/worksheet" Target="worksheets/sheet27.xml" /><Relationship Id="rId29" Type="http://schemas.openxmlformats.org/officeDocument/2006/relationships/worksheet" Target="worksheets/sheet28.xml" /><Relationship Id="rId30" Type="http://schemas.openxmlformats.org/officeDocument/2006/relationships/worksheet" Target="worksheets/sheet29.xml" /><Relationship Id="rId31" Type="http://schemas.openxmlformats.org/officeDocument/2006/relationships/worksheet" Target="worksheets/sheet30.xml" /><Relationship Id="rId32" Type="http://schemas.openxmlformats.org/officeDocument/2006/relationships/worksheet" Target="worksheets/sheet31.xml" /><Relationship Id="rId33" Type="http://schemas.openxmlformats.org/officeDocument/2006/relationships/worksheet" Target="worksheets/sheet32.xml" /><Relationship Id="rId34" Type="http://schemas.openxmlformats.org/officeDocument/2006/relationships/worksheet" Target="worksheets/sheet33.xml" /><Relationship Id="rId35" Type="http://schemas.openxmlformats.org/officeDocument/2006/relationships/worksheet" Target="worksheets/sheet34.xml" /><Relationship Id="rId36" Type="http://schemas.openxmlformats.org/officeDocument/2006/relationships/worksheet" Target="worksheets/sheet35.xml" /><Relationship Id="rId37" Type="http://schemas.openxmlformats.org/officeDocument/2006/relationships/worksheet" Target="worksheets/sheet36.xml" /><Relationship Id="rId38" Type="http://schemas.openxmlformats.org/officeDocument/2006/relationships/worksheet" Target="worksheets/sheet37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A:  Number of cars available for private use by members of the household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>
        <c:manualLayout>
          <c:xMode val="factor"/>
          <c:yMode val="factor"/>
          <c:x val="-0.13125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24975"/>
          <c:w val="0.8845"/>
          <c:h val="0.582"/>
        </c:manualLayout>
      </c:layout>
      <c:areaChart>
        <c:grouping val="percentStacked"/>
        <c:varyColors val="0"/>
        <c:ser>
          <c:idx val="0"/>
          <c:order val="0"/>
          <c:tx>
            <c:strRef>
              <c:f>'NEW Numbers for A &amp; B'!$D$7</c:f>
              <c:strCache>
                <c:ptCount val="1"/>
                <c:pt idx="0">
                  <c:v>3+ cars</c:v>
                </c:pt>
              </c:strCache>
            </c:strRef>
          </c:tx>
          <c:spPr>
            <a:solidFill>
              <a:srgbClr val="00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B'!$C$8:$C$15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A &amp; B'!$D$8:$D$15</c:f>
              <c:numCach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</c:ser>
        <c:ser>
          <c:idx val="1"/>
          <c:order val="1"/>
          <c:tx>
            <c:strRef>
              <c:f>'NEW Numbers for A &amp; B'!$E$7</c:f>
              <c:strCache>
                <c:ptCount val="1"/>
                <c:pt idx="0">
                  <c:v>2 cars</c:v>
                </c:pt>
              </c:strCache>
            </c:strRef>
          </c:tx>
          <c:spPr>
            <a:pattFill prst="narVert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B'!$C$8:$C$15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A &amp; B'!$E$8:$E$15</c:f>
              <c:numCache>
                <c:ptCount val="8"/>
                <c:pt idx="0">
                  <c:v>4</c:v>
                </c:pt>
                <c:pt idx="1">
                  <c:v>3</c:v>
                </c:pt>
                <c:pt idx="2">
                  <c:v>6</c:v>
                </c:pt>
                <c:pt idx="3">
                  <c:v>14</c:v>
                </c:pt>
                <c:pt idx="4">
                  <c:v>26</c:v>
                </c:pt>
                <c:pt idx="5">
                  <c:v>39</c:v>
                </c:pt>
                <c:pt idx="6">
                  <c:v>53</c:v>
                </c:pt>
                <c:pt idx="7">
                  <c:v>61</c:v>
                </c:pt>
              </c:numCache>
            </c:numRef>
          </c:val>
        </c:ser>
        <c:ser>
          <c:idx val="2"/>
          <c:order val="2"/>
          <c:tx>
            <c:strRef>
              <c:f>'NEW Numbers for A &amp; B'!$F$7</c:f>
              <c:strCache>
                <c:ptCount val="1"/>
                <c:pt idx="0">
                  <c:v>1 car</c:v>
                </c:pt>
              </c:strCache>
            </c:strRef>
          </c:tx>
          <c:spPr>
            <a:solidFill>
              <a:srgbClr val="C0C0C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A &amp; B'!$C$8:$C$15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A &amp; B'!$F$8:$F$15</c:f>
              <c:numCache>
                <c:ptCount val="8"/>
                <c:pt idx="0">
                  <c:v>29</c:v>
                </c:pt>
                <c:pt idx="1">
                  <c:v>30</c:v>
                </c:pt>
                <c:pt idx="2">
                  <c:v>49</c:v>
                </c:pt>
                <c:pt idx="3">
                  <c:v>61</c:v>
                </c:pt>
                <c:pt idx="4">
                  <c:v>62</c:v>
                </c:pt>
                <c:pt idx="5">
                  <c:v>51</c:v>
                </c:pt>
                <c:pt idx="6">
                  <c:v>37</c:v>
                </c:pt>
                <c:pt idx="7">
                  <c:v>26</c:v>
                </c:pt>
              </c:numCache>
            </c:numRef>
          </c:val>
        </c:ser>
        <c:ser>
          <c:idx val="3"/>
          <c:order val="3"/>
          <c:tx>
            <c:strRef>
              <c:f>'NEW Numbers for A &amp; B'!$G$7</c:f>
              <c:strCache>
                <c:ptCount val="1"/>
                <c:pt idx="0">
                  <c:v>no car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B'!$C$8:$C$15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A &amp; B'!$G$8:$G$15</c:f>
              <c:numCache>
                <c:ptCount val="8"/>
                <c:pt idx="0">
                  <c:v>66</c:v>
                </c:pt>
                <c:pt idx="1">
                  <c:v>67</c:v>
                </c:pt>
                <c:pt idx="2">
                  <c:v>45</c:v>
                </c:pt>
                <c:pt idx="3">
                  <c:v>24</c:v>
                </c:pt>
                <c:pt idx="4">
                  <c:v>9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</c:numCache>
            </c:numRef>
          </c:val>
        </c:ser>
        <c:axId val="28926004"/>
        <c:axId val="59007445"/>
      </c:area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auto val="1"/>
        <c:lblOffset val="100"/>
        <c:noMultiLvlLbl val="0"/>
      </c:catAx>
      <c:valAx>
        <c:axId val="59007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825"/>
          <c:w val="0.772"/>
          <c:h val="0.0802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J:  Main means of travel to work</a:t>
            </a:r>
          </a:p>
        </c:rich>
      </c:tx>
      <c:layout>
        <c:manualLayout>
          <c:xMode val="factor"/>
          <c:yMode val="factor"/>
          <c:x val="-0.178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3"/>
          <c:w val="0.952"/>
          <c:h val="0.73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'NEW Numbers for I &amp; J'!$C$13</c:f>
              <c:strCache>
                <c:ptCount val="1"/>
                <c:pt idx="0">
                  <c:v>Car driver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J'!$C$14:$C$20</c:f>
              <c:numCache>
                <c:ptCount val="7"/>
                <c:pt idx="0">
                  <c:v>57</c:v>
                </c:pt>
                <c:pt idx="1">
                  <c:v>66</c:v>
                </c:pt>
                <c:pt idx="2">
                  <c:v>68</c:v>
                </c:pt>
                <c:pt idx="3">
                  <c:v>50</c:v>
                </c:pt>
                <c:pt idx="4">
                  <c:v>61</c:v>
                </c:pt>
                <c:pt idx="5">
                  <c:v>42</c:v>
                </c:pt>
                <c:pt idx="6">
                  <c:v>31</c:v>
                </c:pt>
              </c:numCache>
            </c:numRef>
          </c:val>
        </c:ser>
        <c:ser>
          <c:idx val="1"/>
          <c:order val="1"/>
          <c:tx>
            <c:strRef>
              <c:f>'NEW Numbers for I &amp; J'!$D$13</c:f>
              <c:strCache>
                <c:ptCount val="1"/>
                <c:pt idx="0">
                  <c:v>Car passenger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J'!$D$14:$D$20</c:f>
              <c:numCache>
                <c:ptCount val="7"/>
                <c:pt idx="0">
                  <c:v>11</c:v>
                </c:pt>
                <c:pt idx="1">
                  <c:v>8</c:v>
                </c:pt>
                <c:pt idx="2">
                  <c:v>8</c:v>
                </c:pt>
                <c:pt idx="3">
                  <c:v>11</c:v>
                </c:pt>
                <c:pt idx="4">
                  <c:v>13</c:v>
                </c:pt>
                <c:pt idx="5">
                  <c:v>15</c:v>
                </c:pt>
                <c:pt idx="6">
                  <c:v>16</c:v>
                </c:pt>
              </c:numCache>
            </c:numRef>
          </c:val>
        </c:ser>
        <c:ser>
          <c:idx val="2"/>
          <c:order val="2"/>
          <c:tx>
            <c:strRef>
              <c:f>'NEW Numbers for I &amp; J'!$E$13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J'!$E$14:$E$20</c:f>
              <c:numCache>
                <c:ptCount val="7"/>
                <c:pt idx="0">
                  <c:v>13</c:v>
                </c:pt>
                <c:pt idx="1">
                  <c:v>8</c:v>
                </c:pt>
                <c:pt idx="2">
                  <c:v>8</c:v>
                </c:pt>
                <c:pt idx="3">
                  <c:v>16</c:v>
                </c:pt>
                <c:pt idx="4">
                  <c:v>11</c:v>
                </c:pt>
                <c:pt idx="5">
                  <c:v>20</c:v>
                </c:pt>
                <c:pt idx="6">
                  <c:v>30</c:v>
                </c:pt>
              </c:numCache>
            </c:numRef>
          </c:val>
        </c:ser>
        <c:ser>
          <c:idx val="3"/>
          <c:order val="3"/>
          <c:tx>
            <c:strRef>
              <c:f>'NEW Numbers for I &amp; J'!$F$13</c:f>
              <c:strCache>
                <c:ptCount val="1"/>
                <c:pt idx="0">
                  <c:v>Bus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J'!$F$14:$F$20</c:f>
              <c:numCache>
                <c:ptCount val="7"/>
                <c:pt idx="0">
                  <c:v>12</c:v>
                </c:pt>
                <c:pt idx="1">
                  <c:v>8</c:v>
                </c:pt>
                <c:pt idx="2">
                  <c:v>9</c:v>
                </c:pt>
                <c:pt idx="3">
                  <c:v>17</c:v>
                </c:pt>
                <c:pt idx="4">
                  <c:v>9</c:v>
                </c:pt>
                <c:pt idx="5">
                  <c:v>17</c:v>
                </c:pt>
                <c:pt idx="6">
                  <c:v>18</c:v>
                </c:pt>
              </c:numCache>
            </c:numRef>
          </c:val>
        </c:ser>
        <c:ser>
          <c:idx val="4"/>
          <c:order val="4"/>
          <c:tx>
            <c:strRef>
              <c:f>'NEW Numbers for I &amp; J'!$G$13</c:f>
              <c:strCache>
                <c:ptCount val="1"/>
                <c:pt idx="0">
                  <c:v>Rail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I &amp; J'!$B$14:$B$20</c:f>
              <c:strCache>
                <c:ptCount val="7"/>
                <c:pt idx="0">
                  <c:v>All not working from home in 2002</c:v>
                </c:pt>
                <c:pt idx="1">
                  <c:v>Professional occupations</c:v>
                </c:pt>
                <c:pt idx="2">
                  <c:v>Managerial and technical occs.</c:v>
                </c:pt>
                <c:pt idx="3">
                  <c:v>Skilled non-manual occupations</c:v>
                </c:pt>
                <c:pt idx="4">
                  <c:v>Skilled manual occupations</c:v>
                </c:pt>
                <c:pt idx="5">
                  <c:v>Partly skilled occupations</c:v>
                </c:pt>
                <c:pt idx="6">
                  <c:v>Unskilled occupations</c:v>
                </c:pt>
              </c:strCache>
            </c:strRef>
          </c:cat>
          <c:val>
            <c:numRef>
              <c:f>'NEW Numbers for I &amp; J'!$G$14:$G$20</c:f>
              <c:numCache>
                <c:ptCount val="7"/>
                <c:pt idx="0">
                  <c:v>3</c:v>
                </c:pt>
                <c:pt idx="1">
                  <c:v>6</c:v>
                </c:pt>
                <c:pt idx="2">
                  <c:v>4</c:v>
                </c:pt>
                <c:pt idx="3">
                  <c:v>3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</c:ser>
        <c:axId val="61209422"/>
        <c:axId val="14013887"/>
      </c:barChart>
      <c:catAx>
        <c:axId val="612094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013887"/>
        <c:crosses val="autoZero"/>
        <c:auto val="1"/>
        <c:lblOffset val="100"/>
        <c:noMultiLvlLbl val="0"/>
      </c:catAx>
      <c:valAx>
        <c:axId val="140138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using each mode</a:t>
                </a:r>
              </a:p>
            </c:rich>
          </c:tx>
          <c:layout>
            <c:manualLayout>
              <c:xMode val="factor"/>
              <c:yMode val="factor"/>
              <c:x val="0.001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209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5"/>
          <c:w val="0.91725"/>
          <c:h val="0.043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K: Main means of travel to work by distance between home and work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2325"/>
          <c:w val="0.91525"/>
          <c:h val="0.74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'NEW Numbers for chart K'!$C$5</c:f>
              <c:strCache>
                <c:ptCount val="1"/>
                <c:pt idx="0">
                  <c:v>Walking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K'!$C$6:$C$14</c:f>
              <c:numCache>
                <c:ptCount val="9"/>
                <c:pt idx="0">
                  <c:v>62</c:v>
                </c:pt>
                <c:pt idx="1">
                  <c:v>29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</c:ser>
        <c:ser>
          <c:idx val="1"/>
          <c:order val="1"/>
          <c:tx>
            <c:strRef>
              <c:f>'NEW Numbers for chart K'!$D$5</c:f>
              <c:strCache>
                <c:ptCount val="1"/>
                <c:pt idx="0">
                  <c:v>Driver car or van</c:v>
                </c:pt>
              </c:strCache>
            </c:strRef>
          </c:tx>
          <c:spPr>
            <a:pattFill prst="pct2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K'!$D$6:$D$14</c:f>
              <c:numCache>
                <c:ptCount val="9"/>
                <c:pt idx="0">
                  <c:v>27</c:v>
                </c:pt>
                <c:pt idx="1">
                  <c:v>44</c:v>
                </c:pt>
                <c:pt idx="2">
                  <c:v>52</c:v>
                </c:pt>
                <c:pt idx="3">
                  <c:v>55</c:v>
                </c:pt>
                <c:pt idx="4">
                  <c:v>63</c:v>
                </c:pt>
                <c:pt idx="5">
                  <c:v>75</c:v>
                </c:pt>
                <c:pt idx="6">
                  <c:v>74</c:v>
                </c:pt>
                <c:pt idx="7">
                  <c:v>75</c:v>
                </c:pt>
                <c:pt idx="8">
                  <c:v>77</c:v>
                </c:pt>
              </c:numCache>
            </c:numRef>
          </c:val>
        </c:ser>
        <c:ser>
          <c:idx val="2"/>
          <c:order val="2"/>
          <c:tx>
            <c:strRef>
              <c:f>'NEW Numbers for chart K'!$E$5</c:f>
              <c:strCache>
                <c:ptCount val="1"/>
                <c:pt idx="0">
                  <c:v>Passen. car or van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K'!$E$6:$E$14</c:f>
              <c:numCache>
                <c:ptCount val="9"/>
                <c:pt idx="0">
                  <c:v>5</c:v>
                </c:pt>
                <c:pt idx="1">
                  <c:v>13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9</c:v>
                </c:pt>
                <c:pt idx="6">
                  <c:v>7</c:v>
                </c:pt>
                <c:pt idx="7">
                  <c:v>10</c:v>
                </c:pt>
                <c:pt idx="8">
                  <c:v>7</c:v>
                </c:pt>
              </c:numCache>
            </c:numRef>
          </c:val>
        </c:ser>
        <c:ser>
          <c:idx val="3"/>
          <c:order val="3"/>
          <c:tx>
            <c:strRef>
              <c:f>'NEW Numbers for chart K'!$F$5</c:f>
              <c:strCache>
                <c:ptCount val="1"/>
                <c:pt idx="0">
                  <c:v>Bicycle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K'!$F$6:$F$14</c:f>
              <c:numCache>
                <c:ptCount val="9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</c:numCache>
            </c:numRef>
          </c:val>
        </c:ser>
        <c:ser>
          <c:idx val="4"/>
          <c:order val="4"/>
          <c:tx>
            <c:strRef>
              <c:f>'NEW Numbers for chart K'!$G$5</c:f>
              <c:strCache>
                <c:ptCount val="1"/>
                <c:pt idx="0">
                  <c:v>Bus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K'!$G$6:$G$14</c:f>
              <c:numCache>
                <c:ptCount val="9"/>
                <c:pt idx="0">
                  <c:v>2</c:v>
                </c:pt>
                <c:pt idx="1">
                  <c:v>10</c:v>
                </c:pt>
                <c:pt idx="2">
                  <c:v>20</c:v>
                </c:pt>
                <c:pt idx="3">
                  <c:v>22</c:v>
                </c:pt>
                <c:pt idx="4">
                  <c:v>17</c:v>
                </c:pt>
                <c:pt idx="5">
                  <c:v>11</c:v>
                </c:pt>
                <c:pt idx="6">
                  <c:v>9</c:v>
                </c:pt>
                <c:pt idx="7">
                  <c:v>6</c:v>
                </c:pt>
                <c:pt idx="8">
                  <c:v>2</c:v>
                </c:pt>
              </c:numCache>
            </c:numRef>
          </c:val>
        </c:ser>
        <c:ser>
          <c:idx val="5"/>
          <c:order val="5"/>
          <c:tx>
            <c:strRef>
              <c:f>'NEW Numbers for chart K'!$H$5</c:f>
              <c:strCache>
                <c:ptCount val="1"/>
                <c:pt idx="0">
                  <c:v>Rail (inc. Glas Underg)</c:v>
                </c:pt>
              </c:strCache>
            </c:strRef>
          </c:tx>
          <c:spPr>
            <a:pattFill prst="smCheck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Check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K'!$H$6:$H$14</c:f>
              <c:numCache>
                <c:ptCount val="9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</c:numCache>
            </c:numRef>
          </c:val>
        </c:ser>
        <c:ser>
          <c:idx val="6"/>
          <c:order val="6"/>
          <c:tx>
            <c:strRef>
              <c:f>'NEW Numbers for chart K'!$I$5</c:f>
              <c:strCache>
                <c:ptCount val="1"/>
                <c:pt idx="0">
                  <c:v>Other (eg taxi, m/cycle)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chart K'!$B$6:$B$14</c:f>
              <c:strCache>
                <c:ptCount val="9"/>
                <c:pt idx="0">
                  <c:v>Less than 1 km</c:v>
                </c:pt>
                <c:pt idx="1">
                  <c:v>1 to less than 2 km</c:v>
                </c:pt>
                <c:pt idx="2">
                  <c:v>2 to less than 3 km</c:v>
                </c:pt>
                <c:pt idx="3">
                  <c:v>3 to less than 5 km</c:v>
                </c:pt>
                <c:pt idx="4">
                  <c:v>5 to less than 10 km</c:v>
                </c:pt>
                <c:pt idx="5">
                  <c:v>10 to less than 15 km</c:v>
                </c:pt>
                <c:pt idx="6">
                  <c:v>15 to less than 20 km</c:v>
                </c:pt>
                <c:pt idx="7">
                  <c:v>20 to less than 40 km</c:v>
                </c:pt>
                <c:pt idx="8">
                  <c:v>Over 40 km</c:v>
                </c:pt>
              </c:strCache>
            </c:strRef>
          </c:cat>
          <c:val>
            <c:numRef>
              <c:f>'NEW Numbers for chart K'!$I$6:$I$14</c:f>
              <c:numCache>
                <c:ptCount val="9"/>
                <c:pt idx="0">
                  <c:v>2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</c:numCache>
            </c:numRef>
          </c:val>
        </c:ser>
        <c:overlap val="100"/>
        <c:axId val="59016120"/>
        <c:axId val="61383033"/>
      </c:bar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1383033"/>
        <c:crosses val="autoZero"/>
        <c:auto val="1"/>
        <c:lblOffset val="100"/>
        <c:noMultiLvlLbl val="0"/>
      </c:catAx>
      <c:valAx>
        <c:axId val="61383033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of commuters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90161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665"/>
          <c:w val="1"/>
          <c:h val="0.120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L: Travel to school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3325"/>
          <c:w val="0.88425"/>
          <c:h val="0.6742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L &amp; M'!$C$7</c:f>
              <c:strCache>
                <c:ptCount val="1"/>
                <c:pt idx="0">
                  <c:v>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M'!$C$8:$C$21</c:f>
              <c:numCache>
                <c:ptCount val="14"/>
                <c:pt idx="0">
                  <c:v>64</c:v>
                </c:pt>
                <c:pt idx="1">
                  <c:v>64</c:v>
                </c:pt>
                <c:pt idx="2">
                  <c:v>54</c:v>
                </c:pt>
                <c:pt idx="3">
                  <c:v>68</c:v>
                </c:pt>
                <c:pt idx="4">
                  <c:v>71</c:v>
                </c:pt>
                <c:pt idx="5">
                  <c:v>60</c:v>
                </c:pt>
                <c:pt idx="6">
                  <c:v>63</c:v>
                </c:pt>
                <c:pt idx="7">
                  <c:v>65</c:v>
                </c:pt>
                <c:pt idx="8">
                  <c:v>48</c:v>
                </c:pt>
                <c:pt idx="9">
                  <c:v>49</c:v>
                </c:pt>
                <c:pt idx="10">
                  <c:v>47</c:v>
                </c:pt>
                <c:pt idx="11">
                  <c:v>44</c:v>
                </c:pt>
                <c:pt idx="12">
                  <c:v>42</c:v>
                </c:pt>
                <c:pt idx="13">
                  <c:v>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L &amp; M'!$D$7</c:f>
              <c:strCache>
                <c:ptCount val="1"/>
                <c:pt idx="0">
                  <c:v>Car or van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M'!$D$8:$D$21</c:f>
              <c:numCache>
                <c:ptCount val="14"/>
                <c:pt idx="0">
                  <c:v>32</c:v>
                </c:pt>
                <c:pt idx="1">
                  <c:v>30</c:v>
                </c:pt>
                <c:pt idx="2">
                  <c:v>37</c:v>
                </c:pt>
                <c:pt idx="3">
                  <c:v>20</c:v>
                </c:pt>
                <c:pt idx="4">
                  <c:v>19</c:v>
                </c:pt>
                <c:pt idx="5">
                  <c:v>26</c:v>
                </c:pt>
                <c:pt idx="6">
                  <c:v>18</c:v>
                </c:pt>
                <c:pt idx="7">
                  <c:v>15</c:v>
                </c:pt>
                <c:pt idx="8">
                  <c:v>14</c:v>
                </c:pt>
                <c:pt idx="9">
                  <c:v>13</c:v>
                </c:pt>
                <c:pt idx="10">
                  <c:v>7</c:v>
                </c:pt>
                <c:pt idx="11">
                  <c:v>14</c:v>
                </c:pt>
                <c:pt idx="12">
                  <c:v>8</c:v>
                </c:pt>
                <c:pt idx="13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L &amp; M'!$E$7</c:f>
              <c:strCache>
                <c:ptCount val="1"/>
                <c:pt idx="0">
                  <c:v>Bus (any)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M'!$E$8:$E$21</c:f>
              <c:numCache>
                <c:ptCount val="14"/>
                <c:pt idx="0">
                  <c:v>3</c:v>
                </c:pt>
                <c:pt idx="1">
                  <c:v>5</c:v>
                </c:pt>
                <c:pt idx="2">
                  <c:v>6</c:v>
                </c:pt>
                <c:pt idx="3">
                  <c:v>8</c:v>
                </c:pt>
                <c:pt idx="4">
                  <c:v>9</c:v>
                </c:pt>
                <c:pt idx="5">
                  <c:v>11</c:v>
                </c:pt>
                <c:pt idx="6">
                  <c:v>15</c:v>
                </c:pt>
                <c:pt idx="7">
                  <c:v>17</c:v>
                </c:pt>
                <c:pt idx="8">
                  <c:v>35</c:v>
                </c:pt>
                <c:pt idx="9">
                  <c:v>35</c:v>
                </c:pt>
                <c:pt idx="10">
                  <c:v>40</c:v>
                </c:pt>
                <c:pt idx="11">
                  <c:v>39</c:v>
                </c:pt>
                <c:pt idx="12">
                  <c:v>47</c:v>
                </c:pt>
                <c:pt idx="13">
                  <c:v>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'NEW Numbers for L &amp; M'!$F$7</c:f>
              <c:strCache>
                <c:ptCount val="1"/>
                <c:pt idx="0">
                  <c:v>Other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M'!$F$8:$F$21</c:f>
              <c:numCache>
                <c:ptCount val="14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3</c:v>
                </c:pt>
                <c:pt idx="4">
                  <c:v>1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5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'NEW Numbers for L &amp; M'!$G$7</c:f>
              <c:strCache>
                <c:ptCount val="1"/>
                <c:pt idx="0">
                  <c:v>Bicycle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'NEW Numbers for L &amp; M'!$B$8:$B$21</c:f>
              <c:numCache>
                <c:ptCount val="1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</c:numCache>
            </c:numRef>
          </c:cat>
          <c:val>
            <c:numRef>
              <c:f>'NEW Numbers for L &amp; M'!$G$8:$G$21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15576386"/>
        <c:axId val="5969747"/>
      </c:lineChart>
      <c:catAx>
        <c:axId val="15576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969747"/>
        <c:crosses val="autoZero"/>
        <c:auto val="1"/>
        <c:lblOffset val="100"/>
        <c:noMultiLvlLbl val="0"/>
      </c:catAx>
      <c:valAx>
        <c:axId val="5969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pupils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Arial"/>
                <a:ea typeface="Arial"/>
                <a:cs typeface="Arial"/>
              </a:defRPr>
            </a:pPr>
          </a:p>
        </c:txPr>
        <c:crossAx val="155763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75"/>
          <c:y val="0.87275"/>
          <c:w val="0.95175"/>
          <c:h val="0.07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M: Activities which people find difficult to manage on their own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"/>
          <c:y val="0.15"/>
          <c:w val="0.8895"/>
          <c:h val="0.6692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L &amp; M'!$C$26</c:f>
              <c:strCache>
                <c:ptCount val="1"/>
                <c:pt idx="0">
                  <c:v>Walking 10+ mins</c:v>
                </c:pt>
              </c:strCache>
            </c:strRef>
          </c:tx>
          <c:spPr>
            <a:ln w="381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L &amp; M'!$B$27:$B$40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L &amp; M'!$C$27:$C$40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13</c:v>
                </c:pt>
                <c:pt idx="9">
                  <c:v>19</c:v>
                </c:pt>
                <c:pt idx="10">
                  <c:v>17</c:v>
                </c:pt>
                <c:pt idx="11">
                  <c:v>21</c:v>
                </c:pt>
                <c:pt idx="12">
                  <c:v>25</c:v>
                </c:pt>
                <c:pt idx="13">
                  <c:v>34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L &amp; M'!$D$26</c:f>
              <c:strCache>
                <c:ptCount val="1"/>
                <c:pt idx="0">
                  <c:v>Using a bus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L &amp; M'!$B$27:$B$40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L &amp; M'!$D$27:$D$40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6</c:v>
                </c:pt>
                <c:pt idx="8">
                  <c:v>5</c:v>
                </c:pt>
                <c:pt idx="9">
                  <c:v>10</c:v>
                </c:pt>
                <c:pt idx="10">
                  <c:v>9</c:v>
                </c:pt>
                <c:pt idx="11">
                  <c:v>12</c:v>
                </c:pt>
                <c:pt idx="12">
                  <c:v>18</c:v>
                </c:pt>
                <c:pt idx="13">
                  <c:v>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L &amp; M'!$E$26</c:f>
              <c:strCache>
                <c:ptCount val="1"/>
                <c:pt idx="0">
                  <c:v>Using a train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L &amp; M'!$B$27:$B$40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L &amp; M'!$E$27:$E$40</c:f>
              <c:numCach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7</c:v>
                </c:pt>
                <c:pt idx="10">
                  <c:v>8</c:v>
                </c:pt>
                <c:pt idx="11">
                  <c:v>11</c:v>
                </c:pt>
                <c:pt idx="12">
                  <c:v>14</c:v>
                </c:pt>
                <c:pt idx="13">
                  <c:v>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'NEW Numbers for L &amp; M'!$F$26</c:f>
              <c:strCache>
                <c:ptCount val="1"/>
                <c:pt idx="0">
                  <c:v>Using a car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L &amp; M'!$B$27:$B$40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L &amp; M'!$F$27:$F$40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10</c:v>
                </c:pt>
              </c:numCache>
            </c:numRef>
          </c:val>
          <c:smooth val="0"/>
        </c:ser>
        <c:axId val="53727724"/>
        <c:axId val="13787469"/>
      </c:lineChart>
      <c:catAx>
        <c:axId val="53727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3787469"/>
        <c:crosses val="autoZero"/>
        <c:auto val="1"/>
        <c:lblOffset val="100"/>
        <c:noMultiLvlLbl val="0"/>
      </c:catAx>
      <c:valAx>
        <c:axId val="13787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people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37277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975"/>
          <c:y val="0.87425"/>
          <c:w val="0.77625"/>
          <c:h val="0.076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B: Households' transport facilities</a:t>
            </a:r>
          </a:p>
        </c:rich>
      </c:tx>
      <c:layout>
        <c:manualLayout>
          <c:xMode val="factor"/>
          <c:yMode val="factor"/>
          <c:x val="-0.164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8875"/>
          <c:w val="0.94925"/>
          <c:h val="0.7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'NEW Numbers for A &amp; B'!$D$20</c:f>
              <c:strCache>
                <c:ptCount val="1"/>
                <c:pt idx="0">
                  <c:v>up to 6 mins walk to bus stop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B'!$C$21:$C$28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'NEW Numbers for A &amp; B'!$D$21:$D$28</c:f>
              <c:numCache>
                <c:ptCount val="8"/>
                <c:pt idx="0">
                  <c:v>89</c:v>
                </c:pt>
                <c:pt idx="1">
                  <c:v>84</c:v>
                </c:pt>
                <c:pt idx="2">
                  <c:v>93</c:v>
                </c:pt>
                <c:pt idx="3">
                  <c:v>86</c:v>
                </c:pt>
                <c:pt idx="4">
                  <c:v>86</c:v>
                </c:pt>
                <c:pt idx="5">
                  <c:v>89</c:v>
                </c:pt>
                <c:pt idx="6">
                  <c:v>82</c:v>
                </c:pt>
                <c:pt idx="7">
                  <c:v>86</c:v>
                </c:pt>
              </c:numCache>
            </c:numRef>
          </c:val>
        </c:ser>
        <c:ser>
          <c:idx val="1"/>
          <c:order val="1"/>
          <c:tx>
            <c:strRef>
              <c:f>'NEW Numbers for A &amp; B'!$E$20</c:f>
              <c:strCache>
                <c:ptCount val="1"/>
                <c:pt idx="0">
                  <c:v>1 + motor vehicles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B'!$C$21:$C$28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'NEW Numbers for A &amp; B'!$E$21:$E$28</c:f>
              <c:numCache>
                <c:ptCount val="8"/>
                <c:pt idx="0">
                  <c:v>50</c:v>
                </c:pt>
                <c:pt idx="1">
                  <c:v>82</c:v>
                </c:pt>
                <c:pt idx="2">
                  <c:v>41</c:v>
                </c:pt>
                <c:pt idx="3">
                  <c:v>89</c:v>
                </c:pt>
                <c:pt idx="4">
                  <c:v>87</c:v>
                </c:pt>
                <c:pt idx="5">
                  <c:v>85</c:v>
                </c:pt>
                <c:pt idx="6">
                  <c:v>71</c:v>
                </c:pt>
                <c:pt idx="7">
                  <c:v>27</c:v>
                </c:pt>
              </c:numCache>
            </c:numRef>
          </c:val>
        </c:ser>
        <c:ser>
          <c:idx val="2"/>
          <c:order val="2"/>
          <c:tx>
            <c:strRef>
              <c:f>'NEW Numbers for A &amp; B'!$F$20</c:f>
              <c:strCache>
                <c:ptCount val="1"/>
                <c:pt idx="0">
                  <c:v>1+ adult bicycles</c:v>
                </c:pt>
              </c:strCache>
            </c:strRef>
          </c:tx>
          <c:spPr>
            <a:pattFill prst="wdUp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A &amp; B'!$C$21:$C$28</c:f>
              <c:strCache>
                <c:ptCount val="8"/>
                <c:pt idx="0">
                  <c:v>Single adult</c:v>
                </c:pt>
                <c:pt idx="1">
                  <c:v>Small adult</c:v>
                </c:pt>
                <c:pt idx="2">
                  <c:v>Single parent</c:v>
                </c:pt>
                <c:pt idx="3">
                  <c:v>Small family</c:v>
                </c:pt>
                <c:pt idx="4">
                  <c:v>Large family</c:v>
                </c:pt>
                <c:pt idx="5">
                  <c:v>Large adult</c:v>
                </c:pt>
                <c:pt idx="6">
                  <c:v>Older smaller</c:v>
                </c:pt>
                <c:pt idx="7">
                  <c:v>Single pensioner</c:v>
                </c:pt>
              </c:strCache>
            </c:strRef>
          </c:cat>
          <c:val>
            <c:numRef>
              <c:f>'NEW Numbers for A &amp; B'!$F$21:$F$28</c:f>
              <c:numCache>
                <c:ptCount val="8"/>
                <c:pt idx="0">
                  <c:v>27</c:v>
                </c:pt>
                <c:pt idx="1">
                  <c:v>40</c:v>
                </c:pt>
                <c:pt idx="2">
                  <c:v>32</c:v>
                </c:pt>
                <c:pt idx="3">
                  <c:v>59</c:v>
                </c:pt>
                <c:pt idx="4">
                  <c:v>65</c:v>
                </c:pt>
                <c:pt idx="5">
                  <c:v>52</c:v>
                </c:pt>
                <c:pt idx="6">
                  <c:v>18</c:v>
                </c:pt>
                <c:pt idx="7">
                  <c:v>6</c:v>
                </c:pt>
              </c:numCache>
            </c:numRef>
          </c:val>
        </c:ser>
        <c:axId val="61304958"/>
        <c:axId val="14873711"/>
      </c:barChart>
      <c:catAx>
        <c:axId val="6130495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auto val="1"/>
        <c:lblOffset val="100"/>
        <c:noMultiLvlLbl val="0"/>
      </c:catAx>
      <c:valAx>
        <c:axId val="148737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households</a:t>
                </a:r>
              </a:p>
            </c:rich>
          </c:tx>
          <c:layout>
            <c:manualLayout>
              <c:xMode val="factor"/>
              <c:yMode val="factor"/>
              <c:x val="0.001"/>
              <c:y val="0.09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3825"/>
          <c:w val="0.963"/>
          <c:h val="0.107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Chart C: Annual vehicle mileage by annual net household income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65"/>
          <c:w val="0.97075"/>
          <c:h val="0.68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'NEW Numbers for chart C'!$B$6</c:f>
              <c:strCache>
                <c:ptCount val="1"/>
                <c:pt idx="0">
                  <c:v>None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C'!$C$6:$I$6</c:f>
              <c:numCache>
                <c:ptCount val="7"/>
                <c:pt idx="0">
                  <c:v>0.9</c:v>
                </c:pt>
                <c:pt idx="1">
                  <c:v>1.26</c:v>
                </c:pt>
                <c:pt idx="2">
                  <c:v>0.68</c:v>
                </c:pt>
                <c:pt idx="3">
                  <c:v>1.03</c:v>
                </c:pt>
                <c:pt idx="4">
                  <c:v>0.61</c:v>
                </c:pt>
                <c:pt idx="5">
                  <c:v>0.85</c:v>
                </c:pt>
                <c:pt idx="6">
                  <c:v>0.53</c:v>
                </c:pt>
              </c:numCache>
            </c:numRef>
          </c:val>
        </c:ser>
        <c:ser>
          <c:idx val="1"/>
          <c:order val="1"/>
          <c:tx>
            <c:strRef>
              <c:f>'NEW Numbers for chart C'!$B$7</c:f>
              <c:strCache>
                <c:ptCount val="1"/>
                <c:pt idx="0">
                  <c:v>1 mile to 3,000 miles</c:v>
                </c:pt>
              </c:strCache>
            </c:strRef>
          </c:tx>
          <c:spPr>
            <a:pattFill prst="divo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C'!$C$7:$I$7</c:f>
              <c:numCache>
                <c:ptCount val="7"/>
                <c:pt idx="0">
                  <c:v>20.36</c:v>
                </c:pt>
                <c:pt idx="1">
                  <c:v>21.37</c:v>
                </c:pt>
                <c:pt idx="2">
                  <c:v>16.06</c:v>
                </c:pt>
                <c:pt idx="3">
                  <c:v>10.13</c:v>
                </c:pt>
                <c:pt idx="4">
                  <c:v>8.12</c:v>
                </c:pt>
                <c:pt idx="5">
                  <c:v>8.44</c:v>
                </c:pt>
                <c:pt idx="6">
                  <c:v>7.24</c:v>
                </c:pt>
              </c:numCache>
            </c:numRef>
          </c:val>
        </c:ser>
        <c:ser>
          <c:idx val="2"/>
          <c:order val="2"/>
          <c:tx>
            <c:strRef>
              <c:f>'NEW Numbers for chart C'!$B$8</c:f>
              <c:strCache>
                <c:ptCount val="1"/>
                <c:pt idx="0">
                  <c:v>3,001 to 6,000 miles</c:v>
                </c:pt>
              </c:strCache>
            </c:strRef>
          </c:tx>
          <c:spPr>
            <a:pattFill prst="pct30">
              <a:fgClr>
                <a:srgbClr val="000000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C'!$C$8:$I$8</c:f>
              <c:numCache>
                <c:ptCount val="7"/>
                <c:pt idx="0">
                  <c:v>27.36</c:v>
                </c:pt>
                <c:pt idx="1">
                  <c:v>28.73</c:v>
                </c:pt>
                <c:pt idx="2">
                  <c:v>25.63</c:v>
                </c:pt>
                <c:pt idx="3">
                  <c:v>22.09</c:v>
                </c:pt>
                <c:pt idx="4">
                  <c:v>17.9</c:v>
                </c:pt>
                <c:pt idx="5">
                  <c:v>17.21</c:v>
                </c:pt>
                <c:pt idx="6">
                  <c:v>18.28</c:v>
                </c:pt>
              </c:numCache>
            </c:numRef>
          </c:val>
        </c:ser>
        <c:ser>
          <c:idx val="3"/>
          <c:order val="3"/>
          <c:tx>
            <c:strRef>
              <c:f>'NEW Numbers for chart C'!$B$9</c:f>
              <c:strCache>
                <c:ptCount val="1"/>
                <c:pt idx="0">
                  <c:v>6,001 to 9,000 miles</c:v>
                </c:pt>
              </c:strCache>
            </c:strRef>
          </c:tx>
          <c:spPr>
            <a:solidFill>
              <a:srgbClr val="000000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C'!$C$9:$I$9</c:f>
              <c:numCache>
                <c:ptCount val="7"/>
                <c:pt idx="0">
                  <c:v>24.57</c:v>
                </c:pt>
                <c:pt idx="1">
                  <c:v>21.37</c:v>
                </c:pt>
                <c:pt idx="2">
                  <c:v>22</c:v>
                </c:pt>
                <c:pt idx="3">
                  <c:v>23.01</c:v>
                </c:pt>
                <c:pt idx="4">
                  <c:v>22.88</c:v>
                </c:pt>
                <c:pt idx="5">
                  <c:v>20.73</c:v>
                </c:pt>
                <c:pt idx="6">
                  <c:v>19.4</c:v>
                </c:pt>
              </c:numCache>
            </c:numRef>
          </c:val>
        </c:ser>
        <c:ser>
          <c:idx val="4"/>
          <c:order val="4"/>
          <c:tx>
            <c:strRef>
              <c:f>'NEW Numbers for chart C'!$B$10</c:f>
              <c:strCache>
                <c:ptCount val="1"/>
                <c:pt idx="0">
                  <c:v>9,001 to 12,000 miles</c:v>
                </c:pt>
              </c:strCache>
            </c:strRef>
          </c:tx>
          <c:spPr>
            <a:pattFill prst="wav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C'!$C$10:$I$10</c:f>
              <c:numCache>
                <c:ptCount val="7"/>
                <c:pt idx="0">
                  <c:v>16.39</c:v>
                </c:pt>
                <c:pt idx="1">
                  <c:v>17.91</c:v>
                </c:pt>
                <c:pt idx="2">
                  <c:v>21.92</c:v>
                </c:pt>
                <c:pt idx="3">
                  <c:v>24.48</c:v>
                </c:pt>
                <c:pt idx="4">
                  <c:v>27.34</c:v>
                </c:pt>
                <c:pt idx="5">
                  <c:v>26.14</c:v>
                </c:pt>
                <c:pt idx="6">
                  <c:v>25.83</c:v>
                </c:pt>
              </c:numCache>
            </c:numRef>
          </c:val>
        </c:ser>
        <c:ser>
          <c:idx val="5"/>
          <c:order val="5"/>
          <c:tx>
            <c:strRef>
              <c:f>'NEW Numbers for chart C'!$B$11</c:f>
              <c:strCache>
                <c:ptCount val="1"/>
                <c:pt idx="0">
                  <c:v>12,001 to 15,000 miles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C'!$C$11:$I$11</c:f>
              <c:numCache>
                <c:ptCount val="7"/>
                <c:pt idx="0">
                  <c:v>6.22</c:v>
                </c:pt>
                <c:pt idx="1">
                  <c:v>4.57</c:v>
                </c:pt>
                <c:pt idx="2">
                  <c:v>6.8</c:v>
                </c:pt>
                <c:pt idx="3">
                  <c:v>8.75</c:v>
                </c:pt>
                <c:pt idx="4">
                  <c:v>10.22</c:v>
                </c:pt>
                <c:pt idx="5">
                  <c:v>11.46</c:v>
                </c:pt>
                <c:pt idx="6">
                  <c:v>11.31</c:v>
                </c:pt>
              </c:numCache>
            </c:numRef>
          </c:val>
        </c:ser>
        <c:ser>
          <c:idx val="6"/>
          <c:order val="6"/>
          <c:tx>
            <c:strRef>
              <c:f>'NEW Numbers for chart C'!$B$12</c:f>
              <c:strCache>
                <c:ptCount val="1"/>
                <c:pt idx="0">
                  <c:v>15,001 miles or over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C'!$C$5:$I$5</c:f>
              <c:strCache>
                <c:ptCount val="7"/>
                <c:pt idx="0">
                  <c:v>up to £5,000</c:v>
                </c:pt>
                <c:pt idx="1">
                  <c:v>£5,001 to £10,000</c:v>
                </c:pt>
                <c:pt idx="2">
                  <c:v>£10,001 to £15,000</c:v>
                </c:pt>
                <c:pt idx="3">
                  <c:v>£15,001 to £20,000</c:v>
                </c:pt>
                <c:pt idx="4">
                  <c:v>£20,001 to £25,000</c:v>
                </c:pt>
                <c:pt idx="5">
                  <c:v>£20,001 to £30,000</c:v>
                </c:pt>
                <c:pt idx="6">
                  <c:v>over £30,000</c:v>
                </c:pt>
              </c:strCache>
            </c:strRef>
          </c:cat>
          <c:val>
            <c:numRef>
              <c:f>'NEW Numbers for chart C'!$C$12:$I$12</c:f>
              <c:numCache>
                <c:ptCount val="7"/>
                <c:pt idx="0">
                  <c:v>4.2</c:v>
                </c:pt>
                <c:pt idx="1">
                  <c:v>4.44</c:v>
                </c:pt>
                <c:pt idx="2">
                  <c:v>6.54</c:v>
                </c:pt>
                <c:pt idx="3">
                  <c:v>10.4</c:v>
                </c:pt>
                <c:pt idx="4">
                  <c:v>12.93</c:v>
                </c:pt>
                <c:pt idx="5">
                  <c:v>14.67</c:v>
                </c:pt>
                <c:pt idx="6">
                  <c:v>17.27</c:v>
                </c:pt>
              </c:numCache>
            </c:numRef>
          </c:val>
        </c:ser>
        <c:overlap val="100"/>
        <c:axId val="66754536"/>
        <c:axId val="63919913"/>
      </c:barChart>
      <c:catAx>
        <c:axId val="667545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auto val="1"/>
        <c:lblOffset val="100"/>
        <c:noMultiLvlLbl val="0"/>
      </c:catAx>
      <c:valAx>
        <c:axId val="639199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of vehicles</a:t>
                </a:r>
              </a:p>
            </c:rich>
          </c:tx>
          <c:layout>
            <c:manualLayout>
              <c:xMode val="factor"/>
              <c:yMode val="factor"/>
              <c:x val="0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525"/>
          <c:y val="0.9027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Chart D:  People (aged 17+) with full driving licences, and who drive every day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16825"/>
          <c:w val="0.751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D'!$C$6:$C$8</c:f>
              <c:strCache>
                <c:ptCount val="1"/>
                <c:pt idx="0">
                  <c:v>Men with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D'!$B$9:$B$22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'NEW Numbers for D'!$C$9:$C$22</c:f>
              <c:numCache>
                <c:ptCount val="14"/>
                <c:pt idx="0">
                  <c:v>29</c:v>
                </c:pt>
                <c:pt idx="1">
                  <c:v>64</c:v>
                </c:pt>
                <c:pt idx="2">
                  <c:v>72</c:v>
                </c:pt>
                <c:pt idx="3">
                  <c:v>84</c:v>
                </c:pt>
                <c:pt idx="4">
                  <c:v>87</c:v>
                </c:pt>
                <c:pt idx="5">
                  <c:v>85</c:v>
                </c:pt>
                <c:pt idx="6">
                  <c:v>85</c:v>
                </c:pt>
                <c:pt idx="7">
                  <c:v>83</c:v>
                </c:pt>
                <c:pt idx="8">
                  <c:v>83</c:v>
                </c:pt>
                <c:pt idx="9">
                  <c:v>80</c:v>
                </c:pt>
                <c:pt idx="10">
                  <c:v>79</c:v>
                </c:pt>
                <c:pt idx="11">
                  <c:v>69</c:v>
                </c:pt>
                <c:pt idx="12">
                  <c:v>66</c:v>
                </c:pt>
                <c:pt idx="13">
                  <c:v>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D'!$D$6:$D$8</c:f>
              <c:strCache>
                <c:ptCount val="1"/>
                <c:pt idx="0">
                  <c:v>Women with full driving licence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D'!$B$9:$B$22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'NEW Numbers for D'!$D$9:$D$22</c:f>
              <c:numCache>
                <c:ptCount val="14"/>
                <c:pt idx="0">
                  <c:v>25</c:v>
                </c:pt>
                <c:pt idx="1">
                  <c:v>50</c:v>
                </c:pt>
                <c:pt idx="2">
                  <c:v>65</c:v>
                </c:pt>
                <c:pt idx="3">
                  <c:v>73</c:v>
                </c:pt>
                <c:pt idx="4">
                  <c:v>74</c:v>
                </c:pt>
                <c:pt idx="5">
                  <c:v>71</c:v>
                </c:pt>
                <c:pt idx="6">
                  <c:v>67</c:v>
                </c:pt>
                <c:pt idx="7">
                  <c:v>61</c:v>
                </c:pt>
                <c:pt idx="8">
                  <c:v>60</c:v>
                </c:pt>
                <c:pt idx="9">
                  <c:v>50</c:v>
                </c:pt>
                <c:pt idx="10">
                  <c:v>42</c:v>
                </c:pt>
                <c:pt idx="11">
                  <c:v>30</c:v>
                </c:pt>
                <c:pt idx="12">
                  <c:v>19</c:v>
                </c:pt>
                <c:pt idx="13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D'!$E$6:$E$8</c:f>
              <c:strCache>
                <c:ptCount val="1"/>
                <c:pt idx="0">
                  <c:v>Men who drive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D'!$B$9:$B$22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'NEW Numbers for D'!$E$9:$E$22</c:f>
              <c:numCache>
                <c:ptCount val="14"/>
                <c:pt idx="0">
                  <c:v>18</c:v>
                </c:pt>
                <c:pt idx="1">
                  <c:v>42</c:v>
                </c:pt>
                <c:pt idx="2">
                  <c:v>53</c:v>
                </c:pt>
                <c:pt idx="3">
                  <c:v>64</c:v>
                </c:pt>
                <c:pt idx="4">
                  <c:v>71</c:v>
                </c:pt>
                <c:pt idx="5">
                  <c:v>72</c:v>
                </c:pt>
                <c:pt idx="6">
                  <c:v>71</c:v>
                </c:pt>
                <c:pt idx="7">
                  <c:v>67</c:v>
                </c:pt>
                <c:pt idx="8">
                  <c:v>64</c:v>
                </c:pt>
                <c:pt idx="9">
                  <c:v>58</c:v>
                </c:pt>
                <c:pt idx="10">
                  <c:v>47</c:v>
                </c:pt>
                <c:pt idx="11">
                  <c:v>42</c:v>
                </c:pt>
                <c:pt idx="12">
                  <c:v>34</c:v>
                </c:pt>
                <c:pt idx="13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'NEW Numbers for D'!$F$6:$F$8</c:f>
              <c:strCache>
                <c:ptCount val="1"/>
                <c:pt idx="0">
                  <c:v>Women who drive every day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D'!$B$9:$B$22</c:f>
              <c:strCache>
                <c:ptCount val="14"/>
                <c:pt idx="0">
                  <c:v>17 - 19</c:v>
                </c:pt>
                <c:pt idx="1">
                  <c:v>20 - 24</c:v>
                </c:pt>
                <c:pt idx="2">
                  <c:v>25 - 29</c:v>
                </c:pt>
                <c:pt idx="3">
                  <c:v>30 - 34</c:v>
                </c:pt>
                <c:pt idx="4">
                  <c:v>35 - 39</c:v>
                </c:pt>
                <c:pt idx="5">
                  <c:v>40 - 44</c:v>
                </c:pt>
                <c:pt idx="6">
                  <c:v>45 - 49</c:v>
                </c:pt>
                <c:pt idx="7">
                  <c:v>50 - 54</c:v>
                </c:pt>
                <c:pt idx="8">
                  <c:v>55 - 59</c:v>
                </c:pt>
                <c:pt idx="9">
                  <c:v>60 - 64</c:v>
                </c:pt>
                <c:pt idx="10">
                  <c:v>65 - 69</c:v>
                </c:pt>
                <c:pt idx="11">
                  <c:v>70 - 74</c:v>
                </c:pt>
                <c:pt idx="12">
                  <c:v>75 - 79</c:v>
                </c:pt>
                <c:pt idx="13">
                  <c:v>80 +</c:v>
                </c:pt>
              </c:strCache>
            </c:strRef>
          </c:cat>
          <c:val>
            <c:numRef>
              <c:f>'NEW Numbers for D'!$F$9:$F$22</c:f>
              <c:numCache>
                <c:ptCount val="14"/>
                <c:pt idx="0">
                  <c:v>13</c:v>
                </c:pt>
                <c:pt idx="1">
                  <c:v>28</c:v>
                </c:pt>
                <c:pt idx="2">
                  <c:v>43</c:v>
                </c:pt>
                <c:pt idx="3">
                  <c:v>54</c:v>
                </c:pt>
                <c:pt idx="4">
                  <c:v>57</c:v>
                </c:pt>
                <c:pt idx="5">
                  <c:v>55</c:v>
                </c:pt>
                <c:pt idx="6">
                  <c:v>51</c:v>
                </c:pt>
                <c:pt idx="7">
                  <c:v>43</c:v>
                </c:pt>
                <c:pt idx="8">
                  <c:v>40</c:v>
                </c:pt>
                <c:pt idx="9">
                  <c:v>26</c:v>
                </c:pt>
                <c:pt idx="10">
                  <c:v>17</c:v>
                </c:pt>
                <c:pt idx="11">
                  <c:v>11</c:v>
                </c:pt>
                <c:pt idx="12">
                  <c:v>6</c:v>
                </c:pt>
                <c:pt idx="13">
                  <c:v>3</c:v>
                </c:pt>
              </c:numCache>
            </c:numRef>
          </c:val>
          <c:smooth val="0"/>
        </c:ser>
        <c:axId val="38408306"/>
        <c:axId val="10130435"/>
      </c:lineChart>
      <c:catAx>
        <c:axId val="384083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30435"/>
        <c:crosses val="autoZero"/>
        <c:auto val="1"/>
        <c:lblOffset val="100"/>
        <c:noMultiLvlLbl val="0"/>
      </c:catAx>
      <c:valAx>
        <c:axId val="10130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age-group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825"/>
          <c:y val="0.21525"/>
          <c:w val="0.185"/>
          <c:h val="0.69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Chart E: Possession of full driving licence and frequency of driving 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by annual net household income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6975"/>
          <c:w val="0.91"/>
          <c:h val="0.6857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chart E'!$C$8</c:f>
              <c:strCache>
                <c:ptCount val="1"/>
                <c:pt idx="0">
                  <c:v>Has a full driving licence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E'!$B$9:$B$16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chart E'!$C$9:$C$16</c:f>
              <c:numCache>
                <c:ptCount val="8"/>
                <c:pt idx="0">
                  <c:v>46</c:v>
                </c:pt>
                <c:pt idx="1">
                  <c:v>39</c:v>
                </c:pt>
                <c:pt idx="2">
                  <c:v>53</c:v>
                </c:pt>
                <c:pt idx="3">
                  <c:v>64</c:v>
                </c:pt>
                <c:pt idx="4">
                  <c:v>77</c:v>
                </c:pt>
                <c:pt idx="5">
                  <c:v>83</c:v>
                </c:pt>
                <c:pt idx="6">
                  <c:v>88</c:v>
                </c:pt>
                <c:pt idx="7">
                  <c:v>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chart E'!$D$8</c:f>
              <c:strCache>
                <c:ptCount val="1"/>
                <c:pt idx="0">
                  <c:v>Drives every day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E'!$B$9:$B$16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chart E'!$D$9:$D$16</c:f>
              <c:numCache>
                <c:ptCount val="8"/>
                <c:pt idx="0">
                  <c:v>21</c:v>
                </c:pt>
                <c:pt idx="1">
                  <c:v>20</c:v>
                </c:pt>
                <c:pt idx="2">
                  <c:v>33</c:v>
                </c:pt>
                <c:pt idx="3">
                  <c:v>47</c:v>
                </c:pt>
                <c:pt idx="4">
                  <c:v>59</c:v>
                </c:pt>
                <c:pt idx="5">
                  <c:v>66</c:v>
                </c:pt>
                <c:pt idx="6">
                  <c:v>71</c:v>
                </c:pt>
                <c:pt idx="7">
                  <c:v>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chart E'!$E$8</c:f>
              <c:strCache>
                <c:ptCount val="1"/>
                <c:pt idx="0">
                  <c:v>Drives at least once a week but not every day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E'!$B$9:$B$16</c:f>
              <c:strCache>
                <c:ptCount val="8"/>
                <c:pt idx="0">
                  <c:v>up to £5,000</c:v>
                </c:pt>
                <c:pt idx="1">
                  <c:v>over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chart E'!$E$9:$E$16</c:f>
              <c:numCache>
                <c:ptCount val="8"/>
                <c:pt idx="0">
                  <c:v>10</c:v>
                </c:pt>
                <c:pt idx="1">
                  <c:v>10</c:v>
                </c:pt>
                <c:pt idx="2">
                  <c:v>12</c:v>
                </c:pt>
                <c:pt idx="3">
                  <c:v>11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13</c:v>
                </c:pt>
              </c:numCache>
            </c:numRef>
          </c:val>
          <c:smooth val="0"/>
        </c:ser>
        <c:marker val="1"/>
        <c:axId val="24065052"/>
        <c:axId val="15258877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5258877"/>
        <c:crosses val="autoZero"/>
        <c:auto val="1"/>
        <c:lblOffset val="100"/>
        <c:noMultiLvlLbl val="0"/>
      </c:catAx>
      <c:valAx>
        <c:axId val="152588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of people aged 17+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86675"/>
          <c:w val="0.99125"/>
          <c:h val="0.1015"/>
        </c:manualLayout>
      </c:layout>
      <c:overlay val="0"/>
      <c:txPr>
        <a:bodyPr vert="horz" rot="0"/>
        <a:lstStyle/>
        <a:p>
          <a:pPr>
            <a:defRPr lang="en-US" cap="none" sz="9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Chart F: Reported expenditure on public transport fares in the previous seven days of adults (16+) who spent money on public transport,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 by annual net household income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6775"/>
          <c:w val="0.909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 chart F'!$D$6</c:f>
              <c:strCache>
                <c:ptCount val="1"/>
                <c:pt idx="0">
                  <c:v>Median 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 chart F'!$B$7:$B$14</c:f>
              <c:strCache>
                <c:ptCount val="8"/>
                <c:pt idx="0">
                  <c:v>up to £5,000</c:v>
                </c:pt>
                <c:pt idx="1">
                  <c:v>over  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 chart F'!$D$7:$D$14</c:f>
              <c:numCache>
                <c:ptCount val="8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7</c:v>
                </c:pt>
                <c:pt idx="5">
                  <c:v>8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 chart F'!$C$6</c:f>
              <c:strCache>
                <c:ptCount val="1"/>
                <c:pt idx="0">
                  <c:v>Average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7"/>
            <c:spPr>
              <a:noFill/>
              <a:ln>
                <a:noFill/>
              </a:ln>
            </c:spPr>
          </c:marker>
          <c:cat>
            <c:strRef>
              <c:f>'NEW Numbers for  chart F'!$B$7:$B$14</c:f>
              <c:strCache>
                <c:ptCount val="8"/>
                <c:pt idx="0">
                  <c:v>up to £5,000</c:v>
                </c:pt>
                <c:pt idx="1">
                  <c:v>over   £5,000, up to £10,000</c:v>
                </c:pt>
                <c:pt idx="2">
                  <c:v>over £10,000, up to £15,000</c:v>
                </c:pt>
                <c:pt idx="3">
                  <c:v>over £15,000, up to £20,000</c:v>
                </c:pt>
                <c:pt idx="4">
                  <c:v>over £20,000, up to £25,000</c:v>
                </c:pt>
                <c:pt idx="5">
                  <c:v>over £25,000, up to £30,000</c:v>
                </c:pt>
                <c:pt idx="6">
                  <c:v>over £30,000, up to £40,000</c:v>
                </c:pt>
                <c:pt idx="7">
                  <c:v>over £40,000</c:v>
                </c:pt>
              </c:strCache>
            </c:strRef>
          </c:cat>
          <c:val>
            <c:numRef>
              <c:f>'NEW Numbers for  chart F'!$C$7:$C$14</c:f>
              <c:numCache>
                <c:ptCount val="8"/>
                <c:pt idx="0">
                  <c:v>12.75</c:v>
                </c:pt>
                <c:pt idx="1">
                  <c:v>8.07</c:v>
                </c:pt>
                <c:pt idx="2">
                  <c:v>9.69</c:v>
                </c:pt>
                <c:pt idx="3">
                  <c:v>10.61</c:v>
                </c:pt>
                <c:pt idx="4">
                  <c:v>13.33</c:v>
                </c:pt>
                <c:pt idx="5">
                  <c:v>12.04</c:v>
                </c:pt>
                <c:pt idx="6">
                  <c:v>15.42</c:v>
                </c:pt>
                <c:pt idx="7">
                  <c:v>21.48</c:v>
                </c:pt>
              </c:numCache>
            </c:numRef>
          </c:val>
          <c:smooth val="0"/>
        </c:ser>
        <c:marker val="1"/>
        <c:axId val="3112166"/>
        <c:axId val="28009495"/>
      </c:line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8009495"/>
        <c:crosses val="autoZero"/>
        <c:auto val="1"/>
        <c:lblOffset val="100"/>
        <c:noMultiLvlLbl val="0"/>
      </c:catAx>
      <c:valAx>
        <c:axId val="28009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Expenditure on public transport fares in the past week (£)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216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95"/>
          <c:y val="0.2115"/>
          <c:w val="0.34075"/>
          <c:h val="0.197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Chart G: Adults (16+) - who have used a local bus service or a train service in the month prior to interview 
     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by sex, age, type of area and frequency of driving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3"/>
          <c:w val="0.98325"/>
          <c:h val="0.8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'NEW Numbers for chart G'!$C$4</c:f>
              <c:strCache>
                <c:ptCount val="1"/>
                <c:pt idx="0">
                  <c:v>Has used a local bus service in the past month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G'!$B$5:$B$28</c:f>
              <c:strCache>
                <c:ptCount val="24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</c:strCache>
            </c:strRef>
          </c:cat>
          <c:val>
            <c:numRef>
              <c:f>'NEW Numbers for chart G'!$C$5:$C$28</c:f>
              <c:numCache>
                <c:ptCount val="24"/>
                <c:pt idx="0">
                  <c:v>34</c:v>
                </c:pt>
                <c:pt idx="1">
                  <c:v>47</c:v>
                </c:pt>
                <c:pt idx="3">
                  <c:v>74</c:v>
                </c:pt>
                <c:pt idx="4">
                  <c:v>54</c:v>
                </c:pt>
                <c:pt idx="5">
                  <c:v>36</c:v>
                </c:pt>
                <c:pt idx="6">
                  <c:v>34</c:v>
                </c:pt>
                <c:pt idx="7">
                  <c:v>34</c:v>
                </c:pt>
                <c:pt idx="8">
                  <c:v>42</c:v>
                </c:pt>
                <c:pt idx="9">
                  <c:v>48</c:v>
                </c:pt>
                <c:pt idx="10">
                  <c:v>38</c:v>
                </c:pt>
                <c:pt idx="12">
                  <c:v>56</c:v>
                </c:pt>
                <c:pt idx="13">
                  <c:v>37</c:v>
                </c:pt>
                <c:pt idx="14">
                  <c:v>33</c:v>
                </c:pt>
                <c:pt idx="15">
                  <c:v>16</c:v>
                </c:pt>
                <c:pt idx="16">
                  <c:v>25</c:v>
                </c:pt>
                <c:pt idx="17">
                  <c:v>17</c:v>
                </c:pt>
                <c:pt idx="19">
                  <c:v>17</c:v>
                </c:pt>
                <c:pt idx="20">
                  <c:v>35</c:v>
                </c:pt>
                <c:pt idx="21">
                  <c:v>39</c:v>
                </c:pt>
                <c:pt idx="22">
                  <c:v>60</c:v>
                </c:pt>
                <c:pt idx="23">
                  <c:v>67</c:v>
                </c:pt>
              </c:numCache>
            </c:numRef>
          </c:val>
        </c:ser>
        <c:ser>
          <c:idx val="1"/>
          <c:order val="1"/>
          <c:tx>
            <c:strRef>
              <c:f>'NEW Numbers for chart G'!$D$4</c:f>
              <c:strCache>
                <c:ptCount val="1"/>
                <c:pt idx="0">
                  <c:v>Has used a train service in the past month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chart G'!$B$5:$B$28</c:f>
              <c:strCache>
                <c:ptCount val="24"/>
                <c:pt idx="0">
                  <c:v>Male</c:v>
                </c:pt>
                <c:pt idx="1">
                  <c:v>Female</c:v>
                </c:pt>
                <c:pt idx="3">
                  <c:v>16 - 19</c:v>
                </c:pt>
                <c:pt idx="4">
                  <c:v>20 - 29</c:v>
                </c:pt>
                <c:pt idx="5">
                  <c:v>30 - 39</c:v>
                </c:pt>
                <c:pt idx="6">
                  <c:v>40 - 49</c:v>
                </c:pt>
                <c:pt idx="7">
                  <c:v>50 - 59</c:v>
                </c:pt>
                <c:pt idx="8">
                  <c:v>60 - 69</c:v>
                </c:pt>
                <c:pt idx="9">
                  <c:v>70 - 79</c:v>
                </c:pt>
                <c:pt idx="10">
                  <c:v>80 and over   </c:v>
                </c:pt>
                <c:pt idx="12">
                  <c:v>Large urban areas</c:v>
                </c:pt>
                <c:pt idx="13">
                  <c:v>Other urban areas</c:v>
                </c:pt>
                <c:pt idx="14">
                  <c:v>"Accessible" small towns</c:v>
                </c:pt>
                <c:pt idx="15">
                  <c:v>"Remote" small towns</c:v>
                </c:pt>
                <c:pt idx="16">
                  <c:v>"Accessible" rural areas</c:v>
                </c:pt>
                <c:pt idx="17">
                  <c:v>"Remote" rural areas</c:v>
                </c:pt>
                <c:pt idx="19">
                  <c:v>Drives every day</c:v>
                </c:pt>
                <c:pt idx="20">
                  <c:v>Drives at least three times a week</c:v>
                </c:pt>
                <c:pt idx="21">
                  <c:v>Drives once or twice a week</c:v>
                </c:pt>
                <c:pt idx="22">
                  <c:v>Drives less than once a week</c:v>
                </c:pt>
                <c:pt idx="23">
                  <c:v>Never drives, but has a full licence</c:v>
                </c:pt>
              </c:strCache>
            </c:strRef>
          </c:cat>
          <c:val>
            <c:numRef>
              <c:f>'NEW Numbers for chart G'!$D$5:$D$28</c:f>
              <c:numCache>
                <c:ptCount val="24"/>
                <c:pt idx="0">
                  <c:v>14</c:v>
                </c:pt>
                <c:pt idx="1">
                  <c:v>15</c:v>
                </c:pt>
                <c:pt idx="3">
                  <c:v>30</c:v>
                </c:pt>
                <c:pt idx="4">
                  <c:v>22</c:v>
                </c:pt>
                <c:pt idx="5">
                  <c:v>15</c:v>
                </c:pt>
                <c:pt idx="6">
                  <c:v>15</c:v>
                </c:pt>
                <c:pt idx="7">
                  <c:v>12</c:v>
                </c:pt>
                <c:pt idx="8">
                  <c:v>11</c:v>
                </c:pt>
                <c:pt idx="9">
                  <c:v>9</c:v>
                </c:pt>
                <c:pt idx="10">
                  <c:v>4</c:v>
                </c:pt>
                <c:pt idx="12">
                  <c:v>17</c:v>
                </c:pt>
                <c:pt idx="13">
                  <c:v>16</c:v>
                </c:pt>
                <c:pt idx="14">
                  <c:v>13</c:v>
                </c:pt>
                <c:pt idx="15">
                  <c:v>6</c:v>
                </c:pt>
                <c:pt idx="16">
                  <c:v>8</c:v>
                </c:pt>
                <c:pt idx="17">
                  <c:v>8</c:v>
                </c:pt>
                <c:pt idx="19">
                  <c:v>13</c:v>
                </c:pt>
                <c:pt idx="20">
                  <c:v>15</c:v>
                </c:pt>
                <c:pt idx="21">
                  <c:v>15</c:v>
                </c:pt>
                <c:pt idx="22">
                  <c:v>25</c:v>
                </c:pt>
                <c:pt idx="23">
                  <c:v>18</c:v>
                </c:pt>
              </c:numCache>
            </c:numRef>
          </c:val>
        </c:ser>
        <c:axId val="50758864"/>
        <c:axId val="54176593"/>
      </c:barChart>
      <c:catAx>
        <c:axId val="5075886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325" b="0" i="0" u="none" baseline="0">
                <a:latin typeface="Arial"/>
                <a:ea typeface="Arial"/>
                <a:cs typeface="Arial"/>
              </a:defRPr>
            </a:pPr>
          </a:p>
        </c:txPr>
        <c:crossAx val="54176593"/>
        <c:crosses val="autoZero"/>
        <c:auto val="1"/>
        <c:lblOffset val="100"/>
        <c:noMultiLvlLbl val="0"/>
      </c:catAx>
      <c:valAx>
        <c:axId val="541765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1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07588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1"/>
          <c:y val="0.73675"/>
          <c:w val="0.261"/>
          <c:h val="0.073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Chart H:  Walking and cycling for pleasure or to keep fit  
 </a:t>
            </a:r>
            <a:r>
              <a:rPr lang="en-US" cap="none" sz="1625" b="1" i="0" u="none" baseline="0">
                <a:latin typeface="Arial"/>
                <a:ea typeface="Arial"/>
                <a:cs typeface="Arial"/>
              </a:rPr>
              <a:t>(on one or more of the previous seven days)</a:t>
            </a:r>
          </a:p>
        </c:rich>
      </c:tx>
      <c:layout>
        <c:manualLayout>
          <c:xMode val="factor"/>
          <c:yMode val="factor"/>
          <c:x val="-0.028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6125"/>
          <c:w val="0.9"/>
          <c:h val="0.6655"/>
        </c:manualLayout>
      </c:layout>
      <c:lineChart>
        <c:grouping val="standard"/>
        <c:varyColors val="0"/>
        <c:ser>
          <c:idx val="0"/>
          <c:order val="0"/>
          <c:tx>
            <c:strRef>
              <c:f>'NEW Numbers for chart H'!$D$6</c:f>
              <c:strCache>
                <c:ptCount val="1"/>
                <c:pt idx="0">
                  <c:v>Men walking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H'!$C$7:$C$20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chart H'!$D$7:$D$20</c:f>
              <c:numCache>
                <c:ptCount val="14"/>
                <c:pt idx="0">
                  <c:v>34.9</c:v>
                </c:pt>
                <c:pt idx="1">
                  <c:v>35.8</c:v>
                </c:pt>
                <c:pt idx="2">
                  <c:v>42</c:v>
                </c:pt>
                <c:pt idx="3">
                  <c:v>44.1</c:v>
                </c:pt>
                <c:pt idx="4">
                  <c:v>46.1</c:v>
                </c:pt>
                <c:pt idx="5">
                  <c:v>44.1</c:v>
                </c:pt>
                <c:pt idx="6">
                  <c:v>45</c:v>
                </c:pt>
                <c:pt idx="7">
                  <c:v>49.4</c:v>
                </c:pt>
                <c:pt idx="8">
                  <c:v>43.4</c:v>
                </c:pt>
                <c:pt idx="9">
                  <c:v>49.1</c:v>
                </c:pt>
                <c:pt idx="10">
                  <c:v>50.6</c:v>
                </c:pt>
                <c:pt idx="11">
                  <c:v>47.9</c:v>
                </c:pt>
                <c:pt idx="12">
                  <c:v>38.1</c:v>
                </c:pt>
                <c:pt idx="13">
                  <c:v>32.8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'NEW Numbers for chart H'!$E$6</c:f>
              <c:strCache>
                <c:ptCount val="1"/>
                <c:pt idx="0">
                  <c:v>Women walking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H'!$C$7:$C$20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chart H'!$E$7:$E$20</c:f>
              <c:numCache>
                <c:ptCount val="14"/>
                <c:pt idx="0">
                  <c:v>30.8</c:v>
                </c:pt>
                <c:pt idx="1">
                  <c:v>36.3</c:v>
                </c:pt>
                <c:pt idx="2">
                  <c:v>41.7</c:v>
                </c:pt>
                <c:pt idx="3">
                  <c:v>43.1</c:v>
                </c:pt>
                <c:pt idx="4">
                  <c:v>45.2</c:v>
                </c:pt>
                <c:pt idx="5">
                  <c:v>41.7</c:v>
                </c:pt>
                <c:pt idx="6">
                  <c:v>43.2</c:v>
                </c:pt>
                <c:pt idx="7">
                  <c:v>45.6</c:v>
                </c:pt>
                <c:pt idx="8">
                  <c:v>42.7</c:v>
                </c:pt>
                <c:pt idx="9">
                  <c:v>37.6</c:v>
                </c:pt>
                <c:pt idx="10">
                  <c:v>39.2</c:v>
                </c:pt>
                <c:pt idx="11">
                  <c:v>30.1</c:v>
                </c:pt>
                <c:pt idx="12">
                  <c:v>26</c:v>
                </c:pt>
                <c:pt idx="13">
                  <c:v>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'NEW Numbers for chart H'!$F$6</c:f>
              <c:strCache>
                <c:ptCount val="1"/>
                <c:pt idx="0">
                  <c:v>Men cycling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H'!$C$7:$C$20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chart H'!$F$7:$F$20</c:f>
              <c:numCache>
                <c:ptCount val="14"/>
                <c:pt idx="0">
                  <c:v>4.9</c:v>
                </c:pt>
                <c:pt idx="1">
                  <c:v>6.4</c:v>
                </c:pt>
                <c:pt idx="2">
                  <c:v>6</c:v>
                </c:pt>
                <c:pt idx="3">
                  <c:v>6.3</c:v>
                </c:pt>
                <c:pt idx="4">
                  <c:v>7.3</c:v>
                </c:pt>
                <c:pt idx="5">
                  <c:v>3.9</c:v>
                </c:pt>
                <c:pt idx="6">
                  <c:v>5.6</c:v>
                </c:pt>
                <c:pt idx="7">
                  <c:v>2.5</c:v>
                </c:pt>
                <c:pt idx="8">
                  <c:v>2.2</c:v>
                </c:pt>
                <c:pt idx="9">
                  <c:v>3.5</c:v>
                </c:pt>
                <c:pt idx="10">
                  <c:v>2.1</c:v>
                </c:pt>
                <c:pt idx="11">
                  <c:v>1.2</c:v>
                </c:pt>
                <c:pt idx="12">
                  <c:v>0.9</c:v>
                </c:pt>
                <c:pt idx="13">
                  <c:v>1.2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'NEW Numbers for chart H'!$G$6</c:f>
              <c:strCache>
                <c:ptCount val="1"/>
                <c:pt idx="0">
                  <c:v>Women cycling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Numbers for chart H'!$C$7:$C$20</c:f>
              <c:strCache>
                <c:ptCount val="14"/>
                <c:pt idx="0">
                  <c:v>16-19</c:v>
                </c:pt>
                <c:pt idx="1">
                  <c:v>20-24</c:v>
                </c:pt>
                <c:pt idx="2">
                  <c:v>25-29</c:v>
                </c:pt>
                <c:pt idx="3">
                  <c:v>30-34</c:v>
                </c:pt>
                <c:pt idx="4">
                  <c:v>35-39</c:v>
                </c:pt>
                <c:pt idx="5">
                  <c:v>40-44</c:v>
                </c:pt>
                <c:pt idx="6">
                  <c:v>45-49</c:v>
                </c:pt>
                <c:pt idx="7">
                  <c:v>50-54</c:v>
                </c:pt>
                <c:pt idx="8">
                  <c:v>55-59</c:v>
                </c:pt>
                <c:pt idx="9">
                  <c:v>60-64</c:v>
                </c:pt>
                <c:pt idx="10">
                  <c:v>65-69</c:v>
                </c:pt>
                <c:pt idx="11">
                  <c:v>70-74</c:v>
                </c:pt>
                <c:pt idx="12">
                  <c:v>75-79</c:v>
                </c:pt>
                <c:pt idx="13">
                  <c:v>80+</c:v>
                </c:pt>
              </c:strCache>
            </c:strRef>
          </c:cat>
          <c:val>
            <c:numRef>
              <c:f>'NEW Numbers for chart H'!$G$7:$G$20</c:f>
              <c:numCache>
                <c:ptCount val="14"/>
                <c:pt idx="0">
                  <c:v>3.8</c:v>
                </c:pt>
                <c:pt idx="1">
                  <c:v>1</c:v>
                </c:pt>
                <c:pt idx="2">
                  <c:v>2.1</c:v>
                </c:pt>
                <c:pt idx="3">
                  <c:v>3.2</c:v>
                </c:pt>
                <c:pt idx="4">
                  <c:v>3.5</c:v>
                </c:pt>
                <c:pt idx="5">
                  <c:v>3.4</c:v>
                </c:pt>
                <c:pt idx="6">
                  <c:v>1.7</c:v>
                </c:pt>
                <c:pt idx="7">
                  <c:v>1.8</c:v>
                </c:pt>
                <c:pt idx="8">
                  <c:v>2.2</c:v>
                </c:pt>
                <c:pt idx="9">
                  <c:v>1.5</c:v>
                </c:pt>
                <c:pt idx="10">
                  <c:v>0.3</c:v>
                </c:pt>
                <c:pt idx="11">
                  <c:v>0</c:v>
                </c:pt>
                <c:pt idx="12">
                  <c:v>0.7</c:v>
                </c:pt>
                <c:pt idx="13">
                  <c:v>0</c:v>
                </c:pt>
              </c:numCache>
            </c:numRef>
          </c:val>
          <c:smooth val="0"/>
        </c:ser>
        <c:axId val="17827290"/>
        <c:axId val="26227883"/>
      </c:lineChart>
      <c:catAx>
        <c:axId val="17827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6227883"/>
        <c:crosses val="autoZero"/>
        <c:auto val="1"/>
        <c:lblOffset val="100"/>
        <c:noMultiLvlLbl val="0"/>
      </c:catAx>
      <c:valAx>
        <c:axId val="26227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adults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78272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75"/>
          <c:y val="0.88875"/>
          <c:w val="0.67575"/>
          <c:h val="0.065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Chart I:  Working from home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'NEW Numbers for I &amp; J'!$B$5:$B$8</c:f>
              <c:strCache>
                <c:ptCount val="4"/>
                <c:pt idx="0">
                  <c:v>All employed adults</c:v>
                </c:pt>
                <c:pt idx="1">
                  <c:v>Self-employed</c:v>
                </c:pt>
                <c:pt idx="2">
                  <c:v>Employed full-time</c:v>
                </c:pt>
                <c:pt idx="3">
                  <c:v>Employed part-time</c:v>
                </c:pt>
              </c:strCache>
            </c:strRef>
          </c:cat>
          <c:val>
            <c:numRef>
              <c:f>'NEW Numbers for I &amp; J'!$C$5:$C$8</c:f>
              <c:numCache>
                <c:ptCount val="4"/>
                <c:pt idx="0">
                  <c:v>9.2</c:v>
                </c:pt>
                <c:pt idx="1">
                  <c:v>56.3</c:v>
                </c:pt>
                <c:pt idx="2">
                  <c:v>4.1</c:v>
                </c:pt>
                <c:pt idx="3">
                  <c:v>6.1</c:v>
                </c:pt>
              </c:numCache>
            </c:numRef>
          </c:val>
        </c:ser>
        <c:axId val="34724356"/>
        <c:axId val="44083749"/>
      </c:bar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083749"/>
        <c:crosses val="autoZero"/>
        <c:auto val="1"/>
        <c:lblOffset val="100"/>
        <c:noMultiLvlLbl val="0"/>
      </c:catAx>
      <c:valAx>
        <c:axId val="440837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working from home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34724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152400</xdr:rowOff>
    </xdr:from>
    <xdr:to>
      <xdr:col>12</xdr:col>
      <xdr:colOff>552450</xdr:colOff>
      <xdr:row>37</xdr:row>
      <xdr:rowOff>66675</xdr:rowOff>
    </xdr:to>
    <xdr:graphicFrame>
      <xdr:nvGraphicFramePr>
        <xdr:cNvPr id="1" name="Chart 1"/>
        <xdr:cNvGraphicFramePr/>
      </xdr:nvGraphicFramePr>
      <xdr:xfrm>
        <a:off x="304800" y="152400"/>
        <a:ext cx="7200900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38</xdr:row>
      <xdr:rowOff>114300</xdr:rowOff>
    </xdr:from>
    <xdr:to>
      <xdr:col>13</xdr:col>
      <xdr:colOff>57150</xdr:colOff>
      <xdr:row>76</xdr:row>
      <xdr:rowOff>47625</xdr:rowOff>
    </xdr:to>
    <xdr:graphicFrame>
      <xdr:nvGraphicFramePr>
        <xdr:cNvPr id="2" name="Chart 2"/>
        <xdr:cNvGraphicFramePr/>
      </xdr:nvGraphicFramePr>
      <xdr:xfrm>
        <a:off x="323850" y="6267450"/>
        <a:ext cx="7296150" cy="608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11</xdr:col>
      <xdr:colOff>304800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0" y="171450"/>
        <a:ext cx="70104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9525</xdr:rowOff>
    </xdr:from>
    <xdr:to>
      <xdr:col>9</xdr:col>
      <xdr:colOff>476250</xdr:colOff>
      <xdr:row>28</xdr:row>
      <xdr:rowOff>28575</xdr:rowOff>
    </xdr:to>
    <xdr:graphicFrame>
      <xdr:nvGraphicFramePr>
        <xdr:cNvPr id="1" name="Chart 1"/>
        <xdr:cNvGraphicFramePr/>
      </xdr:nvGraphicFramePr>
      <xdr:xfrm>
        <a:off x="142875" y="171450"/>
        <a:ext cx="58197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30</xdr:row>
      <xdr:rowOff>9525</xdr:rowOff>
    </xdr:from>
    <xdr:to>
      <xdr:col>9</xdr:col>
      <xdr:colOff>533400</xdr:colOff>
      <xdr:row>57</xdr:row>
      <xdr:rowOff>28575</xdr:rowOff>
    </xdr:to>
    <xdr:graphicFrame>
      <xdr:nvGraphicFramePr>
        <xdr:cNvPr id="2" name="Chart 3"/>
        <xdr:cNvGraphicFramePr/>
      </xdr:nvGraphicFramePr>
      <xdr:xfrm>
        <a:off x="190500" y="4867275"/>
        <a:ext cx="5829300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</xdr:row>
      <xdr:rowOff>57150</xdr:rowOff>
    </xdr:from>
    <xdr:to>
      <xdr:col>15</xdr:col>
      <xdr:colOff>295275</xdr:colOff>
      <xdr:row>67</xdr:row>
      <xdr:rowOff>152400</xdr:rowOff>
    </xdr:to>
    <xdr:graphicFrame>
      <xdr:nvGraphicFramePr>
        <xdr:cNvPr id="1" name="Chart 1"/>
        <xdr:cNvGraphicFramePr/>
      </xdr:nvGraphicFramePr>
      <xdr:xfrm>
        <a:off x="104775" y="542925"/>
        <a:ext cx="9334500" cy="1045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9525</xdr:rowOff>
    </xdr:from>
    <xdr:to>
      <xdr:col>15</xdr:col>
      <xdr:colOff>9525</xdr:colOff>
      <xdr:row>40</xdr:row>
      <xdr:rowOff>47625</xdr:rowOff>
    </xdr:to>
    <xdr:graphicFrame>
      <xdr:nvGraphicFramePr>
        <xdr:cNvPr id="1" name="Chart 2"/>
        <xdr:cNvGraphicFramePr/>
      </xdr:nvGraphicFramePr>
      <xdr:xfrm>
        <a:off x="114300" y="171450"/>
        <a:ext cx="854392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0</xdr:rowOff>
    </xdr:from>
    <xdr:to>
      <xdr:col>9</xdr:col>
      <xdr:colOff>371475</xdr:colOff>
      <xdr:row>25</xdr:row>
      <xdr:rowOff>19050</xdr:rowOff>
    </xdr:to>
    <xdr:graphicFrame>
      <xdr:nvGraphicFramePr>
        <xdr:cNvPr id="1" name="Chart 1"/>
        <xdr:cNvGraphicFramePr/>
      </xdr:nvGraphicFramePr>
      <xdr:xfrm>
        <a:off x="180975" y="161925"/>
        <a:ext cx="52197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27</xdr:row>
      <xdr:rowOff>19050</xdr:rowOff>
    </xdr:from>
    <xdr:to>
      <xdr:col>12</xdr:col>
      <xdr:colOff>552450</xdr:colOff>
      <xdr:row>76</xdr:row>
      <xdr:rowOff>0</xdr:rowOff>
    </xdr:to>
    <xdr:graphicFrame>
      <xdr:nvGraphicFramePr>
        <xdr:cNvPr id="2" name="Chart 2"/>
        <xdr:cNvGraphicFramePr/>
      </xdr:nvGraphicFramePr>
      <xdr:xfrm>
        <a:off x="171450" y="4391025"/>
        <a:ext cx="7239000" cy="791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295275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0" y="209550"/>
        <a:ext cx="70008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12</xdr:col>
      <xdr:colOff>514350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200025" y="161925"/>
        <a:ext cx="7210425" cy="588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19050</xdr:rowOff>
    </xdr:from>
    <xdr:to>
      <xdr:col>12</xdr:col>
      <xdr:colOff>476250</xdr:colOff>
      <xdr:row>75</xdr:row>
      <xdr:rowOff>152400</xdr:rowOff>
    </xdr:to>
    <xdr:graphicFrame>
      <xdr:nvGraphicFramePr>
        <xdr:cNvPr id="2" name="Chart 2"/>
        <xdr:cNvGraphicFramePr/>
      </xdr:nvGraphicFramePr>
      <xdr:xfrm>
        <a:off x="209550" y="6334125"/>
        <a:ext cx="7162800" cy="596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B4" sqref="B4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4.57421875" style="0" customWidth="1"/>
    <col min="5" max="5" width="5.140625" style="0" customWidth="1"/>
    <col min="6" max="6" width="1.8515625" style="0" customWidth="1"/>
  </cols>
  <sheetData>
    <row r="1" ht="12.75">
      <c r="A1" t="s">
        <v>673</v>
      </c>
    </row>
    <row r="3" ht="12.75">
      <c r="B3" s="135" t="s">
        <v>672</v>
      </c>
    </row>
    <row r="4" ht="12.75">
      <c r="B4" s="135"/>
    </row>
    <row r="6" ht="12.75">
      <c r="C6" t="s">
        <v>354</v>
      </c>
    </row>
    <row r="8" ht="12.75">
      <c r="C8" t="s">
        <v>355</v>
      </c>
    </row>
    <row r="9" ht="12.75">
      <c r="D9" t="s">
        <v>357</v>
      </c>
    </row>
    <row r="10" spans="5:7" ht="12.75">
      <c r="E10" s="138">
        <v>9</v>
      </c>
      <c r="G10" t="s">
        <v>356</v>
      </c>
    </row>
    <row r="11" spans="5:7" ht="12.75">
      <c r="E11" s="138">
        <v>6</v>
      </c>
      <c r="G11" t="s">
        <v>358</v>
      </c>
    </row>
    <row r="14" ht="12.75">
      <c r="C14" t="s">
        <v>359</v>
      </c>
    </row>
    <row r="15" ht="12.75">
      <c r="D15" t="s">
        <v>360</v>
      </c>
    </row>
    <row r="16" spans="5:8" ht="12.75">
      <c r="E16">
        <v>20</v>
      </c>
      <c r="G16" t="s">
        <v>361</v>
      </c>
      <c r="H16" t="s">
        <v>382</v>
      </c>
    </row>
    <row r="17" spans="5:8" ht="12.75">
      <c r="E17">
        <v>14</v>
      </c>
      <c r="G17" t="s">
        <v>362</v>
      </c>
      <c r="H17" t="s">
        <v>383</v>
      </c>
    </row>
    <row r="18" spans="5:8" ht="12.75">
      <c r="E18">
        <v>16</v>
      </c>
      <c r="G18" t="s">
        <v>366</v>
      </c>
      <c r="H18" t="s">
        <v>381</v>
      </c>
    </row>
    <row r="19" spans="5:7" ht="12.75">
      <c r="E19">
        <v>12</v>
      </c>
      <c r="G19" t="s">
        <v>363</v>
      </c>
    </row>
    <row r="20" spans="5:7" ht="12.75">
      <c r="E20">
        <v>12</v>
      </c>
      <c r="G20" t="s">
        <v>364</v>
      </c>
    </row>
    <row r="21" spans="5:7" ht="12.75">
      <c r="E21">
        <v>12</v>
      </c>
      <c r="G21" t="s">
        <v>365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4"/>
  <sheetViews>
    <sheetView zoomScale="75" zoomScaleNormal="75" workbookViewId="0" topLeftCell="A1">
      <selection activeCell="D1" sqref="D1"/>
    </sheetView>
  </sheetViews>
  <sheetFormatPr defaultColWidth="9.140625" defaultRowHeight="12.75"/>
  <cols>
    <col min="1" max="2" width="1.1484375" style="216" customWidth="1"/>
    <col min="3" max="3" width="1.7109375" style="216" customWidth="1"/>
    <col min="4" max="4" width="10.28125" style="216" customWidth="1"/>
    <col min="5" max="5" width="28.00390625" style="216" customWidth="1"/>
    <col min="6" max="6" width="8.7109375" style="216" customWidth="1"/>
    <col min="7" max="7" width="6.7109375" style="216" customWidth="1"/>
    <col min="8" max="9" width="6.57421875" style="216" customWidth="1"/>
    <col min="10" max="11" width="8.7109375" style="216" customWidth="1"/>
    <col min="12" max="14" width="6.57421875" style="216" customWidth="1"/>
    <col min="15" max="15" width="9.140625" style="216" customWidth="1"/>
    <col min="16" max="16" width="1.28515625" style="216" customWidth="1"/>
    <col min="17" max="17" width="10.00390625" style="216" customWidth="1"/>
    <col min="18" max="18" width="11.8515625" style="216" customWidth="1"/>
    <col min="19" max="16384" width="9.140625" style="216" customWidth="1"/>
  </cols>
  <sheetData>
    <row r="2" spans="2:5" s="231" customFormat="1" ht="21">
      <c r="B2" s="266" t="s">
        <v>677</v>
      </c>
      <c r="C2" s="266"/>
      <c r="D2" s="266"/>
      <c r="E2" s="272" t="s">
        <v>756</v>
      </c>
    </row>
    <row r="3" spans="2:17" s="229" customFormat="1" ht="9" customHeight="1" thickBot="1">
      <c r="B3" s="233"/>
      <c r="C3" s="233"/>
      <c r="D3" s="233"/>
      <c r="E3" s="233"/>
      <c r="F3" s="266"/>
      <c r="G3" s="266"/>
      <c r="H3" s="266"/>
      <c r="I3" s="266"/>
      <c r="J3" s="266"/>
      <c r="K3" s="266"/>
      <c r="L3" s="266"/>
      <c r="M3" s="266"/>
      <c r="N3" s="266"/>
      <c r="O3" s="273"/>
      <c r="P3" s="233"/>
      <c r="Q3" s="233"/>
    </row>
    <row r="4" spans="2:17" ht="15.75">
      <c r="B4" s="229"/>
      <c r="C4" s="229"/>
      <c r="D4" s="229"/>
      <c r="E4" s="261"/>
      <c r="F4" s="378" t="s">
        <v>78</v>
      </c>
      <c r="G4" s="379"/>
      <c r="H4" s="379"/>
      <c r="I4" s="379"/>
      <c r="J4" s="380"/>
      <c r="K4" s="378" t="s">
        <v>79</v>
      </c>
      <c r="L4" s="379"/>
      <c r="M4" s="379"/>
      <c r="N4" s="379"/>
      <c r="O4" s="381"/>
      <c r="P4" s="274"/>
      <c r="Q4" s="275"/>
    </row>
    <row r="5" spans="5:17" ht="15.75">
      <c r="E5" s="261"/>
      <c r="F5" s="382" t="s">
        <v>80</v>
      </c>
      <c r="G5" s="383"/>
      <c r="H5" s="384"/>
      <c r="I5" s="384"/>
      <c r="J5" s="385"/>
      <c r="K5" s="382" t="s">
        <v>85</v>
      </c>
      <c r="L5" s="383"/>
      <c r="M5" s="383"/>
      <c r="N5" s="383"/>
      <c r="O5" s="386"/>
      <c r="P5" s="274"/>
      <c r="Q5" s="276" t="s">
        <v>41</v>
      </c>
    </row>
    <row r="6" spans="5:17" ht="15.75">
      <c r="E6" s="261"/>
      <c r="F6" s="375" t="s">
        <v>81</v>
      </c>
      <c r="G6" s="376"/>
      <c r="H6" s="376"/>
      <c r="I6" s="376"/>
      <c r="J6" s="377"/>
      <c r="K6" s="375" t="s">
        <v>389</v>
      </c>
      <c r="L6" s="376"/>
      <c r="M6" s="376"/>
      <c r="N6" s="376"/>
      <c r="O6" s="387"/>
      <c r="P6" s="77"/>
      <c r="Q6" s="277" t="s">
        <v>474</v>
      </c>
    </row>
    <row r="7" spans="5:17" ht="15.75">
      <c r="E7" s="261"/>
      <c r="F7" s="278" t="s">
        <v>450</v>
      </c>
      <c r="G7" s="279" t="s">
        <v>446</v>
      </c>
      <c r="H7" s="206" t="s">
        <v>447</v>
      </c>
      <c r="I7" s="206" t="s">
        <v>448</v>
      </c>
      <c r="J7" s="280" t="s">
        <v>82</v>
      </c>
      <c r="K7" s="278" t="s">
        <v>450</v>
      </c>
      <c r="L7" s="279" t="s">
        <v>446</v>
      </c>
      <c r="M7" s="206" t="s">
        <v>447</v>
      </c>
      <c r="N7" s="206" t="s">
        <v>448</v>
      </c>
      <c r="O7" s="281" t="s">
        <v>82</v>
      </c>
      <c r="P7" s="274"/>
      <c r="Q7" s="277" t="s">
        <v>47</v>
      </c>
    </row>
    <row r="8" spans="2:17" ht="16.5" thickBot="1">
      <c r="B8" s="255"/>
      <c r="C8" s="255"/>
      <c r="D8" s="255"/>
      <c r="E8" s="255"/>
      <c r="F8" s="282" t="s">
        <v>83</v>
      </c>
      <c r="G8" s="283">
        <v>2</v>
      </c>
      <c r="H8" s="284">
        <v>5</v>
      </c>
      <c r="I8" s="284">
        <v>7</v>
      </c>
      <c r="J8" s="285" t="s">
        <v>83</v>
      </c>
      <c r="K8" s="282" t="s">
        <v>83</v>
      </c>
      <c r="L8" s="283">
        <v>2</v>
      </c>
      <c r="M8" s="284">
        <v>5</v>
      </c>
      <c r="N8" s="284">
        <v>7</v>
      </c>
      <c r="O8" s="285" t="s">
        <v>83</v>
      </c>
      <c r="P8" s="286"/>
      <c r="Q8" s="223"/>
    </row>
    <row r="9" spans="6:17" ht="15">
      <c r="F9" s="213"/>
      <c r="K9" s="213"/>
      <c r="O9" s="258" t="s">
        <v>74</v>
      </c>
      <c r="P9" s="213"/>
      <c r="Q9" s="259" t="s">
        <v>262</v>
      </c>
    </row>
    <row r="10" spans="6:17" ht="9" customHeight="1">
      <c r="F10" s="213"/>
      <c r="K10" s="213"/>
      <c r="N10" s="28"/>
      <c r="O10" s="213"/>
      <c r="P10" s="213"/>
      <c r="Q10" s="287"/>
    </row>
    <row r="11" spans="3:17" ht="15.75">
      <c r="C11" s="261" t="s">
        <v>550</v>
      </c>
      <c r="D11" s="261"/>
      <c r="E11" s="213"/>
      <c r="F11" s="213">
        <v>45</v>
      </c>
      <c r="G11" s="213">
        <v>18</v>
      </c>
      <c r="H11" s="213">
        <v>22</v>
      </c>
      <c r="I11" s="213">
        <v>14</v>
      </c>
      <c r="J11" s="221">
        <f>100-F11</f>
        <v>55</v>
      </c>
      <c r="K11" s="213">
        <v>59</v>
      </c>
      <c r="L11" s="213">
        <v>18</v>
      </c>
      <c r="M11" s="213">
        <v>11</v>
      </c>
      <c r="N11" s="213">
        <v>12</v>
      </c>
      <c r="O11" s="221">
        <f>100-K11</f>
        <v>41</v>
      </c>
      <c r="P11" s="213"/>
      <c r="Q11" s="214">
        <v>13888</v>
      </c>
    </row>
    <row r="12" spans="2:17" ht="6" customHeight="1">
      <c r="B12" s="213"/>
      <c r="C12" s="213"/>
      <c r="D12" s="213"/>
      <c r="E12" s="213"/>
      <c r="F12" s="213"/>
      <c r="G12" s="213"/>
      <c r="H12" s="213"/>
      <c r="I12" s="213"/>
      <c r="J12" s="221"/>
      <c r="K12" s="213"/>
      <c r="L12" s="213"/>
      <c r="M12" s="213"/>
      <c r="N12" s="213"/>
      <c r="O12" s="221"/>
      <c r="P12" s="213"/>
      <c r="Q12" s="214"/>
    </row>
    <row r="13" spans="3:17" ht="15.75">
      <c r="C13" s="261" t="s">
        <v>76</v>
      </c>
      <c r="D13" s="261"/>
      <c r="E13" s="213"/>
      <c r="F13" s="213"/>
      <c r="G13" s="213"/>
      <c r="H13" s="213"/>
      <c r="I13" s="213"/>
      <c r="J13" s="221"/>
      <c r="K13" s="213"/>
      <c r="L13" s="213"/>
      <c r="M13" s="213"/>
      <c r="N13" s="213"/>
      <c r="O13" s="221"/>
      <c r="P13" s="213"/>
      <c r="Q13" s="214"/>
    </row>
    <row r="14" spans="2:17" ht="15">
      <c r="B14" s="213"/>
      <c r="C14" s="213"/>
      <c r="D14" s="264" t="s">
        <v>240</v>
      </c>
      <c r="F14" s="213">
        <v>47</v>
      </c>
      <c r="G14" s="213">
        <v>17</v>
      </c>
      <c r="H14" s="213">
        <v>21</v>
      </c>
      <c r="I14" s="213">
        <v>16</v>
      </c>
      <c r="J14" s="221">
        <f aca="true" t="shared" si="0" ref="J14:J72">100-F14</f>
        <v>53</v>
      </c>
      <c r="K14" s="213">
        <v>56</v>
      </c>
      <c r="L14" s="213">
        <v>18</v>
      </c>
      <c r="M14" s="213">
        <v>12</v>
      </c>
      <c r="N14" s="213">
        <v>14</v>
      </c>
      <c r="O14" s="221">
        <f aca="true" t="shared" si="1" ref="O14:O72">100-K14</f>
        <v>44</v>
      </c>
      <c r="P14" s="213"/>
      <c r="Q14" s="214">
        <v>5906</v>
      </c>
    </row>
    <row r="15" spans="2:17" ht="15">
      <c r="B15" s="213"/>
      <c r="C15" s="213"/>
      <c r="D15" s="264" t="s">
        <v>194</v>
      </c>
      <c r="F15" s="213">
        <v>44</v>
      </c>
      <c r="G15" s="213">
        <v>20</v>
      </c>
      <c r="H15" s="213">
        <v>23</v>
      </c>
      <c r="I15" s="213">
        <v>13</v>
      </c>
      <c r="J15" s="221">
        <f t="shared" si="0"/>
        <v>56</v>
      </c>
      <c r="K15" s="213">
        <v>61</v>
      </c>
      <c r="L15" s="213">
        <v>17</v>
      </c>
      <c r="M15" s="213">
        <v>10</v>
      </c>
      <c r="N15" s="213">
        <v>11</v>
      </c>
      <c r="O15" s="221">
        <f t="shared" si="1"/>
        <v>39</v>
      </c>
      <c r="P15" s="213"/>
      <c r="Q15" s="214">
        <v>7982</v>
      </c>
    </row>
    <row r="16" spans="5:17" ht="6" customHeight="1">
      <c r="E16" s="288"/>
      <c r="F16" s="213"/>
      <c r="G16" s="213"/>
      <c r="H16" s="213"/>
      <c r="I16" s="213"/>
      <c r="J16" s="221"/>
      <c r="K16" s="213"/>
      <c r="L16" s="213"/>
      <c r="M16" s="213"/>
      <c r="N16" s="213"/>
      <c r="O16" s="221"/>
      <c r="P16" s="213"/>
      <c r="Q16" s="214"/>
    </row>
    <row r="17" spans="3:17" ht="15.75">
      <c r="C17" s="261" t="s">
        <v>77</v>
      </c>
      <c r="D17" s="261"/>
      <c r="E17" s="213"/>
      <c r="F17" s="213"/>
      <c r="G17" s="213"/>
      <c r="H17" s="213"/>
      <c r="I17" s="213"/>
      <c r="J17" s="221"/>
      <c r="K17" s="213"/>
      <c r="L17" s="213"/>
      <c r="M17" s="213"/>
      <c r="N17" s="213"/>
      <c r="O17" s="221"/>
      <c r="P17" s="213"/>
      <c r="Q17" s="214"/>
    </row>
    <row r="18" spans="4:17" ht="15">
      <c r="D18" s="213" t="s">
        <v>244</v>
      </c>
      <c r="F18" s="213">
        <v>29</v>
      </c>
      <c r="G18" s="213">
        <v>18</v>
      </c>
      <c r="H18" s="213">
        <v>30</v>
      </c>
      <c r="I18" s="213">
        <v>23</v>
      </c>
      <c r="J18" s="221">
        <f t="shared" si="0"/>
        <v>71</v>
      </c>
      <c r="K18" s="213">
        <v>67</v>
      </c>
      <c r="L18" s="213">
        <v>16</v>
      </c>
      <c r="M18" s="213">
        <v>9</v>
      </c>
      <c r="N18" s="213">
        <v>8</v>
      </c>
      <c r="O18" s="221">
        <f t="shared" si="1"/>
        <v>33</v>
      </c>
      <c r="P18" s="213"/>
      <c r="Q18" s="214">
        <v>432</v>
      </c>
    </row>
    <row r="19" spans="4:17" ht="15">
      <c r="D19" s="213" t="s">
        <v>182</v>
      </c>
      <c r="F19" s="213">
        <v>32</v>
      </c>
      <c r="G19" s="213">
        <v>19</v>
      </c>
      <c r="H19" s="213">
        <v>28</v>
      </c>
      <c r="I19" s="213">
        <v>20</v>
      </c>
      <c r="J19" s="221">
        <f t="shared" si="0"/>
        <v>68</v>
      </c>
      <c r="K19" s="213">
        <v>61</v>
      </c>
      <c r="L19" s="213">
        <v>20</v>
      </c>
      <c r="M19" s="213">
        <v>9</v>
      </c>
      <c r="N19" s="213">
        <v>9</v>
      </c>
      <c r="O19" s="221">
        <f t="shared" si="1"/>
        <v>39</v>
      </c>
      <c r="P19" s="213"/>
      <c r="Q19" s="214">
        <v>1568</v>
      </c>
    </row>
    <row r="20" spans="4:17" ht="15">
      <c r="D20" s="213" t="s">
        <v>183</v>
      </c>
      <c r="F20" s="213">
        <v>40</v>
      </c>
      <c r="G20" s="213">
        <v>21</v>
      </c>
      <c r="H20" s="213">
        <v>24</v>
      </c>
      <c r="I20" s="213">
        <v>15</v>
      </c>
      <c r="J20" s="221">
        <f t="shared" si="0"/>
        <v>60</v>
      </c>
      <c r="K20" s="213">
        <v>55</v>
      </c>
      <c r="L20" s="213">
        <v>21</v>
      </c>
      <c r="M20" s="213">
        <v>12</v>
      </c>
      <c r="N20" s="213">
        <v>11</v>
      </c>
      <c r="O20" s="221">
        <f t="shared" si="1"/>
        <v>45</v>
      </c>
      <c r="P20" s="213"/>
      <c r="Q20" s="214">
        <v>2690</v>
      </c>
    </row>
    <row r="21" spans="4:17" ht="15">
      <c r="D21" s="213" t="s">
        <v>184</v>
      </c>
      <c r="F21" s="213">
        <v>45</v>
      </c>
      <c r="G21" s="213">
        <v>20</v>
      </c>
      <c r="H21" s="213">
        <v>22</v>
      </c>
      <c r="I21" s="213">
        <v>13</v>
      </c>
      <c r="J21" s="221">
        <f t="shared" si="0"/>
        <v>55</v>
      </c>
      <c r="K21" s="213">
        <v>57</v>
      </c>
      <c r="L21" s="213">
        <v>19</v>
      </c>
      <c r="M21" s="213">
        <v>12</v>
      </c>
      <c r="N21" s="213">
        <v>13</v>
      </c>
      <c r="O21" s="221">
        <f t="shared" si="1"/>
        <v>43</v>
      </c>
      <c r="P21" s="213"/>
      <c r="Q21" s="214">
        <v>2256</v>
      </c>
    </row>
    <row r="22" spans="4:17" ht="15">
      <c r="D22" s="213" t="s">
        <v>185</v>
      </c>
      <c r="F22" s="213">
        <v>50</v>
      </c>
      <c r="G22" s="213">
        <v>16</v>
      </c>
      <c r="H22" s="213">
        <v>20</v>
      </c>
      <c r="I22" s="213">
        <v>13</v>
      </c>
      <c r="J22" s="221">
        <f t="shared" si="0"/>
        <v>50</v>
      </c>
      <c r="K22" s="213">
        <v>55</v>
      </c>
      <c r="L22" s="213">
        <v>18</v>
      </c>
      <c r="M22" s="213">
        <v>13</v>
      </c>
      <c r="N22" s="213">
        <v>14</v>
      </c>
      <c r="O22" s="221">
        <f t="shared" si="1"/>
        <v>45</v>
      </c>
      <c r="P22" s="213"/>
      <c r="Q22" s="214">
        <v>2183</v>
      </c>
    </row>
    <row r="23" spans="4:17" ht="15">
      <c r="D23" s="213" t="s">
        <v>186</v>
      </c>
      <c r="F23" s="213">
        <v>49</v>
      </c>
      <c r="G23" s="213">
        <v>18</v>
      </c>
      <c r="H23" s="213">
        <v>20</v>
      </c>
      <c r="I23" s="213">
        <v>13</v>
      </c>
      <c r="J23" s="221">
        <f t="shared" si="0"/>
        <v>51</v>
      </c>
      <c r="K23" s="213">
        <v>56</v>
      </c>
      <c r="L23" s="213">
        <v>16</v>
      </c>
      <c r="M23" s="213">
        <v>11</v>
      </c>
      <c r="N23" s="213">
        <v>16</v>
      </c>
      <c r="O23" s="221">
        <f t="shared" si="1"/>
        <v>44</v>
      </c>
      <c r="P23" s="213"/>
      <c r="Q23" s="214">
        <v>2103</v>
      </c>
    </row>
    <row r="24" spans="4:17" ht="15">
      <c r="D24" s="213" t="s">
        <v>187</v>
      </c>
      <c r="F24" s="213">
        <v>54</v>
      </c>
      <c r="G24" s="213">
        <v>17</v>
      </c>
      <c r="H24" s="213">
        <v>18</v>
      </c>
      <c r="I24" s="213">
        <v>12</v>
      </c>
      <c r="J24" s="221">
        <f t="shared" si="0"/>
        <v>46</v>
      </c>
      <c r="K24" s="213">
        <v>65</v>
      </c>
      <c r="L24" s="213">
        <v>13</v>
      </c>
      <c r="M24" s="213">
        <v>9</v>
      </c>
      <c r="N24" s="213">
        <v>13</v>
      </c>
      <c r="O24" s="221">
        <f t="shared" si="1"/>
        <v>35</v>
      </c>
      <c r="P24" s="213"/>
      <c r="Q24" s="214">
        <v>1818</v>
      </c>
    </row>
    <row r="25" spans="4:17" ht="15">
      <c r="D25" s="213" t="s">
        <v>280</v>
      </c>
      <c r="F25" s="213">
        <v>69</v>
      </c>
      <c r="G25" s="213">
        <v>12</v>
      </c>
      <c r="H25" s="213">
        <v>12</v>
      </c>
      <c r="I25" s="213">
        <v>7</v>
      </c>
      <c r="J25" s="221">
        <f t="shared" si="0"/>
        <v>31</v>
      </c>
      <c r="K25" s="213">
        <v>77</v>
      </c>
      <c r="L25" s="213">
        <v>8</v>
      </c>
      <c r="M25" s="213">
        <v>7</v>
      </c>
      <c r="N25" s="213">
        <v>8</v>
      </c>
      <c r="O25" s="221">
        <f t="shared" si="1"/>
        <v>23</v>
      </c>
      <c r="P25" s="213"/>
      <c r="Q25" s="214">
        <v>838</v>
      </c>
    </row>
    <row r="26" spans="5:17" ht="6" customHeight="1">
      <c r="E26" s="213"/>
      <c r="F26" s="213"/>
      <c r="G26" s="213"/>
      <c r="H26" s="213"/>
      <c r="I26" s="213"/>
      <c r="J26" s="221"/>
      <c r="K26" s="213"/>
      <c r="L26" s="213"/>
      <c r="M26" s="213"/>
      <c r="N26" s="213"/>
      <c r="O26" s="221"/>
      <c r="P26" s="213"/>
      <c r="Q26" s="214"/>
    </row>
    <row r="27" spans="3:17" ht="18.75">
      <c r="C27" s="262" t="s">
        <v>661</v>
      </c>
      <c r="D27" s="262"/>
      <c r="E27" s="213"/>
      <c r="F27" s="213"/>
      <c r="G27" s="213"/>
      <c r="H27" s="213"/>
      <c r="I27" s="213"/>
      <c r="J27" s="221"/>
      <c r="K27" s="213"/>
      <c r="L27" s="213"/>
      <c r="M27" s="213"/>
      <c r="N27" s="213"/>
      <c r="O27" s="221"/>
      <c r="P27" s="213"/>
      <c r="Q27" s="214"/>
    </row>
    <row r="28" spans="3:17" ht="15">
      <c r="C28" s="77"/>
      <c r="D28" s="77" t="s">
        <v>160</v>
      </c>
      <c r="E28" s="213"/>
      <c r="F28" s="213">
        <v>52</v>
      </c>
      <c r="G28" s="213">
        <v>19</v>
      </c>
      <c r="H28" s="213">
        <v>14</v>
      </c>
      <c r="I28" s="213">
        <v>15</v>
      </c>
      <c r="J28" s="221">
        <f t="shared" si="0"/>
        <v>48</v>
      </c>
      <c r="K28" s="213">
        <v>51</v>
      </c>
      <c r="L28" s="213">
        <v>21</v>
      </c>
      <c r="M28" s="213">
        <v>12</v>
      </c>
      <c r="N28" s="213">
        <v>16</v>
      </c>
      <c r="O28" s="221">
        <f t="shared" si="1"/>
        <v>49</v>
      </c>
      <c r="P28" s="213"/>
      <c r="Q28" s="214">
        <v>610</v>
      </c>
    </row>
    <row r="29" spans="3:17" ht="15">
      <c r="C29" s="77"/>
      <c r="D29" s="77" t="s">
        <v>219</v>
      </c>
      <c r="E29" s="213"/>
      <c r="F29" s="213">
        <v>43</v>
      </c>
      <c r="G29" s="213">
        <v>20</v>
      </c>
      <c r="H29" s="213">
        <v>24</v>
      </c>
      <c r="I29" s="213">
        <v>13</v>
      </c>
      <c r="J29" s="221">
        <f t="shared" si="0"/>
        <v>57</v>
      </c>
      <c r="K29" s="213">
        <v>55</v>
      </c>
      <c r="L29" s="213">
        <v>22</v>
      </c>
      <c r="M29" s="213">
        <v>12</v>
      </c>
      <c r="N29" s="213">
        <v>11</v>
      </c>
      <c r="O29" s="221">
        <f t="shared" si="1"/>
        <v>45</v>
      </c>
      <c r="P29" s="213"/>
      <c r="Q29" s="214">
        <v>4588</v>
      </c>
    </row>
    <row r="30" spans="3:17" ht="15">
      <c r="C30" s="77"/>
      <c r="D30" s="77" t="s">
        <v>220</v>
      </c>
      <c r="E30" s="213"/>
      <c r="F30" s="213">
        <v>38</v>
      </c>
      <c r="G30" s="213">
        <v>20</v>
      </c>
      <c r="H30" s="213">
        <v>27</v>
      </c>
      <c r="I30" s="213">
        <v>15</v>
      </c>
      <c r="J30" s="221">
        <f t="shared" si="0"/>
        <v>62</v>
      </c>
      <c r="K30" s="213">
        <v>57</v>
      </c>
      <c r="L30" s="213">
        <v>19</v>
      </c>
      <c r="M30" s="213">
        <v>11</v>
      </c>
      <c r="N30" s="213">
        <v>13</v>
      </c>
      <c r="O30" s="221">
        <f t="shared" si="1"/>
        <v>43</v>
      </c>
      <c r="P30" s="213"/>
      <c r="Q30" s="214">
        <v>1380</v>
      </c>
    </row>
    <row r="31" spans="3:17" ht="15">
      <c r="C31" s="77"/>
      <c r="D31" s="77" t="s">
        <v>161</v>
      </c>
      <c r="E31" s="213"/>
      <c r="F31" s="213">
        <v>37</v>
      </c>
      <c r="G31" s="213">
        <v>20</v>
      </c>
      <c r="H31" s="213">
        <v>27</v>
      </c>
      <c r="I31" s="213">
        <v>16</v>
      </c>
      <c r="J31" s="221">
        <f t="shared" si="0"/>
        <v>63</v>
      </c>
      <c r="K31" s="213">
        <v>59</v>
      </c>
      <c r="L31" s="213">
        <v>16</v>
      </c>
      <c r="M31" s="213">
        <v>12</v>
      </c>
      <c r="N31" s="213">
        <v>13</v>
      </c>
      <c r="O31" s="221">
        <f t="shared" si="1"/>
        <v>41</v>
      </c>
      <c r="P31" s="213"/>
      <c r="Q31" s="214">
        <v>1070</v>
      </c>
    </row>
    <row r="32" spans="3:17" ht="15">
      <c r="C32" s="77"/>
      <c r="D32" s="77" t="s">
        <v>162</v>
      </c>
      <c r="E32" s="213"/>
      <c r="F32" s="213">
        <v>54</v>
      </c>
      <c r="G32" s="213">
        <v>17</v>
      </c>
      <c r="H32" s="213">
        <v>18</v>
      </c>
      <c r="I32" s="213">
        <v>12</v>
      </c>
      <c r="J32" s="221">
        <f t="shared" si="0"/>
        <v>46</v>
      </c>
      <c r="K32" s="213">
        <v>62</v>
      </c>
      <c r="L32" s="213">
        <v>14</v>
      </c>
      <c r="M32" s="213">
        <v>10</v>
      </c>
      <c r="N32" s="213">
        <v>14</v>
      </c>
      <c r="O32" s="221">
        <f t="shared" si="1"/>
        <v>38</v>
      </c>
      <c r="P32" s="213"/>
      <c r="Q32" s="214">
        <v>4243</v>
      </c>
    </row>
    <row r="33" spans="3:17" ht="15">
      <c r="C33" s="77"/>
      <c r="D33" s="77" t="s">
        <v>163</v>
      </c>
      <c r="E33" s="213"/>
      <c r="F33" s="213">
        <v>39</v>
      </c>
      <c r="G33" s="213">
        <v>16</v>
      </c>
      <c r="H33" s="213">
        <v>21</v>
      </c>
      <c r="I33" s="213">
        <v>24</v>
      </c>
      <c r="J33" s="221">
        <f t="shared" si="0"/>
        <v>61</v>
      </c>
      <c r="K33" s="213">
        <v>57</v>
      </c>
      <c r="L33" s="213">
        <v>14</v>
      </c>
      <c r="M33" s="213">
        <v>14</v>
      </c>
      <c r="N33" s="213">
        <v>14</v>
      </c>
      <c r="O33" s="221">
        <f t="shared" si="1"/>
        <v>43</v>
      </c>
      <c r="P33" s="213"/>
      <c r="Q33" s="214">
        <v>502</v>
      </c>
    </row>
    <row r="34" spans="3:17" ht="15">
      <c r="C34" s="77"/>
      <c r="D34" s="77" t="s">
        <v>164</v>
      </c>
      <c r="E34" s="213"/>
      <c r="F34" s="213">
        <v>24</v>
      </c>
      <c r="G34" s="213">
        <v>16</v>
      </c>
      <c r="H34" s="213">
        <v>31</v>
      </c>
      <c r="I34" s="213">
        <v>29</v>
      </c>
      <c r="J34" s="221">
        <f t="shared" si="0"/>
        <v>76</v>
      </c>
      <c r="K34" s="213">
        <v>65</v>
      </c>
      <c r="L34" s="213">
        <v>19</v>
      </c>
      <c r="M34" s="213">
        <v>8</v>
      </c>
      <c r="N34" s="213">
        <v>8</v>
      </c>
      <c r="O34" s="221">
        <f t="shared" si="1"/>
        <v>35</v>
      </c>
      <c r="P34" s="213"/>
      <c r="Q34" s="214">
        <v>429</v>
      </c>
    </row>
    <row r="35" spans="3:17" ht="15">
      <c r="C35" s="77"/>
      <c r="D35" s="77" t="s">
        <v>165</v>
      </c>
      <c r="E35" s="213"/>
      <c r="F35" s="213">
        <v>67</v>
      </c>
      <c r="G35" s="213">
        <v>14</v>
      </c>
      <c r="H35" s="213">
        <v>11</v>
      </c>
      <c r="I35" s="213">
        <v>8</v>
      </c>
      <c r="J35" s="221">
        <f t="shared" si="0"/>
        <v>33</v>
      </c>
      <c r="K35" s="213">
        <v>77</v>
      </c>
      <c r="L35" s="213">
        <v>8</v>
      </c>
      <c r="M35" s="213">
        <v>6</v>
      </c>
      <c r="N35" s="213">
        <v>9</v>
      </c>
      <c r="O35" s="221">
        <f t="shared" si="1"/>
        <v>23</v>
      </c>
      <c r="P35" s="213"/>
      <c r="Q35" s="214">
        <v>742</v>
      </c>
    </row>
    <row r="36" spans="3:17" ht="6" customHeight="1">
      <c r="C36" s="77"/>
      <c r="D36" s="77"/>
      <c r="E36" s="213"/>
      <c r="F36" s="213"/>
      <c r="G36" s="213"/>
      <c r="H36" s="213"/>
      <c r="I36" s="213"/>
      <c r="J36" s="221"/>
      <c r="K36" s="213"/>
      <c r="L36" s="213"/>
      <c r="M36" s="213"/>
      <c r="N36" s="213"/>
      <c r="O36" s="221"/>
      <c r="P36" s="213"/>
      <c r="Q36" s="214"/>
    </row>
    <row r="37" spans="3:17" ht="15.75">
      <c r="C37" s="262" t="s">
        <v>243</v>
      </c>
      <c r="D37" s="262"/>
      <c r="E37" s="213"/>
      <c r="F37" s="213"/>
      <c r="G37" s="213"/>
      <c r="H37" s="213"/>
      <c r="I37" s="213"/>
      <c r="J37" s="221"/>
      <c r="K37" s="213"/>
      <c r="L37" s="213"/>
      <c r="M37" s="213"/>
      <c r="N37" s="213"/>
      <c r="O37" s="221"/>
      <c r="P37" s="213"/>
      <c r="Q37" s="214"/>
    </row>
    <row r="38" spans="3:17" ht="15">
      <c r="C38" s="77"/>
      <c r="D38" s="77" t="s">
        <v>139</v>
      </c>
      <c r="E38" s="213"/>
      <c r="F38" s="213">
        <v>35</v>
      </c>
      <c r="G38" s="213">
        <v>22</v>
      </c>
      <c r="H38" s="213">
        <v>26</v>
      </c>
      <c r="I38" s="213">
        <v>17</v>
      </c>
      <c r="J38" s="221">
        <f t="shared" si="0"/>
        <v>65</v>
      </c>
      <c r="K38" s="213">
        <v>46</v>
      </c>
      <c r="L38" s="213">
        <v>29</v>
      </c>
      <c r="M38" s="213">
        <v>14</v>
      </c>
      <c r="N38" s="213">
        <v>12</v>
      </c>
      <c r="O38" s="221">
        <f t="shared" si="1"/>
        <v>54</v>
      </c>
      <c r="P38" s="213"/>
      <c r="Q38" s="214">
        <v>391</v>
      </c>
    </row>
    <row r="39" spans="3:17" ht="15">
      <c r="C39" s="77"/>
      <c r="D39" s="77" t="s">
        <v>231</v>
      </c>
      <c r="E39" s="213"/>
      <c r="F39" s="213">
        <v>43</v>
      </c>
      <c r="G39" s="213">
        <v>22</v>
      </c>
      <c r="H39" s="213">
        <v>22</v>
      </c>
      <c r="I39" s="213">
        <v>13</v>
      </c>
      <c r="J39" s="221">
        <f t="shared" si="0"/>
        <v>57</v>
      </c>
      <c r="K39" s="213">
        <v>48</v>
      </c>
      <c r="L39" s="213">
        <v>26</v>
      </c>
      <c r="M39" s="213">
        <v>13</v>
      </c>
      <c r="N39" s="213">
        <v>13</v>
      </c>
      <c r="O39" s="221">
        <f t="shared" si="1"/>
        <v>52</v>
      </c>
      <c r="P39" s="213"/>
      <c r="Q39" s="214">
        <v>2426</v>
      </c>
    </row>
    <row r="40" spans="3:17" ht="15">
      <c r="C40" s="77"/>
      <c r="D40" s="77" t="s">
        <v>140</v>
      </c>
      <c r="E40" s="213"/>
      <c r="F40" s="213">
        <v>41</v>
      </c>
      <c r="G40" s="213">
        <v>20</v>
      </c>
      <c r="H40" s="213">
        <v>25</v>
      </c>
      <c r="I40" s="213">
        <v>13</v>
      </c>
      <c r="J40" s="221">
        <f t="shared" si="0"/>
        <v>59</v>
      </c>
      <c r="K40" s="213">
        <v>58</v>
      </c>
      <c r="L40" s="213">
        <v>21</v>
      </c>
      <c r="M40" s="213">
        <v>10</v>
      </c>
      <c r="N40" s="213">
        <v>10</v>
      </c>
      <c r="O40" s="221">
        <f t="shared" si="1"/>
        <v>42</v>
      </c>
      <c r="P40" s="213"/>
      <c r="Q40" s="214">
        <v>1657</v>
      </c>
    </row>
    <row r="41" spans="3:17" ht="15">
      <c r="C41" s="77"/>
      <c r="D41" s="77" t="s">
        <v>141</v>
      </c>
      <c r="E41" s="213"/>
      <c r="F41" s="213">
        <v>49</v>
      </c>
      <c r="G41" s="213">
        <v>18</v>
      </c>
      <c r="H41" s="213">
        <v>22</v>
      </c>
      <c r="I41" s="213">
        <v>12</v>
      </c>
      <c r="J41" s="221">
        <f t="shared" si="0"/>
        <v>51</v>
      </c>
      <c r="K41" s="213">
        <v>58</v>
      </c>
      <c r="L41" s="213">
        <v>16</v>
      </c>
      <c r="M41" s="213">
        <v>12</v>
      </c>
      <c r="N41" s="213">
        <v>14</v>
      </c>
      <c r="O41" s="221">
        <f t="shared" si="1"/>
        <v>42</v>
      </c>
      <c r="P41" s="213"/>
      <c r="Q41" s="214">
        <v>1475</v>
      </c>
    </row>
    <row r="42" spans="3:17" ht="15">
      <c r="C42" s="77"/>
      <c r="D42" s="77" t="s">
        <v>142</v>
      </c>
      <c r="E42" s="213"/>
      <c r="F42" s="213">
        <v>38</v>
      </c>
      <c r="G42" s="213">
        <v>18</v>
      </c>
      <c r="H42" s="213">
        <v>26</v>
      </c>
      <c r="I42" s="213">
        <v>19</v>
      </c>
      <c r="J42" s="221">
        <f t="shared" si="0"/>
        <v>62</v>
      </c>
      <c r="K42" s="213">
        <v>58</v>
      </c>
      <c r="L42" s="213">
        <v>19</v>
      </c>
      <c r="M42" s="213">
        <v>11</v>
      </c>
      <c r="N42" s="213">
        <v>13</v>
      </c>
      <c r="O42" s="221">
        <f t="shared" si="1"/>
        <v>42</v>
      </c>
      <c r="P42" s="213"/>
      <c r="Q42" s="214">
        <v>1116</v>
      </c>
    </row>
    <row r="43" spans="3:17" ht="15">
      <c r="C43" s="77"/>
      <c r="D43" s="77" t="s">
        <v>143</v>
      </c>
      <c r="E43" s="213"/>
      <c r="F43" s="213">
        <v>38</v>
      </c>
      <c r="G43" s="213">
        <v>14</v>
      </c>
      <c r="H43" s="213">
        <v>26</v>
      </c>
      <c r="I43" s="213">
        <v>22</v>
      </c>
      <c r="J43" s="221">
        <f t="shared" si="0"/>
        <v>62</v>
      </c>
      <c r="K43" s="213">
        <v>61</v>
      </c>
      <c r="L43" s="213">
        <v>14</v>
      </c>
      <c r="M43" s="213">
        <v>10</v>
      </c>
      <c r="N43" s="213">
        <v>15</v>
      </c>
      <c r="O43" s="221">
        <f t="shared" si="1"/>
        <v>39</v>
      </c>
      <c r="P43" s="213"/>
      <c r="Q43" s="214">
        <v>422</v>
      </c>
    </row>
    <row r="44" spans="3:17" ht="6" customHeight="1">
      <c r="C44" s="77"/>
      <c r="D44" s="77"/>
      <c r="E44" s="213"/>
      <c r="F44" s="213"/>
      <c r="G44" s="213"/>
      <c r="H44" s="213"/>
      <c r="I44" s="213"/>
      <c r="J44" s="221"/>
      <c r="K44" s="213"/>
      <c r="L44" s="213"/>
      <c r="M44" s="213"/>
      <c r="N44" s="213"/>
      <c r="O44" s="221"/>
      <c r="P44" s="213"/>
      <c r="Q44" s="214"/>
    </row>
    <row r="45" spans="3:17" ht="15.75">
      <c r="C45" s="261" t="s">
        <v>191</v>
      </c>
      <c r="D45" s="261"/>
      <c r="E45" s="213"/>
      <c r="F45" s="213"/>
      <c r="G45" s="213"/>
      <c r="H45" s="213"/>
      <c r="I45" s="213"/>
      <c r="J45" s="221"/>
      <c r="K45" s="213"/>
      <c r="L45" s="213"/>
      <c r="M45" s="213"/>
      <c r="N45" s="213"/>
      <c r="O45" s="221"/>
      <c r="P45" s="213"/>
      <c r="Q45" s="214"/>
    </row>
    <row r="46" spans="3:17" ht="15">
      <c r="C46" s="213"/>
      <c r="D46" s="213" t="s">
        <v>144</v>
      </c>
      <c r="E46" s="213"/>
      <c r="F46" s="213">
        <v>44</v>
      </c>
      <c r="G46" s="213">
        <v>13</v>
      </c>
      <c r="H46" s="213">
        <v>22</v>
      </c>
      <c r="I46" s="213">
        <v>21</v>
      </c>
      <c r="J46" s="221">
        <f t="shared" si="0"/>
        <v>56</v>
      </c>
      <c r="K46" s="213">
        <v>64</v>
      </c>
      <c r="L46" s="213">
        <v>14</v>
      </c>
      <c r="M46" s="213">
        <v>9</v>
      </c>
      <c r="N46" s="213">
        <v>12</v>
      </c>
      <c r="O46" s="221">
        <f t="shared" si="1"/>
        <v>36</v>
      </c>
      <c r="P46" s="213"/>
      <c r="Q46" s="214">
        <v>694</v>
      </c>
    </row>
    <row r="47" spans="3:17" ht="15">
      <c r="C47" s="213"/>
      <c r="D47" s="213" t="s">
        <v>145</v>
      </c>
      <c r="E47" s="213"/>
      <c r="F47" s="213">
        <v>48</v>
      </c>
      <c r="G47" s="213">
        <v>17</v>
      </c>
      <c r="H47" s="213">
        <v>20</v>
      </c>
      <c r="I47" s="213">
        <v>16</v>
      </c>
      <c r="J47" s="221">
        <f t="shared" si="0"/>
        <v>52</v>
      </c>
      <c r="K47" s="213">
        <v>64</v>
      </c>
      <c r="L47" s="213">
        <v>14</v>
      </c>
      <c r="M47" s="213">
        <v>10</v>
      </c>
      <c r="N47" s="213">
        <v>13</v>
      </c>
      <c r="O47" s="221">
        <f t="shared" si="1"/>
        <v>36</v>
      </c>
      <c r="P47" s="213"/>
      <c r="Q47" s="214">
        <v>3276</v>
      </c>
    </row>
    <row r="48" spans="3:17" ht="15">
      <c r="C48" s="213"/>
      <c r="D48" s="213" t="s">
        <v>146</v>
      </c>
      <c r="E48" s="213"/>
      <c r="F48" s="213">
        <v>47</v>
      </c>
      <c r="G48" s="213">
        <v>17</v>
      </c>
      <c r="H48" s="213">
        <v>21</v>
      </c>
      <c r="I48" s="213">
        <v>14</v>
      </c>
      <c r="J48" s="221">
        <f t="shared" si="0"/>
        <v>53</v>
      </c>
      <c r="K48" s="213">
        <v>64</v>
      </c>
      <c r="L48" s="213">
        <v>15</v>
      </c>
      <c r="M48" s="213">
        <v>10</v>
      </c>
      <c r="N48" s="213">
        <v>11</v>
      </c>
      <c r="O48" s="221">
        <f t="shared" si="1"/>
        <v>36</v>
      </c>
      <c r="P48" s="213"/>
      <c r="Q48" s="214">
        <v>2940</v>
      </c>
    </row>
    <row r="49" spans="3:17" ht="15">
      <c r="C49" s="213"/>
      <c r="D49" s="213" t="s">
        <v>147</v>
      </c>
      <c r="E49" s="213"/>
      <c r="F49" s="213">
        <v>47</v>
      </c>
      <c r="G49" s="213">
        <v>18</v>
      </c>
      <c r="H49" s="213">
        <v>21</v>
      </c>
      <c r="I49" s="213">
        <v>13</v>
      </c>
      <c r="J49" s="221">
        <f t="shared" si="0"/>
        <v>53</v>
      </c>
      <c r="K49" s="213">
        <v>58</v>
      </c>
      <c r="L49" s="213">
        <v>18</v>
      </c>
      <c r="M49" s="213">
        <v>11</v>
      </c>
      <c r="N49" s="213">
        <v>13</v>
      </c>
      <c r="O49" s="221">
        <f t="shared" si="1"/>
        <v>42</v>
      </c>
      <c r="P49" s="213"/>
      <c r="Q49" s="214">
        <v>1984</v>
      </c>
    </row>
    <row r="50" spans="3:17" ht="15">
      <c r="C50" s="213"/>
      <c r="D50" s="213" t="s">
        <v>148</v>
      </c>
      <c r="E50" s="213"/>
      <c r="F50" s="213">
        <v>45</v>
      </c>
      <c r="G50" s="213">
        <v>19</v>
      </c>
      <c r="H50" s="213">
        <v>23</v>
      </c>
      <c r="I50" s="213">
        <v>14</v>
      </c>
      <c r="J50" s="221">
        <f t="shared" si="0"/>
        <v>55</v>
      </c>
      <c r="K50" s="213">
        <v>58</v>
      </c>
      <c r="L50" s="213">
        <v>19</v>
      </c>
      <c r="M50" s="213">
        <v>11</v>
      </c>
      <c r="N50" s="213">
        <v>12</v>
      </c>
      <c r="O50" s="221">
        <f t="shared" si="1"/>
        <v>42</v>
      </c>
      <c r="P50" s="213"/>
      <c r="Q50" s="214">
        <v>1631</v>
      </c>
    </row>
    <row r="51" spans="3:17" ht="15">
      <c r="C51" s="213"/>
      <c r="D51" s="213" t="s">
        <v>149</v>
      </c>
      <c r="E51" s="213"/>
      <c r="F51" s="213">
        <v>43</v>
      </c>
      <c r="G51" s="213">
        <v>19</v>
      </c>
      <c r="H51" s="213">
        <v>23</v>
      </c>
      <c r="I51" s="213">
        <v>15</v>
      </c>
      <c r="J51" s="221">
        <f t="shared" si="0"/>
        <v>57</v>
      </c>
      <c r="K51" s="213">
        <v>55</v>
      </c>
      <c r="L51" s="213">
        <v>19</v>
      </c>
      <c r="M51" s="213">
        <v>12</v>
      </c>
      <c r="N51" s="213">
        <v>14</v>
      </c>
      <c r="O51" s="221">
        <f t="shared" si="1"/>
        <v>45</v>
      </c>
      <c r="P51" s="213"/>
      <c r="Q51" s="214">
        <v>1121</v>
      </c>
    </row>
    <row r="52" spans="3:17" ht="15">
      <c r="C52" s="213"/>
      <c r="D52" s="213" t="s">
        <v>150</v>
      </c>
      <c r="E52" s="213"/>
      <c r="F52" s="213">
        <v>44</v>
      </c>
      <c r="G52" s="213">
        <v>22</v>
      </c>
      <c r="H52" s="213">
        <v>23</v>
      </c>
      <c r="I52" s="213">
        <v>11</v>
      </c>
      <c r="J52" s="221">
        <f t="shared" si="0"/>
        <v>56</v>
      </c>
      <c r="K52" s="213">
        <v>51</v>
      </c>
      <c r="L52" s="213">
        <v>24</v>
      </c>
      <c r="M52" s="213">
        <v>14</v>
      </c>
      <c r="N52" s="213">
        <v>12</v>
      </c>
      <c r="O52" s="221">
        <f t="shared" si="1"/>
        <v>49</v>
      </c>
      <c r="P52" s="213"/>
      <c r="Q52" s="214">
        <v>1152</v>
      </c>
    </row>
    <row r="53" spans="3:17" ht="15">
      <c r="C53" s="77"/>
      <c r="D53" s="77" t="s">
        <v>151</v>
      </c>
      <c r="E53" s="213"/>
      <c r="F53" s="213">
        <v>42</v>
      </c>
      <c r="G53" s="213">
        <v>23</v>
      </c>
      <c r="H53" s="213">
        <v>22</v>
      </c>
      <c r="I53" s="213">
        <v>13</v>
      </c>
      <c r="J53" s="221">
        <f t="shared" si="0"/>
        <v>58</v>
      </c>
      <c r="K53" s="213">
        <v>46</v>
      </c>
      <c r="L53" s="213">
        <v>27</v>
      </c>
      <c r="M53" s="213">
        <v>13</v>
      </c>
      <c r="N53" s="213">
        <v>13</v>
      </c>
      <c r="O53" s="221">
        <f t="shared" si="1"/>
        <v>54</v>
      </c>
      <c r="P53" s="213"/>
      <c r="Q53" s="214">
        <v>679</v>
      </c>
    </row>
    <row r="54" spans="5:17" ht="6" customHeight="1">
      <c r="E54" s="213"/>
      <c r="F54" s="213"/>
      <c r="G54" s="213"/>
      <c r="H54" s="213"/>
      <c r="I54" s="213"/>
      <c r="J54" s="221"/>
      <c r="K54" s="213"/>
      <c r="L54" s="213"/>
      <c r="M54" s="213"/>
      <c r="N54" s="213"/>
      <c r="O54" s="221"/>
      <c r="P54" s="213"/>
      <c r="Q54" s="214"/>
    </row>
    <row r="55" spans="3:17" ht="15.75">
      <c r="C55" s="261" t="s">
        <v>189</v>
      </c>
      <c r="D55" s="261"/>
      <c r="E55" s="213"/>
      <c r="F55" s="213"/>
      <c r="G55" s="213"/>
      <c r="H55" s="213"/>
      <c r="I55" s="213"/>
      <c r="J55" s="221"/>
      <c r="K55" s="213"/>
      <c r="L55" s="213"/>
      <c r="M55" s="213"/>
      <c r="N55" s="213"/>
      <c r="O55" s="221"/>
      <c r="P55" s="213"/>
      <c r="Q55" s="214"/>
    </row>
    <row r="56" spans="3:17" ht="15">
      <c r="C56" s="213"/>
      <c r="D56" s="213" t="s">
        <v>40</v>
      </c>
      <c r="F56" s="213">
        <v>38</v>
      </c>
      <c r="G56" s="213">
        <v>18</v>
      </c>
      <c r="H56" s="213">
        <v>27</v>
      </c>
      <c r="I56" s="213">
        <v>17</v>
      </c>
      <c r="J56" s="221">
        <f t="shared" si="0"/>
        <v>62</v>
      </c>
      <c r="K56" s="213">
        <v>66</v>
      </c>
      <c r="L56" s="213">
        <v>17</v>
      </c>
      <c r="M56" s="213">
        <v>9</v>
      </c>
      <c r="N56" s="213">
        <v>8</v>
      </c>
      <c r="O56" s="221">
        <f t="shared" si="1"/>
        <v>34</v>
      </c>
      <c r="P56" s="213"/>
      <c r="Q56" s="214">
        <v>4913</v>
      </c>
    </row>
    <row r="57" spans="3:17" ht="15">
      <c r="C57" s="213"/>
      <c r="D57" s="213" t="s">
        <v>126</v>
      </c>
      <c r="F57" s="213">
        <v>45</v>
      </c>
      <c r="G57" s="213">
        <v>21</v>
      </c>
      <c r="H57" s="213">
        <v>22</v>
      </c>
      <c r="I57" s="213">
        <v>12</v>
      </c>
      <c r="J57" s="221">
        <f t="shared" si="0"/>
        <v>55</v>
      </c>
      <c r="K57" s="213">
        <v>58</v>
      </c>
      <c r="L57" s="213">
        <v>19</v>
      </c>
      <c r="M57" s="213">
        <v>11</v>
      </c>
      <c r="N57" s="213">
        <v>12</v>
      </c>
      <c r="O57" s="221">
        <f t="shared" si="1"/>
        <v>42</v>
      </c>
      <c r="P57" s="213"/>
      <c r="Q57" s="214">
        <v>4184</v>
      </c>
    </row>
    <row r="58" spans="3:17" ht="15">
      <c r="C58" s="213"/>
      <c r="D58" s="213" t="s">
        <v>551</v>
      </c>
      <c r="F58" s="213">
        <v>47</v>
      </c>
      <c r="G58" s="213">
        <v>20</v>
      </c>
      <c r="H58" s="213">
        <v>19</v>
      </c>
      <c r="I58" s="213">
        <v>14</v>
      </c>
      <c r="J58" s="221">
        <f t="shared" si="0"/>
        <v>53</v>
      </c>
      <c r="K58" s="213">
        <v>54</v>
      </c>
      <c r="L58" s="213">
        <v>19</v>
      </c>
      <c r="M58" s="213">
        <v>12</v>
      </c>
      <c r="N58" s="213">
        <v>15</v>
      </c>
      <c r="O58" s="221">
        <f t="shared" si="1"/>
        <v>46</v>
      </c>
      <c r="P58" s="213"/>
      <c r="Q58" s="214">
        <v>1302</v>
      </c>
    </row>
    <row r="59" spans="3:17" ht="15">
      <c r="C59" s="213"/>
      <c r="D59" s="213" t="s">
        <v>552</v>
      </c>
      <c r="F59" s="213">
        <v>49</v>
      </c>
      <c r="G59" s="213">
        <v>14</v>
      </c>
      <c r="H59" s="213">
        <v>21</v>
      </c>
      <c r="I59" s="213">
        <v>16</v>
      </c>
      <c r="J59" s="221">
        <f t="shared" si="0"/>
        <v>51</v>
      </c>
      <c r="K59" s="213">
        <v>46</v>
      </c>
      <c r="L59" s="213">
        <v>21</v>
      </c>
      <c r="M59" s="213">
        <v>17</v>
      </c>
      <c r="N59" s="213">
        <v>16</v>
      </c>
      <c r="O59" s="221">
        <f t="shared" si="1"/>
        <v>54</v>
      </c>
      <c r="P59" s="213"/>
      <c r="Q59" s="214">
        <v>660</v>
      </c>
    </row>
    <row r="60" spans="3:17" ht="15">
      <c r="C60" s="213"/>
      <c r="D60" s="213" t="s">
        <v>129</v>
      </c>
      <c r="F60" s="213">
        <v>59</v>
      </c>
      <c r="G60" s="213">
        <v>16</v>
      </c>
      <c r="H60" s="213">
        <v>14</v>
      </c>
      <c r="I60" s="213">
        <v>12</v>
      </c>
      <c r="J60" s="221">
        <f t="shared" si="0"/>
        <v>41</v>
      </c>
      <c r="K60" s="213">
        <v>49</v>
      </c>
      <c r="L60" s="213">
        <v>17</v>
      </c>
      <c r="M60" s="213">
        <v>13</v>
      </c>
      <c r="N60" s="213">
        <v>21</v>
      </c>
      <c r="O60" s="221">
        <f t="shared" si="1"/>
        <v>51</v>
      </c>
      <c r="P60" s="213"/>
      <c r="Q60" s="214">
        <v>1590</v>
      </c>
    </row>
    <row r="61" spans="3:17" ht="15">
      <c r="C61" s="213"/>
      <c r="D61" s="213" t="s">
        <v>130</v>
      </c>
      <c r="F61" s="213">
        <v>65</v>
      </c>
      <c r="G61" s="213">
        <v>13</v>
      </c>
      <c r="H61" s="213">
        <v>12</v>
      </c>
      <c r="I61" s="213">
        <v>10</v>
      </c>
      <c r="J61" s="221">
        <f t="shared" si="0"/>
        <v>35</v>
      </c>
      <c r="K61" s="213">
        <v>46</v>
      </c>
      <c r="L61" s="213">
        <v>19</v>
      </c>
      <c r="M61" s="213">
        <v>13</v>
      </c>
      <c r="N61" s="213">
        <v>22</v>
      </c>
      <c r="O61" s="221">
        <f t="shared" si="1"/>
        <v>54</v>
      </c>
      <c r="P61" s="213"/>
      <c r="Q61" s="214">
        <v>1227</v>
      </c>
    </row>
    <row r="62" spans="4:17" ht="9" customHeight="1">
      <c r="D62" s="213"/>
      <c r="F62" s="213"/>
      <c r="G62" s="213"/>
      <c r="H62" s="213"/>
      <c r="I62" s="213"/>
      <c r="J62" s="221"/>
      <c r="K62" s="213"/>
      <c r="L62" s="213"/>
      <c r="M62" s="213"/>
      <c r="N62" s="213"/>
      <c r="O62" s="221"/>
      <c r="P62" s="213"/>
      <c r="Q62" s="214"/>
    </row>
    <row r="63" spans="3:17" ht="15.75">
      <c r="C63" s="261" t="s">
        <v>501</v>
      </c>
      <c r="D63" s="213"/>
      <c r="F63" s="213"/>
      <c r="G63" s="213"/>
      <c r="H63" s="213"/>
      <c r="I63" s="213"/>
      <c r="J63" s="221"/>
      <c r="K63" s="213"/>
      <c r="L63" s="213"/>
      <c r="M63" s="213"/>
      <c r="N63" s="213"/>
      <c r="O63" s="221"/>
      <c r="P63" s="213"/>
      <c r="Q63" s="214"/>
    </row>
    <row r="64" spans="3:17" ht="15.75">
      <c r="C64" s="261"/>
      <c r="D64" s="213" t="s">
        <v>502</v>
      </c>
      <c r="F64" s="213">
        <v>52</v>
      </c>
      <c r="G64" s="213">
        <v>21</v>
      </c>
      <c r="H64" s="213">
        <v>18</v>
      </c>
      <c r="I64" s="213">
        <v>9</v>
      </c>
      <c r="J64" s="221">
        <f t="shared" si="0"/>
        <v>48</v>
      </c>
      <c r="K64" s="213">
        <v>52</v>
      </c>
      <c r="L64" s="213">
        <v>21</v>
      </c>
      <c r="M64" s="213">
        <v>13</v>
      </c>
      <c r="N64" s="213">
        <v>14</v>
      </c>
      <c r="O64" s="221">
        <f t="shared" si="1"/>
        <v>48</v>
      </c>
      <c r="P64" s="213"/>
      <c r="Q64" s="214">
        <v>5920</v>
      </c>
    </row>
    <row r="65" spans="3:17" ht="15.75">
      <c r="C65" s="261"/>
      <c r="D65" s="213" t="s">
        <v>503</v>
      </c>
      <c r="F65" s="213">
        <v>42</v>
      </c>
      <c r="G65" s="213">
        <v>19</v>
      </c>
      <c r="H65" s="213">
        <v>25</v>
      </c>
      <c r="I65" s="213">
        <v>14</v>
      </c>
      <c r="J65" s="221">
        <f t="shared" si="0"/>
        <v>58</v>
      </c>
      <c r="K65" s="213">
        <v>50</v>
      </c>
      <c r="L65" s="213">
        <v>21</v>
      </c>
      <c r="M65" s="213">
        <v>15</v>
      </c>
      <c r="N65" s="213">
        <v>14</v>
      </c>
      <c r="O65" s="221">
        <f t="shared" si="1"/>
        <v>50</v>
      </c>
      <c r="P65" s="213"/>
      <c r="Q65" s="214">
        <v>1141</v>
      </c>
    </row>
    <row r="66" spans="3:17" ht="15.75">
      <c r="C66" s="261"/>
      <c r="D66" s="213" t="s">
        <v>504</v>
      </c>
      <c r="F66" s="213">
        <v>41</v>
      </c>
      <c r="G66" s="213">
        <v>15</v>
      </c>
      <c r="H66" s="213">
        <v>27</v>
      </c>
      <c r="I66" s="213">
        <v>17</v>
      </c>
      <c r="J66" s="221">
        <f t="shared" si="0"/>
        <v>59</v>
      </c>
      <c r="K66" s="213">
        <v>52</v>
      </c>
      <c r="L66" s="213">
        <v>22</v>
      </c>
      <c r="M66" s="213">
        <v>9</v>
      </c>
      <c r="N66" s="213">
        <v>17</v>
      </c>
      <c r="O66" s="221">
        <f t="shared" si="1"/>
        <v>48</v>
      </c>
      <c r="P66" s="213"/>
      <c r="Q66" s="214">
        <v>574</v>
      </c>
    </row>
    <row r="67" spans="3:17" ht="15.75">
      <c r="C67" s="261"/>
      <c r="D67" s="213" t="s">
        <v>508</v>
      </c>
      <c r="F67" s="213">
        <v>30</v>
      </c>
      <c r="G67" s="213">
        <v>17</v>
      </c>
      <c r="H67" s="213">
        <v>25</v>
      </c>
      <c r="I67" s="213">
        <v>27</v>
      </c>
      <c r="J67" s="221">
        <f t="shared" si="0"/>
        <v>70</v>
      </c>
      <c r="K67" s="213">
        <v>56</v>
      </c>
      <c r="L67" s="213">
        <v>20</v>
      </c>
      <c r="M67" s="213">
        <v>13</v>
      </c>
      <c r="N67" s="213">
        <v>11</v>
      </c>
      <c r="O67" s="221">
        <f t="shared" si="1"/>
        <v>44</v>
      </c>
      <c r="P67" s="213"/>
      <c r="Q67" s="214">
        <v>459</v>
      </c>
    </row>
    <row r="68" spans="3:17" ht="15">
      <c r="C68" s="213"/>
      <c r="D68" s="213" t="s">
        <v>509</v>
      </c>
      <c r="F68" s="213">
        <v>36</v>
      </c>
      <c r="G68" s="213">
        <v>15</v>
      </c>
      <c r="H68" s="213">
        <v>27</v>
      </c>
      <c r="I68" s="213">
        <v>22</v>
      </c>
      <c r="J68" s="221">
        <f t="shared" si="0"/>
        <v>64</v>
      </c>
      <c r="K68" s="213">
        <v>68</v>
      </c>
      <c r="L68" s="213">
        <v>14</v>
      </c>
      <c r="M68" s="213">
        <v>8</v>
      </c>
      <c r="N68" s="213">
        <v>10</v>
      </c>
      <c r="O68" s="221">
        <f t="shared" si="1"/>
        <v>32</v>
      </c>
      <c r="P68" s="213"/>
      <c r="Q68" s="214">
        <v>550</v>
      </c>
    </row>
    <row r="69" spans="3:17" ht="6" customHeight="1">
      <c r="C69" s="213"/>
      <c r="D69" s="213"/>
      <c r="F69" s="213"/>
      <c r="G69" s="213"/>
      <c r="H69" s="213"/>
      <c r="I69" s="213"/>
      <c r="J69" s="221"/>
      <c r="K69" s="219"/>
      <c r="L69" s="213"/>
      <c r="M69" s="213"/>
      <c r="N69" s="213"/>
      <c r="O69" s="221"/>
      <c r="P69" s="213"/>
      <c r="Q69" s="214"/>
    </row>
    <row r="70" spans="3:17" ht="15.75">
      <c r="C70" s="261" t="s">
        <v>505</v>
      </c>
      <c r="D70" s="213"/>
      <c r="F70" s="213"/>
      <c r="G70" s="213"/>
      <c r="H70" s="213"/>
      <c r="I70" s="213"/>
      <c r="J70" s="221"/>
      <c r="K70" s="219"/>
      <c r="L70" s="213"/>
      <c r="M70" s="213"/>
      <c r="N70" s="213"/>
      <c r="O70" s="221"/>
      <c r="P70" s="213"/>
      <c r="Q70" s="214"/>
    </row>
    <row r="71" spans="3:17" ht="15">
      <c r="C71" s="213"/>
      <c r="D71" s="213" t="s">
        <v>506</v>
      </c>
      <c r="F71" s="213">
        <v>48</v>
      </c>
      <c r="G71" s="213">
        <v>20</v>
      </c>
      <c r="H71" s="213">
        <v>21</v>
      </c>
      <c r="I71" s="213">
        <v>12</v>
      </c>
      <c r="J71" s="221">
        <f t="shared" si="0"/>
        <v>52</v>
      </c>
      <c r="K71" s="213">
        <v>53</v>
      </c>
      <c r="L71" s="213">
        <v>20</v>
      </c>
      <c r="M71" s="213">
        <v>12</v>
      </c>
      <c r="N71" s="213">
        <v>14</v>
      </c>
      <c r="O71" s="221">
        <f t="shared" si="1"/>
        <v>47</v>
      </c>
      <c r="P71" s="213"/>
      <c r="Q71" s="214">
        <v>8644</v>
      </c>
    </row>
    <row r="72" spans="2:17" ht="15">
      <c r="B72" s="213"/>
      <c r="C72" s="213"/>
      <c r="D72" s="213" t="s">
        <v>507</v>
      </c>
      <c r="F72" s="213">
        <v>41</v>
      </c>
      <c r="G72" s="213">
        <v>16</v>
      </c>
      <c r="H72" s="213">
        <v>25</v>
      </c>
      <c r="I72" s="213">
        <v>18</v>
      </c>
      <c r="J72" s="221">
        <f t="shared" si="0"/>
        <v>59</v>
      </c>
      <c r="K72" s="213">
        <v>69</v>
      </c>
      <c r="L72" s="213">
        <v>13</v>
      </c>
      <c r="M72" s="213">
        <v>8</v>
      </c>
      <c r="N72" s="213">
        <v>10</v>
      </c>
      <c r="O72" s="221">
        <f t="shared" si="1"/>
        <v>31</v>
      </c>
      <c r="P72" s="213"/>
      <c r="Q72" s="214">
        <v>5244</v>
      </c>
    </row>
    <row r="73" spans="2:17" ht="6" customHeight="1">
      <c r="B73" s="218"/>
      <c r="C73" s="218"/>
      <c r="D73" s="218"/>
      <c r="E73" s="217"/>
      <c r="F73" s="213"/>
      <c r="G73" s="213"/>
      <c r="H73" s="213"/>
      <c r="I73" s="213"/>
      <c r="J73" s="221"/>
      <c r="K73" s="213"/>
      <c r="L73" s="213"/>
      <c r="M73" s="213"/>
      <c r="N73" s="213"/>
      <c r="O73" s="221"/>
      <c r="P73" s="213"/>
      <c r="Q73" s="214"/>
    </row>
    <row r="74" spans="5:17" ht="6" customHeight="1">
      <c r="E74" s="289"/>
      <c r="F74" s="213"/>
      <c r="G74" s="213"/>
      <c r="H74" s="213"/>
      <c r="I74" s="213"/>
      <c r="J74" s="221"/>
      <c r="K74" s="213"/>
      <c r="L74" s="213"/>
      <c r="M74" s="213"/>
      <c r="N74" s="213"/>
      <c r="O74" s="221"/>
      <c r="P74" s="213"/>
      <c r="Q74" s="214"/>
    </row>
    <row r="75" spans="2:17" ht="15.75">
      <c r="B75" s="213"/>
      <c r="C75" s="261" t="s">
        <v>496</v>
      </c>
      <c r="D75" s="213"/>
      <c r="E75" s="213"/>
      <c r="F75" s="213"/>
      <c r="G75" s="213"/>
      <c r="H75" s="213"/>
      <c r="I75" s="213"/>
      <c r="J75" s="221"/>
      <c r="K75" s="213"/>
      <c r="L75" s="213"/>
      <c r="M75" s="213"/>
      <c r="N75" s="213"/>
      <c r="O75" s="221"/>
      <c r="P75" s="213"/>
      <c r="Q75" s="214"/>
    </row>
    <row r="76" spans="2:17" ht="15">
      <c r="B76" s="213"/>
      <c r="C76" s="213"/>
      <c r="D76" s="264">
        <v>1999</v>
      </c>
      <c r="E76" s="213"/>
      <c r="F76" s="219">
        <v>47.9</v>
      </c>
      <c r="G76" s="219">
        <v>18.8</v>
      </c>
      <c r="H76" s="219">
        <v>18</v>
      </c>
      <c r="I76" s="219">
        <v>15.2</v>
      </c>
      <c r="J76" s="219">
        <f>100-F76</f>
        <v>52.1</v>
      </c>
      <c r="K76" s="219">
        <v>60.1</v>
      </c>
      <c r="L76" s="219">
        <v>15.9</v>
      </c>
      <c r="M76" s="219">
        <v>10.5</v>
      </c>
      <c r="N76" s="219">
        <v>13.6</v>
      </c>
      <c r="O76" s="219">
        <f>100-K76</f>
        <v>39.9</v>
      </c>
      <c r="P76" s="213"/>
      <c r="Q76" s="214">
        <v>13780</v>
      </c>
    </row>
    <row r="77" spans="2:17" ht="15">
      <c r="B77" s="213"/>
      <c r="C77" s="213"/>
      <c r="D77" s="264">
        <v>2000</v>
      </c>
      <c r="E77" s="213"/>
      <c r="F77" s="219">
        <v>46.6</v>
      </c>
      <c r="G77" s="219">
        <v>18.5</v>
      </c>
      <c r="H77" s="219">
        <v>20.5</v>
      </c>
      <c r="I77" s="219">
        <v>14.4</v>
      </c>
      <c r="J77" s="219">
        <f>100-F77</f>
        <v>53.4</v>
      </c>
      <c r="K77" s="219">
        <v>58.5</v>
      </c>
      <c r="L77" s="219">
        <v>16.8</v>
      </c>
      <c r="M77" s="219">
        <v>11.8</v>
      </c>
      <c r="N77" s="219">
        <v>13</v>
      </c>
      <c r="O77" s="219">
        <f>100-K77</f>
        <v>41.5</v>
      </c>
      <c r="P77" s="213"/>
      <c r="Q77" s="214">
        <v>14556</v>
      </c>
    </row>
    <row r="78" spans="2:17" ht="15">
      <c r="B78" s="213"/>
      <c r="C78" s="213"/>
      <c r="D78" s="264">
        <v>2001</v>
      </c>
      <c r="E78" s="213"/>
      <c r="F78" s="219">
        <v>45</v>
      </c>
      <c r="G78" s="219">
        <v>19.2</v>
      </c>
      <c r="H78" s="219">
        <v>21.6</v>
      </c>
      <c r="I78" s="219">
        <v>14.2</v>
      </c>
      <c r="J78" s="219">
        <f>100-F78</f>
        <v>55</v>
      </c>
      <c r="K78" s="219">
        <v>57</v>
      </c>
      <c r="L78" s="219">
        <v>18</v>
      </c>
      <c r="M78" s="219">
        <v>12.1</v>
      </c>
      <c r="N78" s="219">
        <v>12.9</v>
      </c>
      <c r="O78" s="219">
        <f>100-K78</f>
        <v>43</v>
      </c>
      <c r="P78" s="213"/>
      <c r="Q78" s="214">
        <v>14534</v>
      </c>
    </row>
    <row r="79" spans="2:17" ht="15">
      <c r="B79" s="213"/>
      <c r="C79" s="213"/>
      <c r="D79" s="264">
        <v>2002</v>
      </c>
      <c r="E79" s="213"/>
      <c r="F79" s="219">
        <v>45.3</v>
      </c>
      <c r="G79" s="219">
        <v>18.4</v>
      </c>
      <c r="H79" s="219">
        <v>22.1</v>
      </c>
      <c r="I79" s="219">
        <v>14.3</v>
      </c>
      <c r="J79" s="219">
        <f>100-F79</f>
        <v>54.7</v>
      </c>
      <c r="K79" s="219">
        <v>58.9</v>
      </c>
      <c r="L79" s="219">
        <v>17.9</v>
      </c>
      <c r="M79" s="219">
        <v>10.9</v>
      </c>
      <c r="N79" s="219">
        <v>12.3</v>
      </c>
      <c r="O79" s="219">
        <f>100-K79</f>
        <v>41.1</v>
      </c>
      <c r="P79" s="213"/>
      <c r="Q79" s="214">
        <v>13889</v>
      </c>
    </row>
    <row r="80" spans="2:17" ht="6" customHeight="1" thickBot="1">
      <c r="B80" s="246"/>
      <c r="C80" s="246"/>
      <c r="D80" s="246"/>
      <c r="E80" s="246"/>
      <c r="F80" s="246"/>
      <c r="G80" s="246"/>
      <c r="H80" s="246"/>
      <c r="I80" s="246"/>
      <c r="J80" s="246"/>
      <c r="K80" s="246"/>
      <c r="L80" s="246"/>
      <c r="M80" s="246"/>
      <c r="N80" s="246"/>
      <c r="O80" s="246"/>
      <c r="P80" s="246"/>
      <c r="Q80" s="246"/>
    </row>
    <row r="81" spans="3:17" ht="15">
      <c r="C81" s="289" t="s">
        <v>84</v>
      </c>
      <c r="F81" s="77"/>
      <c r="G81" s="290"/>
      <c r="H81" s="290"/>
      <c r="I81" s="290"/>
      <c r="J81" s="290"/>
      <c r="K81" s="77"/>
      <c r="L81" s="290"/>
      <c r="M81" s="290"/>
      <c r="N81" s="290"/>
      <c r="O81" s="213"/>
      <c r="P81" s="213"/>
      <c r="Q81" s="213"/>
    </row>
    <row r="82" spans="3:17" ht="15">
      <c r="C82" s="289"/>
      <c r="D82" s="216" t="s">
        <v>764</v>
      </c>
      <c r="F82" s="77"/>
      <c r="G82" s="290"/>
      <c r="H82" s="290"/>
      <c r="I82" s="290"/>
      <c r="J82" s="290"/>
      <c r="K82" s="77"/>
      <c r="L82" s="290"/>
      <c r="M82" s="290"/>
      <c r="N82" s="290"/>
      <c r="O82" s="213"/>
      <c r="P82" s="213"/>
      <c r="Q82" s="213"/>
    </row>
    <row r="83" spans="3:17" ht="15">
      <c r="C83" s="289"/>
      <c r="D83" s="216" t="s">
        <v>767</v>
      </c>
      <c r="F83" s="77"/>
      <c r="G83" s="290"/>
      <c r="H83" s="290"/>
      <c r="I83" s="290"/>
      <c r="J83" s="290"/>
      <c r="K83" s="77"/>
      <c r="L83" s="290"/>
      <c r="M83" s="290"/>
      <c r="N83" s="290"/>
      <c r="O83" s="213"/>
      <c r="P83" s="213"/>
      <c r="Q83" s="213"/>
    </row>
    <row r="84" spans="3:17" ht="15">
      <c r="C84" s="216" t="s">
        <v>375</v>
      </c>
      <c r="F84" s="77"/>
      <c r="G84" s="290"/>
      <c r="H84" s="290"/>
      <c r="I84" s="290"/>
      <c r="J84" s="290"/>
      <c r="K84" s="77"/>
      <c r="L84" s="290"/>
      <c r="M84" s="290"/>
      <c r="N84" s="290"/>
      <c r="O84" s="213"/>
      <c r="P84" s="213"/>
      <c r="Q84" s="213"/>
    </row>
  </sheetData>
  <mergeCells count="6">
    <mergeCell ref="F6:J6"/>
    <mergeCell ref="F4:J4"/>
    <mergeCell ref="K4:O4"/>
    <mergeCell ref="F5:J5"/>
    <mergeCell ref="K5:O5"/>
    <mergeCell ref="K6:O6"/>
  </mergeCells>
  <printOptions/>
  <pageMargins left="0.75" right="0.5" top="0.57" bottom="0.74" header="0.5" footer="0.5"/>
  <pageSetup fitToHeight="1" fitToWidth="1" horizontalDpi="300" verticalDpi="300" orientation="portrait" paperSize="9" scale="6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zoomScale="75" zoomScaleNormal="75" workbookViewId="0" topLeftCell="A40">
      <selection activeCell="P3" sqref="P3"/>
    </sheetView>
  </sheetViews>
  <sheetFormatPr defaultColWidth="9.140625" defaultRowHeight="12.75"/>
  <cols>
    <col min="1" max="1" width="1.1484375" style="216" customWidth="1"/>
    <col min="2" max="2" width="0.9921875" style="216" customWidth="1"/>
    <col min="3" max="3" width="2.28125" style="216" customWidth="1"/>
    <col min="4" max="4" width="10.140625" style="216" customWidth="1"/>
    <col min="5" max="5" width="24.57421875" style="216" customWidth="1"/>
    <col min="6" max="6" width="8.7109375" style="216" customWidth="1"/>
    <col min="7" max="9" width="6.57421875" style="216" customWidth="1"/>
    <col min="10" max="11" width="8.7109375" style="216" customWidth="1"/>
    <col min="12" max="12" width="6.57421875" style="216" customWidth="1"/>
    <col min="13" max="13" width="6.421875" style="216" customWidth="1"/>
    <col min="14" max="14" width="6.57421875" style="216" customWidth="1"/>
    <col min="15" max="15" width="8.7109375" style="216" customWidth="1"/>
    <col min="16" max="16" width="0.9921875" style="216" customWidth="1"/>
    <col min="17" max="17" width="9.28125" style="216" bestFit="1" customWidth="1"/>
    <col min="18" max="16384" width="9.140625" style="216" customWidth="1"/>
  </cols>
  <sheetData>
    <row r="1" s="291" customFormat="1" ht="12.75">
      <c r="A1" s="291" t="s">
        <v>55</v>
      </c>
    </row>
    <row r="2" spans="1:5" s="231" customFormat="1" ht="21">
      <c r="A2" s="291"/>
      <c r="B2" s="266" t="s">
        <v>676</v>
      </c>
      <c r="C2" s="266"/>
      <c r="D2" s="266"/>
      <c r="E2" s="272" t="s">
        <v>678</v>
      </c>
    </row>
    <row r="3" spans="1:17" s="229" customFormat="1" ht="9" customHeight="1" thickBot="1">
      <c r="A3" s="231"/>
      <c r="B3" s="255"/>
      <c r="C3" s="255"/>
      <c r="D3" s="255"/>
      <c r="E3" s="255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33"/>
      <c r="Q3" s="233"/>
    </row>
    <row r="4" spans="1:17" ht="15.75">
      <c r="A4" s="229"/>
      <c r="B4" s="229"/>
      <c r="C4" s="229"/>
      <c r="D4" s="229"/>
      <c r="E4" s="261"/>
      <c r="F4" s="378" t="s">
        <v>78</v>
      </c>
      <c r="G4" s="379"/>
      <c r="H4" s="379"/>
      <c r="I4" s="379"/>
      <c r="J4" s="380"/>
      <c r="K4" s="378" t="s">
        <v>79</v>
      </c>
      <c r="L4" s="379"/>
      <c r="M4" s="379"/>
      <c r="N4" s="379"/>
      <c r="O4" s="381"/>
      <c r="P4" s="274"/>
      <c r="Q4" s="274"/>
    </row>
    <row r="5" spans="5:17" ht="15.75">
      <c r="E5" s="261"/>
      <c r="F5" s="382" t="s">
        <v>80</v>
      </c>
      <c r="G5" s="383"/>
      <c r="H5" s="384"/>
      <c r="I5" s="384"/>
      <c r="J5" s="385"/>
      <c r="K5" s="382" t="s">
        <v>85</v>
      </c>
      <c r="L5" s="383"/>
      <c r="M5" s="383"/>
      <c r="N5" s="383"/>
      <c r="O5" s="386"/>
      <c r="P5" s="274"/>
      <c r="Q5" s="276" t="s">
        <v>41</v>
      </c>
    </row>
    <row r="6" spans="5:17" ht="15.75">
      <c r="E6" s="261"/>
      <c r="F6" s="375" t="s">
        <v>81</v>
      </c>
      <c r="G6" s="376"/>
      <c r="H6" s="376"/>
      <c r="I6" s="376"/>
      <c r="J6" s="377"/>
      <c r="K6" s="292"/>
      <c r="L6" s="293"/>
      <c r="M6" s="293"/>
      <c r="N6" s="217"/>
      <c r="O6" s="294"/>
      <c r="P6" s="77"/>
      <c r="Q6" s="277" t="s">
        <v>474</v>
      </c>
    </row>
    <row r="7" spans="5:17" ht="15.75">
      <c r="E7" s="261"/>
      <c r="F7" s="278" t="s">
        <v>450</v>
      </c>
      <c r="G7" s="279" t="s">
        <v>446</v>
      </c>
      <c r="H7" s="206" t="s">
        <v>447</v>
      </c>
      <c r="I7" s="206" t="s">
        <v>448</v>
      </c>
      <c r="J7" s="280" t="s">
        <v>82</v>
      </c>
      <c r="K7" s="278" t="s">
        <v>450</v>
      </c>
      <c r="L7" s="279" t="s">
        <v>446</v>
      </c>
      <c r="M7" s="206" t="s">
        <v>447</v>
      </c>
      <c r="N7" s="206" t="s">
        <v>448</v>
      </c>
      <c r="O7" s="280" t="s">
        <v>82</v>
      </c>
      <c r="P7" s="274"/>
      <c r="Q7" s="277" t="s">
        <v>47</v>
      </c>
    </row>
    <row r="8" spans="2:17" ht="16.5" thickBot="1">
      <c r="B8" s="255"/>
      <c r="C8" s="255"/>
      <c r="D8" s="255"/>
      <c r="E8" s="255"/>
      <c r="F8" s="282" t="s">
        <v>83</v>
      </c>
      <c r="G8" s="283">
        <v>2</v>
      </c>
      <c r="H8" s="284">
        <v>5</v>
      </c>
      <c r="I8" s="284">
        <v>7</v>
      </c>
      <c r="J8" s="285" t="s">
        <v>83</v>
      </c>
      <c r="K8" s="282" t="s">
        <v>83</v>
      </c>
      <c r="L8" s="283">
        <v>2</v>
      </c>
      <c r="M8" s="284">
        <v>5</v>
      </c>
      <c r="N8" s="284">
        <v>7</v>
      </c>
      <c r="O8" s="285" t="s">
        <v>83</v>
      </c>
      <c r="P8" s="286"/>
      <c r="Q8" s="223"/>
    </row>
    <row r="9" spans="6:17" ht="15">
      <c r="F9" s="213"/>
      <c r="K9" s="213"/>
      <c r="N9" s="258" t="s">
        <v>74</v>
      </c>
      <c r="O9" s="213"/>
      <c r="P9" s="213"/>
      <c r="Q9" s="259" t="s">
        <v>262</v>
      </c>
    </row>
    <row r="10" spans="6:17" ht="9" customHeight="1">
      <c r="F10" s="213"/>
      <c r="K10" s="213"/>
      <c r="N10" s="28"/>
      <c r="O10" s="213"/>
      <c r="P10" s="213"/>
      <c r="Q10" s="287"/>
    </row>
    <row r="11" spans="3:17" ht="15.75">
      <c r="C11" s="261" t="s">
        <v>550</v>
      </c>
      <c r="D11" s="261"/>
      <c r="E11" s="213"/>
      <c r="F11" s="213">
        <v>97</v>
      </c>
      <c r="G11" s="213">
        <v>1</v>
      </c>
      <c r="H11" s="213">
        <v>1</v>
      </c>
      <c r="I11" s="213">
        <v>0</v>
      </c>
      <c r="J11" s="221">
        <f>100-F11</f>
        <v>3</v>
      </c>
      <c r="K11" s="213">
        <v>97</v>
      </c>
      <c r="L11" s="213">
        <v>2</v>
      </c>
      <c r="M11" s="213">
        <v>1</v>
      </c>
      <c r="N11" s="213">
        <v>0</v>
      </c>
      <c r="O11" s="221">
        <f>100-K11</f>
        <v>3</v>
      </c>
      <c r="P11" s="213"/>
      <c r="Q11" s="214">
        <v>14004</v>
      </c>
    </row>
    <row r="12" spans="2:17" ht="6" customHeight="1">
      <c r="B12" s="213"/>
      <c r="C12" s="213"/>
      <c r="D12" s="213"/>
      <c r="E12" s="213"/>
      <c r="F12" s="213"/>
      <c r="G12" s="213"/>
      <c r="H12" s="213"/>
      <c r="I12" s="213"/>
      <c r="J12" s="221"/>
      <c r="K12" s="213"/>
      <c r="L12" s="213"/>
      <c r="M12" s="213"/>
      <c r="N12" s="213"/>
      <c r="O12" s="221"/>
      <c r="P12" s="213"/>
      <c r="Q12" s="214"/>
    </row>
    <row r="13" spans="3:17" ht="15.75">
      <c r="C13" s="261" t="s">
        <v>76</v>
      </c>
      <c r="D13" s="261"/>
      <c r="E13" s="213"/>
      <c r="F13" s="213"/>
      <c r="G13" s="213"/>
      <c r="H13" s="213"/>
      <c r="I13" s="213"/>
      <c r="J13" s="221"/>
      <c r="K13" s="213"/>
      <c r="L13" s="213"/>
      <c r="M13" s="213"/>
      <c r="N13" s="213"/>
      <c r="O13" s="221"/>
      <c r="P13" s="213"/>
      <c r="Q13" s="214"/>
    </row>
    <row r="14" spans="2:17" ht="15">
      <c r="B14" s="213"/>
      <c r="C14" s="213"/>
      <c r="D14" s="264" t="s">
        <v>193</v>
      </c>
      <c r="F14" s="213">
        <v>96</v>
      </c>
      <c r="G14" s="213">
        <v>1</v>
      </c>
      <c r="H14" s="213">
        <v>1</v>
      </c>
      <c r="I14" s="213">
        <v>1</v>
      </c>
      <c r="J14" s="221">
        <f>100-F14</f>
        <v>4</v>
      </c>
      <c r="K14" s="213">
        <v>96</v>
      </c>
      <c r="L14" s="213">
        <v>3</v>
      </c>
      <c r="M14" s="213">
        <v>1</v>
      </c>
      <c r="N14" s="213">
        <v>0</v>
      </c>
      <c r="O14" s="221">
        <f>100-K14</f>
        <v>4</v>
      </c>
      <c r="P14" s="213"/>
      <c r="Q14" s="214">
        <v>5954</v>
      </c>
    </row>
    <row r="15" spans="2:17" ht="15">
      <c r="B15" s="213"/>
      <c r="C15" s="213"/>
      <c r="D15" s="264" t="s">
        <v>241</v>
      </c>
      <c r="F15" s="213">
        <v>98</v>
      </c>
      <c r="G15" s="213">
        <v>1</v>
      </c>
      <c r="H15" s="213">
        <v>1</v>
      </c>
      <c r="I15" s="213">
        <v>0</v>
      </c>
      <c r="J15" s="221">
        <f>100-F15</f>
        <v>2</v>
      </c>
      <c r="K15" s="213">
        <v>98</v>
      </c>
      <c r="L15" s="213">
        <v>1</v>
      </c>
      <c r="M15" s="213">
        <v>0</v>
      </c>
      <c r="N15" s="213">
        <v>0</v>
      </c>
      <c r="O15" s="221">
        <f>100-K15</f>
        <v>2</v>
      </c>
      <c r="P15" s="213"/>
      <c r="Q15" s="214">
        <v>8050</v>
      </c>
    </row>
    <row r="16" spans="6:17" ht="6" customHeight="1">
      <c r="F16" s="213"/>
      <c r="G16" s="213"/>
      <c r="H16" s="213"/>
      <c r="I16" s="213"/>
      <c r="J16" s="221"/>
      <c r="K16" s="213"/>
      <c r="L16" s="213"/>
      <c r="M16" s="213"/>
      <c r="N16" s="213"/>
      <c r="O16" s="221"/>
      <c r="P16" s="213"/>
      <c r="Q16" s="214"/>
    </row>
    <row r="17" spans="3:17" ht="15.75">
      <c r="C17" s="261" t="s">
        <v>77</v>
      </c>
      <c r="D17" s="261"/>
      <c r="E17" s="213"/>
      <c r="F17" s="213"/>
      <c r="G17" s="213"/>
      <c r="H17" s="213"/>
      <c r="I17" s="213"/>
      <c r="J17" s="221"/>
      <c r="K17" s="213"/>
      <c r="L17" s="213"/>
      <c r="M17" s="213"/>
      <c r="N17" s="213"/>
      <c r="O17" s="221"/>
      <c r="P17" s="213"/>
      <c r="Q17" s="214"/>
    </row>
    <row r="18" spans="4:17" ht="15">
      <c r="D18" s="213" t="s">
        <v>244</v>
      </c>
      <c r="F18" s="213">
        <v>95</v>
      </c>
      <c r="G18" s="213">
        <v>2</v>
      </c>
      <c r="H18" s="213">
        <v>3</v>
      </c>
      <c r="I18" s="213">
        <v>1</v>
      </c>
      <c r="J18" s="221">
        <f aca="true" t="shared" si="0" ref="J18:J25">100-F18</f>
        <v>5</v>
      </c>
      <c r="K18" s="213">
        <v>96</v>
      </c>
      <c r="L18" s="213">
        <v>3</v>
      </c>
      <c r="M18" s="213">
        <v>1</v>
      </c>
      <c r="N18" s="213">
        <v>0</v>
      </c>
      <c r="O18" s="221">
        <f aca="true" t="shared" si="1" ref="O18:O25">100-K18</f>
        <v>4</v>
      </c>
      <c r="P18" s="213"/>
      <c r="Q18" s="214">
        <v>435</v>
      </c>
    </row>
    <row r="19" spans="4:17" ht="15">
      <c r="D19" s="213" t="s">
        <v>182</v>
      </c>
      <c r="F19" s="213">
        <v>95</v>
      </c>
      <c r="G19" s="213">
        <v>2</v>
      </c>
      <c r="H19" s="213">
        <v>2</v>
      </c>
      <c r="I19" s="213">
        <v>1</v>
      </c>
      <c r="J19" s="221">
        <f t="shared" si="0"/>
        <v>5</v>
      </c>
      <c r="K19" s="213">
        <v>96</v>
      </c>
      <c r="L19" s="213">
        <v>2</v>
      </c>
      <c r="M19" s="213">
        <v>1</v>
      </c>
      <c r="N19" s="213">
        <v>1</v>
      </c>
      <c r="O19" s="221">
        <f t="shared" si="1"/>
        <v>4</v>
      </c>
      <c r="P19" s="213"/>
      <c r="Q19" s="214">
        <v>1569</v>
      </c>
    </row>
    <row r="20" spans="4:17" ht="15">
      <c r="D20" s="213" t="s">
        <v>183</v>
      </c>
      <c r="F20" s="213">
        <v>97</v>
      </c>
      <c r="G20" s="213">
        <v>2</v>
      </c>
      <c r="H20" s="213">
        <v>1</v>
      </c>
      <c r="I20" s="213">
        <v>0</v>
      </c>
      <c r="J20" s="221">
        <f t="shared" si="0"/>
        <v>3</v>
      </c>
      <c r="K20" s="213">
        <v>95</v>
      </c>
      <c r="L20" s="213">
        <v>4</v>
      </c>
      <c r="M20" s="213">
        <v>1</v>
      </c>
      <c r="N20" s="213">
        <v>0</v>
      </c>
      <c r="O20" s="221">
        <f t="shared" si="1"/>
        <v>5</v>
      </c>
      <c r="P20" s="213"/>
      <c r="Q20" s="214">
        <v>2699</v>
      </c>
    </row>
    <row r="21" spans="4:17" ht="15">
      <c r="D21" s="213" t="s">
        <v>184</v>
      </c>
      <c r="F21" s="213">
        <v>97</v>
      </c>
      <c r="G21" s="213">
        <v>1</v>
      </c>
      <c r="H21" s="213">
        <v>1</v>
      </c>
      <c r="I21" s="213">
        <v>1</v>
      </c>
      <c r="J21" s="221">
        <f t="shared" si="0"/>
        <v>3</v>
      </c>
      <c r="K21" s="213">
        <v>96</v>
      </c>
      <c r="L21" s="213">
        <v>3</v>
      </c>
      <c r="M21" s="213">
        <v>1</v>
      </c>
      <c r="N21" s="213">
        <v>0</v>
      </c>
      <c r="O21" s="221">
        <f t="shared" si="1"/>
        <v>4</v>
      </c>
      <c r="P21" s="213"/>
      <c r="Q21" s="214">
        <v>2268</v>
      </c>
    </row>
    <row r="22" spans="4:17" ht="15">
      <c r="D22" s="213" t="s">
        <v>185</v>
      </c>
      <c r="F22" s="213">
        <v>98</v>
      </c>
      <c r="G22" s="213">
        <v>1</v>
      </c>
      <c r="H22" s="213">
        <v>1</v>
      </c>
      <c r="I22" s="213">
        <v>0</v>
      </c>
      <c r="J22" s="221">
        <f t="shared" si="0"/>
        <v>2</v>
      </c>
      <c r="K22" s="213">
        <v>98</v>
      </c>
      <c r="L22" s="213">
        <v>2</v>
      </c>
      <c r="M22" s="213">
        <v>0</v>
      </c>
      <c r="N22" s="213">
        <v>0</v>
      </c>
      <c r="O22" s="221">
        <f t="shared" si="1"/>
        <v>2</v>
      </c>
      <c r="P22" s="213"/>
      <c r="Q22" s="214">
        <v>2193</v>
      </c>
    </row>
    <row r="23" spans="4:17" ht="15">
      <c r="D23" s="213" t="s">
        <v>186</v>
      </c>
      <c r="F23" s="213">
        <v>98</v>
      </c>
      <c r="G23" s="213">
        <v>1</v>
      </c>
      <c r="H23" s="213">
        <v>1</v>
      </c>
      <c r="I23" s="213">
        <v>0</v>
      </c>
      <c r="J23" s="221">
        <f t="shared" si="0"/>
        <v>2</v>
      </c>
      <c r="K23" s="213">
        <v>98</v>
      </c>
      <c r="L23" s="213">
        <v>1</v>
      </c>
      <c r="M23" s="213">
        <v>0</v>
      </c>
      <c r="N23" s="213">
        <v>0</v>
      </c>
      <c r="O23" s="221">
        <f t="shared" si="1"/>
        <v>2</v>
      </c>
      <c r="P23" s="213"/>
      <c r="Q23" s="214">
        <v>2122</v>
      </c>
    </row>
    <row r="24" spans="4:17" ht="15">
      <c r="D24" s="213" t="s">
        <v>187</v>
      </c>
      <c r="F24" s="213">
        <v>99</v>
      </c>
      <c r="G24" s="213">
        <v>0</v>
      </c>
      <c r="H24" s="213">
        <v>1</v>
      </c>
      <c r="I24" s="213">
        <v>0</v>
      </c>
      <c r="J24" s="221">
        <f t="shared" si="0"/>
        <v>1</v>
      </c>
      <c r="K24" s="213">
        <v>99</v>
      </c>
      <c r="L24" s="213">
        <v>0</v>
      </c>
      <c r="M24" s="213">
        <v>0</v>
      </c>
      <c r="N24" s="213">
        <v>0</v>
      </c>
      <c r="O24" s="221">
        <f t="shared" si="1"/>
        <v>1</v>
      </c>
      <c r="P24" s="213"/>
      <c r="Q24" s="214">
        <v>1851</v>
      </c>
    </row>
    <row r="25" spans="4:17" ht="15">
      <c r="D25" s="213" t="s">
        <v>376</v>
      </c>
      <c r="F25" s="213">
        <v>100</v>
      </c>
      <c r="G25" s="213">
        <v>0</v>
      </c>
      <c r="H25" s="213">
        <v>0</v>
      </c>
      <c r="I25" s="213">
        <v>0</v>
      </c>
      <c r="J25" s="221">
        <f t="shared" si="0"/>
        <v>0</v>
      </c>
      <c r="K25" s="213">
        <v>100</v>
      </c>
      <c r="L25" s="213">
        <v>0</v>
      </c>
      <c r="M25" s="213">
        <v>0</v>
      </c>
      <c r="N25" s="213">
        <v>0</v>
      </c>
      <c r="O25" s="221">
        <f t="shared" si="1"/>
        <v>0</v>
      </c>
      <c r="P25" s="213"/>
      <c r="Q25" s="214">
        <v>867</v>
      </c>
    </row>
    <row r="26" spans="5:17" ht="6" customHeight="1">
      <c r="E26" s="213"/>
      <c r="F26" s="213"/>
      <c r="G26" s="213"/>
      <c r="H26" s="213"/>
      <c r="I26" s="213"/>
      <c r="J26" s="221"/>
      <c r="K26" s="213"/>
      <c r="L26" s="213"/>
      <c r="M26" s="213"/>
      <c r="N26" s="213"/>
      <c r="O26" s="221"/>
      <c r="P26" s="213"/>
      <c r="Q26" s="214"/>
    </row>
    <row r="27" spans="3:17" ht="18.75">
      <c r="C27" s="262" t="s">
        <v>661</v>
      </c>
      <c r="D27" s="262"/>
      <c r="E27" s="213"/>
      <c r="F27" s="213"/>
      <c r="G27" s="213"/>
      <c r="H27" s="213"/>
      <c r="I27" s="213"/>
      <c r="J27" s="221"/>
      <c r="K27" s="213"/>
      <c r="L27" s="213"/>
      <c r="M27" s="213"/>
      <c r="N27" s="213"/>
      <c r="O27" s="221"/>
      <c r="P27" s="213"/>
      <c r="Q27" s="214"/>
    </row>
    <row r="28" spans="3:17" ht="15">
      <c r="C28" s="77"/>
      <c r="D28" s="77" t="s">
        <v>160</v>
      </c>
      <c r="E28" s="213"/>
      <c r="F28" s="213">
        <v>95</v>
      </c>
      <c r="G28" s="213">
        <v>2</v>
      </c>
      <c r="H28" s="213">
        <v>1</v>
      </c>
      <c r="I28" s="213">
        <v>1</v>
      </c>
      <c r="J28" s="221">
        <f aca="true" t="shared" si="2" ref="J28:J35">100-F28</f>
        <v>5</v>
      </c>
      <c r="K28" s="213">
        <v>95</v>
      </c>
      <c r="L28" s="213">
        <v>3</v>
      </c>
      <c r="M28" s="213">
        <v>1</v>
      </c>
      <c r="N28" s="213">
        <v>0</v>
      </c>
      <c r="O28" s="221">
        <f aca="true" t="shared" si="3" ref="O28:O35">100-K28</f>
        <v>5</v>
      </c>
      <c r="P28" s="213"/>
      <c r="Q28" s="214">
        <v>611</v>
      </c>
    </row>
    <row r="29" spans="3:17" ht="15">
      <c r="C29" s="77"/>
      <c r="D29" s="77" t="s">
        <v>219</v>
      </c>
      <c r="E29" s="213"/>
      <c r="F29" s="213">
        <v>97</v>
      </c>
      <c r="G29" s="213">
        <v>1</v>
      </c>
      <c r="H29" s="213">
        <v>1</v>
      </c>
      <c r="I29" s="213">
        <v>0</v>
      </c>
      <c r="J29" s="221">
        <f t="shared" si="2"/>
        <v>3</v>
      </c>
      <c r="K29" s="213">
        <v>96</v>
      </c>
      <c r="L29" s="213">
        <v>3</v>
      </c>
      <c r="M29" s="213">
        <v>1</v>
      </c>
      <c r="N29" s="213">
        <v>0</v>
      </c>
      <c r="O29" s="221">
        <f t="shared" si="3"/>
        <v>4</v>
      </c>
      <c r="P29" s="213"/>
      <c r="Q29" s="214">
        <v>4594</v>
      </c>
    </row>
    <row r="30" spans="3:17" ht="15">
      <c r="C30" s="77"/>
      <c r="D30" s="77" t="s">
        <v>220</v>
      </c>
      <c r="E30" s="213"/>
      <c r="F30" s="213">
        <v>97</v>
      </c>
      <c r="G30" s="213">
        <v>2</v>
      </c>
      <c r="H30" s="213">
        <v>1</v>
      </c>
      <c r="I30" s="213">
        <v>0</v>
      </c>
      <c r="J30" s="221">
        <f t="shared" si="2"/>
        <v>3</v>
      </c>
      <c r="K30" s="213">
        <v>97</v>
      </c>
      <c r="L30" s="213">
        <v>2</v>
      </c>
      <c r="M30" s="213">
        <v>0</v>
      </c>
      <c r="N30" s="213">
        <v>0</v>
      </c>
      <c r="O30" s="221">
        <f t="shared" si="3"/>
        <v>3</v>
      </c>
      <c r="P30" s="213"/>
      <c r="Q30" s="214">
        <v>1382</v>
      </c>
    </row>
    <row r="31" spans="3:17" ht="15">
      <c r="C31" s="77"/>
      <c r="D31" s="77" t="s">
        <v>161</v>
      </c>
      <c r="E31" s="213"/>
      <c r="F31" s="213">
        <v>99</v>
      </c>
      <c r="G31" s="213">
        <v>1</v>
      </c>
      <c r="H31" s="213">
        <v>0</v>
      </c>
      <c r="I31" s="213">
        <v>0</v>
      </c>
      <c r="J31" s="221">
        <f t="shared" si="2"/>
        <v>1</v>
      </c>
      <c r="K31" s="213">
        <v>98</v>
      </c>
      <c r="L31" s="213">
        <v>1</v>
      </c>
      <c r="M31" s="213">
        <v>1</v>
      </c>
      <c r="N31" s="213">
        <v>0</v>
      </c>
      <c r="O31" s="221">
        <f t="shared" si="3"/>
        <v>2</v>
      </c>
      <c r="P31" s="213"/>
      <c r="Q31" s="214">
        <v>1073</v>
      </c>
    </row>
    <row r="32" spans="3:17" ht="15">
      <c r="C32" s="77"/>
      <c r="D32" s="77" t="s">
        <v>162</v>
      </c>
      <c r="E32" s="213"/>
      <c r="F32" s="213">
        <v>99</v>
      </c>
      <c r="G32" s="213">
        <v>0</v>
      </c>
      <c r="H32" s="213">
        <v>1</v>
      </c>
      <c r="I32" s="213">
        <v>0</v>
      </c>
      <c r="J32" s="221">
        <f t="shared" si="2"/>
        <v>1</v>
      </c>
      <c r="K32" s="213">
        <v>99</v>
      </c>
      <c r="L32" s="213">
        <v>1</v>
      </c>
      <c r="M32" s="213">
        <v>0</v>
      </c>
      <c r="N32" s="213">
        <v>0</v>
      </c>
      <c r="O32" s="221">
        <f t="shared" si="3"/>
        <v>1</v>
      </c>
      <c r="P32" s="213"/>
      <c r="Q32" s="214">
        <v>4312</v>
      </c>
    </row>
    <row r="33" spans="3:17" ht="15">
      <c r="C33" s="77"/>
      <c r="D33" s="77" t="s">
        <v>163</v>
      </c>
      <c r="E33" s="213"/>
      <c r="F33" s="213">
        <v>96</v>
      </c>
      <c r="G33" s="213">
        <v>1</v>
      </c>
      <c r="H33" s="213">
        <v>1</v>
      </c>
      <c r="I33" s="213">
        <v>1</v>
      </c>
      <c r="J33" s="221">
        <f t="shared" si="2"/>
        <v>4</v>
      </c>
      <c r="K33" s="213">
        <v>97</v>
      </c>
      <c r="L33" s="213">
        <v>0</v>
      </c>
      <c r="M33" s="213">
        <v>1</v>
      </c>
      <c r="N33" s="213">
        <v>2</v>
      </c>
      <c r="O33" s="221">
        <f t="shared" si="3"/>
        <v>3</v>
      </c>
      <c r="P33" s="213"/>
      <c r="Q33" s="214">
        <v>504</v>
      </c>
    </row>
    <row r="34" spans="3:17" ht="15">
      <c r="C34" s="77"/>
      <c r="D34" s="77" t="s">
        <v>164</v>
      </c>
      <c r="E34" s="213"/>
      <c r="F34" s="213">
        <v>94</v>
      </c>
      <c r="G34" s="213">
        <v>1</v>
      </c>
      <c r="H34" s="213">
        <v>5</v>
      </c>
      <c r="I34" s="213">
        <v>0</v>
      </c>
      <c r="J34" s="221">
        <f t="shared" si="2"/>
        <v>6</v>
      </c>
      <c r="K34" s="213">
        <v>97</v>
      </c>
      <c r="L34" s="213">
        <v>3</v>
      </c>
      <c r="M34" s="213">
        <v>0</v>
      </c>
      <c r="N34" s="213">
        <v>0</v>
      </c>
      <c r="O34" s="221">
        <f t="shared" si="3"/>
        <v>3</v>
      </c>
      <c r="P34" s="213"/>
      <c r="Q34" s="214">
        <v>429</v>
      </c>
    </row>
    <row r="35" spans="3:17" ht="15">
      <c r="C35" s="77"/>
      <c r="D35" s="77" t="s">
        <v>165</v>
      </c>
      <c r="E35" s="213"/>
      <c r="F35" s="213">
        <v>98</v>
      </c>
      <c r="G35" s="213">
        <v>1</v>
      </c>
      <c r="H35" s="213">
        <v>1</v>
      </c>
      <c r="I35" s="213">
        <v>0</v>
      </c>
      <c r="J35" s="221">
        <f t="shared" si="2"/>
        <v>2</v>
      </c>
      <c r="K35" s="213">
        <v>99</v>
      </c>
      <c r="L35" s="213">
        <v>1</v>
      </c>
      <c r="M35" s="213">
        <v>0</v>
      </c>
      <c r="N35" s="213">
        <v>0</v>
      </c>
      <c r="O35" s="221">
        <f t="shared" si="3"/>
        <v>1</v>
      </c>
      <c r="P35" s="213"/>
      <c r="Q35" s="214">
        <v>772</v>
      </c>
    </row>
    <row r="36" spans="3:17" ht="6" customHeight="1">
      <c r="C36" s="77"/>
      <c r="D36" s="77"/>
      <c r="E36" s="213"/>
      <c r="F36" s="213"/>
      <c r="G36" s="213"/>
      <c r="H36" s="213"/>
      <c r="I36" s="213"/>
      <c r="J36" s="221"/>
      <c r="K36" s="213"/>
      <c r="L36" s="213"/>
      <c r="M36" s="213"/>
      <c r="N36" s="213"/>
      <c r="O36" s="221"/>
      <c r="P36" s="213"/>
      <c r="Q36" s="214"/>
    </row>
    <row r="37" spans="3:17" ht="15.75">
      <c r="C37" s="262" t="s">
        <v>409</v>
      </c>
      <c r="D37" s="262"/>
      <c r="E37" s="213"/>
      <c r="F37" s="213"/>
      <c r="G37" s="213"/>
      <c r="H37" s="213"/>
      <c r="I37" s="213"/>
      <c r="J37" s="221"/>
      <c r="K37" s="213"/>
      <c r="L37" s="213"/>
      <c r="M37" s="213"/>
      <c r="N37" s="213"/>
      <c r="O37" s="221"/>
      <c r="P37" s="213"/>
      <c r="Q37" s="214"/>
    </row>
    <row r="38" spans="3:17" ht="15">
      <c r="C38" s="77"/>
      <c r="D38" s="77" t="s">
        <v>139</v>
      </c>
      <c r="E38" s="213"/>
      <c r="F38" s="213">
        <v>95</v>
      </c>
      <c r="G38" s="213">
        <v>2</v>
      </c>
      <c r="H38" s="213">
        <v>2</v>
      </c>
      <c r="I38" s="213">
        <v>1</v>
      </c>
      <c r="J38" s="221">
        <f aca="true" t="shared" si="4" ref="J38:J43">100-F38</f>
        <v>5</v>
      </c>
      <c r="K38" s="213">
        <v>95</v>
      </c>
      <c r="L38" s="213">
        <v>4</v>
      </c>
      <c r="M38" s="213">
        <v>1</v>
      </c>
      <c r="N38" s="213">
        <v>0</v>
      </c>
      <c r="O38" s="221">
        <f aca="true" t="shared" si="5" ref="O38:O43">100-K38</f>
        <v>5</v>
      </c>
      <c r="P38" s="213"/>
      <c r="Q38" s="214">
        <v>392</v>
      </c>
    </row>
    <row r="39" spans="3:17" ht="15">
      <c r="C39" s="77"/>
      <c r="D39" s="77" t="s">
        <v>242</v>
      </c>
      <c r="E39" s="213"/>
      <c r="F39" s="213">
        <v>97</v>
      </c>
      <c r="G39" s="213">
        <v>1</v>
      </c>
      <c r="H39" s="213">
        <v>2</v>
      </c>
      <c r="I39" s="213">
        <v>0</v>
      </c>
      <c r="J39" s="221">
        <f t="shared" si="4"/>
        <v>3</v>
      </c>
      <c r="K39" s="213">
        <v>95</v>
      </c>
      <c r="L39" s="213">
        <v>4</v>
      </c>
      <c r="M39" s="213">
        <v>1</v>
      </c>
      <c r="N39" s="213">
        <v>0</v>
      </c>
      <c r="O39" s="221">
        <f t="shared" si="5"/>
        <v>5</v>
      </c>
      <c r="P39" s="213"/>
      <c r="Q39" s="214">
        <v>2429</v>
      </c>
    </row>
    <row r="40" spans="3:17" ht="15">
      <c r="C40" s="77"/>
      <c r="D40" s="77" t="s">
        <v>140</v>
      </c>
      <c r="E40" s="213"/>
      <c r="F40" s="213">
        <v>97</v>
      </c>
      <c r="G40" s="213">
        <v>2</v>
      </c>
      <c r="H40" s="213">
        <v>1</v>
      </c>
      <c r="I40" s="213">
        <v>0</v>
      </c>
      <c r="J40" s="221">
        <f t="shared" si="4"/>
        <v>3</v>
      </c>
      <c r="K40" s="213">
        <v>97</v>
      </c>
      <c r="L40" s="213">
        <v>3</v>
      </c>
      <c r="M40" s="213">
        <v>1</v>
      </c>
      <c r="N40" s="213">
        <v>0</v>
      </c>
      <c r="O40" s="221">
        <f t="shared" si="5"/>
        <v>3</v>
      </c>
      <c r="P40" s="213"/>
      <c r="Q40" s="214">
        <v>1658</v>
      </c>
    </row>
    <row r="41" spans="3:17" ht="15">
      <c r="C41" s="77"/>
      <c r="D41" s="77" t="s">
        <v>141</v>
      </c>
      <c r="E41" s="213"/>
      <c r="F41" s="213">
        <v>97</v>
      </c>
      <c r="G41" s="213">
        <v>2</v>
      </c>
      <c r="H41" s="213">
        <v>1</v>
      </c>
      <c r="I41" s="213">
        <v>0</v>
      </c>
      <c r="J41" s="221">
        <f t="shared" si="4"/>
        <v>3</v>
      </c>
      <c r="K41" s="213">
        <v>97</v>
      </c>
      <c r="L41" s="213">
        <v>2</v>
      </c>
      <c r="M41" s="213">
        <v>1</v>
      </c>
      <c r="N41" s="213">
        <v>0</v>
      </c>
      <c r="O41" s="221">
        <f t="shared" si="5"/>
        <v>3</v>
      </c>
      <c r="P41" s="213"/>
      <c r="Q41" s="214">
        <v>1479</v>
      </c>
    </row>
    <row r="42" spans="3:17" ht="15">
      <c r="C42" s="77"/>
      <c r="D42" s="77" t="s">
        <v>142</v>
      </c>
      <c r="E42" s="213"/>
      <c r="F42" s="213">
        <v>96</v>
      </c>
      <c r="G42" s="213">
        <v>1</v>
      </c>
      <c r="H42" s="213">
        <v>2</v>
      </c>
      <c r="I42" s="213">
        <v>1</v>
      </c>
      <c r="J42" s="221">
        <f t="shared" si="4"/>
        <v>4</v>
      </c>
      <c r="K42" s="213">
        <v>97</v>
      </c>
      <c r="L42" s="213">
        <v>2</v>
      </c>
      <c r="M42" s="213">
        <v>0</v>
      </c>
      <c r="N42" s="213">
        <v>1</v>
      </c>
      <c r="O42" s="221">
        <f t="shared" si="5"/>
        <v>3</v>
      </c>
      <c r="P42" s="213"/>
      <c r="Q42" s="214">
        <v>1117</v>
      </c>
    </row>
    <row r="43" spans="3:17" ht="15">
      <c r="C43" s="77"/>
      <c r="D43" s="77" t="s">
        <v>143</v>
      </c>
      <c r="E43" s="213"/>
      <c r="F43" s="213">
        <v>96</v>
      </c>
      <c r="G43" s="213">
        <v>1</v>
      </c>
      <c r="H43" s="213">
        <v>2</v>
      </c>
      <c r="I43" s="213">
        <v>0</v>
      </c>
      <c r="J43" s="221">
        <f t="shared" si="4"/>
        <v>4</v>
      </c>
      <c r="K43" s="213">
        <v>96</v>
      </c>
      <c r="L43" s="213">
        <v>2</v>
      </c>
      <c r="M43" s="213">
        <v>1</v>
      </c>
      <c r="N43" s="213">
        <v>1</v>
      </c>
      <c r="O43" s="221">
        <f t="shared" si="5"/>
        <v>4</v>
      </c>
      <c r="P43" s="213"/>
      <c r="Q43" s="214">
        <v>423</v>
      </c>
    </row>
    <row r="44" spans="3:17" ht="6" customHeight="1">
      <c r="C44" s="77"/>
      <c r="D44" s="77"/>
      <c r="E44" s="213"/>
      <c r="F44" s="213"/>
      <c r="G44" s="213"/>
      <c r="H44" s="213"/>
      <c r="I44" s="213"/>
      <c r="J44" s="221"/>
      <c r="K44" s="213"/>
      <c r="M44" s="213"/>
      <c r="N44" s="213"/>
      <c r="O44" s="221"/>
      <c r="P44" s="213"/>
      <c r="Q44" s="214"/>
    </row>
    <row r="45" spans="3:17" ht="15.75">
      <c r="C45" s="261" t="s">
        <v>191</v>
      </c>
      <c r="D45" s="261"/>
      <c r="E45" s="213"/>
      <c r="F45" s="213"/>
      <c r="G45" s="213"/>
      <c r="H45" s="213"/>
      <c r="I45" s="213"/>
      <c r="J45" s="221"/>
      <c r="K45" s="213"/>
      <c r="L45" s="213"/>
      <c r="M45" s="213"/>
      <c r="N45" s="213"/>
      <c r="O45" s="221"/>
      <c r="P45" s="213"/>
      <c r="Q45" s="214"/>
    </row>
    <row r="46" spans="3:17" ht="15">
      <c r="C46" s="213"/>
      <c r="D46" s="213" t="s">
        <v>144</v>
      </c>
      <c r="E46" s="213"/>
      <c r="F46" s="213">
        <v>97</v>
      </c>
      <c r="G46" s="213">
        <v>1</v>
      </c>
      <c r="H46" s="213">
        <v>2</v>
      </c>
      <c r="I46" s="213">
        <v>1</v>
      </c>
      <c r="J46" s="221">
        <f aca="true" t="shared" si="6" ref="J46:J53">100-F46</f>
        <v>3</v>
      </c>
      <c r="K46" s="213">
        <v>99</v>
      </c>
      <c r="L46" s="213">
        <v>0</v>
      </c>
      <c r="M46" s="213">
        <v>0</v>
      </c>
      <c r="N46" s="213">
        <v>1</v>
      </c>
      <c r="O46" s="221">
        <f aca="true" t="shared" si="7" ref="O46:O53">100-K46</f>
        <v>1</v>
      </c>
      <c r="P46" s="213"/>
      <c r="Q46" s="214">
        <v>698</v>
      </c>
    </row>
    <row r="47" spans="3:17" ht="15">
      <c r="C47" s="213"/>
      <c r="D47" s="213" t="s">
        <v>145</v>
      </c>
      <c r="E47" s="213"/>
      <c r="F47" s="213">
        <v>98</v>
      </c>
      <c r="G47" s="213">
        <v>1</v>
      </c>
      <c r="H47" s="213">
        <v>1</v>
      </c>
      <c r="I47" s="213">
        <v>0</v>
      </c>
      <c r="J47" s="221">
        <f t="shared" si="6"/>
        <v>2</v>
      </c>
      <c r="K47" s="213">
        <v>99</v>
      </c>
      <c r="L47" s="213">
        <v>1</v>
      </c>
      <c r="M47" s="213">
        <v>0</v>
      </c>
      <c r="N47" s="213">
        <v>0</v>
      </c>
      <c r="O47" s="221">
        <f t="shared" si="7"/>
        <v>1</v>
      </c>
      <c r="P47" s="213"/>
      <c r="Q47" s="214">
        <v>3323</v>
      </c>
    </row>
    <row r="48" spans="3:17" ht="15">
      <c r="C48" s="213"/>
      <c r="D48" s="213" t="s">
        <v>146</v>
      </c>
      <c r="E48" s="213"/>
      <c r="F48" s="213">
        <v>98</v>
      </c>
      <c r="G48" s="213">
        <v>1</v>
      </c>
      <c r="H48" s="213">
        <v>1</v>
      </c>
      <c r="I48" s="213">
        <v>0</v>
      </c>
      <c r="J48" s="221">
        <f t="shared" si="6"/>
        <v>2</v>
      </c>
      <c r="K48" s="213">
        <v>98</v>
      </c>
      <c r="L48" s="213">
        <v>1</v>
      </c>
      <c r="M48" s="213">
        <v>0</v>
      </c>
      <c r="N48" s="213">
        <v>0</v>
      </c>
      <c r="O48" s="221">
        <f t="shared" si="7"/>
        <v>2</v>
      </c>
      <c r="P48" s="213"/>
      <c r="Q48" s="214">
        <v>2972</v>
      </c>
    </row>
    <row r="49" spans="3:17" ht="15">
      <c r="C49" s="213"/>
      <c r="D49" s="213" t="s">
        <v>147</v>
      </c>
      <c r="E49" s="213"/>
      <c r="F49" s="213">
        <v>98</v>
      </c>
      <c r="G49" s="213">
        <v>1</v>
      </c>
      <c r="H49" s="213">
        <v>1</v>
      </c>
      <c r="I49" s="213">
        <v>0</v>
      </c>
      <c r="J49" s="221">
        <f t="shared" si="6"/>
        <v>2</v>
      </c>
      <c r="K49" s="213">
        <v>97</v>
      </c>
      <c r="L49" s="213">
        <v>2</v>
      </c>
      <c r="M49" s="213">
        <v>0</v>
      </c>
      <c r="N49" s="213">
        <v>0</v>
      </c>
      <c r="O49" s="221">
        <f t="shared" si="7"/>
        <v>3</v>
      </c>
      <c r="P49" s="213"/>
      <c r="Q49" s="214">
        <v>2007</v>
      </c>
    </row>
    <row r="50" spans="3:17" ht="15">
      <c r="C50" s="213"/>
      <c r="D50" s="213" t="s">
        <v>148</v>
      </c>
      <c r="E50" s="213"/>
      <c r="F50" s="213">
        <v>97</v>
      </c>
      <c r="G50" s="213">
        <v>1</v>
      </c>
      <c r="H50" s="213">
        <v>1</v>
      </c>
      <c r="I50" s="213">
        <v>1</v>
      </c>
      <c r="J50" s="221">
        <f t="shared" si="6"/>
        <v>3</v>
      </c>
      <c r="K50" s="213">
        <v>97</v>
      </c>
      <c r="L50" s="213">
        <v>2</v>
      </c>
      <c r="M50" s="213">
        <v>1</v>
      </c>
      <c r="N50" s="213">
        <v>0</v>
      </c>
      <c r="O50" s="221">
        <f t="shared" si="7"/>
        <v>3</v>
      </c>
      <c r="P50" s="213"/>
      <c r="Q50" s="214">
        <v>1635</v>
      </c>
    </row>
    <row r="51" spans="3:17" ht="15">
      <c r="C51" s="213"/>
      <c r="D51" s="213" t="s">
        <v>149</v>
      </c>
      <c r="E51" s="213"/>
      <c r="F51" s="213">
        <v>97</v>
      </c>
      <c r="G51" s="213">
        <v>1</v>
      </c>
      <c r="H51" s="213">
        <v>1</v>
      </c>
      <c r="I51" s="213">
        <v>0</v>
      </c>
      <c r="J51" s="221">
        <f t="shared" si="6"/>
        <v>3</v>
      </c>
      <c r="K51" s="213">
        <v>95</v>
      </c>
      <c r="L51" s="213">
        <v>3</v>
      </c>
      <c r="M51" s="213">
        <v>1</v>
      </c>
      <c r="N51" s="213">
        <v>0</v>
      </c>
      <c r="O51" s="221">
        <f t="shared" si="7"/>
        <v>5</v>
      </c>
      <c r="P51" s="213"/>
      <c r="Q51" s="214">
        <v>1121</v>
      </c>
    </row>
    <row r="52" spans="3:17" ht="15">
      <c r="C52" s="213"/>
      <c r="D52" s="213" t="s">
        <v>150</v>
      </c>
      <c r="E52" s="213"/>
      <c r="F52" s="213">
        <v>96</v>
      </c>
      <c r="G52" s="213">
        <v>2</v>
      </c>
      <c r="H52" s="213">
        <v>1</v>
      </c>
      <c r="I52" s="213">
        <v>1</v>
      </c>
      <c r="J52" s="221">
        <f t="shared" si="6"/>
        <v>4</v>
      </c>
      <c r="K52" s="213">
        <v>95</v>
      </c>
      <c r="L52" s="213">
        <v>4</v>
      </c>
      <c r="M52" s="213">
        <v>1</v>
      </c>
      <c r="N52" s="213">
        <v>0</v>
      </c>
      <c r="O52" s="221">
        <f t="shared" si="7"/>
        <v>5</v>
      </c>
      <c r="P52" s="213"/>
      <c r="Q52" s="214">
        <v>1155</v>
      </c>
    </row>
    <row r="53" spans="3:17" ht="15">
      <c r="C53" s="213"/>
      <c r="D53" s="213" t="s">
        <v>151</v>
      </c>
      <c r="E53" s="213"/>
      <c r="F53" s="213">
        <v>97</v>
      </c>
      <c r="G53" s="213">
        <v>1</v>
      </c>
      <c r="H53" s="213">
        <v>2</v>
      </c>
      <c r="I53" s="213">
        <v>0</v>
      </c>
      <c r="J53" s="221">
        <f t="shared" si="6"/>
        <v>3</v>
      </c>
      <c r="K53" s="213">
        <v>94</v>
      </c>
      <c r="L53" s="213">
        <v>5</v>
      </c>
      <c r="M53" s="213">
        <v>1</v>
      </c>
      <c r="N53" s="213">
        <v>0</v>
      </c>
      <c r="O53" s="221">
        <f t="shared" si="7"/>
        <v>6</v>
      </c>
      <c r="P53" s="213"/>
      <c r="Q53" s="214">
        <v>679</v>
      </c>
    </row>
    <row r="54" spans="5:17" ht="6" customHeight="1">
      <c r="E54" s="213"/>
      <c r="F54" s="213"/>
      <c r="G54" s="213"/>
      <c r="H54" s="213"/>
      <c r="I54" s="213"/>
      <c r="J54" s="221"/>
      <c r="K54" s="213"/>
      <c r="L54" s="213"/>
      <c r="M54" s="213"/>
      <c r="N54" s="213"/>
      <c r="O54" s="221"/>
      <c r="P54" s="213"/>
      <c r="Q54" s="214"/>
    </row>
    <row r="55" spans="3:17" ht="15.75">
      <c r="C55" s="261" t="s">
        <v>189</v>
      </c>
      <c r="D55" s="261"/>
      <c r="E55" s="213"/>
      <c r="F55" s="213"/>
      <c r="G55" s="213"/>
      <c r="H55" s="213"/>
      <c r="I55" s="213"/>
      <c r="J55" s="221"/>
      <c r="K55" s="213"/>
      <c r="L55" s="213"/>
      <c r="M55" s="213"/>
      <c r="N55" s="213"/>
      <c r="O55" s="221"/>
      <c r="P55" s="213"/>
      <c r="Q55" s="214"/>
    </row>
    <row r="56" spans="3:17" ht="15">
      <c r="C56" s="213"/>
      <c r="D56" s="213" t="s">
        <v>40</v>
      </c>
      <c r="F56" s="213">
        <v>98</v>
      </c>
      <c r="G56" s="213">
        <v>1</v>
      </c>
      <c r="H56" s="213">
        <v>1</v>
      </c>
      <c r="I56" s="213">
        <v>0</v>
      </c>
      <c r="J56" s="221">
        <f aca="true" t="shared" si="8" ref="J56:J61">100-F56</f>
        <v>2</v>
      </c>
      <c r="K56" s="213">
        <v>98</v>
      </c>
      <c r="L56" s="213">
        <v>2</v>
      </c>
      <c r="M56" s="213">
        <v>0</v>
      </c>
      <c r="N56" s="213">
        <v>0</v>
      </c>
      <c r="O56" s="221">
        <f aca="true" t="shared" si="9" ref="O56:O61">100-K56</f>
        <v>2</v>
      </c>
      <c r="P56" s="213"/>
      <c r="Q56" s="214">
        <v>4694</v>
      </c>
    </row>
    <row r="57" spans="3:17" ht="15">
      <c r="C57" s="213"/>
      <c r="D57" s="213" t="s">
        <v>126</v>
      </c>
      <c r="F57" s="213">
        <v>97</v>
      </c>
      <c r="G57" s="213">
        <v>1</v>
      </c>
      <c r="H57" s="213">
        <v>1</v>
      </c>
      <c r="I57" s="213">
        <v>1</v>
      </c>
      <c r="J57" s="221">
        <f t="shared" si="8"/>
        <v>3</v>
      </c>
      <c r="K57" s="213">
        <v>97</v>
      </c>
      <c r="L57" s="213">
        <v>2</v>
      </c>
      <c r="M57" s="213">
        <v>1</v>
      </c>
      <c r="N57" s="213">
        <v>0</v>
      </c>
      <c r="O57" s="221">
        <f t="shared" si="9"/>
        <v>3</v>
      </c>
      <c r="P57" s="222"/>
      <c r="Q57" s="214">
        <v>4224</v>
      </c>
    </row>
    <row r="58" spans="3:17" ht="15">
      <c r="C58" s="213"/>
      <c r="D58" s="213" t="s">
        <v>127</v>
      </c>
      <c r="F58" s="213">
        <v>97</v>
      </c>
      <c r="G58" s="213">
        <v>2</v>
      </c>
      <c r="H58" s="213">
        <v>1</v>
      </c>
      <c r="I58" s="213">
        <v>0</v>
      </c>
      <c r="J58" s="221">
        <f t="shared" si="8"/>
        <v>3</v>
      </c>
      <c r="K58" s="213">
        <v>97</v>
      </c>
      <c r="L58" s="213">
        <v>2</v>
      </c>
      <c r="M58" s="213">
        <v>1</v>
      </c>
      <c r="N58" s="213">
        <v>0</v>
      </c>
      <c r="O58" s="221">
        <f t="shared" si="9"/>
        <v>3</v>
      </c>
      <c r="P58" s="222"/>
      <c r="Q58" s="214">
        <v>1317</v>
      </c>
    </row>
    <row r="59" spans="3:17" ht="15">
      <c r="C59" s="213"/>
      <c r="D59" s="213" t="s">
        <v>128</v>
      </c>
      <c r="F59" s="213">
        <v>98</v>
      </c>
      <c r="G59" s="213">
        <v>0</v>
      </c>
      <c r="H59" s="213">
        <v>1</v>
      </c>
      <c r="I59" s="213">
        <v>0</v>
      </c>
      <c r="J59" s="221">
        <f t="shared" si="8"/>
        <v>2</v>
      </c>
      <c r="K59" s="213">
        <v>97</v>
      </c>
      <c r="L59" s="213">
        <v>2</v>
      </c>
      <c r="M59" s="213">
        <v>2</v>
      </c>
      <c r="N59" s="213">
        <v>0</v>
      </c>
      <c r="O59" s="221">
        <f t="shared" si="9"/>
        <v>3</v>
      </c>
      <c r="P59" s="77"/>
      <c r="Q59" s="214">
        <v>661</v>
      </c>
    </row>
    <row r="60" spans="3:17" ht="15">
      <c r="C60" s="213"/>
      <c r="D60" s="213" t="s">
        <v>129</v>
      </c>
      <c r="F60" s="213">
        <v>97</v>
      </c>
      <c r="G60" s="213">
        <v>1</v>
      </c>
      <c r="H60" s="213">
        <v>1</v>
      </c>
      <c r="I60" s="213">
        <v>0</v>
      </c>
      <c r="J60" s="221">
        <f t="shared" si="8"/>
        <v>3</v>
      </c>
      <c r="K60" s="213">
        <v>96</v>
      </c>
      <c r="L60" s="213">
        <v>3</v>
      </c>
      <c r="M60" s="213">
        <v>1</v>
      </c>
      <c r="N60" s="213">
        <v>0</v>
      </c>
      <c r="O60" s="221">
        <f t="shared" si="9"/>
        <v>4</v>
      </c>
      <c r="P60" s="213"/>
      <c r="Q60" s="214">
        <v>1597</v>
      </c>
    </row>
    <row r="61" spans="3:17" ht="15">
      <c r="C61" s="213"/>
      <c r="D61" s="213" t="s">
        <v>130</v>
      </c>
      <c r="F61" s="213">
        <v>97</v>
      </c>
      <c r="G61" s="213">
        <v>1</v>
      </c>
      <c r="H61" s="213">
        <v>1</v>
      </c>
      <c r="I61" s="213">
        <v>0</v>
      </c>
      <c r="J61" s="221">
        <f t="shared" si="8"/>
        <v>3</v>
      </c>
      <c r="K61" s="213">
        <v>95</v>
      </c>
      <c r="L61" s="213">
        <v>3</v>
      </c>
      <c r="M61" s="213">
        <v>1</v>
      </c>
      <c r="N61" s="213">
        <v>0</v>
      </c>
      <c r="O61" s="221">
        <f t="shared" si="9"/>
        <v>5</v>
      </c>
      <c r="P61" s="213"/>
      <c r="Q61" s="214">
        <v>1229</v>
      </c>
    </row>
    <row r="62" spans="4:17" ht="6" customHeight="1">
      <c r="D62" s="213"/>
      <c r="F62" s="213"/>
      <c r="G62" s="213"/>
      <c r="H62" s="213"/>
      <c r="I62" s="213"/>
      <c r="J62" s="221"/>
      <c r="K62" s="213"/>
      <c r="L62" s="213"/>
      <c r="M62" s="213"/>
      <c r="N62" s="213"/>
      <c r="O62" s="221"/>
      <c r="P62" s="213"/>
      <c r="Q62" s="214"/>
    </row>
    <row r="63" spans="3:17" ht="15.75">
      <c r="C63" s="261" t="s">
        <v>501</v>
      </c>
      <c r="D63" s="213"/>
      <c r="F63" s="213"/>
      <c r="G63" s="213"/>
      <c r="H63" s="213"/>
      <c r="I63" s="213"/>
      <c r="J63" s="221"/>
      <c r="K63" s="213"/>
      <c r="L63" s="213"/>
      <c r="M63" s="213"/>
      <c r="N63" s="213"/>
      <c r="O63" s="221"/>
      <c r="P63" s="213"/>
      <c r="Q63" s="214"/>
    </row>
    <row r="64" spans="3:17" ht="15.75">
      <c r="C64" s="261"/>
      <c r="D64" s="213" t="s">
        <v>502</v>
      </c>
      <c r="F64" s="213">
        <v>98</v>
      </c>
      <c r="G64" s="213">
        <v>1</v>
      </c>
      <c r="H64" s="213">
        <v>1</v>
      </c>
      <c r="I64" s="213">
        <v>0</v>
      </c>
      <c r="J64" s="221">
        <f>100-F64</f>
        <v>2</v>
      </c>
      <c r="K64" s="213">
        <v>96</v>
      </c>
      <c r="L64" s="213">
        <v>3</v>
      </c>
      <c r="M64" s="213">
        <v>1</v>
      </c>
      <c r="N64" s="213">
        <v>0</v>
      </c>
      <c r="O64" s="221">
        <f>100-K64</f>
        <v>4</v>
      </c>
      <c r="P64" s="213"/>
      <c r="Q64" s="214">
        <v>5936</v>
      </c>
    </row>
    <row r="65" spans="3:17" ht="15.75">
      <c r="C65" s="261"/>
      <c r="D65" s="213" t="s">
        <v>503</v>
      </c>
      <c r="F65" s="213">
        <v>96</v>
      </c>
      <c r="G65" s="213">
        <v>2</v>
      </c>
      <c r="H65" s="213">
        <v>1</v>
      </c>
      <c r="I65" s="213">
        <v>1</v>
      </c>
      <c r="J65" s="221">
        <f>100-F65</f>
        <v>4</v>
      </c>
      <c r="K65" s="213">
        <v>96</v>
      </c>
      <c r="L65" s="213">
        <v>2</v>
      </c>
      <c r="M65" s="213">
        <v>1</v>
      </c>
      <c r="N65" s="213">
        <v>1</v>
      </c>
      <c r="O65" s="221">
        <f>100-K65</f>
        <v>4</v>
      </c>
      <c r="P65" s="213"/>
      <c r="Q65" s="214">
        <v>1145</v>
      </c>
    </row>
    <row r="66" spans="3:17" ht="15.75">
      <c r="C66" s="261"/>
      <c r="D66" s="213" t="s">
        <v>504</v>
      </c>
      <c r="F66" s="213">
        <v>92</v>
      </c>
      <c r="G66" s="213">
        <v>2</v>
      </c>
      <c r="H66" s="213">
        <v>4</v>
      </c>
      <c r="I66" s="213">
        <v>2</v>
      </c>
      <c r="J66" s="221">
        <f>100-F66</f>
        <v>8</v>
      </c>
      <c r="K66" s="213">
        <v>95</v>
      </c>
      <c r="L66" s="213">
        <v>4</v>
      </c>
      <c r="M66" s="213">
        <v>1</v>
      </c>
      <c r="N66" s="213">
        <v>0</v>
      </c>
      <c r="O66" s="221">
        <f>100-K66</f>
        <v>5</v>
      </c>
      <c r="P66" s="213"/>
      <c r="Q66" s="214">
        <v>579</v>
      </c>
    </row>
    <row r="67" spans="3:17" ht="15.75">
      <c r="C67" s="261"/>
      <c r="D67" s="213" t="s">
        <v>508</v>
      </c>
      <c r="F67" s="213">
        <v>95</v>
      </c>
      <c r="G67" s="213">
        <v>1</v>
      </c>
      <c r="H67" s="213">
        <v>3</v>
      </c>
      <c r="I67" s="213">
        <v>1</v>
      </c>
      <c r="J67" s="221">
        <f>100-F67</f>
        <v>5</v>
      </c>
      <c r="K67" s="213">
        <v>98</v>
      </c>
      <c r="L67" s="213">
        <v>1</v>
      </c>
      <c r="M67" s="213">
        <v>0</v>
      </c>
      <c r="N67" s="213">
        <v>0</v>
      </c>
      <c r="O67" s="221">
        <f>100-K67</f>
        <v>2</v>
      </c>
      <c r="P67" s="213"/>
      <c r="Q67" s="214">
        <v>462</v>
      </c>
    </row>
    <row r="68" spans="3:17" ht="15">
      <c r="C68" s="213"/>
      <c r="D68" s="213" t="s">
        <v>509</v>
      </c>
      <c r="F68" s="213">
        <v>98</v>
      </c>
      <c r="G68" s="213">
        <v>1</v>
      </c>
      <c r="H68" s="213">
        <v>1</v>
      </c>
      <c r="I68" s="213">
        <v>0</v>
      </c>
      <c r="J68" s="221">
        <f>100-F68</f>
        <v>2</v>
      </c>
      <c r="K68" s="213">
        <v>99</v>
      </c>
      <c r="L68" s="213">
        <v>1</v>
      </c>
      <c r="M68" s="213">
        <v>0</v>
      </c>
      <c r="N68" s="213">
        <v>0</v>
      </c>
      <c r="O68" s="221">
        <f>100-K68</f>
        <v>1</v>
      </c>
      <c r="P68" s="213"/>
      <c r="Q68" s="214">
        <v>558</v>
      </c>
    </row>
    <row r="69" spans="3:17" ht="6" customHeight="1">
      <c r="C69" s="213"/>
      <c r="D69" s="213"/>
      <c r="F69" s="213"/>
      <c r="G69" s="213"/>
      <c r="H69" s="213"/>
      <c r="I69" s="213"/>
      <c r="J69" s="221"/>
      <c r="K69" s="219"/>
      <c r="L69" s="213"/>
      <c r="M69" s="213"/>
      <c r="N69" s="213"/>
      <c r="O69" s="221"/>
      <c r="P69" s="213"/>
      <c r="Q69" s="214"/>
    </row>
    <row r="70" spans="3:17" ht="15.75">
      <c r="C70" s="261" t="s">
        <v>505</v>
      </c>
      <c r="D70" s="213"/>
      <c r="F70" s="213"/>
      <c r="G70" s="213"/>
      <c r="H70" s="213"/>
      <c r="I70" s="213"/>
      <c r="J70" s="221"/>
      <c r="K70" s="219"/>
      <c r="L70" s="213"/>
      <c r="M70" s="213"/>
      <c r="N70" s="213"/>
      <c r="O70" s="221"/>
      <c r="P70" s="213"/>
      <c r="Q70" s="214"/>
    </row>
    <row r="71" spans="3:17" ht="15">
      <c r="C71" s="213"/>
      <c r="D71" s="213" t="s">
        <v>506</v>
      </c>
      <c r="F71" s="213">
        <v>97</v>
      </c>
      <c r="G71" s="213">
        <v>1</v>
      </c>
      <c r="H71" s="213">
        <v>1</v>
      </c>
      <c r="I71" s="213">
        <v>0</v>
      </c>
      <c r="J71" s="221">
        <f>100-F71</f>
        <v>3</v>
      </c>
      <c r="K71" s="213">
        <v>96</v>
      </c>
      <c r="L71" s="213">
        <v>3</v>
      </c>
      <c r="M71" s="213">
        <v>1</v>
      </c>
      <c r="N71" s="213">
        <v>0</v>
      </c>
      <c r="O71" s="221">
        <f>100-K71</f>
        <v>4</v>
      </c>
      <c r="P71" s="213"/>
      <c r="Q71" s="214">
        <v>8680</v>
      </c>
    </row>
    <row r="72" spans="3:17" ht="15">
      <c r="C72" s="213"/>
      <c r="D72" s="213" t="s">
        <v>507</v>
      </c>
      <c r="F72" s="213">
        <v>98</v>
      </c>
      <c r="G72" s="213">
        <v>1</v>
      </c>
      <c r="H72" s="213">
        <v>1</v>
      </c>
      <c r="I72" s="213">
        <v>0</v>
      </c>
      <c r="J72" s="221">
        <f>100-F72</f>
        <v>2</v>
      </c>
      <c r="K72" s="213">
        <v>98</v>
      </c>
      <c r="L72" s="213">
        <v>1</v>
      </c>
      <c r="M72" s="213">
        <v>0</v>
      </c>
      <c r="N72" s="213">
        <v>0</v>
      </c>
      <c r="O72" s="221">
        <f>100-K72</f>
        <v>2</v>
      </c>
      <c r="P72" s="213"/>
      <c r="Q72" s="214">
        <v>5324</v>
      </c>
    </row>
    <row r="73" spans="2:17" ht="6" customHeight="1">
      <c r="B73" s="218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</row>
    <row r="74" spans="2:17" ht="6" customHeight="1">
      <c r="B74" s="289"/>
      <c r="C74" s="289"/>
      <c r="D74" s="289"/>
      <c r="E74" s="289"/>
      <c r="F74" s="289"/>
      <c r="G74" s="289"/>
      <c r="H74" s="289"/>
      <c r="I74" s="289"/>
      <c r="J74" s="289"/>
      <c r="K74" s="289"/>
      <c r="L74" s="289"/>
      <c r="M74" s="289"/>
      <c r="N74" s="289"/>
      <c r="O74" s="289"/>
      <c r="P74" s="289"/>
      <c r="Q74" s="289"/>
    </row>
    <row r="75" spans="2:17" ht="15.75">
      <c r="B75" s="213"/>
      <c r="C75" s="261" t="s">
        <v>496</v>
      </c>
      <c r="D75" s="213"/>
      <c r="E75" s="213"/>
      <c r="F75" s="213"/>
      <c r="G75" s="213"/>
      <c r="H75" s="213"/>
      <c r="I75" s="213"/>
      <c r="J75" s="221"/>
      <c r="K75" s="213"/>
      <c r="L75" s="213"/>
      <c r="M75" s="213"/>
      <c r="N75" s="213"/>
      <c r="O75" s="221"/>
      <c r="P75" s="213"/>
      <c r="Q75" s="214"/>
    </row>
    <row r="76" spans="2:17" ht="15">
      <c r="B76" s="213"/>
      <c r="C76" s="213"/>
      <c r="D76" s="264">
        <v>1999</v>
      </c>
      <c r="E76" s="213"/>
      <c r="F76" s="219">
        <v>96.9</v>
      </c>
      <c r="G76" s="219">
        <v>1.5</v>
      </c>
      <c r="H76" s="219">
        <v>0.9</v>
      </c>
      <c r="I76" s="219">
        <v>0.7</v>
      </c>
      <c r="J76" s="219">
        <f>100-F76</f>
        <v>3.0999999999999943</v>
      </c>
      <c r="K76" s="213">
        <v>96.1</v>
      </c>
      <c r="L76" s="213">
        <v>2.7</v>
      </c>
      <c r="M76" s="213">
        <v>0.8</v>
      </c>
      <c r="N76" s="213">
        <v>0.4</v>
      </c>
      <c r="O76" s="219">
        <f>100-K76</f>
        <v>3.9000000000000057</v>
      </c>
      <c r="P76" s="213"/>
      <c r="Q76" s="214">
        <v>13742</v>
      </c>
    </row>
    <row r="77" spans="2:17" ht="15">
      <c r="B77" s="213"/>
      <c r="C77" s="213"/>
      <c r="D77" s="264">
        <v>2000</v>
      </c>
      <c r="E77" s="213"/>
      <c r="F77" s="219">
        <v>97</v>
      </c>
      <c r="G77" s="219">
        <v>1.4</v>
      </c>
      <c r="H77" s="219">
        <v>1</v>
      </c>
      <c r="I77" s="219">
        <v>0.6</v>
      </c>
      <c r="J77" s="219">
        <f>100-F77</f>
        <v>3</v>
      </c>
      <c r="K77" s="213">
        <v>96.6</v>
      </c>
      <c r="L77" s="213">
        <v>2.5</v>
      </c>
      <c r="M77" s="213">
        <v>0.6</v>
      </c>
      <c r="N77" s="213">
        <v>0.4</v>
      </c>
      <c r="O77" s="219">
        <f>100-K77</f>
        <v>3.4000000000000057</v>
      </c>
      <c r="P77" s="213"/>
      <c r="Q77" s="214">
        <v>14534</v>
      </c>
    </row>
    <row r="78" spans="2:17" ht="15">
      <c r="B78" s="213"/>
      <c r="C78" s="213"/>
      <c r="D78" s="264">
        <v>2001</v>
      </c>
      <c r="E78" s="213"/>
      <c r="F78" s="219">
        <v>97.2</v>
      </c>
      <c r="G78" s="219">
        <v>1.2</v>
      </c>
      <c r="H78" s="219">
        <v>1.1</v>
      </c>
      <c r="I78" s="219">
        <v>0.5</v>
      </c>
      <c r="J78" s="219">
        <f>100-F78</f>
        <v>2.799999999999997</v>
      </c>
      <c r="K78" s="213">
        <v>96.6</v>
      </c>
      <c r="L78" s="213">
        <v>2.4</v>
      </c>
      <c r="M78" s="213">
        <v>0.7</v>
      </c>
      <c r="N78" s="213">
        <v>0.3</v>
      </c>
      <c r="O78" s="219">
        <f>100-K78</f>
        <v>3.4000000000000057</v>
      </c>
      <c r="P78" s="213"/>
      <c r="Q78" s="214">
        <v>14633</v>
      </c>
    </row>
    <row r="79" spans="2:17" ht="15">
      <c r="B79" s="213"/>
      <c r="C79" s="213"/>
      <c r="D79" s="264">
        <v>2002</v>
      </c>
      <c r="E79" s="213"/>
      <c r="F79" s="219">
        <v>97.4</v>
      </c>
      <c r="G79" s="219">
        <v>1.1</v>
      </c>
      <c r="H79" s="219">
        <v>1.1</v>
      </c>
      <c r="I79" s="219">
        <v>0.4</v>
      </c>
      <c r="J79" s="219">
        <f>100-F79</f>
        <v>2.5999999999999943</v>
      </c>
      <c r="K79" s="213">
        <v>97.1</v>
      </c>
      <c r="L79" s="213">
        <v>2.1</v>
      </c>
      <c r="M79" s="213">
        <v>0.5</v>
      </c>
      <c r="N79" s="213">
        <v>0.3</v>
      </c>
      <c r="O79" s="219">
        <f>100-K79</f>
        <v>2.9000000000000057</v>
      </c>
      <c r="P79" s="213"/>
      <c r="Q79" s="214">
        <v>14004</v>
      </c>
    </row>
    <row r="80" spans="2:17" ht="6" customHeight="1" thickBot="1">
      <c r="B80" s="246"/>
      <c r="C80" s="246"/>
      <c r="D80" s="246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</row>
    <row r="81" spans="3:5" ht="12.75">
      <c r="C81" s="289" t="s">
        <v>195</v>
      </c>
      <c r="E81" s="289"/>
    </row>
    <row r="82" ht="12.75">
      <c r="C82" s="216" t="s">
        <v>375</v>
      </c>
    </row>
  </sheetData>
  <mergeCells count="5">
    <mergeCell ref="F6:J6"/>
    <mergeCell ref="F4:J4"/>
    <mergeCell ref="K4:O4"/>
    <mergeCell ref="F5:J5"/>
    <mergeCell ref="K5:O5"/>
  </mergeCells>
  <printOptions/>
  <pageMargins left="0.75" right="0.18" top="0.67" bottom="0.75" header="0.5" footer="0.5"/>
  <pageSetup fitToHeight="1" fitToWidth="1" horizontalDpi="600" verticalDpi="600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89"/>
  <sheetViews>
    <sheetView zoomScale="75" zoomScaleNormal="75" workbookViewId="0" topLeftCell="A1">
      <selection activeCell="R13" sqref="R13"/>
    </sheetView>
  </sheetViews>
  <sheetFormatPr defaultColWidth="9.140625" defaultRowHeight="12.75"/>
  <cols>
    <col min="1" max="1" width="2.140625" style="8" customWidth="1"/>
    <col min="2" max="2" width="3.28125" style="8" customWidth="1"/>
    <col min="3" max="3" width="1.7109375" style="8" customWidth="1"/>
    <col min="4" max="4" width="13.140625" style="8" customWidth="1"/>
    <col min="5" max="5" width="9.00390625" style="8" customWidth="1"/>
    <col min="6" max="6" width="9.7109375" style="8" customWidth="1"/>
    <col min="7" max="7" width="3.00390625" style="8" customWidth="1"/>
    <col min="8" max="11" width="9.7109375" style="8" customWidth="1"/>
    <col min="12" max="12" width="10.28125" style="8" customWidth="1"/>
    <col min="13" max="15" width="9.7109375" style="8" customWidth="1"/>
    <col min="16" max="16" width="2.8515625" style="8" customWidth="1"/>
    <col min="17" max="17" width="10.421875" style="8" customWidth="1"/>
    <col min="18" max="32" width="9.7109375" style="8" customWidth="1"/>
    <col min="33" max="16384" width="9.140625" style="8" customWidth="1"/>
  </cols>
  <sheetData>
    <row r="1" ht="6" customHeight="1"/>
    <row r="2" spans="2:6" ht="21">
      <c r="B2" s="64" t="s">
        <v>697</v>
      </c>
      <c r="C2" s="64"/>
      <c r="D2" s="64"/>
      <c r="E2" s="114" t="s">
        <v>24</v>
      </c>
      <c r="F2" s="64"/>
    </row>
    <row r="3" spans="2:16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9:16" ht="15">
      <c r="I4" s="8" t="s">
        <v>737</v>
      </c>
      <c r="K4" s="8" t="s">
        <v>738</v>
      </c>
      <c r="M4" s="8" t="s">
        <v>739</v>
      </c>
      <c r="O4" s="16" t="s">
        <v>62</v>
      </c>
      <c r="P4" s="38"/>
    </row>
    <row r="5" spans="2:16" ht="15.75" thickBot="1">
      <c r="B5" s="6"/>
      <c r="C5" s="6"/>
      <c r="D5" s="6"/>
      <c r="E5" s="6"/>
      <c r="F5" s="6"/>
      <c r="G5" s="6"/>
      <c r="H5" s="6"/>
      <c r="I5" s="6" t="s">
        <v>283</v>
      </c>
      <c r="J5" s="6"/>
      <c r="K5" s="6" t="s">
        <v>740</v>
      </c>
      <c r="L5" s="6"/>
      <c r="M5" s="6" t="s">
        <v>124</v>
      </c>
      <c r="N5" s="6"/>
      <c r="O5" s="359" t="s">
        <v>741</v>
      </c>
      <c r="P5" s="47"/>
    </row>
    <row r="6" spans="2:16" ht="6" customHeight="1">
      <c r="B6" s="2"/>
      <c r="C6" s="2"/>
      <c r="D6" s="2"/>
      <c r="E6" s="2"/>
      <c r="F6" s="2"/>
      <c r="I6" s="2"/>
      <c r="J6" s="2"/>
      <c r="K6" s="2"/>
      <c r="L6" s="2"/>
      <c r="M6" s="2"/>
      <c r="N6" s="2"/>
      <c r="O6" s="2"/>
      <c r="P6" s="2"/>
    </row>
    <row r="7" ht="15">
      <c r="M7" s="58" t="s">
        <v>74</v>
      </c>
    </row>
    <row r="8" spans="13:15" ht="6" customHeight="1">
      <c r="M8" s="58"/>
      <c r="O8" s="37"/>
    </row>
    <row r="9" spans="3:15" ht="15.75">
      <c r="C9" s="7" t="s">
        <v>757</v>
      </c>
      <c r="I9" s="8">
        <v>9.2</v>
      </c>
      <c r="K9" s="8">
        <v>90.8</v>
      </c>
      <c r="M9" s="8">
        <v>100</v>
      </c>
      <c r="O9" s="27">
        <v>6597</v>
      </c>
    </row>
    <row r="10" spans="4:15" ht="15">
      <c r="D10" s="8" t="s">
        <v>160</v>
      </c>
      <c r="I10" s="8">
        <v>56.3</v>
      </c>
      <c r="K10" s="8">
        <v>43.7</v>
      </c>
      <c r="M10" s="8">
        <v>100</v>
      </c>
      <c r="O10" s="27">
        <v>613</v>
      </c>
    </row>
    <row r="11" spans="4:15" ht="15">
      <c r="D11" s="8" t="s">
        <v>281</v>
      </c>
      <c r="I11" s="8">
        <v>4.1</v>
      </c>
      <c r="K11" s="8">
        <v>95.9</v>
      </c>
      <c r="M11" s="8">
        <v>100</v>
      </c>
      <c r="O11" s="27">
        <v>4599</v>
      </c>
    </row>
    <row r="12" spans="4:15" ht="15">
      <c r="D12" s="8" t="s">
        <v>282</v>
      </c>
      <c r="I12" s="8">
        <v>6.1</v>
      </c>
      <c r="K12" s="8">
        <v>93.9</v>
      </c>
      <c r="M12" s="8">
        <v>100</v>
      </c>
      <c r="O12" s="27">
        <v>1385</v>
      </c>
    </row>
    <row r="13" spans="2:16" ht="6" customHeight="1" thickBo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2:16" ht="6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2:16" ht="15">
      <c r="B15" s="2"/>
      <c r="C15" s="126" t="s">
        <v>285</v>
      </c>
      <c r="D15" s="2" t="s">
        <v>286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8:17" s="22" customFormat="1" ht="18">
      <c r="H16" s="59"/>
      <c r="I16" s="59"/>
      <c r="J16" s="59"/>
      <c r="K16" s="59"/>
      <c r="L16" s="59"/>
      <c r="M16" s="59"/>
      <c r="N16" s="59"/>
      <c r="O16" s="59"/>
      <c r="P16" s="59"/>
      <c r="Q16" s="1"/>
    </row>
    <row r="17" spans="2:17" s="22" customFormat="1" ht="21">
      <c r="B17" s="64" t="s">
        <v>696</v>
      </c>
      <c r="C17" s="64"/>
      <c r="D17" s="64"/>
      <c r="E17" s="114" t="s">
        <v>698</v>
      </c>
      <c r="F17" s="64"/>
      <c r="H17" s="59"/>
      <c r="I17" s="59"/>
      <c r="J17" s="59"/>
      <c r="K17" s="59"/>
      <c r="L17" s="59"/>
      <c r="M17" s="59"/>
      <c r="N17" s="59"/>
      <c r="O17" s="59"/>
      <c r="P17" s="59"/>
      <c r="Q17" s="1"/>
    </row>
    <row r="18" spans="2:17" s="22" customFormat="1" ht="9" customHeight="1" thickBo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"/>
    </row>
    <row r="19" spans="8:17" ht="16.5" customHeight="1">
      <c r="H19" s="66"/>
      <c r="I19" s="2"/>
      <c r="J19" s="2"/>
      <c r="L19" s="7"/>
      <c r="N19" s="38" t="s">
        <v>289</v>
      </c>
      <c r="O19" s="34" t="s">
        <v>101</v>
      </c>
      <c r="Q19" s="123" t="s">
        <v>41</v>
      </c>
    </row>
    <row r="20" spans="8:17" ht="18.75" customHeight="1">
      <c r="H20" s="31" t="s">
        <v>98</v>
      </c>
      <c r="I20" s="360" t="s">
        <v>211</v>
      </c>
      <c r="J20" s="360"/>
      <c r="K20" s="360"/>
      <c r="L20" s="38" t="s">
        <v>100</v>
      </c>
      <c r="M20" s="38" t="s">
        <v>99</v>
      </c>
      <c r="N20" s="127" t="s">
        <v>292</v>
      </c>
      <c r="O20" s="127" t="s">
        <v>298</v>
      </c>
      <c r="P20" s="38"/>
      <c r="Q20" s="124" t="s">
        <v>45</v>
      </c>
    </row>
    <row r="21" spans="2:17" ht="18.75" customHeight="1" thickBot="1">
      <c r="B21" s="6"/>
      <c r="C21" s="6"/>
      <c r="D21" s="6"/>
      <c r="E21" s="6"/>
      <c r="F21" s="6"/>
      <c r="G21" s="6"/>
      <c r="H21" s="35"/>
      <c r="I21" s="6" t="s">
        <v>212</v>
      </c>
      <c r="J21" s="6" t="s">
        <v>297</v>
      </c>
      <c r="K21" s="47" t="s">
        <v>52</v>
      </c>
      <c r="L21" s="48"/>
      <c r="M21" s="49"/>
      <c r="N21" s="128" t="s">
        <v>291</v>
      </c>
      <c r="O21" s="128" t="s">
        <v>290</v>
      </c>
      <c r="P21" s="47"/>
      <c r="Q21" s="125" t="s">
        <v>47</v>
      </c>
    </row>
    <row r="22" spans="2:17" ht="6" customHeight="1">
      <c r="B22" s="2"/>
      <c r="C22" s="2"/>
      <c r="D22" s="2"/>
      <c r="E22" s="2"/>
      <c r="F22" s="2"/>
      <c r="G22" s="2"/>
      <c r="H22" s="2"/>
      <c r="I22" s="2"/>
      <c r="J22" s="2"/>
      <c r="K22" s="70"/>
      <c r="L22" s="78"/>
      <c r="M22" s="79"/>
      <c r="N22" s="150"/>
      <c r="O22" s="150"/>
      <c r="P22" s="70"/>
      <c r="Q22" s="116"/>
    </row>
    <row r="23" spans="12:17" ht="15" customHeight="1">
      <c r="L23" s="51"/>
      <c r="M23" s="51"/>
      <c r="O23" s="58" t="s">
        <v>74</v>
      </c>
      <c r="P23" s="53"/>
      <c r="Q23" s="37" t="s">
        <v>256</v>
      </c>
    </row>
    <row r="24" spans="8:13" ht="6" customHeight="1">
      <c r="H24" s="7"/>
      <c r="I24" s="7"/>
      <c r="J24" s="7"/>
      <c r="L24" s="51"/>
      <c r="M24" s="51"/>
    </row>
    <row r="25" spans="3:17" ht="15.75">
      <c r="C25" s="7" t="s">
        <v>699</v>
      </c>
      <c r="D25" s="7"/>
      <c r="E25" s="7"/>
      <c r="F25" s="7"/>
      <c r="H25" s="8">
        <v>13</v>
      </c>
      <c r="I25" s="8">
        <v>57</v>
      </c>
      <c r="J25" s="8">
        <v>11</v>
      </c>
      <c r="K25" s="8">
        <v>68</v>
      </c>
      <c r="L25" s="8">
        <v>1</v>
      </c>
      <c r="M25" s="8">
        <v>12</v>
      </c>
      <c r="N25" s="8">
        <v>3</v>
      </c>
      <c r="O25" s="8">
        <v>2</v>
      </c>
      <c r="Q25" s="17">
        <v>5973</v>
      </c>
    </row>
    <row r="26" spans="7:17" ht="6" customHeight="1">
      <c r="G26" s="7"/>
      <c r="Q26" s="17"/>
    </row>
    <row r="27" spans="3:17" ht="15.75">
      <c r="C27" s="7" t="s">
        <v>76</v>
      </c>
      <c r="D27" s="7"/>
      <c r="E27" s="7"/>
      <c r="F27" s="7"/>
      <c r="Q27" s="17"/>
    </row>
    <row r="28" spans="4:17" ht="15">
      <c r="D28" s="54" t="s">
        <v>193</v>
      </c>
      <c r="E28" s="54"/>
      <c r="F28" s="54"/>
      <c r="H28" s="8">
        <v>9</v>
      </c>
      <c r="I28" s="8">
        <v>62</v>
      </c>
      <c r="J28" s="8">
        <v>9</v>
      </c>
      <c r="K28" s="8">
        <v>72</v>
      </c>
      <c r="L28" s="8">
        <v>2</v>
      </c>
      <c r="M28" s="8">
        <v>11</v>
      </c>
      <c r="N28" s="8">
        <v>3</v>
      </c>
      <c r="O28" s="8">
        <v>3</v>
      </c>
      <c r="Q28" s="17">
        <v>2806</v>
      </c>
    </row>
    <row r="29" spans="4:17" ht="15">
      <c r="D29" s="54" t="s">
        <v>241</v>
      </c>
      <c r="E29" s="54"/>
      <c r="F29" s="54"/>
      <c r="H29" s="8">
        <v>17</v>
      </c>
      <c r="I29" s="8">
        <v>52</v>
      </c>
      <c r="J29" s="8">
        <v>13</v>
      </c>
      <c r="K29" s="8">
        <v>64</v>
      </c>
      <c r="L29" s="8">
        <v>1</v>
      </c>
      <c r="M29" s="8">
        <v>14</v>
      </c>
      <c r="N29" s="8">
        <v>3</v>
      </c>
      <c r="O29" s="8">
        <v>1</v>
      </c>
      <c r="Q29" s="17">
        <v>3167</v>
      </c>
    </row>
    <row r="30" spans="2:17" ht="6" customHeight="1">
      <c r="B30" s="20"/>
      <c r="C30" s="20"/>
      <c r="D30" s="20"/>
      <c r="E30" s="20"/>
      <c r="F30" s="20"/>
      <c r="G30" s="20"/>
      <c r="Q30" s="17"/>
    </row>
    <row r="31" spans="3:17" ht="15.75">
      <c r="C31" s="7" t="s">
        <v>77</v>
      </c>
      <c r="D31" s="7"/>
      <c r="E31" s="7"/>
      <c r="F31" s="7"/>
      <c r="J31" s="7"/>
      <c r="Q31" s="17"/>
    </row>
    <row r="32" spans="2:17" ht="15">
      <c r="B32" s="20"/>
      <c r="C32" s="20"/>
      <c r="D32" s="8" t="s">
        <v>244</v>
      </c>
      <c r="H32" s="8">
        <v>22</v>
      </c>
      <c r="I32" s="8">
        <v>12</v>
      </c>
      <c r="J32" s="8">
        <v>23</v>
      </c>
      <c r="K32" s="8">
        <v>35</v>
      </c>
      <c r="L32" s="8">
        <v>3</v>
      </c>
      <c r="M32" s="8">
        <v>32</v>
      </c>
      <c r="N32" s="8">
        <v>6</v>
      </c>
      <c r="O32" s="8">
        <v>2</v>
      </c>
      <c r="Q32" s="17">
        <v>121</v>
      </c>
    </row>
    <row r="33" spans="2:17" ht="15">
      <c r="B33" s="20"/>
      <c r="C33" s="20"/>
      <c r="D33" s="8" t="s">
        <v>182</v>
      </c>
      <c r="H33" s="8">
        <v>16</v>
      </c>
      <c r="I33" s="8">
        <v>45</v>
      </c>
      <c r="J33" s="8">
        <v>13</v>
      </c>
      <c r="K33" s="8">
        <v>58</v>
      </c>
      <c r="L33" s="8">
        <v>2</v>
      </c>
      <c r="M33" s="8">
        <v>17</v>
      </c>
      <c r="N33" s="8">
        <v>5</v>
      </c>
      <c r="O33" s="8">
        <v>2</v>
      </c>
      <c r="Q33" s="17">
        <v>928</v>
      </c>
    </row>
    <row r="34" spans="2:17" ht="15">
      <c r="B34" s="20"/>
      <c r="C34" s="20"/>
      <c r="D34" s="8" t="s">
        <v>183</v>
      </c>
      <c r="H34" s="8">
        <v>12</v>
      </c>
      <c r="I34" s="8">
        <v>61</v>
      </c>
      <c r="J34" s="8">
        <v>9</v>
      </c>
      <c r="K34" s="8">
        <v>70</v>
      </c>
      <c r="L34" s="8">
        <v>2</v>
      </c>
      <c r="M34" s="8">
        <v>10</v>
      </c>
      <c r="N34" s="8">
        <v>3</v>
      </c>
      <c r="O34" s="8">
        <v>3</v>
      </c>
      <c r="Q34" s="17">
        <v>1864</v>
      </c>
    </row>
    <row r="35" spans="2:17" ht="15">
      <c r="B35" s="20"/>
      <c r="C35" s="20"/>
      <c r="D35" s="8" t="s">
        <v>184</v>
      </c>
      <c r="H35" s="8">
        <v>11</v>
      </c>
      <c r="I35" s="8">
        <v>62</v>
      </c>
      <c r="J35" s="8">
        <v>10</v>
      </c>
      <c r="K35" s="8">
        <v>72</v>
      </c>
      <c r="L35" s="8">
        <v>1</v>
      </c>
      <c r="M35" s="8">
        <v>10</v>
      </c>
      <c r="N35" s="8">
        <v>3</v>
      </c>
      <c r="O35" s="8">
        <v>2</v>
      </c>
      <c r="Q35" s="17">
        <v>1547</v>
      </c>
    </row>
    <row r="36" spans="2:17" ht="15">
      <c r="B36" s="20"/>
      <c r="C36" s="20"/>
      <c r="D36" s="8" t="s">
        <v>185</v>
      </c>
      <c r="H36" s="8">
        <v>14</v>
      </c>
      <c r="I36" s="8">
        <v>59</v>
      </c>
      <c r="J36" s="8">
        <v>12</v>
      </c>
      <c r="K36" s="8">
        <v>71</v>
      </c>
      <c r="L36" s="8">
        <v>1</v>
      </c>
      <c r="M36" s="8">
        <v>11</v>
      </c>
      <c r="N36" s="8">
        <v>2</v>
      </c>
      <c r="O36" s="8">
        <v>1</v>
      </c>
      <c r="Q36" s="17">
        <v>1220</v>
      </c>
    </row>
    <row r="37" spans="2:17" ht="15">
      <c r="B37" s="20"/>
      <c r="C37" s="20"/>
      <c r="D37" s="8" t="s">
        <v>284</v>
      </c>
      <c r="H37" s="8">
        <v>19</v>
      </c>
      <c r="I37" s="8">
        <v>48</v>
      </c>
      <c r="J37" s="8">
        <v>14</v>
      </c>
      <c r="K37" s="8">
        <v>62</v>
      </c>
      <c r="L37" s="8">
        <v>2</v>
      </c>
      <c r="M37" s="8">
        <v>12</v>
      </c>
      <c r="N37" s="8">
        <v>2</v>
      </c>
      <c r="O37" s="8">
        <v>3</v>
      </c>
      <c r="Q37" s="17">
        <v>293</v>
      </c>
    </row>
    <row r="38" spans="2:17" ht="6" customHeight="1">
      <c r="B38" s="20"/>
      <c r="C38" s="20"/>
      <c r="D38" s="20"/>
      <c r="E38" s="20"/>
      <c r="F38" s="20"/>
      <c r="Q38" s="17"/>
    </row>
    <row r="39" spans="2:17" ht="15.75">
      <c r="B39" s="20"/>
      <c r="C39" s="13" t="s">
        <v>717</v>
      </c>
      <c r="D39" s="13"/>
      <c r="E39" s="13"/>
      <c r="F39" s="13"/>
      <c r="Q39" s="17"/>
    </row>
    <row r="40" spans="2:17" ht="15">
      <c r="B40" s="20"/>
      <c r="C40" s="2"/>
      <c r="D40" s="2" t="s">
        <v>160</v>
      </c>
      <c r="E40" s="2"/>
      <c r="F40" s="2"/>
      <c r="H40" s="8">
        <v>14</v>
      </c>
      <c r="I40" s="8">
        <v>63</v>
      </c>
      <c r="J40" s="8">
        <v>13</v>
      </c>
      <c r="K40" s="8">
        <v>75</v>
      </c>
      <c r="L40" s="8">
        <v>2</v>
      </c>
      <c r="M40" s="8">
        <v>3</v>
      </c>
      <c r="N40" s="8">
        <v>0</v>
      </c>
      <c r="O40" s="8">
        <v>5</v>
      </c>
      <c r="Q40" s="17">
        <v>258</v>
      </c>
    </row>
    <row r="41" spans="2:17" ht="15">
      <c r="B41" s="20"/>
      <c r="C41" s="2"/>
      <c r="D41" s="2" t="s">
        <v>219</v>
      </c>
      <c r="E41" s="2"/>
      <c r="F41" s="2"/>
      <c r="H41" s="8">
        <v>10</v>
      </c>
      <c r="I41" s="8">
        <v>59</v>
      </c>
      <c r="J41" s="8">
        <v>11</v>
      </c>
      <c r="K41" s="8">
        <v>70</v>
      </c>
      <c r="L41" s="8">
        <v>2</v>
      </c>
      <c r="M41" s="8">
        <v>12</v>
      </c>
      <c r="N41" s="8">
        <v>3</v>
      </c>
      <c r="O41" s="8">
        <v>2</v>
      </c>
      <c r="Q41" s="17">
        <v>4410</v>
      </c>
    </row>
    <row r="42" spans="2:17" ht="15">
      <c r="B42" s="20"/>
      <c r="C42" s="2"/>
      <c r="D42" s="2" t="s">
        <v>220</v>
      </c>
      <c r="E42" s="2"/>
      <c r="F42" s="2"/>
      <c r="H42" s="8">
        <v>24</v>
      </c>
      <c r="I42" s="8">
        <v>46</v>
      </c>
      <c r="J42" s="8">
        <v>11</v>
      </c>
      <c r="K42" s="8">
        <v>57</v>
      </c>
      <c r="L42" s="8">
        <v>1</v>
      </c>
      <c r="M42" s="8">
        <v>15</v>
      </c>
      <c r="N42" s="8">
        <v>2</v>
      </c>
      <c r="O42" s="8">
        <v>2</v>
      </c>
      <c r="Q42" s="17">
        <v>1305</v>
      </c>
    </row>
    <row r="43" spans="2:17" ht="6" customHeight="1">
      <c r="B43" s="20"/>
      <c r="C43" s="2"/>
      <c r="D43" s="2"/>
      <c r="E43" s="2"/>
      <c r="F43" s="2"/>
      <c r="Q43" s="17"/>
    </row>
    <row r="44" spans="2:17" ht="15.75">
      <c r="B44" s="20"/>
      <c r="C44" s="13" t="s">
        <v>409</v>
      </c>
      <c r="D44" s="13"/>
      <c r="E44" s="13"/>
      <c r="F44" s="13"/>
      <c r="Q44" s="17"/>
    </row>
    <row r="45" spans="2:17" ht="15">
      <c r="B45" s="20"/>
      <c r="C45" s="2"/>
      <c r="D45" s="2" t="s">
        <v>139</v>
      </c>
      <c r="E45" s="2"/>
      <c r="F45" s="2"/>
      <c r="H45" s="8">
        <v>8</v>
      </c>
      <c r="I45" s="8">
        <v>66</v>
      </c>
      <c r="J45" s="8">
        <v>8</v>
      </c>
      <c r="K45" s="8">
        <v>74</v>
      </c>
      <c r="L45" s="8">
        <v>2</v>
      </c>
      <c r="M45" s="8">
        <v>8</v>
      </c>
      <c r="N45" s="8">
        <v>6</v>
      </c>
      <c r="O45" s="8">
        <v>2</v>
      </c>
      <c r="Q45" s="17">
        <v>314</v>
      </c>
    </row>
    <row r="46" spans="2:17" ht="15">
      <c r="B46" s="20"/>
      <c r="C46" s="2"/>
      <c r="D46" s="2" t="s">
        <v>231</v>
      </c>
      <c r="E46" s="2"/>
      <c r="F46" s="2"/>
      <c r="H46" s="8">
        <v>8</v>
      </c>
      <c r="I46" s="8">
        <v>68</v>
      </c>
      <c r="J46" s="8">
        <v>8</v>
      </c>
      <c r="K46" s="8">
        <v>76</v>
      </c>
      <c r="L46" s="8">
        <v>1</v>
      </c>
      <c r="M46" s="8">
        <v>9</v>
      </c>
      <c r="N46" s="8">
        <v>4</v>
      </c>
      <c r="O46" s="8">
        <v>2</v>
      </c>
      <c r="Q46" s="17">
        <v>1962</v>
      </c>
    </row>
    <row r="47" spans="2:17" ht="15">
      <c r="B47" s="20"/>
      <c r="C47" s="2"/>
      <c r="D47" s="2" t="s">
        <v>140</v>
      </c>
      <c r="E47" s="2"/>
      <c r="F47" s="2"/>
      <c r="H47" s="8">
        <v>16</v>
      </c>
      <c r="I47" s="8">
        <v>50</v>
      </c>
      <c r="J47" s="8">
        <v>11</v>
      </c>
      <c r="K47" s="8">
        <v>61</v>
      </c>
      <c r="L47" s="8">
        <v>1</v>
      </c>
      <c r="M47" s="8">
        <v>17</v>
      </c>
      <c r="N47" s="8">
        <v>3</v>
      </c>
      <c r="O47" s="8">
        <v>1</v>
      </c>
      <c r="Q47" s="17">
        <v>1334</v>
      </c>
    </row>
    <row r="48" spans="2:17" ht="15">
      <c r="B48" s="20"/>
      <c r="C48" s="2"/>
      <c r="D48" s="2" t="s">
        <v>141</v>
      </c>
      <c r="E48" s="2"/>
      <c r="F48" s="2"/>
      <c r="H48" s="8">
        <v>11</v>
      </c>
      <c r="I48" s="8">
        <v>61</v>
      </c>
      <c r="J48" s="8">
        <v>13</v>
      </c>
      <c r="K48" s="8">
        <v>74</v>
      </c>
      <c r="L48" s="8">
        <v>1</v>
      </c>
      <c r="M48" s="8">
        <v>9</v>
      </c>
      <c r="N48" s="8">
        <v>1</v>
      </c>
      <c r="O48" s="8">
        <v>4</v>
      </c>
      <c r="Q48" s="17">
        <v>1128</v>
      </c>
    </row>
    <row r="49" spans="2:17" ht="15">
      <c r="B49" s="20"/>
      <c r="C49" s="2"/>
      <c r="D49" s="2" t="s">
        <v>142</v>
      </c>
      <c r="E49" s="2"/>
      <c r="F49" s="2"/>
      <c r="H49" s="8">
        <v>20</v>
      </c>
      <c r="I49" s="8">
        <v>42</v>
      </c>
      <c r="J49" s="8">
        <v>15</v>
      </c>
      <c r="K49" s="8">
        <v>57</v>
      </c>
      <c r="L49" s="8">
        <v>2</v>
      </c>
      <c r="M49" s="8">
        <v>17</v>
      </c>
      <c r="N49" s="8">
        <v>1</v>
      </c>
      <c r="O49" s="8">
        <v>3</v>
      </c>
      <c r="Q49" s="17">
        <v>817</v>
      </c>
    </row>
    <row r="50" spans="2:17" ht="15">
      <c r="B50" s="20"/>
      <c r="C50" s="2"/>
      <c r="D50" s="2" t="s">
        <v>143</v>
      </c>
      <c r="E50" s="2"/>
      <c r="F50" s="2"/>
      <c r="H50" s="8">
        <v>30</v>
      </c>
      <c r="I50" s="8">
        <v>31</v>
      </c>
      <c r="J50" s="8">
        <v>16</v>
      </c>
      <c r="K50" s="8">
        <v>48</v>
      </c>
      <c r="L50" s="8">
        <v>1</v>
      </c>
      <c r="M50" s="8">
        <v>18</v>
      </c>
      <c r="N50" s="8">
        <v>1</v>
      </c>
      <c r="O50" s="8">
        <v>2</v>
      </c>
      <c r="Q50" s="17">
        <v>289</v>
      </c>
    </row>
    <row r="51" spans="2:17" ht="6" customHeight="1">
      <c r="B51" s="20"/>
      <c r="C51" s="2"/>
      <c r="D51" s="2"/>
      <c r="E51" s="2"/>
      <c r="F51" s="2"/>
      <c r="Q51" s="17"/>
    </row>
    <row r="52" spans="2:17" ht="15.75">
      <c r="B52" s="20"/>
      <c r="C52" s="7" t="s">
        <v>191</v>
      </c>
      <c r="D52" s="7"/>
      <c r="E52" s="7"/>
      <c r="F52" s="7"/>
      <c r="Q52" s="17"/>
    </row>
    <row r="53" spans="2:17" ht="15">
      <c r="B53" s="20"/>
      <c r="D53" s="8" t="s">
        <v>144</v>
      </c>
      <c r="H53" s="8">
        <v>37</v>
      </c>
      <c r="I53" s="8">
        <v>32</v>
      </c>
      <c r="J53" s="8">
        <v>4</v>
      </c>
      <c r="K53" s="8">
        <v>36</v>
      </c>
      <c r="L53" s="8">
        <v>3</v>
      </c>
      <c r="M53" s="8">
        <v>20</v>
      </c>
      <c r="N53" s="8">
        <v>2</v>
      </c>
      <c r="O53" s="8">
        <v>2</v>
      </c>
      <c r="Q53" s="17">
        <v>66</v>
      </c>
    </row>
    <row r="54" spans="2:17" ht="15">
      <c r="B54" s="20"/>
      <c r="D54" s="8" t="s">
        <v>145</v>
      </c>
      <c r="H54" s="8">
        <v>28</v>
      </c>
      <c r="I54" s="8">
        <v>32</v>
      </c>
      <c r="J54" s="8">
        <v>9</v>
      </c>
      <c r="K54" s="8">
        <v>41</v>
      </c>
      <c r="L54" s="8">
        <v>1</v>
      </c>
      <c r="M54" s="8">
        <v>25</v>
      </c>
      <c r="N54" s="8">
        <v>3</v>
      </c>
      <c r="O54" s="8">
        <v>2</v>
      </c>
      <c r="Q54" s="17">
        <v>455</v>
      </c>
    </row>
    <row r="55" spans="2:17" ht="15">
      <c r="B55" s="20"/>
      <c r="D55" s="8" t="s">
        <v>146</v>
      </c>
      <c r="H55" s="8">
        <v>19</v>
      </c>
      <c r="I55" s="8">
        <v>43</v>
      </c>
      <c r="J55" s="8">
        <v>13</v>
      </c>
      <c r="K55" s="8">
        <v>56</v>
      </c>
      <c r="L55" s="8">
        <v>1</v>
      </c>
      <c r="M55" s="8">
        <v>19</v>
      </c>
      <c r="N55" s="8">
        <v>3</v>
      </c>
      <c r="O55" s="8">
        <v>2</v>
      </c>
      <c r="Q55" s="17">
        <v>1027</v>
      </c>
    </row>
    <row r="56" spans="2:17" ht="15">
      <c r="B56" s="20"/>
      <c r="D56" s="8" t="s">
        <v>147</v>
      </c>
      <c r="H56" s="8">
        <v>15</v>
      </c>
      <c r="I56" s="8">
        <v>53</v>
      </c>
      <c r="J56" s="8">
        <v>12</v>
      </c>
      <c r="K56" s="8">
        <v>65</v>
      </c>
      <c r="L56" s="8">
        <v>1</v>
      </c>
      <c r="M56" s="8">
        <v>14</v>
      </c>
      <c r="N56" s="8">
        <v>3</v>
      </c>
      <c r="O56" s="8">
        <v>2</v>
      </c>
      <c r="Q56" s="17">
        <v>1095</v>
      </c>
    </row>
    <row r="57" spans="2:17" ht="15">
      <c r="B57" s="20"/>
      <c r="D57" s="8" t="s">
        <v>148</v>
      </c>
      <c r="H57" s="8">
        <v>13</v>
      </c>
      <c r="I57" s="8">
        <v>55</v>
      </c>
      <c r="J57" s="8">
        <v>14</v>
      </c>
      <c r="K57" s="8">
        <v>68</v>
      </c>
      <c r="L57" s="8">
        <v>2</v>
      </c>
      <c r="M57" s="8">
        <v>11</v>
      </c>
      <c r="N57" s="8">
        <v>3</v>
      </c>
      <c r="O57" s="8">
        <v>2</v>
      </c>
      <c r="Q57" s="17">
        <v>1086</v>
      </c>
    </row>
    <row r="58" spans="2:17" ht="15">
      <c r="B58" s="20"/>
      <c r="D58" s="8" t="s">
        <v>149</v>
      </c>
      <c r="H58" s="8">
        <v>10</v>
      </c>
      <c r="I58" s="8">
        <v>64</v>
      </c>
      <c r="J58" s="8">
        <v>9</v>
      </c>
      <c r="K58" s="8">
        <v>74</v>
      </c>
      <c r="L58" s="8">
        <v>1</v>
      </c>
      <c r="M58" s="8">
        <v>10</v>
      </c>
      <c r="N58" s="8">
        <v>3</v>
      </c>
      <c r="O58" s="8">
        <v>2</v>
      </c>
      <c r="Q58" s="17">
        <v>807</v>
      </c>
    </row>
    <row r="59" spans="2:17" ht="15">
      <c r="B59" s="20"/>
      <c r="D59" s="8" t="s">
        <v>150</v>
      </c>
      <c r="H59" s="8">
        <v>8</v>
      </c>
      <c r="I59" s="8">
        <v>70</v>
      </c>
      <c r="J59" s="8">
        <v>10</v>
      </c>
      <c r="K59" s="8">
        <v>80</v>
      </c>
      <c r="L59" s="8">
        <v>1</v>
      </c>
      <c r="M59" s="8">
        <v>7</v>
      </c>
      <c r="N59" s="8">
        <v>2</v>
      </c>
      <c r="O59" s="8">
        <v>2</v>
      </c>
      <c r="Q59" s="17">
        <v>884</v>
      </c>
    </row>
    <row r="60" spans="2:17" ht="15">
      <c r="B60" s="20"/>
      <c r="D60" s="8" t="s">
        <v>151</v>
      </c>
      <c r="H60" s="8">
        <v>6</v>
      </c>
      <c r="I60" s="8">
        <v>73</v>
      </c>
      <c r="J60" s="8">
        <v>7</v>
      </c>
      <c r="K60" s="8">
        <v>80</v>
      </c>
      <c r="L60" s="8">
        <v>1</v>
      </c>
      <c r="M60" s="8">
        <v>4</v>
      </c>
      <c r="N60" s="8">
        <v>6</v>
      </c>
      <c r="O60" s="8">
        <v>3</v>
      </c>
      <c r="Q60" s="17">
        <v>510</v>
      </c>
    </row>
    <row r="61" spans="2:17" ht="6" customHeight="1">
      <c r="B61" s="20"/>
      <c r="C61" s="20"/>
      <c r="D61" s="20"/>
      <c r="E61" s="20"/>
      <c r="F61" s="20"/>
      <c r="Q61" s="17"/>
    </row>
    <row r="62" spans="3:17" ht="15.75">
      <c r="C62" s="7" t="s">
        <v>189</v>
      </c>
      <c r="D62" s="7"/>
      <c r="E62" s="7"/>
      <c r="F62" s="7"/>
      <c r="Q62" s="17"/>
    </row>
    <row r="63" spans="2:17" ht="15">
      <c r="B63" s="20"/>
      <c r="D63" s="8" t="s">
        <v>40</v>
      </c>
      <c r="H63" s="8">
        <v>14</v>
      </c>
      <c r="I63" s="8">
        <v>49</v>
      </c>
      <c r="J63" s="8">
        <v>10</v>
      </c>
      <c r="K63" s="8">
        <v>59</v>
      </c>
      <c r="L63" s="8">
        <v>2</v>
      </c>
      <c r="M63" s="8">
        <v>19</v>
      </c>
      <c r="N63" s="8">
        <v>4</v>
      </c>
      <c r="O63" s="8">
        <v>2</v>
      </c>
      <c r="P63" s="40"/>
      <c r="Q63" s="76">
        <v>2002</v>
      </c>
    </row>
    <row r="64" spans="2:17" ht="15">
      <c r="B64" s="20"/>
      <c r="D64" s="8" t="s">
        <v>126</v>
      </c>
      <c r="H64" s="8">
        <v>13</v>
      </c>
      <c r="I64" s="8">
        <v>57</v>
      </c>
      <c r="J64" s="8">
        <v>13</v>
      </c>
      <c r="K64" s="8">
        <v>71</v>
      </c>
      <c r="L64" s="8">
        <v>1</v>
      </c>
      <c r="M64" s="8">
        <v>10</v>
      </c>
      <c r="N64" s="8">
        <v>3</v>
      </c>
      <c r="O64" s="8">
        <v>2</v>
      </c>
      <c r="P64" s="40"/>
      <c r="Q64" s="76">
        <v>1906</v>
      </c>
    </row>
    <row r="65" spans="2:17" ht="15">
      <c r="B65" s="20"/>
      <c r="D65" s="8" t="s">
        <v>551</v>
      </c>
      <c r="H65" s="8">
        <v>14</v>
      </c>
      <c r="I65" s="8">
        <v>61</v>
      </c>
      <c r="J65" s="8">
        <v>12</v>
      </c>
      <c r="K65" s="8">
        <v>73</v>
      </c>
      <c r="L65" s="8">
        <v>1</v>
      </c>
      <c r="M65" s="8">
        <v>7</v>
      </c>
      <c r="N65" s="8">
        <v>2</v>
      </c>
      <c r="O65" s="8">
        <v>3</v>
      </c>
      <c r="P65" s="40"/>
      <c r="Q65" s="76">
        <v>582</v>
      </c>
    </row>
    <row r="66" spans="2:17" ht="15">
      <c r="B66" s="20"/>
      <c r="D66" s="8" t="s">
        <v>552</v>
      </c>
      <c r="H66" s="8">
        <v>34</v>
      </c>
      <c r="I66" s="8">
        <v>51</v>
      </c>
      <c r="J66" s="8">
        <v>5</v>
      </c>
      <c r="K66" s="8">
        <v>56</v>
      </c>
      <c r="L66" s="8">
        <v>1</v>
      </c>
      <c r="M66" s="8">
        <v>2</v>
      </c>
      <c r="N66" s="8">
        <v>1</v>
      </c>
      <c r="O66" s="8">
        <v>6</v>
      </c>
      <c r="P66" s="40"/>
      <c r="Q66" s="76">
        <v>301</v>
      </c>
    </row>
    <row r="67" spans="2:17" ht="15">
      <c r="B67" s="20"/>
      <c r="D67" s="8" t="s">
        <v>129</v>
      </c>
      <c r="H67" s="8">
        <v>8</v>
      </c>
      <c r="I67" s="8">
        <v>72</v>
      </c>
      <c r="J67" s="8">
        <v>12</v>
      </c>
      <c r="K67" s="29">
        <v>84</v>
      </c>
      <c r="L67" s="8">
        <v>1</v>
      </c>
      <c r="M67" s="8">
        <v>3</v>
      </c>
      <c r="N67" s="8">
        <v>1</v>
      </c>
      <c r="O67" s="8">
        <v>2</v>
      </c>
      <c r="P67" s="40"/>
      <c r="Q67" s="76">
        <v>686</v>
      </c>
    </row>
    <row r="68" spans="2:17" ht="15">
      <c r="B68" s="20"/>
      <c r="D68" s="8" t="s">
        <v>130</v>
      </c>
      <c r="H68" s="8">
        <v>12</v>
      </c>
      <c r="I68" s="8">
        <v>68</v>
      </c>
      <c r="J68" s="8">
        <v>8</v>
      </c>
      <c r="K68" s="29">
        <v>76</v>
      </c>
      <c r="L68" s="8">
        <v>1</v>
      </c>
      <c r="M68" s="8">
        <v>5</v>
      </c>
      <c r="N68" s="8">
        <v>1</v>
      </c>
      <c r="O68" s="8">
        <v>6</v>
      </c>
      <c r="P68" s="40"/>
      <c r="Q68" s="76">
        <v>490</v>
      </c>
    </row>
    <row r="69" spans="2:17" ht="9" customHeight="1">
      <c r="B69" s="20"/>
      <c r="C69" s="20"/>
      <c r="H69" s="72"/>
      <c r="I69" s="72"/>
      <c r="J69" s="72"/>
      <c r="K69" s="40"/>
      <c r="L69" s="72"/>
      <c r="M69" s="72"/>
      <c r="N69" s="72"/>
      <c r="O69" s="72"/>
      <c r="P69" s="40"/>
      <c r="Q69" s="76"/>
    </row>
    <row r="70" spans="2:17" ht="15.75">
      <c r="B70" s="20"/>
      <c r="C70" s="7" t="s">
        <v>410</v>
      </c>
      <c r="H70" s="72"/>
      <c r="I70" s="72"/>
      <c r="J70" s="72"/>
      <c r="K70" s="40"/>
      <c r="L70" s="72"/>
      <c r="M70" s="72"/>
      <c r="N70" s="72"/>
      <c r="O70" s="72"/>
      <c r="P70" s="40"/>
      <c r="Q70" s="76"/>
    </row>
    <row r="71" spans="2:17" ht="15">
      <c r="B71" s="20"/>
      <c r="C71" s="20"/>
      <c r="D71" s="8" t="s">
        <v>411</v>
      </c>
      <c r="H71" s="213">
        <v>62</v>
      </c>
      <c r="I71" s="213">
        <v>27</v>
      </c>
      <c r="J71" s="213">
        <v>5</v>
      </c>
      <c r="K71" s="213">
        <v>32</v>
      </c>
      <c r="L71" s="213">
        <v>1</v>
      </c>
      <c r="M71" s="213">
        <v>2</v>
      </c>
      <c r="N71" s="213">
        <v>0</v>
      </c>
      <c r="O71" s="213">
        <v>2</v>
      </c>
      <c r="P71" s="40"/>
      <c r="Q71" s="76">
        <v>836</v>
      </c>
    </row>
    <row r="72" spans="2:17" ht="15">
      <c r="B72" s="20"/>
      <c r="C72" s="20"/>
      <c r="D72" s="8" t="s">
        <v>412</v>
      </c>
      <c r="H72" s="213">
        <v>29</v>
      </c>
      <c r="I72" s="213">
        <v>44</v>
      </c>
      <c r="J72" s="213">
        <v>13</v>
      </c>
      <c r="K72" s="213">
        <v>57</v>
      </c>
      <c r="L72" s="213">
        <v>3</v>
      </c>
      <c r="M72" s="213">
        <v>10</v>
      </c>
      <c r="N72" s="213">
        <v>1</v>
      </c>
      <c r="O72" s="213">
        <v>2</v>
      </c>
      <c r="P72" s="40"/>
      <c r="Q72" s="76">
        <v>708</v>
      </c>
    </row>
    <row r="73" spans="2:17" ht="15">
      <c r="B73" s="20"/>
      <c r="C73" s="20"/>
      <c r="D73" s="8" t="s">
        <v>413</v>
      </c>
      <c r="H73" s="213">
        <v>9</v>
      </c>
      <c r="I73" s="213">
        <v>52</v>
      </c>
      <c r="J73" s="213">
        <v>15</v>
      </c>
      <c r="K73" s="213">
        <v>67</v>
      </c>
      <c r="L73" s="213">
        <v>2</v>
      </c>
      <c r="M73" s="213">
        <v>20</v>
      </c>
      <c r="N73" s="213">
        <v>1</v>
      </c>
      <c r="O73" s="213">
        <v>1</v>
      </c>
      <c r="P73" s="40"/>
      <c r="Q73" s="76">
        <v>557</v>
      </c>
    </row>
    <row r="74" spans="4:17" ht="15">
      <c r="D74" s="8" t="s">
        <v>414</v>
      </c>
      <c r="H74" s="213">
        <v>2</v>
      </c>
      <c r="I74" s="213">
        <v>55</v>
      </c>
      <c r="J74" s="213">
        <v>14</v>
      </c>
      <c r="K74" s="213">
        <v>68</v>
      </c>
      <c r="L74" s="213">
        <v>3</v>
      </c>
      <c r="M74" s="213">
        <v>22</v>
      </c>
      <c r="N74" s="213">
        <v>3</v>
      </c>
      <c r="O74" s="213">
        <v>1</v>
      </c>
      <c r="Q74" s="76">
        <v>708</v>
      </c>
    </row>
    <row r="75" spans="4:17" ht="15">
      <c r="D75" s="8" t="s">
        <v>415</v>
      </c>
      <c r="H75" s="213">
        <v>1</v>
      </c>
      <c r="I75" s="213">
        <v>63</v>
      </c>
      <c r="J75" s="213">
        <v>14</v>
      </c>
      <c r="K75" s="213">
        <v>77</v>
      </c>
      <c r="L75" s="213">
        <v>1</v>
      </c>
      <c r="M75" s="213">
        <v>17</v>
      </c>
      <c r="N75" s="213">
        <v>3</v>
      </c>
      <c r="O75" s="213">
        <v>2</v>
      </c>
      <c r="Q75" s="76">
        <v>1117</v>
      </c>
    </row>
    <row r="76" spans="4:17" ht="15">
      <c r="D76" s="8" t="s">
        <v>416</v>
      </c>
      <c r="H76" s="213">
        <v>1</v>
      </c>
      <c r="I76" s="213">
        <v>75</v>
      </c>
      <c r="J76" s="213">
        <v>9</v>
      </c>
      <c r="K76" s="213">
        <v>84</v>
      </c>
      <c r="L76" s="213">
        <v>0</v>
      </c>
      <c r="M76" s="213">
        <v>11</v>
      </c>
      <c r="N76" s="213">
        <v>4</v>
      </c>
      <c r="O76" s="213">
        <v>0</v>
      </c>
      <c r="Q76" s="76">
        <v>649</v>
      </c>
    </row>
    <row r="77" spans="4:17" ht="15">
      <c r="D77" s="8" t="s">
        <v>417</v>
      </c>
      <c r="H77" s="213">
        <v>1</v>
      </c>
      <c r="I77" s="213">
        <v>74</v>
      </c>
      <c r="J77" s="213">
        <v>7</v>
      </c>
      <c r="K77" s="213">
        <v>82</v>
      </c>
      <c r="L77" s="213">
        <v>0</v>
      </c>
      <c r="M77" s="213">
        <v>9</v>
      </c>
      <c r="N77" s="213">
        <v>5</v>
      </c>
      <c r="O77" s="213">
        <v>3</v>
      </c>
      <c r="Q77" s="76">
        <v>403</v>
      </c>
    </row>
    <row r="78" spans="4:17" ht="15">
      <c r="D78" s="8" t="s">
        <v>418</v>
      </c>
      <c r="H78" s="213">
        <v>1</v>
      </c>
      <c r="I78" s="213">
        <v>75</v>
      </c>
      <c r="J78" s="213">
        <v>10</v>
      </c>
      <c r="K78" s="213">
        <v>84</v>
      </c>
      <c r="L78" s="213">
        <v>1</v>
      </c>
      <c r="M78" s="213">
        <v>6</v>
      </c>
      <c r="N78" s="213">
        <v>7</v>
      </c>
      <c r="O78" s="213">
        <v>1</v>
      </c>
      <c r="Q78" s="76">
        <v>529</v>
      </c>
    </row>
    <row r="79" spans="4:17" ht="15">
      <c r="D79" s="8" t="s">
        <v>419</v>
      </c>
      <c r="H79" s="213">
        <v>3</v>
      </c>
      <c r="I79" s="213">
        <v>77</v>
      </c>
      <c r="J79" s="213">
        <v>7</v>
      </c>
      <c r="K79" s="213">
        <v>84</v>
      </c>
      <c r="L79" s="213">
        <v>1</v>
      </c>
      <c r="M79" s="213">
        <v>2</v>
      </c>
      <c r="N79" s="213">
        <v>7</v>
      </c>
      <c r="O79" s="213">
        <v>3</v>
      </c>
      <c r="Q79" s="76">
        <v>182</v>
      </c>
    </row>
    <row r="80" spans="2:17" ht="6" customHeight="1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</row>
    <row r="81" ht="6" customHeight="1"/>
    <row r="82" spans="3:17" ht="15.75">
      <c r="C82" s="7" t="s">
        <v>497</v>
      </c>
      <c r="G82" s="7"/>
      <c r="Q82" s="17"/>
    </row>
    <row r="83" spans="4:17" ht="15.75">
      <c r="D83" s="54">
        <v>1999</v>
      </c>
      <c r="E83" s="54"/>
      <c r="F83" s="54"/>
      <c r="G83" s="7"/>
      <c r="H83" s="88">
        <v>13.8</v>
      </c>
      <c r="I83" s="88">
        <v>54.7</v>
      </c>
      <c r="J83" s="88">
        <v>11.8</v>
      </c>
      <c r="K83" s="88">
        <v>66.5</v>
      </c>
      <c r="L83" s="88">
        <v>1.7</v>
      </c>
      <c r="M83" s="88">
        <v>12.2</v>
      </c>
      <c r="N83" s="88">
        <v>3</v>
      </c>
      <c r="O83" s="88">
        <v>2.9</v>
      </c>
      <c r="Q83" s="17">
        <v>6020</v>
      </c>
    </row>
    <row r="84" spans="4:17" ht="15.75">
      <c r="D84" s="54">
        <v>2000</v>
      </c>
      <c r="E84" s="54"/>
      <c r="F84" s="54"/>
      <c r="G84" s="7"/>
      <c r="H84" s="88">
        <v>13.7</v>
      </c>
      <c r="I84" s="88">
        <v>56.8</v>
      </c>
      <c r="J84" s="88">
        <v>10.3</v>
      </c>
      <c r="K84" s="88">
        <v>67.1</v>
      </c>
      <c r="L84" s="88">
        <v>1.7</v>
      </c>
      <c r="M84" s="88">
        <v>12.5</v>
      </c>
      <c r="N84" s="88">
        <v>2.2</v>
      </c>
      <c r="O84" s="88">
        <v>2.7</v>
      </c>
      <c r="Q84" s="17">
        <v>6253</v>
      </c>
    </row>
    <row r="85" spans="4:17" ht="15.75">
      <c r="D85" s="54">
        <v>2001</v>
      </c>
      <c r="E85" s="54"/>
      <c r="F85" s="54"/>
      <c r="G85" s="7"/>
      <c r="H85" s="88">
        <v>13.1</v>
      </c>
      <c r="I85" s="88">
        <v>58</v>
      </c>
      <c r="J85" s="88">
        <v>10.4</v>
      </c>
      <c r="K85" s="88">
        <v>68.4</v>
      </c>
      <c r="L85" s="88">
        <v>1.6</v>
      </c>
      <c r="M85" s="88">
        <v>12.3</v>
      </c>
      <c r="N85" s="88">
        <v>2.3</v>
      </c>
      <c r="O85" s="88">
        <v>2.3</v>
      </c>
      <c r="Q85" s="17">
        <v>6276</v>
      </c>
    </row>
    <row r="86" spans="4:17" ht="15.75">
      <c r="D86" s="54">
        <v>2002</v>
      </c>
      <c r="E86" s="54"/>
      <c r="F86" s="54"/>
      <c r="G86" s="7"/>
      <c r="H86" s="88">
        <v>13.4</v>
      </c>
      <c r="I86" s="88">
        <v>56.7</v>
      </c>
      <c r="J86" s="88">
        <v>11.1</v>
      </c>
      <c r="K86" s="88">
        <v>67.8</v>
      </c>
      <c r="L86" s="88">
        <v>1.4</v>
      </c>
      <c r="M86" s="88">
        <v>12.2</v>
      </c>
      <c r="N86" s="88">
        <v>3</v>
      </c>
      <c r="O86" s="88">
        <v>2.2</v>
      </c>
      <c r="Q86" s="17">
        <v>5973</v>
      </c>
    </row>
    <row r="87" spans="2:17" ht="6" customHeight="1" thickBot="1">
      <c r="B87" s="47"/>
      <c r="C87" s="47"/>
      <c r="D87" s="47"/>
      <c r="E87" s="47"/>
      <c r="F87" s="47"/>
      <c r="G87" s="47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3:17" ht="15">
      <c r="C88" s="186" t="s">
        <v>285</v>
      </c>
      <c r="D88" s="184" t="s">
        <v>286</v>
      </c>
      <c r="E88" s="184"/>
      <c r="F88" s="184"/>
      <c r="L88" s="29"/>
      <c r="M88" s="29"/>
      <c r="N88" s="29"/>
      <c r="O88" s="29"/>
      <c r="P88" s="29"/>
      <c r="Q88" s="57"/>
    </row>
    <row r="89" spans="3:17" ht="15">
      <c r="C89" s="186" t="s">
        <v>287</v>
      </c>
      <c r="D89" s="20" t="s">
        <v>288</v>
      </c>
      <c r="E89" s="20"/>
      <c r="F89" s="20"/>
      <c r="L89" s="29"/>
      <c r="M89" s="29"/>
      <c r="N89" s="29"/>
      <c r="O89" s="29"/>
      <c r="P89" s="29"/>
      <c r="Q89" s="57"/>
    </row>
  </sheetData>
  <mergeCells count="1">
    <mergeCell ref="I20:K20"/>
  </mergeCells>
  <printOptions/>
  <pageMargins left="0.75" right="0.39" top="0.59" bottom="0.57" header="0.5" footer="0.5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6"/>
  <sheetViews>
    <sheetView zoomScale="75" zoomScaleNormal="75" workbookViewId="0" topLeftCell="A17">
      <selection activeCell="P3" sqref="P3"/>
    </sheetView>
  </sheetViews>
  <sheetFormatPr defaultColWidth="9.140625" defaultRowHeight="12.75"/>
  <cols>
    <col min="1" max="2" width="2.00390625" style="8" customWidth="1"/>
    <col min="3" max="3" width="2.28125" style="8" customWidth="1"/>
    <col min="4" max="4" width="9.57421875" style="8" customWidth="1"/>
    <col min="5" max="5" width="44.57421875" style="8" customWidth="1"/>
    <col min="6" max="10" width="12.7109375" style="8" customWidth="1"/>
    <col min="11" max="16384" width="9.140625" style="8" customWidth="1"/>
  </cols>
  <sheetData>
    <row r="1" ht="6" customHeight="1"/>
    <row r="2" spans="2:5" ht="21">
      <c r="B2" s="22" t="s">
        <v>692</v>
      </c>
      <c r="D2" s="22"/>
      <c r="E2" s="115" t="s">
        <v>392</v>
      </c>
    </row>
    <row r="3" spans="2:5" ht="21">
      <c r="B3" s="22"/>
      <c r="D3" s="22"/>
      <c r="E3" s="115" t="s">
        <v>517</v>
      </c>
    </row>
    <row r="4" spans="2:5" ht="18">
      <c r="B4" s="22"/>
      <c r="D4" s="22"/>
      <c r="E4" s="115" t="s">
        <v>693</v>
      </c>
    </row>
    <row r="5" spans="2:10" ht="9" customHeight="1" thickBot="1">
      <c r="B5" s="6"/>
      <c r="C5" s="6"/>
      <c r="D5" s="6"/>
      <c r="E5" s="6"/>
      <c r="F5" s="6"/>
      <c r="G5" s="6"/>
      <c r="H5" s="6"/>
      <c r="I5" s="6"/>
      <c r="J5" s="6"/>
    </row>
    <row r="6" spans="6:10" ht="16.5" customHeight="1">
      <c r="F6" s="94"/>
      <c r="G6" s="137"/>
      <c r="H6" s="137" t="s">
        <v>97</v>
      </c>
      <c r="I6" s="144"/>
      <c r="J6" s="144"/>
    </row>
    <row r="7" spans="2:10" ht="45.75" customHeight="1" thickBot="1">
      <c r="B7" s="6"/>
      <c r="C7" s="6"/>
      <c r="D7" s="6"/>
      <c r="E7" s="14"/>
      <c r="F7" s="82" t="s">
        <v>215</v>
      </c>
      <c r="G7" s="82" t="s">
        <v>216</v>
      </c>
      <c r="H7" s="129" t="s">
        <v>217</v>
      </c>
      <c r="I7" s="82" t="s">
        <v>98</v>
      </c>
      <c r="J7" s="82" t="s">
        <v>99</v>
      </c>
    </row>
    <row r="8" spans="5:10" ht="6" customHeight="1">
      <c r="E8" s="68"/>
      <c r="F8" s="71"/>
      <c r="G8" s="71"/>
      <c r="H8" s="62"/>
      <c r="I8" s="62"/>
      <c r="J8" s="62"/>
    </row>
    <row r="9" spans="4:10" ht="15.75">
      <c r="D9" s="7"/>
      <c r="E9" s="68"/>
      <c r="G9" s="72"/>
      <c r="I9" s="73"/>
      <c r="J9" s="73" t="s">
        <v>102</v>
      </c>
    </row>
    <row r="10" spans="4:10" ht="6" customHeight="1">
      <c r="D10" s="7"/>
      <c r="E10" s="68"/>
      <c r="G10" s="72"/>
      <c r="I10" s="73"/>
      <c r="J10" s="73"/>
    </row>
    <row r="11" spans="4:10" ht="15">
      <c r="D11" s="69" t="s">
        <v>114</v>
      </c>
      <c r="F11" s="29">
        <v>1</v>
      </c>
      <c r="G11" s="29">
        <v>2</v>
      </c>
      <c r="H11" s="8">
        <v>1</v>
      </c>
      <c r="I11" s="72">
        <v>72</v>
      </c>
      <c r="J11" s="72">
        <v>3</v>
      </c>
    </row>
    <row r="12" spans="4:10" ht="15.75">
      <c r="D12" s="69" t="s">
        <v>103</v>
      </c>
      <c r="E12" s="68"/>
      <c r="F12" s="29">
        <v>67</v>
      </c>
      <c r="G12" s="29">
        <v>78</v>
      </c>
      <c r="H12" s="8">
        <v>69</v>
      </c>
      <c r="I12" s="72">
        <v>31</v>
      </c>
      <c r="J12" s="72">
        <v>68</v>
      </c>
    </row>
    <row r="13" spans="4:10" ht="15.75">
      <c r="D13" s="69" t="s">
        <v>108</v>
      </c>
      <c r="E13" s="68"/>
      <c r="F13" s="29">
        <v>1</v>
      </c>
      <c r="G13" s="29">
        <v>9</v>
      </c>
      <c r="H13" s="8">
        <v>2</v>
      </c>
      <c r="I13" s="72">
        <v>0</v>
      </c>
      <c r="J13" s="72">
        <v>1</v>
      </c>
    </row>
    <row r="14" spans="4:10" ht="15.75">
      <c r="D14" s="69" t="s">
        <v>111</v>
      </c>
      <c r="E14" s="68"/>
      <c r="F14" s="29">
        <v>2</v>
      </c>
      <c r="G14" s="29">
        <v>3</v>
      </c>
      <c r="H14" s="8">
        <v>2</v>
      </c>
      <c r="I14" s="72">
        <v>1</v>
      </c>
      <c r="J14" s="72">
        <v>2</v>
      </c>
    </row>
    <row r="15" spans="4:10" ht="15.75">
      <c r="D15" s="69" t="s">
        <v>104</v>
      </c>
      <c r="E15" s="68"/>
      <c r="F15" s="29">
        <v>30</v>
      </c>
      <c r="G15" s="29">
        <v>30</v>
      </c>
      <c r="H15" s="8">
        <v>30</v>
      </c>
      <c r="I15" s="72">
        <v>14</v>
      </c>
      <c r="J15" s="72">
        <v>19</v>
      </c>
    </row>
    <row r="16" spans="4:10" ht="15.75">
      <c r="D16" s="69" t="s">
        <v>106</v>
      </c>
      <c r="E16" s="68"/>
      <c r="F16" s="29">
        <v>13</v>
      </c>
      <c r="G16" s="29">
        <v>9</v>
      </c>
      <c r="H16" s="8">
        <v>12</v>
      </c>
      <c r="I16" s="72">
        <v>4</v>
      </c>
      <c r="J16" s="72">
        <v>21</v>
      </c>
    </row>
    <row r="17" spans="4:10" ht="15.75">
      <c r="D17" s="69" t="s">
        <v>112</v>
      </c>
      <c r="E17" s="68"/>
      <c r="F17" s="29">
        <v>6</v>
      </c>
      <c r="G17" s="29">
        <v>7</v>
      </c>
      <c r="H17" s="8">
        <v>6</v>
      </c>
      <c r="I17" s="72">
        <v>0</v>
      </c>
      <c r="J17" s="72">
        <v>13</v>
      </c>
    </row>
    <row r="18" spans="4:10" ht="15.75">
      <c r="D18" s="69" t="s">
        <v>107</v>
      </c>
      <c r="E18" s="68"/>
      <c r="F18" s="29">
        <v>9</v>
      </c>
      <c r="G18" s="29">
        <v>7</v>
      </c>
      <c r="H18" s="8">
        <v>9</v>
      </c>
      <c r="I18" s="72">
        <v>2</v>
      </c>
      <c r="J18" s="72">
        <v>1</v>
      </c>
    </row>
    <row r="19" spans="4:10" ht="15">
      <c r="D19" s="69" t="s">
        <v>384</v>
      </c>
      <c r="F19" s="29">
        <v>14</v>
      </c>
      <c r="G19" s="29">
        <v>9</v>
      </c>
      <c r="H19" s="8">
        <v>13</v>
      </c>
      <c r="I19" s="8">
        <v>2</v>
      </c>
      <c r="J19" s="8">
        <v>1</v>
      </c>
    </row>
    <row r="20" spans="4:10" ht="15">
      <c r="D20" s="8" t="s">
        <v>385</v>
      </c>
      <c r="F20" s="29">
        <v>0</v>
      </c>
      <c r="G20" s="29">
        <v>0</v>
      </c>
      <c r="H20" s="8">
        <v>0</v>
      </c>
      <c r="I20" s="8">
        <v>16</v>
      </c>
      <c r="J20" s="8">
        <v>0</v>
      </c>
    </row>
    <row r="21" spans="4:10" ht="15">
      <c r="D21" s="8" t="s">
        <v>302</v>
      </c>
      <c r="F21" s="29">
        <v>0</v>
      </c>
      <c r="G21" s="29">
        <v>3</v>
      </c>
      <c r="H21" s="8">
        <v>1</v>
      </c>
      <c r="I21" s="8">
        <v>4</v>
      </c>
      <c r="J21" s="8">
        <v>16</v>
      </c>
    </row>
    <row r="22" spans="4:10" ht="15">
      <c r="D22" s="69" t="s">
        <v>109</v>
      </c>
      <c r="F22" s="29">
        <v>1</v>
      </c>
      <c r="G22" s="29">
        <v>4</v>
      </c>
      <c r="H22" s="8">
        <v>2</v>
      </c>
      <c r="I22" s="8">
        <v>1</v>
      </c>
      <c r="J22" s="8">
        <v>4</v>
      </c>
    </row>
    <row r="23" spans="4:10" ht="15">
      <c r="D23" s="8" t="s">
        <v>105</v>
      </c>
      <c r="F23" s="29">
        <v>15</v>
      </c>
      <c r="G23" s="29">
        <v>3</v>
      </c>
      <c r="H23" s="8">
        <v>13</v>
      </c>
      <c r="I23" s="8">
        <v>0</v>
      </c>
      <c r="J23" s="8">
        <v>1</v>
      </c>
    </row>
    <row r="24" spans="4:10" ht="15">
      <c r="D24" s="69" t="s">
        <v>386</v>
      </c>
      <c r="F24" s="29">
        <v>11</v>
      </c>
      <c r="G24" s="29">
        <v>6</v>
      </c>
      <c r="H24" s="8">
        <v>10</v>
      </c>
      <c r="I24" s="8">
        <v>1</v>
      </c>
      <c r="J24" s="8">
        <v>2</v>
      </c>
    </row>
    <row r="25" spans="4:10" ht="15">
      <c r="D25" s="8" t="s">
        <v>113</v>
      </c>
      <c r="F25" s="29">
        <v>5</v>
      </c>
      <c r="G25" s="29">
        <v>3</v>
      </c>
      <c r="H25" s="8">
        <v>5</v>
      </c>
      <c r="I25" s="8">
        <v>2</v>
      </c>
      <c r="J25" s="8">
        <v>3</v>
      </c>
    </row>
    <row r="26" spans="4:10" ht="15">
      <c r="D26" s="69" t="s">
        <v>110</v>
      </c>
      <c r="F26" s="29">
        <v>3</v>
      </c>
      <c r="G26" s="29">
        <v>1</v>
      </c>
      <c r="H26" s="8">
        <v>3</v>
      </c>
      <c r="I26" s="8">
        <v>0</v>
      </c>
      <c r="J26" s="8">
        <v>0</v>
      </c>
    </row>
    <row r="27" spans="4:10" ht="15">
      <c r="D27" s="69" t="s">
        <v>115</v>
      </c>
      <c r="F27" s="29">
        <v>0</v>
      </c>
      <c r="G27" s="29">
        <v>0</v>
      </c>
      <c r="H27" s="8">
        <v>0</v>
      </c>
      <c r="I27" s="8">
        <v>1</v>
      </c>
      <c r="J27" s="8">
        <v>5</v>
      </c>
    </row>
    <row r="28" spans="4:10" ht="15">
      <c r="D28" s="69" t="s">
        <v>390</v>
      </c>
      <c r="F28" s="29">
        <v>100</v>
      </c>
      <c r="G28" s="29">
        <v>100</v>
      </c>
      <c r="H28" s="8">
        <v>100</v>
      </c>
      <c r="I28" s="8">
        <v>100</v>
      </c>
      <c r="J28" s="8">
        <v>100</v>
      </c>
    </row>
    <row r="29" ht="6" customHeight="1">
      <c r="D29" s="69"/>
    </row>
    <row r="30" spans="4:10" ht="15">
      <c r="D30" s="130" t="s">
        <v>380</v>
      </c>
      <c r="F30" s="76">
        <v>12479</v>
      </c>
      <c r="G30" s="76">
        <v>2121</v>
      </c>
      <c r="H30" s="76">
        <f>F30+G30</f>
        <v>14600</v>
      </c>
      <c r="I30" s="76">
        <v>3079</v>
      </c>
      <c r="J30" s="76">
        <v>2587</v>
      </c>
    </row>
    <row r="31" spans="2:10" ht="6" customHeight="1" thickBot="1">
      <c r="B31" s="6"/>
      <c r="C31" s="6"/>
      <c r="D31" s="132"/>
      <c r="E31" s="6"/>
      <c r="F31" s="133"/>
      <c r="G31" s="133"/>
      <c r="H31" s="133"/>
      <c r="I31" s="133"/>
      <c r="J31" s="133"/>
    </row>
    <row r="32" spans="3:10" ht="15">
      <c r="C32" s="187" t="s">
        <v>285</v>
      </c>
      <c r="D32" s="184" t="s">
        <v>286</v>
      </c>
      <c r="F32" s="76"/>
      <c r="G32" s="76"/>
      <c r="H32" s="76"/>
      <c r="I32" s="76"/>
      <c r="J32" s="76"/>
    </row>
    <row r="33" spans="3:10" ht="15">
      <c r="C33" s="20" t="s">
        <v>379</v>
      </c>
      <c r="D33" s="184" t="s">
        <v>299</v>
      </c>
      <c r="F33" s="76"/>
      <c r="G33" s="76"/>
      <c r="H33" s="76"/>
      <c r="I33" s="76"/>
      <c r="J33" s="76"/>
    </row>
    <row r="34" spans="3:10" ht="15">
      <c r="C34" s="20" t="s">
        <v>449</v>
      </c>
      <c r="D34" s="184"/>
      <c r="F34" s="76"/>
      <c r="G34" s="76"/>
      <c r="H34" s="76"/>
      <c r="I34" s="76"/>
      <c r="J34" s="76"/>
    </row>
    <row r="35" spans="4:10" ht="15">
      <c r="D35" s="2"/>
      <c r="F35" s="76"/>
      <c r="G35" s="76"/>
      <c r="H35" s="76"/>
      <c r="I35" s="76"/>
      <c r="J35" s="76"/>
    </row>
    <row r="36" spans="2:10" ht="21">
      <c r="B36" s="22" t="s">
        <v>499</v>
      </c>
      <c r="D36" s="22"/>
      <c r="E36" s="115" t="s">
        <v>391</v>
      </c>
      <c r="I36" s="76"/>
      <c r="J36" s="76"/>
    </row>
    <row r="37" spans="2:10" ht="18">
      <c r="B37" s="22"/>
      <c r="D37" s="22"/>
      <c r="E37" s="115" t="s">
        <v>31</v>
      </c>
      <c r="I37" s="76"/>
      <c r="J37" s="76"/>
    </row>
    <row r="38" spans="2:10" ht="9" customHeight="1" thickBot="1">
      <c r="B38" s="6"/>
      <c r="C38" s="6"/>
      <c r="D38" s="6"/>
      <c r="E38" s="6"/>
      <c r="F38" s="6"/>
      <c r="G38" s="6"/>
      <c r="H38" s="6"/>
      <c r="I38" s="76"/>
      <c r="J38" s="76"/>
    </row>
    <row r="39" spans="6:10" ht="15.75">
      <c r="F39" s="361" t="s">
        <v>97</v>
      </c>
      <c r="G39" s="361"/>
      <c r="H39" s="361"/>
      <c r="I39" s="76"/>
      <c r="J39" s="76"/>
    </row>
    <row r="40" spans="2:10" ht="47.25" customHeight="1" thickBot="1">
      <c r="B40" s="6"/>
      <c r="C40" s="6"/>
      <c r="D40" s="6"/>
      <c r="E40" s="14"/>
      <c r="F40" s="82" t="s">
        <v>215</v>
      </c>
      <c r="G40" s="82" t="s">
        <v>216</v>
      </c>
      <c r="H40" s="129" t="s">
        <v>217</v>
      </c>
      <c r="I40" s="76"/>
      <c r="J40" s="76"/>
    </row>
    <row r="41" spans="5:10" ht="6" customHeight="1">
      <c r="E41" s="68"/>
      <c r="F41" s="71"/>
      <c r="G41" s="71"/>
      <c r="H41" s="62"/>
      <c r="I41" s="76"/>
      <c r="J41" s="76"/>
    </row>
    <row r="42" spans="5:10" ht="15.75">
      <c r="E42" s="68"/>
      <c r="G42" s="72"/>
      <c r="H42" s="73" t="s">
        <v>102</v>
      </c>
      <c r="I42" s="76"/>
      <c r="J42" s="76"/>
    </row>
    <row r="43" spans="3:10" ht="15.75">
      <c r="C43" s="7" t="s">
        <v>439</v>
      </c>
      <c r="D43" s="7"/>
      <c r="E43" s="69"/>
      <c r="G43" s="72"/>
      <c r="H43" s="73"/>
      <c r="I43" s="73"/>
      <c r="J43" s="73"/>
    </row>
    <row r="44" spans="4:10" ht="15">
      <c r="D44" s="69" t="s">
        <v>214</v>
      </c>
      <c r="F44" s="8">
        <v>45</v>
      </c>
      <c r="G44" s="8">
        <v>57</v>
      </c>
      <c r="H44" s="8">
        <v>47</v>
      </c>
      <c r="I44" s="72"/>
      <c r="J44" s="72"/>
    </row>
    <row r="45" spans="4:10" ht="15">
      <c r="D45" s="69" t="s">
        <v>213</v>
      </c>
      <c r="F45" s="8">
        <v>55</v>
      </c>
      <c r="G45" s="8">
        <v>43</v>
      </c>
      <c r="H45" s="8">
        <v>53</v>
      </c>
      <c r="I45" s="72"/>
      <c r="J45" s="72"/>
    </row>
    <row r="46" spans="4:10" ht="15">
      <c r="D46" s="69" t="s">
        <v>52</v>
      </c>
      <c r="F46" s="72">
        <v>100</v>
      </c>
      <c r="G46" s="72">
        <v>100</v>
      </c>
      <c r="H46" s="72">
        <v>100</v>
      </c>
      <c r="I46" s="72"/>
      <c r="J46" s="72"/>
    </row>
    <row r="47" spans="4:10" ht="6" customHeight="1">
      <c r="D47" s="69"/>
      <c r="F47" s="72"/>
      <c r="G47" s="72"/>
      <c r="H47" s="72"/>
      <c r="I47" s="72"/>
      <c r="J47" s="72"/>
    </row>
    <row r="48" spans="4:10" ht="15">
      <c r="D48" s="130" t="s">
        <v>380</v>
      </c>
      <c r="F48" s="76">
        <v>13953</v>
      </c>
      <c r="G48" s="76">
        <v>2465</v>
      </c>
      <c r="H48" s="76">
        <v>16418</v>
      </c>
      <c r="I48" s="72"/>
      <c r="J48" s="72"/>
    </row>
    <row r="49" spans="5:10" ht="6" customHeight="1">
      <c r="E49" s="68"/>
      <c r="G49" s="72"/>
      <c r="H49" s="73"/>
      <c r="I49" s="73"/>
      <c r="J49" s="73"/>
    </row>
    <row r="50" spans="3:10" ht="18.75">
      <c r="C50" s="67" t="s">
        <v>694</v>
      </c>
      <c r="D50" s="67"/>
      <c r="E50" s="68"/>
      <c r="F50" s="74"/>
      <c r="G50" s="74"/>
      <c r="H50" s="74"/>
      <c r="I50" s="74"/>
      <c r="J50" s="74"/>
    </row>
    <row r="51" spans="4:10" ht="6" customHeight="1">
      <c r="D51" s="75"/>
      <c r="E51" s="75"/>
      <c r="F51" s="75"/>
      <c r="G51" s="75"/>
      <c r="H51" s="75"/>
      <c r="I51" s="75"/>
      <c r="J51" s="75"/>
    </row>
    <row r="52" spans="4:10" ht="15">
      <c r="D52" s="8" t="s">
        <v>719</v>
      </c>
      <c r="E52" s="72"/>
      <c r="F52" s="72">
        <v>51</v>
      </c>
      <c r="G52" s="72">
        <v>57</v>
      </c>
      <c r="H52" s="72">
        <v>53</v>
      </c>
      <c r="I52" s="72"/>
      <c r="J52" s="72"/>
    </row>
    <row r="53" spans="4:10" ht="15">
      <c r="D53" s="8" t="s">
        <v>718</v>
      </c>
      <c r="E53" s="72"/>
      <c r="F53" s="72">
        <v>38</v>
      </c>
      <c r="G53" s="72">
        <v>30</v>
      </c>
      <c r="H53" s="72">
        <v>36</v>
      </c>
      <c r="I53" s="72"/>
      <c r="J53" s="72"/>
    </row>
    <row r="54" spans="4:10" ht="15">
      <c r="D54" s="8" t="s">
        <v>721</v>
      </c>
      <c r="E54" s="72"/>
      <c r="F54" s="72">
        <v>36</v>
      </c>
      <c r="G54" s="72">
        <v>15</v>
      </c>
      <c r="H54" s="72">
        <v>32</v>
      </c>
      <c r="I54" s="72"/>
      <c r="J54" s="72"/>
    </row>
    <row r="55" spans="4:10" ht="15">
      <c r="D55" s="8" t="s">
        <v>720</v>
      </c>
      <c r="E55" s="72"/>
      <c r="F55" s="72">
        <v>25</v>
      </c>
      <c r="G55" s="72">
        <v>16</v>
      </c>
      <c r="H55" s="72">
        <v>23</v>
      </c>
      <c r="I55" s="72"/>
      <c r="J55" s="72"/>
    </row>
    <row r="56" spans="4:10" ht="15">
      <c r="D56" s="8" t="s">
        <v>722</v>
      </c>
      <c r="E56" s="72"/>
      <c r="F56" s="72">
        <v>13</v>
      </c>
      <c r="G56" s="72">
        <v>3</v>
      </c>
      <c r="H56" s="72">
        <v>11</v>
      </c>
      <c r="I56" s="72"/>
      <c r="J56" s="72"/>
    </row>
    <row r="57" spans="4:10" ht="15">
      <c r="D57" s="8" t="s">
        <v>723</v>
      </c>
      <c r="E57" s="72"/>
      <c r="F57" s="72">
        <v>9</v>
      </c>
      <c r="G57" s="72">
        <v>15</v>
      </c>
      <c r="H57" s="72">
        <v>10</v>
      </c>
      <c r="I57" s="72"/>
      <c r="J57" s="72"/>
    </row>
    <row r="58" spans="4:10" ht="15">
      <c r="D58" s="8" t="s">
        <v>726</v>
      </c>
      <c r="E58" s="72"/>
      <c r="F58" s="72">
        <v>9</v>
      </c>
      <c r="G58" s="72">
        <v>9</v>
      </c>
      <c r="H58" s="72">
        <v>9</v>
      </c>
      <c r="I58" s="72"/>
      <c r="J58" s="72"/>
    </row>
    <row r="59" spans="4:10" ht="15">
      <c r="D59" s="8" t="s">
        <v>724</v>
      </c>
      <c r="E59" s="72"/>
      <c r="F59" s="72">
        <v>9</v>
      </c>
      <c r="G59" s="72">
        <v>6</v>
      </c>
      <c r="H59" s="72">
        <v>8</v>
      </c>
      <c r="I59" s="72"/>
      <c r="J59" s="72"/>
    </row>
    <row r="60" spans="4:10" ht="15">
      <c r="D60" s="8" t="s">
        <v>727</v>
      </c>
      <c r="E60" s="72"/>
      <c r="F60" s="72">
        <v>6</v>
      </c>
      <c r="G60" s="72">
        <v>6</v>
      </c>
      <c r="H60" s="72">
        <v>6</v>
      </c>
      <c r="I60" s="72"/>
      <c r="J60" s="72"/>
    </row>
    <row r="61" spans="4:10" ht="15">
      <c r="D61" s="8" t="s">
        <v>725</v>
      </c>
      <c r="E61" s="72"/>
      <c r="F61" s="72">
        <v>5</v>
      </c>
      <c r="G61" s="72">
        <v>6</v>
      </c>
      <c r="H61" s="72">
        <v>5</v>
      </c>
      <c r="I61" s="72"/>
      <c r="J61" s="72"/>
    </row>
    <row r="62" spans="4:10" ht="15">
      <c r="D62" s="8" t="s">
        <v>728</v>
      </c>
      <c r="E62" s="72"/>
      <c r="F62" s="72">
        <v>4</v>
      </c>
      <c r="G62" s="72">
        <v>1</v>
      </c>
      <c r="H62" s="72">
        <v>3</v>
      </c>
      <c r="I62" s="72"/>
      <c r="J62" s="72"/>
    </row>
    <row r="63" spans="4:10" ht="15">
      <c r="D63" s="69" t="s">
        <v>390</v>
      </c>
      <c r="E63" s="72"/>
      <c r="F63" s="72">
        <v>100</v>
      </c>
      <c r="G63" s="72">
        <v>100</v>
      </c>
      <c r="H63" s="72">
        <v>100</v>
      </c>
      <c r="I63" s="72"/>
      <c r="J63" s="72"/>
    </row>
    <row r="64" spans="4:10" ht="6" customHeight="1">
      <c r="D64" s="69"/>
      <c r="E64" s="72"/>
      <c r="F64" s="72"/>
      <c r="G64" s="72"/>
      <c r="H64" s="72"/>
      <c r="I64" s="72"/>
      <c r="J64" s="72"/>
    </row>
    <row r="65" spans="4:11" ht="15">
      <c r="D65" s="130" t="s">
        <v>380</v>
      </c>
      <c r="E65" s="72"/>
      <c r="F65" s="353">
        <v>5342</v>
      </c>
      <c r="G65" s="353">
        <v>1184</v>
      </c>
      <c r="H65" s="353">
        <v>6526</v>
      </c>
      <c r="I65" s="72"/>
      <c r="J65" s="72"/>
      <c r="K65" s="88"/>
    </row>
    <row r="66" ht="6" customHeight="1">
      <c r="K66" s="88"/>
    </row>
    <row r="67" spans="3:4" ht="18.75">
      <c r="C67" s="67" t="s">
        <v>695</v>
      </c>
      <c r="D67" s="7"/>
    </row>
    <row r="68" spans="3:4" ht="6" customHeight="1">
      <c r="C68" s="67"/>
      <c r="D68" s="7"/>
    </row>
    <row r="69" spans="4:8" ht="15">
      <c r="D69" s="8" t="s">
        <v>720</v>
      </c>
      <c r="F69" s="8">
        <v>36</v>
      </c>
      <c r="G69" s="8">
        <v>37</v>
      </c>
      <c r="H69" s="8">
        <v>36</v>
      </c>
    </row>
    <row r="70" spans="4:8" ht="15">
      <c r="D70" s="8" t="s">
        <v>726</v>
      </c>
      <c r="F70" s="8">
        <v>33</v>
      </c>
      <c r="G70" s="8">
        <v>39</v>
      </c>
      <c r="H70" s="8">
        <v>33</v>
      </c>
    </row>
    <row r="71" spans="4:8" ht="15">
      <c r="D71" s="8" t="s">
        <v>719</v>
      </c>
      <c r="F71" s="8">
        <v>28</v>
      </c>
      <c r="G71" s="8">
        <v>29</v>
      </c>
      <c r="H71" s="8">
        <v>28</v>
      </c>
    </row>
    <row r="72" spans="4:8" ht="15">
      <c r="D72" s="8" t="s">
        <v>722</v>
      </c>
      <c r="F72" s="8">
        <v>23</v>
      </c>
      <c r="G72" s="8">
        <v>7</v>
      </c>
      <c r="H72" s="8">
        <v>21</v>
      </c>
    </row>
    <row r="73" spans="4:8" ht="15">
      <c r="D73" s="8" t="s">
        <v>724</v>
      </c>
      <c r="F73" s="8">
        <v>20</v>
      </c>
      <c r="G73" s="8">
        <v>20</v>
      </c>
      <c r="H73" s="8">
        <v>20</v>
      </c>
    </row>
    <row r="74" spans="4:8" ht="15">
      <c r="D74" s="8" t="s">
        <v>721</v>
      </c>
      <c r="F74" s="8">
        <v>17</v>
      </c>
      <c r="G74" s="8">
        <v>5</v>
      </c>
      <c r="H74" s="8">
        <v>16</v>
      </c>
    </row>
    <row r="75" spans="4:8" ht="15">
      <c r="D75" s="8" t="s">
        <v>718</v>
      </c>
      <c r="F75" s="8">
        <v>15</v>
      </c>
      <c r="G75" s="8">
        <v>11</v>
      </c>
      <c r="H75" s="8">
        <v>15</v>
      </c>
    </row>
    <row r="76" spans="4:8" ht="15">
      <c r="D76" s="8" t="s">
        <v>727</v>
      </c>
      <c r="F76" s="8">
        <v>6</v>
      </c>
      <c r="G76" s="8">
        <v>8</v>
      </c>
      <c r="H76" s="8">
        <v>6</v>
      </c>
    </row>
    <row r="77" spans="4:8" ht="15">
      <c r="D77" s="8" t="s">
        <v>725</v>
      </c>
      <c r="F77" s="8">
        <v>5</v>
      </c>
      <c r="G77" s="8">
        <v>5</v>
      </c>
      <c r="H77" s="8">
        <v>5</v>
      </c>
    </row>
    <row r="78" spans="4:8" ht="15">
      <c r="D78" s="8" t="s">
        <v>22</v>
      </c>
      <c r="F78" s="8">
        <v>5</v>
      </c>
      <c r="G78" s="8">
        <v>4</v>
      </c>
      <c r="H78" s="8">
        <v>5</v>
      </c>
    </row>
    <row r="79" spans="4:8" ht="15">
      <c r="D79" s="8" t="s">
        <v>723</v>
      </c>
      <c r="F79" s="8">
        <v>2</v>
      </c>
      <c r="G79" s="8">
        <v>3</v>
      </c>
      <c r="H79" s="8">
        <v>3</v>
      </c>
    </row>
    <row r="80" spans="4:8" ht="15">
      <c r="D80" s="69" t="s">
        <v>390</v>
      </c>
      <c r="F80" s="8">
        <v>100</v>
      </c>
      <c r="G80" s="8">
        <v>100</v>
      </c>
      <c r="H80" s="8">
        <v>100</v>
      </c>
    </row>
    <row r="81" ht="6" customHeight="1">
      <c r="D81" s="69"/>
    </row>
    <row r="82" spans="4:8" ht="15">
      <c r="D82" s="130" t="s">
        <v>380</v>
      </c>
      <c r="F82" s="27">
        <v>7049</v>
      </c>
      <c r="G82" s="27">
        <v>927</v>
      </c>
      <c r="H82" s="27">
        <v>7976</v>
      </c>
    </row>
    <row r="83" spans="2:10" ht="6" customHeight="1" thickBot="1">
      <c r="B83" s="6"/>
      <c r="C83" s="6"/>
      <c r="D83" s="6"/>
      <c r="E83" s="6"/>
      <c r="F83" s="6"/>
      <c r="G83" s="6"/>
      <c r="H83" s="6"/>
      <c r="I83" s="2"/>
      <c r="J83" s="2"/>
    </row>
    <row r="84" spans="3:10" ht="15.75">
      <c r="C84" s="187" t="s">
        <v>285</v>
      </c>
      <c r="D84" s="184" t="s">
        <v>286</v>
      </c>
      <c r="E84" s="347"/>
      <c r="F84" s="348"/>
      <c r="G84" s="348"/>
      <c r="H84" s="348"/>
      <c r="I84" s="348"/>
      <c r="J84" s="348"/>
    </row>
    <row r="85" spans="3:10" ht="15">
      <c r="C85" s="20" t="s">
        <v>379</v>
      </c>
      <c r="D85" s="184" t="s">
        <v>299</v>
      </c>
      <c r="F85" s="348"/>
      <c r="G85" s="348"/>
      <c r="H85" s="348"/>
      <c r="I85" s="348"/>
      <c r="J85" s="348"/>
    </row>
    <row r="86" spans="3:4" ht="15">
      <c r="C86" s="20" t="s">
        <v>23</v>
      </c>
      <c r="D86" s="184"/>
    </row>
  </sheetData>
  <mergeCells count="1">
    <mergeCell ref="F39:H39"/>
  </mergeCells>
  <printOptions/>
  <pageMargins left="0.75" right="0.41" top="0.63" bottom="0.7" header="0.5" footer="0.5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71"/>
  <sheetViews>
    <sheetView zoomScale="75" zoomScaleNormal="75" workbookViewId="0" topLeftCell="A1">
      <selection activeCell="G3" sqref="G3"/>
    </sheetView>
  </sheetViews>
  <sheetFormatPr defaultColWidth="9.140625" defaultRowHeight="12.75"/>
  <cols>
    <col min="1" max="1" width="1.421875" style="8" customWidth="1"/>
    <col min="2" max="2" width="2.7109375" style="8" customWidth="1"/>
    <col min="3" max="3" width="2.8515625" style="8" customWidth="1"/>
    <col min="4" max="4" width="8.140625" style="8" customWidth="1"/>
    <col min="5" max="5" width="24.8515625" style="8" customWidth="1"/>
    <col min="6" max="7" width="9.7109375" style="8" customWidth="1"/>
    <col min="8" max="8" width="10.28125" style="8" customWidth="1"/>
    <col min="9" max="12" width="9.7109375" style="8" customWidth="1"/>
    <col min="13" max="13" width="2.8515625" style="8" customWidth="1"/>
    <col min="14" max="29" width="9.7109375" style="8" customWidth="1"/>
    <col min="30" max="16384" width="9.140625" style="8" customWidth="1"/>
  </cols>
  <sheetData>
    <row r="1" ht="6" customHeight="1"/>
    <row r="2" spans="2:5" ht="21">
      <c r="B2" s="64" t="s">
        <v>679</v>
      </c>
      <c r="C2" s="64"/>
      <c r="D2" s="64"/>
      <c r="E2" s="114" t="s">
        <v>763</v>
      </c>
    </row>
    <row r="3" spans="2:14" s="22" customFormat="1" ht="9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1"/>
    </row>
    <row r="4" spans="6:14" ht="16.5" customHeight="1">
      <c r="F4" s="362" t="s">
        <v>486</v>
      </c>
      <c r="G4" s="368"/>
      <c r="H4" s="368"/>
      <c r="I4" s="368"/>
      <c r="J4" s="368"/>
      <c r="K4" s="368"/>
      <c r="L4" s="368"/>
      <c r="N4" s="123" t="s">
        <v>41</v>
      </c>
    </row>
    <row r="5" spans="6:14" ht="18.75" customHeight="1">
      <c r="F5" s="31" t="s">
        <v>98</v>
      </c>
      <c r="G5" s="38" t="s">
        <v>117</v>
      </c>
      <c r="H5" s="38" t="s">
        <v>100</v>
      </c>
      <c r="I5" s="38" t="s">
        <v>118</v>
      </c>
      <c r="J5" s="38" t="s">
        <v>119</v>
      </c>
      <c r="K5" s="38" t="s">
        <v>120</v>
      </c>
      <c r="L5" s="38" t="s">
        <v>121</v>
      </c>
      <c r="M5" s="38"/>
      <c r="N5" s="124" t="s">
        <v>45</v>
      </c>
    </row>
    <row r="6" spans="2:14" ht="18.75" customHeight="1" thickBot="1">
      <c r="B6" s="6"/>
      <c r="C6" s="6"/>
      <c r="D6" s="6"/>
      <c r="E6" s="6"/>
      <c r="F6" s="35"/>
      <c r="G6" s="47" t="s">
        <v>122</v>
      </c>
      <c r="H6" s="48"/>
      <c r="I6" s="49" t="s">
        <v>91</v>
      </c>
      <c r="J6" s="47" t="s">
        <v>91</v>
      </c>
      <c r="K6" s="50"/>
      <c r="L6" s="47"/>
      <c r="M6" s="47"/>
      <c r="N6" s="125" t="s">
        <v>47</v>
      </c>
    </row>
    <row r="7" spans="2:14" ht="6" customHeight="1">
      <c r="B7" s="2"/>
      <c r="C7" s="2"/>
      <c r="D7" s="2"/>
      <c r="E7" s="2"/>
      <c r="F7" s="2"/>
      <c r="G7" s="70"/>
      <c r="H7" s="78"/>
      <c r="I7" s="79"/>
      <c r="J7" s="70"/>
      <c r="K7" s="80"/>
      <c r="L7" s="70"/>
      <c r="M7" s="70"/>
      <c r="N7" s="116"/>
    </row>
    <row r="8" spans="8:14" ht="15" customHeight="1">
      <c r="H8" s="51"/>
      <c r="I8" s="51"/>
      <c r="J8" s="52"/>
      <c r="L8" s="58" t="s">
        <v>74</v>
      </c>
      <c r="M8" s="53"/>
      <c r="N8" s="37" t="s">
        <v>262</v>
      </c>
    </row>
    <row r="9" spans="6:10" ht="9" customHeight="1">
      <c r="F9" s="7"/>
      <c r="H9" s="51"/>
      <c r="I9" s="51"/>
      <c r="J9" s="52"/>
    </row>
    <row r="10" spans="3:14" ht="15.75">
      <c r="C10" s="7" t="s">
        <v>680</v>
      </c>
      <c r="D10" s="7"/>
      <c r="F10" s="8">
        <v>56</v>
      </c>
      <c r="G10" s="8">
        <v>19</v>
      </c>
      <c r="H10" s="8">
        <v>1</v>
      </c>
      <c r="I10" s="8">
        <v>14</v>
      </c>
      <c r="J10" s="8">
        <v>8</v>
      </c>
      <c r="K10" s="8">
        <v>0</v>
      </c>
      <c r="L10" s="8">
        <v>2</v>
      </c>
      <c r="N10" s="17">
        <v>3295</v>
      </c>
    </row>
    <row r="11" ht="6" customHeight="1">
      <c r="N11" s="17"/>
    </row>
    <row r="12" spans="3:14" ht="15.75">
      <c r="C12" s="7" t="s">
        <v>76</v>
      </c>
      <c r="D12" s="7"/>
      <c r="N12" s="17"/>
    </row>
    <row r="13" spans="4:14" ht="15">
      <c r="D13" s="54" t="s">
        <v>245</v>
      </c>
      <c r="F13" s="8">
        <v>57</v>
      </c>
      <c r="G13" s="8">
        <v>18</v>
      </c>
      <c r="H13" s="8">
        <v>1</v>
      </c>
      <c r="I13" s="8">
        <v>14</v>
      </c>
      <c r="J13" s="8">
        <v>7</v>
      </c>
      <c r="K13" s="8">
        <v>0</v>
      </c>
      <c r="L13" s="8">
        <v>2</v>
      </c>
      <c r="N13" s="17">
        <v>1711</v>
      </c>
    </row>
    <row r="14" spans="4:14" ht="15">
      <c r="D14" s="54" t="s">
        <v>246</v>
      </c>
      <c r="F14" s="8">
        <v>55</v>
      </c>
      <c r="G14" s="8">
        <v>19</v>
      </c>
      <c r="H14" s="8">
        <v>0</v>
      </c>
      <c r="I14" s="8">
        <v>15</v>
      </c>
      <c r="J14" s="8">
        <v>8</v>
      </c>
      <c r="K14" s="8">
        <v>0</v>
      </c>
      <c r="L14" s="8">
        <v>2</v>
      </c>
      <c r="N14" s="17">
        <v>1584</v>
      </c>
    </row>
    <row r="15" ht="6" customHeight="1">
      <c r="N15" s="17"/>
    </row>
    <row r="16" spans="3:14" ht="15.75">
      <c r="C16" s="7" t="s">
        <v>77</v>
      </c>
      <c r="D16" s="7"/>
      <c r="N16" s="17"/>
    </row>
    <row r="17" spans="4:14" ht="15">
      <c r="D17" s="55" t="s">
        <v>247</v>
      </c>
      <c r="F17" s="8">
        <v>64</v>
      </c>
      <c r="G17" s="8">
        <v>31</v>
      </c>
      <c r="H17" s="8">
        <v>0</v>
      </c>
      <c r="I17" s="8">
        <v>4</v>
      </c>
      <c r="J17" s="8">
        <v>1</v>
      </c>
      <c r="K17" s="8">
        <v>0</v>
      </c>
      <c r="L17" s="8">
        <v>1</v>
      </c>
      <c r="N17" s="17">
        <v>317</v>
      </c>
    </row>
    <row r="18" spans="4:14" ht="15">
      <c r="D18" s="55" t="s">
        <v>248</v>
      </c>
      <c r="F18" s="8">
        <v>61</v>
      </c>
      <c r="G18" s="8">
        <v>28</v>
      </c>
      <c r="H18" s="8">
        <v>1</v>
      </c>
      <c r="I18" s="8">
        <v>6</v>
      </c>
      <c r="J18" s="8">
        <v>2</v>
      </c>
      <c r="K18" s="8">
        <v>0</v>
      </c>
      <c r="L18" s="8">
        <v>3</v>
      </c>
      <c r="N18" s="17">
        <v>540</v>
      </c>
    </row>
    <row r="19" spans="4:14" ht="15">
      <c r="D19" s="55" t="s">
        <v>249</v>
      </c>
      <c r="F19" s="8">
        <v>65</v>
      </c>
      <c r="G19" s="8">
        <v>22</v>
      </c>
      <c r="H19" s="8">
        <v>0</v>
      </c>
      <c r="I19" s="8">
        <v>8</v>
      </c>
      <c r="J19" s="8">
        <v>2</v>
      </c>
      <c r="K19" s="8">
        <v>0</v>
      </c>
      <c r="L19" s="8">
        <v>2</v>
      </c>
      <c r="N19" s="17">
        <v>524</v>
      </c>
    </row>
    <row r="20" spans="4:14" ht="15">
      <c r="D20" s="56" t="s">
        <v>250</v>
      </c>
      <c r="F20" s="8">
        <v>64</v>
      </c>
      <c r="G20" s="8">
        <v>17</v>
      </c>
      <c r="H20" s="8">
        <v>1</v>
      </c>
      <c r="I20" s="8">
        <v>12</v>
      </c>
      <c r="J20" s="8">
        <v>4</v>
      </c>
      <c r="K20" s="8">
        <v>0</v>
      </c>
      <c r="L20" s="8">
        <v>2</v>
      </c>
      <c r="N20" s="17">
        <v>507</v>
      </c>
    </row>
    <row r="21" spans="4:14" ht="15">
      <c r="D21" s="8" t="s">
        <v>251</v>
      </c>
      <c r="F21" s="8">
        <v>64</v>
      </c>
      <c r="G21" s="8">
        <v>24</v>
      </c>
      <c r="H21" s="8">
        <v>1</v>
      </c>
      <c r="I21" s="8">
        <v>8</v>
      </c>
      <c r="J21" s="8">
        <v>3</v>
      </c>
      <c r="K21" s="8">
        <v>0</v>
      </c>
      <c r="L21" s="8">
        <v>2</v>
      </c>
      <c r="N21" s="17">
        <f>SUM(N17:N20)</f>
        <v>1888</v>
      </c>
    </row>
    <row r="22" ht="6" customHeight="1">
      <c r="N22" s="17"/>
    </row>
    <row r="23" spans="4:14" ht="15">
      <c r="D23" s="55" t="s">
        <v>252</v>
      </c>
      <c r="F23" s="8">
        <v>48</v>
      </c>
      <c r="G23" s="8">
        <v>14</v>
      </c>
      <c r="H23" s="8">
        <v>1</v>
      </c>
      <c r="I23" s="8">
        <v>22</v>
      </c>
      <c r="J23" s="8">
        <v>13</v>
      </c>
      <c r="K23" s="8">
        <v>1</v>
      </c>
      <c r="L23" s="8">
        <v>1</v>
      </c>
      <c r="N23" s="17">
        <v>530</v>
      </c>
    </row>
    <row r="24" spans="4:14" ht="15">
      <c r="D24" s="55" t="s">
        <v>253</v>
      </c>
      <c r="F24" s="8">
        <v>45</v>
      </c>
      <c r="G24" s="8">
        <v>10</v>
      </c>
      <c r="H24" s="8">
        <v>1</v>
      </c>
      <c r="I24" s="8">
        <v>23</v>
      </c>
      <c r="J24" s="8">
        <v>17</v>
      </c>
      <c r="K24" s="8">
        <v>1</v>
      </c>
      <c r="L24" s="8">
        <v>3</v>
      </c>
      <c r="N24" s="17">
        <v>587</v>
      </c>
    </row>
    <row r="25" spans="4:14" ht="15">
      <c r="D25" s="55" t="s">
        <v>254</v>
      </c>
      <c r="F25" s="8">
        <v>42</v>
      </c>
      <c r="G25" s="8">
        <v>12</v>
      </c>
      <c r="H25" s="8">
        <v>0</v>
      </c>
      <c r="I25" s="8">
        <v>27</v>
      </c>
      <c r="J25" s="8">
        <v>16</v>
      </c>
      <c r="K25" s="8">
        <v>1</v>
      </c>
      <c r="L25" s="8">
        <v>3</v>
      </c>
      <c r="N25" s="17">
        <v>290</v>
      </c>
    </row>
    <row r="26" spans="4:14" ht="15">
      <c r="D26" s="2" t="s">
        <v>255</v>
      </c>
      <c r="F26" s="8">
        <v>46</v>
      </c>
      <c r="G26" s="8">
        <v>12</v>
      </c>
      <c r="H26" s="8">
        <v>1</v>
      </c>
      <c r="I26" s="8">
        <v>23</v>
      </c>
      <c r="J26" s="8">
        <v>15</v>
      </c>
      <c r="K26" s="8">
        <v>1</v>
      </c>
      <c r="L26" s="8">
        <v>2</v>
      </c>
      <c r="M26" s="2"/>
      <c r="N26" s="19">
        <f>SUM(N23:N25)</f>
        <v>1407</v>
      </c>
    </row>
    <row r="27" spans="5:14" ht="6" customHeight="1">
      <c r="E27" s="2"/>
      <c r="F27" s="2"/>
      <c r="G27" s="2"/>
      <c r="H27" s="2"/>
      <c r="I27" s="2"/>
      <c r="J27" s="2"/>
      <c r="K27" s="2"/>
      <c r="L27" s="2"/>
      <c r="M27" s="2"/>
      <c r="N27" s="19"/>
    </row>
    <row r="28" spans="3:14" ht="15.75">
      <c r="C28" s="13" t="s">
        <v>190</v>
      </c>
      <c r="D28" s="13"/>
      <c r="E28" s="2"/>
      <c r="F28" s="2"/>
      <c r="G28" s="2"/>
      <c r="H28" s="2"/>
      <c r="I28" s="2"/>
      <c r="J28" s="2"/>
      <c r="K28" s="2"/>
      <c r="L28" s="2"/>
      <c r="M28" s="2"/>
      <c r="N28" s="19"/>
    </row>
    <row r="29" spans="3:14" ht="15">
      <c r="C29" s="2"/>
      <c r="D29" s="2" t="s">
        <v>139</v>
      </c>
      <c r="E29" s="2"/>
      <c r="F29" s="8">
        <v>55</v>
      </c>
      <c r="G29" s="8">
        <v>23</v>
      </c>
      <c r="H29" s="8">
        <v>1</v>
      </c>
      <c r="I29" s="8">
        <v>11</v>
      </c>
      <c r="J29" s="8">
        <v>7</v>
      </c>
      <c r="K29" s="8">
        <v>0</v>
      </c>
      <c r="L29" s="8">
        <v>4</v>
      </c>
      <c r="M29" s="2"/>
      <c r="N29" s="19">
        <v>185</v>
      </c>
    </row>
    <row r="30" spans="3:14" ht="15">
      <c r="C30" s="2"/>
      <c r="D30" s="2" t="s">
        <v>231</v>
      </c>
      <c r="E30" s="2"/>
      <c r="F30" s="8">
        <v>48</v>
      </c>
      <c r="G30" s="8">
        <v>27</v>
      </c>
      <c r="H30" s="8">
        <v>0</v>
      </c>
      <c r="I30" s="8">
        <v>16</v>
      </c>
      <c r="J30" s="8">
        <v>6</v>
      </c>
      <c r="K30" s="8">
        <v>1</v>
      </c>
      <c r="L30" s="8">
        <v>1</v>
      </c>
      <c r="M30" s="2"/>
      <c r="N30" s="19">
        <v>971</v>
      </c>
    </row>
    <row r="31" spans="3:14" ht="15">
      <c r="C31" s="2"/>
      <c r="D31" s="2" t="s">
        <v>140</v>
      </c>
      <c r="E31" s="2"/>
      <c r="F31" s="8">
        <v>57</v>
      </c>
      <c r="G31" s="8">
        <v>18</v>
      </c>
      <c r="H31" s="8">
        <v>1</v>
      </c>
      <c r="I31" s="8">
        <v>12</v>
      </c>
      <c r="J31" s="8">
        <v>9</v>
      </c>
      <c r="K31" s="8">
        <v>0</v>
      </c>
      <c r="L31" s="8">
        <v>3</v>
      </c>
      <c r="M31" s="2"/>
      <c r="N31" s="19">
        <v>385</v>
      </c>
    </row>
    <row r="32" spans="3:14" ht="15">
      <c r="C32" s="2"/>
      <c r="D32" s="2" t="s">
        <v>141</v>
      </c>
      <c r="E32" s="2"/>
      <c r="F32" s="8">
        <v>58</v>
      </c>
      <c r="G32" s="8">
        <v>18</v>
      </c>
      <c r="H32" s="8">
        <v>1</v>
      </c>
      <c r="I32" s="8">
        <v>15</v>
      </c>
      <c r="J32" s="8">
        <v>6</v>
      </c>
      <c r="K32" s="8">
        <v>0</v>
      </c>
      <c r="L32" s="8">
        <v>1</v>
      </c>
      <c r="M32" s="2"/>
      <c r="N32" s="19">
        <v>746</v>
      </c>
    </row>
    <row r="33" spans="3:14" ht="15">
      <c r="C33" s="2"/>
      <c r="D33" s="2" t="s">
        <v>142</v>
      </c>
      <c r="E33" s="2"/>
      <c r="F33" s="8">
        <v>62</v>
      </c>
      <c r="G33" s="8">
        <v>15</v>
      </c>
      <c r="H33" s="8">
        <v>1</v>
      </c>
      <c r="I33" s="8">
        <v>14</v>
      </c>
      <c r="J33" s="8">
        <v>6</v>
      </c>
      <c r="K33" s="8">
        <v>0</v>
      </c>
      <c r="L33" s="8">
        <v>1</v>
      </c>
      <c r="M33" s="2"/>
      <c r="N33" s="19">
        <v>322</v>
      </c>
    </row>
    <row r="34" spans="3:14" ht="15">
      <c r="C34" s="2"/>
      <c r="D34" s="2" t="s">
        <v>143</v>
      </c>
      <c r="E34" s="2"/>
      <c r="F34" s="8">
        <v>64</v>
      </c>
      <c r="G34" s="8">
        <v>14</v>
      </c>
      <c r="H34" s="8">
        <v>1</v>
      </c>
      <c r="I34" s="8">
        <v>9</v>
      </c>
      <c r="J34" s="8">
        <v>9</v>
      </c>
      <c r="K34" s="8">
        <v>0</v>
      </c>
      <c r="L34" s="8">
        <v>3</v>
      </c>
      <c r="M34" s="2"/>
      <c r="N34" s="19">
        <v>107</v>
      </c>
    </row>
    <row r="35" spans="3:14" ht="6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9"/>
    </row>
    <row r="36" spans="3:14" ht="15.75">
      <c r="C36" s="7" t="s">
        <v>191</v>
      </c>
      <c r="D36" s="7"/>
      <c r="E36" s="2"/>
      <c r="F36" s="2"/>
      <c r="G36" s="2"/>
      <c r="H36" s="2"/>
      <c r="I36" s="2"/>
      <c r="J36" s="2"/>
      <c r="K36" s="2"/>
      <c r="L36" s="2"/>
      <c r="M36" s="2"/>
      <c r="N36" s="19"/>
    </row>
    <row r="37" spans="4:14" ht="15">
      <c r="D37" s="8" t="s">
        <v>144</v>
      </c>
      <c r="E37" s="2"/>
      <c r="F37" s="8">
        <v>54</v>
      </c>
      <c r="G37" s="8">
        <v>15</v>
      </c>
      <c r="H37" s="8">
        <v>2</v>
      </c>
      <c r="I37" s="8">
        <v>14</v>
      </c>
      <c r="J37" s="8">
        <v>10</v>
      </c>
      <c r="K37" s="8">
        <v>0</v>
      </c>
      <c r="L37" s="8">
        <v>5</v>
      </c>
      <c r="M37" s="2"/>
      <c r="N37" s="19">
        <v>32</v>
      </c>
    </row>
    <row r="38" spans="4:14" ht="15">
      <c r="D38" s="8" t="s">
        <v>145</v>
      </c>
      <c r="E38" s="2"/>
      <c r="F38" s="8">
        <v>61</v>
      </c>
      <c r="G38" s="8">
        <v>10</v>
      </c>
      <c r="H38" s="8">
        <v>1</v>
      </c>
      <c r="I38" s="8">
        <v>11</v>
      </c>
      <c r="J38" s="8">
        <v>14</v>
      </c>
      <c r="K38" s="8">
        <v>0</v>
      </c>
      <c r="L38" s="8">
        <v>3</v>
      </c>
      <c r="M38" s="2"/>
      <c r="N38" s="19">
        <v>282</v>
      </c>
    </row>
    <row r="39" spans="4:14" ht="15">
      <c r="D39" s="8" t="s">
        <v>146</v>
      </c>
      <c r="E39" s="2"/>
      <c r="F39" s="8">
        <v>67</v>
      </c>
      <c r="G39" s="8">
        <v>10</v>
      </c>
      <c r="H39" s="8">
        <v>0</v>
      </c>
      <c r="I39" s="8">
        <v>10</v>
      </c>
      <c r="J39" s="8">
        <v>9</v>
      </c>
      <c r="K39" s="8">
        <v>0</v>
      </c>
      <c r="L39" s="8">
        <v>3</v>
      </c>
      <c r="M39" s="2"/>
      <c r="N39" s="19">
        <v>526</v>
      </c>
    </row>
    <row r="40" spans="4:14" ht="15">
      <c r="D40" s="8" t="s">
        <v>147</v>
      </c>
      <c r="E40" s="2"/>
      <c r="F40" s="8">
        <v>61</v>
      </c>
      <c r="G40" s="8">
        <v>15</v>
      </c>
      <c r="H40" s="8">
        <v>1</v>
      </c>
      <c r="I40" s="8">
        <v>14</v>
      </c>
      <c r="J40" s="8">
        <v>8</v>
      </c>
      <c r="K40" s="8">
        <v>0</v>
      </c>
      <c r="L40" s="8">
        <v>1</v>
      </c>
      <c r="M40" s="2"/>
      <c r="N40" s="19">
        <v>557</v>
      </c>
    </row>
    <row r="41" spans="4:14" ht="15">
      <c r="D41" s="8" t="s">
        <v>148</v>
      </c>
      <c r="E41" s="2"/>
      <c r="F41" s="8">
        <v>55</v>
      </c>
      <c r="G41" s="8">
        <v>20</v>
      </c>
      <c r="H41" s="8">
        <v>1</v>
      </c>
      <c r="I41" s="8">
        <v>15</v>
      </c>
      <c r="J41" s="8">
        <v>8</v>
      </c>
      <c r="K41" s="8">
        <v>0</v>
      </c>
      <c r="L41" s="8">
        <v>1</v>
      </c>
      <c r="M41" s="2"/>
      <c r="N41" s="19">
        <v>616</v>
      </c>
    </row>
    <row r="42" spans="4:14" ht="15">
      <c r="D42" s="8" t="s">
        <v>149</v>
      </c>
      <c r="E42" s="2"/>
      <c r="F42" s="8">
        <v>51</v>
      </c>
      <c r="G42" s="8">
        <v>22</v>
      </c>
      <c r="H42" s="8">
        <v>1</v>
      </c>
      <c r="I42" s="8">
        <v>18</v>
      </c>
      <c r="J42" s="8">
        <v>4</v>
      </c>
      <c r="K42" s="8">
        <v>1</v>
      </c>
      <c r="L42" s="8">
        <v>3</v>
      </c>
      <c r="M42" s="2"/>
      <c r="N42" s="19">
        <v>437</v>
      </c>
    </row>
    <row r="43" spans="4:14" ht="15">
      <c r="D43" s="8" t="s">
        <v>150</v>
      </c>
      <c r="E43" s="2"/>
      <c r="F43" s="8">
        <v>48</v>
      </c>
      <c r="G43" s="8">
        <v>26</v>
      </c>
      <c r="H43" s="8">
        <v>0</v>
      </c>
      <c r="I43" s="8">
        <v>17</v>
      </c>
      <c r="J43" s="8">
        <v>6</v>
      </c>
      <c r="K43" s="8">
        <v>1</v>
      </c>
      <c r="L43" s="8">
        <v>2</v>
      </c>
      <c r="M43" s="2"/>
      <c r="N43" s="19">
        <v>508</v>
      </c>
    </row>
    <row r="44" spans="4:14" ht="15">
      <c r="D44" s="8" t="s">
        <v>151</v>
      </c>
      <c r="E44" s="2"/>
      <c r="F44" s="8">
        <v>48</v>
      </c>
      <c r="G44" s="8">
        <v>29</v>
      </c>
      <c r="H44" s="8">
        <v>1</v>
      </c>
      <c r="I44" s="8">
        <v>11</v>
      </c>
      <c r="J44" s="8">
        <v>8</v>
      </c>
      <c r="K44" s="8">
        <v>1</v>
      </c>
      <c r="L44" s="8">
        <v>2</v>
      </c>
      <c r="M44" s="2"/>
      <c r="N44" s="19">
        <v>301</v>
      </c>
    </row>
    <row r="45" spans="5:14" ht="6" customHeight="1">
      <c r="E45" s="2"/>
      <c r="F45" s="2"/>
      <c r="G45" s="2"/>
      <c r="H45" s="2"/>
      <c r="I45" s="2"/>
      <c r="J45" s="2"/>
      <c r="K45" s="2"/>
      <c r="L45" s="2"/>
      <c r="M45" s="2"/>
      <c r="N45" s="19"/>
    </row>
    <row r="46" spans="3:14" ht="15.75">
      <c r="C46" s="7" t="s">
        <v>189</v>
      </c>
      <c r="D46" s="7"/>
      <c r="F46" s="2"/>
      <c r="G46" s="2"/>
      <c r="H46" s="2"/>
      <c r="I46" s="2"/>
      <c r="J46" s="2"/>
      <c r="K46" s="2"/>
      <c r="L46" s="2"/>
      <c r="M46" s="2"/>
      <c r="N46" s="19"/>
    </row>
    <row r="47" spans="2:14" ht="15">
      <c r="B47" s="20"/>
      <c r="D47" s="8" t="s">
        <v>40</v>
      </c>
      <c r="F47" s="8">
        <v>60</v>
      </c>
      <c r="G47" s="8">
        <v>18</v>
      </c>
      <c r="H47" s="8">
        <v>0</v>
      </c>
      <c r="I47" s="8">
        <v>7</v>
      </c>
      <c r="J47" s="8">
        <v>13</v>
      </c>
      <c r="K47" s="8">
        <v>1</v>
      </c>
      <c r="L47" s="8">
        <v>2</v>
      </c>
      <c r="M47" s="2"/>
      <c r="N47" s="19">
        <v>1044</v>
      </c>
    </row>
    <row r="48" spans="2:14" ht="15">
      <c r="B48" s="20"/>
      <c r="D48" s="8" t="s">
        <v>126</v>
      </c>
      <c r="F48" s="8">
        <v>60</v>
      </c>
      <c r="G48" s="8">
        <v>21</v>
      </c>
      <c r="H48" s="8">
        <v>1</v>
      </c>
      <c r="I48" s="8">
        <v>11</v>
      </c>
      <c r="J48" s="8">
        <v>5</v>
      </c>
      <c r="K48" s="8">
        <v>0</v>
      </c>
      <c r="L48" s="8">
        <v>2</v>
      </c>
      <c r="M48" s="2"/>
      <c r="N48" s="19">
        <v>1033</v>
      </c>
    </row>
    <row r="49" spans="2:14" ht="15">
      <c r="B49" s="20"/>
      <c r="D49" s="8" t="s">
        <v>127</v>
      </c>
      <c r="F49" s="8">
        <v>63</v>
      </c>
      <c r="G49" s="8">
        <v>18</v>
      </c>
      <c r="H49" s="8">
        <v>2</v>
      </c>
      <c r="I49" s="8">
        <v>13</v>
      </c>
      <c r="J49" s="8">
        <v>2</v>
      </c>
      <c r="K49" s="8">
        <v>0</v>
      </c>
      <c r="L49" s="8">
        <v>1</v>
      </c>
      <c r="M49" s="2"/>
      <c r="N49" s="19">
        <v>347</v>
      </c>
    </row>
    <row r="50" spans="2:14" ht="15">
      <c r="B50" s="20"/>
      <c r="D50" s="8" t="s">
        <v>128</v>
      </c>
      <c r="F50" s="8">
        <v>73</v>
      </c>
      <c r="G50" s="8">
        <v>12</v>
      </c>
      <c r="H50" s="8">
        <v>2</v>
      </c>
      <c r="I50" s="8">
        <v>12</v>
      </c>
      <c r="J50" s="8">
        <v>1</v>
      </c>
      <c r="K50" s="8">
        <v>0</v>
      </c>
      <c r="L50" s="8">
        <v>0</v>
      </c>
      <c r="M50" s="2"/>
      <c r="N50" s="19">
        <v>154</v>
      </c>
    </row>
    <row r="51" spans="2:14" ht="15">
      <c r="B51" s="20"/>
      <c r="D51" s="8" t="s">
        <v>129</v>
      </c>
      <c r="F51" s="8">
        <v>37</v>
      </c>
      <c r="G51" s="8">
        <v>17</v>
      </c>
      <c r="H51" s="8">
        <v>1</v>
      </c>
      <c r="I51" s="8">
        <v>37</v>
      </c>
      <c r="J51" s="8">
        <v>5</v>
      </c>
      <c r="K51" s="8">
        <v>0</v>
      </c>
      <c r="L51" s="8">
        <v>4</v>
      </c>
      <c r="M51" s="2"/>
      <c r="N51" s="19">
        <v>431</v>
      </c>
    </row>
    <row r="52" spans="2:14" ht="15">
      <c r="B52" s="20"/>
      <c r="D52" s="8" t="s">
        <v>130</v>
      </c>
      <c r="F52" s="8">
        <v>28</v>
      </c>
      <c r="G52" s="8">
        <v>18</v>
      </c>
      <c r="H52" s="8">
        <v>0</v>
      </c>
      <c r="I52" s="8">
        <v>45</v>
      </c>
      <c r="J52" s="8">
        <v>6</v>
      </c>
      <c r="K52" s="8">
        <v>0</v>
      </c>
      <c r="L52" s="8">
        <v>2</v>
      </c>
      <c r="M52" s="2"/>
      <c r="N52" s="19">
        <v>279</v>
      </c>
    </row>
    <row r="53" spans="2:14" ht="6" customHeight="1">
      <c r="B53" s="20"/>
      <c r="C53" s="20"/>
      <c r="F53" s="2"/>
      <c r="G53" s="2"/>
      <c r="H53" s="2"/>
      <c r="I53" s="2"/>
      <c r="J53" s="2"/>
      <c r="K53" s="2"/>
      <c r="L53" s="2"/>
      <c r="M53" s="2"/>
      <c r="N53" s="19"/>
    </row>
    <row r="54" spans="2:14" ht="15.75">
      <c r="B54" s="20"/>
      <c r="C54" s="7" t="s">
        <v>36</v>
      </c>
      <c r="F54" s="2"/>
      <c r="G54" s="2"/>
      <c r="H54" s="2"/>
      <c r="I54" s="2"/>
      <c r="J54" s="2"/>
      <c r="K54" s="2"/>
      <c r="L54" s="2"/>
      <c r="M54" s="2"/>
      <c r="N54" s="19"/>
    </row>
    <row r="55" spans="2:14" ht="15">
      <c r="B55" s="20"/>
      <c r="C55" s="20"/>
      <c r="D55" s="8" t="s">
        <v>411</v>
      </c>
      <c r="F55" s="8">
        <v>85</v>
      </c>
      <c r="G55" s="8">
        <v>12</v>
      </c>
      <c r="H55" s="8">
        <v>1</v>
      </c>
      <c r="I55" s="8">
        <v>1</v>
      </c>
      <c r="J55" s="8">
        <v>1</v>
      </c>
      <c r="K55" s="8">
        <v>0</v>
      </c>
      <c r="L55" s="8">
        <v>0</v>
      </c>
      <c r="M55" s="2"/>
      <c r="N55" s="19">
        <v>1693</v>
      </c>
    </row>
    <row r="56" spans="2:14" ht="15">
      <c r="B56" s="20"/>
      <c r="C56" s="20"/>
      <c r="D56" s="8" t="s">
        <v>412</v>
      </c>
      <c r="F56" s="8">
        <v>43</v>
      </c>
      <c r="G56" s="8">
        <v>30</v>
      </c>
      <c r="H56" s="8">
        <v>1</v>
      </c>
      <c r="I56" s="8">
        <v>14</v>
      </c>
      <c r="J56" s="8">
        <v>10</v>
      </c>
      <c r="K56" s="8">
        <v>0</v>
      </c>
      <c r="L56" s="8">
        <v>1</v>
      </c>
      <c r="M56" s="2"/>
      <c r="N56" s="19">
        <v>580</v>
      </c>
    </row>
    <row r="57" spans="2:14" ht="15">
      <c r="B57" s="20"/>
      <c r="C57" s="20"/>
      <c r="D57" s="8" t="s">
        <v>413</v>
      </c>
      <c r="F57" s="8">
        <v>7</v>
      </c>
      <c r="G57" s="8">
        <v>27</v>
      </c>
      <c r="H57" s="8">
        <v>0</v>
      </c>
      <c r="I57" s="8">
        <v>33</v>
      </c>
      <c r="J57" s="8">
        <v>29</v>
      </c>
      <c r="K57" s="8">
        <v>0</v>
      </c>
      <c r="L57" s="8">
        <v>4</v>
      </c>
      <c r="M57" s="2"/>
      <c r="N57" s="19">
        <v>241</v>
      </c>
    </row>
    <row r="58" spans="4:14" ht="15">
      <c r="D58" s="8" t="s">
        <v>414</v>
      </c>
      <c r="F58" s="8">
        <v>2</v>
      </c>
      <c r="G58" s="8">
        <v>25</v>
      </c>
      <c r="H58" s="8">
        <v>0</v>
      </c>
      <c r="I58" s="8">
        <v>47</v>
      </c>
      <c r="J58" s="8">
        <v>21</v>
      </c>
      <c r="K58" s="8">
        <v>0</v>
      </c>
      <c r="L58" s="8">
        <v>5</v>
      </c>
      <c r="M58" s="2"/>
      <c r="N58" s="19">
        <v>227</v>
      </c>
    </row>
    <row r="59" spans="4:14" ht="15">
      <c r="D59" s="8" t="s">
        <v>415</v>
      </c>
      <c r="F59" s="8">
        <v>6</v>
      </c>
      <c r="G59" s="8">
        <v>24</v>
      </c>
      <c r="H59" s="8">
        <v>0</v>
      </c>
      <c r="I59" s="8">
        <v>53</v>
      </c>
      <c r="J59" s="8">
        <v>9</v>
      </c>
      <c r="K59" s="8">
        <v>0</v>
      </c>
      <c r="L59" s="8">
        <v>8</v>
      </c>
      <c r="M59" s="2"/>
      <c r="N59" s="19">
        <v>220</v>
      </c>
    </row>
    <row r="60" spans="4:14" ht="15">
      <c r="D60" s="8" t="s">
        <v>37</v>
      </c>
      <c r="F60" s="8">
        <v>5</v>
      </c>
      <c r="G60" s="8">
        <v>20</v>
      </c>
      <c r="H60" s="8">
        <v>0</v>
      </c>
      <c r="I60" s="8">
        <v>46</v>
      </c>
      <c r="J60" s="8">
        <v>18</v>
      </c>
      <c r="K60" s="8">
        <v>2</v>
      </c>
      <c r="L60" s="8">
        <v>8</v>
      </c>
      <c r="M60" s="2"/>
      <c r="N60" s="19">
        <v>149</v>
      </c>
    </row>
    <row r="61" spans="2:14" ht="9" customHeight="1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88"/>
    </row>
    <row r="62" spans="5:14" ht="6" customHeight="1">
      <c r="E62" s="30"/>
      <c r="F62" s="2"/>
      <c r="G62" s="2"/>
      <c r="H62" s="2"/>
      <c r="I62" s="2"/>
      <c r="J62" s="2"/>
      <c r="K62" s="2"/>
      <c r="L62" s="2"/>
      <c r="M62" s="2"/>
      <c r="N62" s="2"/>
    </row>
    <row r="63" spans="3:14" ht="15.75">
      <c r="C63" s="7" t="s">
        <v>498</v>
      </c>
      <c r="N63" s="17"/>
    </row>
    <row r="64" spans="4:14" ht="15">
      <c r="D64" s="54">
        <v>1999</v>
      </c>
      <c r="F64" s="8">
        <v>54.7</v>
      </c>
      <c r="G64" s="8">
        <v>18.3</v>
      </c>
      <c r="H64" s="8">
        <v>0.7</v>
      </c>
      <c r="I64" s="8">
        <v>16.2</v>
      </c>
      <c r="J64" s="8">
        <v>7.8</v>
      </c>
      <c r="K64" s="8">
        <v>0.6</v>
      </c>
      <c r="L64" s="8">
        <v>1.7</v>
      </c>
      <c r="N64" s="17">
        <v>2636</v>
      </c>
    </row>
    <row r="65" spans="4:18" ht="15">
      <c r="D65" s="54">
        <v>2000</v>
      </c>
      <c r="F65" s="8">
        <v>53.7</v>
      </c>
      <c r="G65" s="8">
        <v>19.9</v>
      </c>
      <c r="H65" s="8">
        <v>0.6</v>
      </c>
      <c r="I65" s="8">
        <v>16.3</v>
      </c>
      <c r="J65" s="8">
        <v>7.2</v>
      </c>
      <c r="K65" s="8">
        <v>0.6</v>
      </c>
      <c r="L65" s="8">
        <v>1.7</v>
      </c>
      <c r="N65" s="17">
        <v>3475</v>
      </c>
      <c r="O65" s="154"/>
      <c r="P65" s="154"/>
      <c r="Q65" s="154"/>
      <c r="R65" s="154"/>
    </row>
    <row r="66" spans="4:14" ht="15">
      <c r="D66" s="54">
        <v>2001</v>
      </c>
      <c r="F66" s="8">
        <v>52.5</v>
      </c>
      <c r="G66" s="8">
        <v>20.8</v>
      </c>
      <c r="H66" s="8">
        <v>0.6</v>
      </c>
      <c r="I66" s="8">
        <v>16.4</v>
      </c>
      <c r="J66" s="8">
        <v>7.3</v>
      </c>
      <c r="K66" s="8">
        <v>0.5</v>
      </c>
      <c r="L66" s="8">
        <v>1.9</v>
      </c>
      <c r="N66" s="17">
        <v>3463</v>
      </c>
    </row>
    <row r="67" spans="4:14" ht="15">
      <c r="D67" s="54">
        <v>2002</v>
      </c>
      <c r="F67" s="8">
        <v>56.2</v>
      </c>
      <c r="G67" s="8">
        <v>18.7</v>
      </c>
      <c r="H67" s="8">
        <v>0.7</v>
      </c>
      <c r="I67" s="8">
        <v>14.2</v>
      </c>
      <c r="J67" s="8">
        <v>7.8</v>
      </c>
      <c r="K67" s="8">
        <v>0.3</v>
      </c>
      <c r="L67" s="8">
        <v>2.1</v>
      </c>
      <c r="N67" s="17">
        <v>3295</v>
      </c>
    </row>
    <row r="68" spans="2:14" ht="6" customHeight="1" thickBot="1">
      <c r="B68" s="6"/>
      <c r="C68" s="6"/>
      <c r="D68" s="183"/>
      <c r="E68" s="6"/>
      <c r="F68" s="6"/>
      <c r="G68" s="6"/>
      <c r="H68" s="6"/>
      <c r="I68" s="6"/>
      <c r="J68" s="6"/>
      <c r="K68" s="6"/>
      <c r="L68" s="6"/>
      <c r="M68" s="6"/>
      <c r="N68" s="189"/>
    </row>
    <row r="69" spans="3:14" ht="15">
      <c r="C69" s="186" t="s">
        <v>285</v>
      </c>
      <c r="D69" s="20" t="s">
        <v>294</v>
      </c>
      <c r="H69" s="29"/>
      <c r="I69" s="29"/>
      <c r="J69" s="29"/>
      <c r="K69" s="88"/>
      <c r="L69" s="29"/>
      <c r="M69" s="29"/>
      <c r="N69" s="57"/>
    </row>
    <row r="70" spans="3:11" ht="15">
      <c r="C70" s="186" t="s">
        <v>287</v>
      </c>
      <c r="D70" s="20" t="s">
        <v>295</v>
      </c>
      <c r="K70" s="88"/>
    </row>
    <row r="71" spans="3:13" ht="15">
      <c r="C71" s="186" t="s">
        <v>293</v>
      </c>
      <c r="D71" s="20" t="s">
        <v>296</v>
      </c>
      <c r="L71" s="58"/>
      <c r="M71" s="58"/>
    </row>
    <row r="73" ht="228" customHeight="1"/>
  </sheetData>
  <mergeCells count="1">
    <mergeCell ref="F4:L4"/>
  </mergeCells>
  <printOptions/>
  <pageMargins left="0.52" right="0.64" top="0.52" bottom="0.64" header="0.5" footer="0.5"/>
  <pageSetup fitToHeight="1" fitToWidth="1" horizontalDpi="600" verticalDpi="600" orientation="portrait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8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1" max="2" width="1.7109375" style="216" customWidth="1"/>
    <col min="3" max="3" width="12.8515625" style="216" customWidth="1"/>
    <col min="4" max="4" width="23.8515625" style="216" customWidth="1"/>
    <col min="5" max="8" width="15.7109375" style="216" customWidth="1"/>
    <col min="9" max="9" width="12.7109375" style="216" customWidth="1"/>
    <col min="10" max="16384" width="9.140625" style="216" customWidth="1"/>
  </cols>
  <sheetData>
    <row r="2" spans="1:9" ht="18">
      <c r="A2" s="273" t="s">
        <v>687</v>
      </c>
      <c r="B2" s="213"/>
      <c r="C2" s="273"/>
      <c r="D2" s="295" t="s">
        <v>519</v>
      </c>
      <c r="E2" s="213"/>
      <c r="F2" s="213"/>
      <c r="G2" s="213"/>
      <c r="H2" s="213"/>
      <c r="I2" s="213"/>
    </row>
    <row r="3" spans="1:9" ht="21">
      <c r="A3" s="273"/>
      <c r="B3" s="213"/>
      <c r="C3" s="273"/>
      <c r="D3" s="295" t="s">
        <v>520</v>
      </c>
      <c r="E3" s="213"/>
      <c r="F3" s="213"/>
      <c r="G3" s="213"/>
      <c r="H3" s="213"/>
      <c r="I3" s="213"/>
    </row>
    <row r="4" spans="1:9" ht="18.75" thickBot="1">
      <c r="A4" s="223"/>
      <c r="B4" s="223"/>
      <c r="C4" s="223"/>
      <c r="D4" s="328" t="s">
        <v>685</v>
      </c>
      <c r="E4" s="223"/>
      <c r="F4" s="223"/>
      <c r="G4" s="223"/>
      <c r="H4" s="223"/>
      <c r="I4" s="77"/>
    </row>
    <row r="5" spans="1:8" ht="15.75">
      <c r="A5" s="213"/>
      <c r="B5" s="213"/>
      <c r="C5" s="213"/>
      <c r="D5" s="213"/>
      <c r="E5" s="329"/>
      <c r="F5" s="330"/>
      <c r="G5" s="330" t="s">
        <v>486</v>
      </c>
      <c r="H5" s="331"/>
    </row>
    <row r="6" spans="1:8" ht="16.5" thickBot="1">
      <c r="A6" s="223"/>
      <c r="B6" s="223"/>
      <c r="C6" s="223"/>
      <c r="D6" s="332"/>
      <c r="E6" s="333" t="s">
        <v>483</v>
      </c>
      <c r="F6" s="333" t="s">
        <v>98</v>
      </c>
      <c r="G6" s="284" t="s">
        <v>484</v>
      </c>
      <c r="H6" s="333" t="s">
        <v>485</v>
      </c>
    </row>
    <row r="7" spans="1:8" ht="6" customHeight="1">
      <c r="A7" s="213"/>
      <c r="B7" s="213"/>
      <c r="C7" s="213"/>
      <c r="D7" s="334"/>
      <c r="E7" s="335"/>
      <c r="F7" s="335"/>
      <c r="G7" s="241"/>
      <c r="H7" s="241"/>
    </row>
    <row r="8" spans="1:8" ht="15.75">
      <c r="A8" s="213"/>
      <c r="B8" s="213"/>
      <c r="C8" s="261"/>
      <c r="D8" s="334"/>
      <c r="E8" s="213"/>
      <c r="F8" s="315"/>
      <c r="G8" s="213"/>
      <c r="H8" s="314" t="s">
        <v>102</v>
      </c>
    </row>
    <row r="9" spans="1:8" ht="6" customHeight="1">
      <c r="A9" s="213"/>
      <c r="B9" s="213"/>
      <c r="C9" s="261"/>
      <c r="D9" s="334"/>
      <c r="E9" s="213"/>
      <c r="F9" s="315"/>
      <c r="G9" s="213"/>
      <c r="H9" s="314"/>
    </row>
    <row r="10" spans="1:8" ht="15">
      <c r="A10" s="213"/>
      <c r="B10" s="213"/>
      <c r="C10" s="336" t="s">
        <v>114</v>
      </c>
      <c r="D10" s="213"/>
      <c r="E10" s="213">
        <v>2</v>
      </c>
      <c r="F10" s="315">
        <v>81</v>
      </c>
      <c r="G10" s="213">
        <v>1</v>
      </c>
      <c r="H10" s="315">
        <v>2</v>
      </c>
    </row>
    <row r="11" spans="1:8" ht="15.75">
      <c r="A11" s="213"/>
      <c r="B11" s="213"/>
      <c r="C11" s="336" t="s">
        <v>103</v>
      </c>
      <c r="D11" s="334"/>
      <c r="E11" s="213">
        <v>59</v>
      </c>
      <c r="F11" s="315">
        <v>27</v>
      </c>
      <c r="G11" s="213">
        <v>57</v>
      </c>
      <c r="H11" s="315">
        <v>55</v>
      </c>
    </row>
    <row r="12" spans="1:8" ht="15.75">
      <c r="A12" s="213"/>
      <c r="B12" s="213"/>
      <c r="C12" s="336" t="s">
        <v>108</v>
      </c>
      <c r="D12" s="334"/>
      <c r="E12" s="213">
        <v>2</v>
      </c>
      <c r="F12" s="315">
        <v>7</v>
      </c>
      <c r="G12" s="213">
        <v>4</v>
      </c>
      <c r="H12" s="315">
        <v>5</v>
      </c>
    </row>
    <row r="13" spans="1:8" ht="15.75">
      <c r="A13" s="213"/>
      <c r="B13" s="213"/>
      <c r="C13" s="336" t="s">
        <v>111</v>
      </c>
      <c r="D13" s="334"/>
      <c r="E13" s="213">
        <v>24</v>
      </c>
      <c r="F13" s="315">
        <v>3</v>
      </c>
      <c r="G13" s="213">
        <v>14</v>
      </c>
      <c r="H13" s="315">
        <v>7</v>
      </c>
    </row>
    <row r="14" spans="1:8" ht="15.75">
      <c r="A14" s="213"/>
      <c r="B14" s="213"/>
      <c r="C14" s="336" t="s">
        <v>104</v>
      </c>
      <c r="D14" s="334"/>
      <c r="E14" s="213">
        <v>21</v>
      </c>
      <c r="F14" s="315">
        <v>11</v>
      </c>
      <c r="G14" s="213">
        <v>10</v>
      </c>
      <c r="H14" s="315">
        <v>20</v>
      </c>
    </row>
    <row r="15" spans="1:8" ht="15.75">
      <c r="A15" s="213"/>
      <c r="B15" s="213"/>
      <c r="C15" s="336" t="s">
        <v>106</v>
      </c>
      <c r="D15" s="334"/>
      <c r="E15" s="213">
        <v>8</v>
      </c>
      <c r="F15" s="315">
        <v>4</v>
      </c>
      <c r="G15" s="213">
        <v>23</v>
      </c>
      <c r="H15" s="315">
        <v>20</v>
      </c>
    </row>
    <row r="16" spans="1:8" ht="15.75">
      <c r="A16" s="213"/>
      <c r="B16" s="213"/>
      <c r="C16" s="336" t="s">
        <v>112</v>
      </c>
      <c r="D16" s="334"/>
      <c r="E16" s="213">
        <v>17</v>
      </c>
      <c r="F16" s="315">
        <v>0</v>
      </c>
      <c r="G16" s="213">
        <v>28</v>
      </c>
      <c r="H16" s="315">
        <v>32</v>
      </c>
    </row>
    <row r="17" spans="1:8" ht="15.75">
      <c r="A17" s="213"/>
      <c r="B17" s="213"/>
      <c r="C17" s="336" t="s">
        <v>107</v>
      </c>
      <c r="D17" s="334"/>
      <c r="E17" s="213">
        <v>7</v>
      </c>
      <c r="F17" s="315">
        <v>3</v>
      </c>
      <c r="G17" s="213">
        <v>6</v>
      </c>
      <c r="H17" s="315">
        <v>0</v>
      </c>
    </row>
    <row r="18" spans="1:8" ht="15">
      <c r="A18" s="213"/>
      <c r="B18" s="213"/>
      <c r="C18" s="336" t="s">
        <v>384</v>
      </c>
      <c r="D18" s="213"/>
      <c r="E18" s="213">
        <v>5</v>
      </c>
      <c r="F18" s="213">
        <v>1</v>
      </c>
      <c r="G18" s="213">
        <v>4</v>
      </c>
      <c r="H18" s="213">
        <v>0</v>
      </c>
    </row>
    <row r="19" spans="1:8" ht="15">
      <c r="A19" s="213"/>
      <c r="B19" s="213"/>
      <c r="C19" s="213" t="s">
        <v>385</v>
      </c>
      <c r="D19" s="213"/>
      <c r="E19" s="213">
        <v>0</v>
      </c>
      <c r="F19" s="213">
        <v>9</v>
      </c>
      <c r="G19" s="213">
        <v>0</v>
      </c>
      <c r="H19" s="213">
        <v>0</v>
      </c>
    </row>
    <row r="20" spans="1:8" ht="15">
      <c r="A20" s="213"/>
      <c r="B20" s="213"/>
      <c r="C20" s="213" t="s">
        <v>302</v>
      </c>
      <c r="D20" s="213"/>
      <c r="E20" s="213">
        <v>0</v>
      </c>
      <c r="F20" s="213">
        <v>2</v>
      </c>
      <c r="G20" s="213">
        <v>0</v>
      </c>
      <c r="H20" s="213">
        <v>4</v>
      </c>
    </row>
    <row r="21" spans="1:8" ht="15">
      <c r="A21" s="213"/>
      <c r="B21" s="213"/>
      <c r="C21" s="336" t="s">
        <v>109</v>
      </c>
      <c r="D21" s="213"/>
      <c r="E21" s="213">
        <v>2</v>
      </c>
      <c r="F21" s="213">
        <v>2</v>
      </c>
      <c r="G21" s="213">
        <v>5</v>
      </c>
      <c r="H21" s="213">
        <v>2</v>
      </c>
    </row>
    <row r="22" spans="1:8" ht="15">
      <c r="A22" s="213"/>
      <c r="B22" s="213"/>
      <c r="C22" s="213" t="s">
        <v>303</v>
      </c>
      <c r="D22" s="213"/>
      <c r="E22" s="213">
        <v>3</v>
      </c>
      <c r="F22" s="213">
        <v>1</v>
      </c>
      <c r="G22" s="213">
        <v>8</v>
      </c>
      <c r="H22" s="213">
        <v>1</v>
      </c>
    </row>
    <row r="23" spans="1:8" ht="15">
      <c r="A23" s="213"/>
      <c r="B23" s="213"/>
      <c r="C23" s="336" t="s">
        <v>304</v>
      </c>
      <c r="D23" s="213"/>
      <c r="E23" s="213">
        <v>8</v>
      </c>
      <c r="F23" s="213">
        <v>0</v>
      </c>
      <c r="G23" s="213">
        <v>1</v>
      </c>
      <c r="H23" s="213">
        <v>1</v>
      </c>
    </row>
    <row r="24" spans="1:8" ht="15">
      <c r="A24" s="213"/>
      <c r="B24" s="213"/>
      <c r="C24" s="213" t="s">
        <v>305</v>
      </c>
      <c r="D24" s="213"/>
      <c r="E24" s="213">
        <v>5</v>
      </c>
      <c r="F24" s="213">
        <v>0</v>
      </c>
      <c r="G24" s="213">
        <v>1</v>
      </c>
      <c r="H24" s="213">
        <v>1</v>
      </c>
    </row>
    <row r="25" spans="1:8" ht="15">
      <c r="A25" s="213"/>
      <c r="B25" s="213"/>
      <c r="C25" s="336" t="s">
        <v>306</v>
      </c>
      <c r="D25" s="213"/>
      <c r="E25" s="213">
        <v>6</v>
      </c>
      <c r="F25" s="213">
        <v>1</v>
      </c>
      <c r="G25" s="213">
        <v>2</v>
      </c>
      <c r="H25" s="213">
        <v>1</v>
      </c>
    </row>
    <row r="26" spans="1:8" ht="15">
      <c r="A26" s="213"/>
      <c r="B26" s="213"/>
      <c r="C26" s="336" t="s">
        <v>686</v>
      </c>
      <c r="D26" s="213"/>
      <c r="E26" s="213">
        <v>1</v>
      </c>
      <c r="F26" s="213">
        <v>2</v>
      </c>
      <c r="G26" s="213">
        <v>8</v>
      </c>
      <c r="H26" s="213">
        <v>2</v>
      </c>
    </row>
    <row r="27" spans="1:8" ht="6" customHeight="1">
      <c r="A27" s="213"/>
      <c r="B27" s="213"/>
      <c r="C27" s="336"/>
      <c r="D27" s="213"/>
      <c r="E27" s="213"/>
      <c r="G27" s="213"/>
      <c r="H27" s="213"/>
    </row>
    <row r="28" spans="1:8" ht="15">
      <c r="A28" s="213"/>
      <c r="B28" s="213"/>
      <c r="C28" s="336" t="s">
        <v>390</v>
      </c>
      <c r="D28" s="213"/>
      <c r="E28" s="213">
        <v>100</v>
      </c>
      <c r="F28" s="213">
        <v>100</v>
      </c>
      <c r="G28" s="213">
        <v>100</v>
      </c>
      <c r="H28" s="213">
        <v>100</v>
      </c>
    </row>
    <row r="29" spans="1:8" ht="6" customHeight="1">
      <c r="A29" s="213"/>
      <c r="B29" s="213"/>
      <c r="C29" s="336"/>
      <c r="D29" s="213"/>
      <c r="E29" s="213"/>
      <c r="F29" s="213"/>
      <c r="G29" s="213"/>
      <c r="H29" s="213"/>
    </row>
    <row r="30" spans="1:8" ht="15">
      <c r="A30" s="213"/>
      <c r="B30" s="213"/>
      <c r="C30" s="337" t="s">
        <v>482</v>
      </c>
      <c r="D30" s="213"/>
      <c r="E30" s="316">
        <v>2357</v>
      </c>
      <c r="F30" s="316">
        <v>6066</v>
      </c>
      <c r="G30" s="316">
        <v>2081</v>
      </c>
      <c r="H30" s="316">
        <v>775</v>
      </c>
    </row>
    <row r="31" spans="1:8" ht="6" customHeight="1" thickBot="1">
      <c r="A31" s="223"/>
      <c r="B31" s="223"/>
      <c r="C31" s="338"/>
      <c r="D31" s="223"/>
      <c r="E31" s="339"/>
      <c r="F31" s="339"/>
      <c r="G31" s="339"/>
      <c r="H31" s="339"/>
    </row>
    <row r="32" spans="1:9" ht="15">
      <c r="A32" s="213"/>
      <c r="B32" s="216" t="s">
        <v>379</v>
      </c>
      <c r="C32" s="289" t="s">
        <v>299</v>
      </c>
      <c r="D32" s="213"/>
      <c r="E32" s="316"/>
      <c r="F32" s="316"/>
      <c r="G32" s="316"/>
      <c r="H32" s="316"/>
      <c r="I32" s="316"/>
    </row>
    <row r="33" spans="1:9" ht="15">
      <c r="A33" s="213"/>
      <c r="D33" s="213"/>
      <c r="E33" s="316"/>
      <c r="F33" s="316"/>
      <c r="G33" s="316"/>
      <c r="H33" s="316"/>
      <c r="I33" s="316"/>
    </row>
    <row r="35" spans="1:7" ht="18">
      <c r="A35" s="273" t="s">
        <v>688</v>
      </c>
      <c r="B35" s="213"/>
      <c r="C35" s="273"/>
      <c r="D35" s="295" t="s">
        <v>521</v>
      </c>
      <c r="E35" s="213"/>
      <c r="F35" s="213"/>
      <c r="G35" s="213"/>
    </row>
    <row r="36" spans="1:7" ht="18">
      <c r="A36" s="273"/>
      <c r="B36" s="213"/>
      <c r="C36" s="273"/>
      <c r="D36" s="295" t="s">
        <v>523</v>
      </c>
      <c r="E36" s="213"/>
      <c r="F36" s="213"/>
      <c r="G36" s="213"/>
    </row>
    <row r="37" spans="1:7" ht="21">
      <c r="A37" s="273"/>
      <c r="B37" s="213"/>
      <c r="C37" s="273"/>
      <c r="D37" s="295" t="s">
        <v>689</v>
      </c>
      <c r="E37" s="213"/>
      <c r="F37" s="213"/>
      <c r="G37" s="213"/>
    </row>
    <row r="38" spans="2:9" ht="5.25" customHeight="1" thickBot="1">
      <c r="B38" s="246"/>
      <c r="C38" s="246"/>
      <c r="D38" s="246"/>
      <c r="E38" s="246"/>
      <c r="F38" s="246"/>
      <c r="G38" s="246"/>
      <c r="H38" s="246"/>
      <c r="I38" s="246"/>
    </row>
    <row r="39" spans="1:9" ht="15.75">
      <c r="A39" s="213"/>
      <c r="B39" s="213"/>
      <c r="C39" s="213"/>
      <c r="D39" s="334"/>
      <c r="E39" s="213"/>
      <c r="F39" s="315"/>
      <c r="G39" s="340" t="s">
        <v>487</v>
      </c>
      <c r="H39" s="264" t="s">
        <v>489</v>
      </c>
      <c r="I39" s="264" t="s">
        <v>301</v>
      </c>
    </row>
    <row r="40" spans="1:9" ht="16.5" thickBot="1">
      <c r="A40" s="213"/>
      <c r="B40" s="223"/>
      <c r="C40" s="223"/>
      <c r="D40" s="341"/>
      <c r="E40" s="223"/>
      <c r="F40" s="342"/>
      <c r="G40" s="343" t="s">
        <v>488</v>
      </c>
      <c r="H40" s="344" t="s">
        <v>490</v>
      </c>
      <c r="I40" s="246"/>
    </row>
    <row r="41" spans="1:9" ht="6" customHeight="1">
      <c r="A41" s="213"/>
      <c r="B41" s="77"/>
      <c r="C41" s="77"/>
      <c r="D41" s="334"/>
      <c r="E41" s="77"/>
      <c r="F41" s="315"/>
      <c r="G41" s="315"/>
      <c r="H41" s="315"/>
      <c r="I41" s="289"/>
    </row>
    <row r="42" spans="1:9" ht="15.75">
      <c r="A42" s="213"/>
      <c r="B42" s="77"/>
      <c r="C42" s="77"/>
      <c r="D42" s="334"/>
      <c r="E42" s="77"/>
      <c r="F42" s="315"/>
      <c r="G42" s="315"/>
      <c r="H42" s="315"/>
      <c r="I42" s="314" t="s">
        <v>102</v>
      </c>
    </row>
    <row r="43" spans="1:9" ht="6" customHeight="1">
      <c r="A43" s="213"/>
      <c r="B43" s="77"/>
      <c r="C43" s="77"/>
      <c r="D43" s="334"/>
      <c r="E43" s="77"/>
      <c r="F43" s="315"/>
      <c r="G43" s="315"/>
      <c r="H43" s="315"/>
      <c r="I43" s="314"/>
    </row>
    <row r="44" spans="1:7" ht="15.75">
      <c r="A44" s="213"/>
      <c r="B44" s="261" t="s">
        <v>439</v>
      </c>
      <c r="C44" s="261"/>
      <c r="D44" s="336"/>
      <c r="E44" s="213"/>
      <c r="F44" s="315"/>
      <c r="G44" s="314"/>
    </row>
    <row r="45" spans="1:9" ht="15">
      <c r="A45" s="213"/>
      <c r="B45" s="213"/>
      <c r="C45" s="336" t="s">
        <v>214</v>
      </c>
      <c r="D45" s="213"/>
      <c r="E45" s="213"/>
      <c r="F45" s="315"/>
      <c r="G45" s="213">
        <v>26</v>
      </c>
      <c r="H45" s="213">
        <v>55</v>
      </c>
      <c r="I45" s="213">
        <v>34</v>
      </c>
    </row>
    <row r="46" spans="1:9" ht="15">
      <c r="A46" s="213"/>
      <c r="B46" s="213"/>
      <c r="C46" s="336" t="s">
        <v>213</v>
      </c>
      <c r="D46" s="213"/>
      <c r="E46" s="213"/>
      <c r="F46" s="315"/>
      <c r="G46" s="213">
        <v>74</v>
      </c>
      <c r="H46" s="213">
        <v>45</v>
      </c>
      <c r="I46" s="213">
        <v>66</v>
      </c>
    </row>
    <row r="47" spans="1:9" ht="15">
      <c r="A47" s="213"/>
      <c r="B47" s="213"/>
      <c r="C47" s="336" t="s">
        <v>52</v>
      </c>
      <c r="D47" s="213"/>
      <c r="E47" s="315"/>
      <c r="F47" s="315"/>
      <c r="G47" s="213">
        <v>100</v>
      </c>
      <c r="H47" s="213">
        <v>100</v>
      </c>
      <c r="I47" s="213">
        <v>100</v>
      </c>
    </row>
    <row r="48" spans="1:7" ht="6" customHeight="1">
      <c r="A48" s="213"/>
      <c r="B48" s="213"/>
      <c r="C48" s="336"/>
      <c r="D48" s="213"/>
      <c r="E48" s="315"/>
      <c r="F48" s="315"/>
      <c r="G48" s="315"/>
    </row>
    <row r="49" spans="1:9" ht="15">
      <c r="A49" s="213"/>
      <c r="B49" s="213"/>
      <c r="C49" s="337" t="s">
        <v>380</v>
      </c>
      <c r="D49" s="213"/>
      <c r="E49" s="316"/>
      <c r="F49" s="316"/>
      <c r="G49" s="316">
        <v>1729</v>
      </c>
      <c r="H49" s="214">
        <v>629</v>
      </c>
      <c r="I49" s="214">
        <v>2358</v>
      </c>
    </row>
    <row r="50" spans="1:7" ht="4.5" customHeight="1">
      <c r="A50" s="213"/>
      <c r="B50" s="213"/>
      <c r="C50" s="213"/>
      <c r="D50" s="334"/>
      <c r="E50" s="213"/>
      <c r="F50" s="315"/>
      <c r="G50" s="314"/>
    </row>
    <row r="51" spans="1:7" ht="18.75">
      <c r="A51" s="213"/>
      <c r="B51" s="345" t="s">
        <v>690</v>
      </c>
      <c r="C51" s="345"/>
      <c r="D51" s="334"/>
      <c r="E51" s="346"/>
      <c r="F51" s="346"/>
      <c r="G51" s="346"/>
    </row>
    <row r="52" spans="3:9" ht="15">
      <c r="C52" s="213" t="s">
        <v>310</v>
      </c>
      <c r="G52" s="213">
        <v>42</v>
      </c>
      <c r="H52" s="213">
        <v>55</v>
      </c>
      <c r="I52" s="213">
        <v>47</v>
      </c>
    </row>
    <row r="53" spans="3:9" ht="15">
      <c r="C53" s="213" t="s">
        <v>116</v>
      </c>
      <c r="G53" s="213">
        <v>40</v>
      </c>
      <c r="H53" s="213">
        <v>53</v>
      </c>
      <c r="I53" s="213">
        <v>46</v>
      </c>
    </row>
    <row r="54" spans="3:9" ht="15">
      <c r="C54" s="213" t="s">
        <v>307</v>
      </c>
      <c r="G54" s="213">
        <v>53</v>
      </c>
      <c r="H54" s="213">
        <v>9</v>
      </c>
      <c r="I54" s="213">
        <v>35</v>
      </c>
    </row>
    <row r="55" spans="3:9" ht="15">
      <c r="C55" s="213" t="s">
        <v>491</v>
      </c>
      <c r="G55" s="213">
        <v>8</v>
      </c>
      <c r="H55" s="213">
        <v>16</v>
      </c>
      <c r="I55" s="213">
        <v>11</v>
      </c>
    </row>
    <row r="56" spans="3:9" ht="15">
      <c r="C56" s="213" t="s">
        <v>309</v>
      </c>
      <c r="G56" s="213">
        <v>4</v>
      </c>
      <c r="H56" s="213">
        <v>10</v>
      </c>
      <c r="I56" s="213">
        <v>7</v>
      </c>
    </row>
    <row r="57" spans="3:9" ht="15">
      <c r="C57" s="213" t="s">
        <v>492</v>
      </c>
      <c r="G57" s="213">
        <v>7</v>
      </c>
      <c r="H57" s="213">
        <v>8</v>
      </c>
      <c r="I57" s="213">
        <v>7</v>
      </c>
    </row>
    <row r="58" spans="3:9" ht="15">
      <c r="C58" s="213" t="s">
        <v>308</v>
      </c>
      <c r="G58" s="213">
        <v>6</v>
      </c>
      <c r="H58" s="213">
        <v>8</v>
      </c>
      <c r="I58" s="213">
        <v>7</v>
      </c>
    </row>
    <row r="59" spans="3:9" ht="6" customHeight="1">
      <c r="C59" s="213"/>
      <c r="G59" s="213"/>
      <c r="H59" s="213"/>
      <c r="I59" s="213"/>
    </row>
    <row r="60" spans="3:9" ht="15">
      <c r="C60" s="336" t="s">
        <v>390</v>
      </c>
      <c r="G60" s="213">
        <v>100</v>
      </c>
      <c r="H60" s="213">
        <v>100</v>
      </c>
      <c r="I60" s="213">
        <v>100</v>
      </c>
    </row>
    <row r="61" ht="6" customHeight="1">
      <c r="C61" s="336"/>
    </row>
    <row r="62" spans="3:9" ht="15">
      <c r="C62" s="337" t="s">
        <v>380</v>
      </c>
      <c r="G62" s="316">
        <v>413</v>
      </c>
      <c r="H62" s="316">
        <v>331</v>
      </c>
      <c r="I62" s="316">
        <v>744</v>
      </c>
    </row>
    <row r="63" ht="6" customHeight="1">
      <c r="C63" s="213"/>
    </row>
    <row r="64" ht="18.75">
      <c r="B64" s="345" t="s">
        <v>691</v>
      </c>
    </row>
    <row r="65" spans="3:9" ht="15">
      <c r="C65" s="213" t="s">
        <v>308</v>
      </c>
      <c r="G65" s="213">
        <v>57</v>
      </c>
      <c r="H65" s="213">
        <v>69</v>
      </c>
      <c r="I65" s="213">
        <v>59</v>
      </c>
    </row>
    <row r="66" spans="3:9" ht="15">
      <c r="C66" s="213" t="s">
        <v>307</v>
      </c>
      <c r="G66" s="213">
        <v>40</v>
      </c>
      <c r="H66" s="213">
        <v>3</v>
      </c>
      <c r="I66" s="213">
        <v>34</v>
      </c>
    </row>
    <row r="67" spans="3:9" ht="15">
      <c r="C67" s="213" t="s">
        <v>116</v>
      </c>
      <c r="G67" s="213">
        <v>11</v>
      </c>
      <c r="H67" s="213">
        <v>25</v>
      </c>
      <c r="I67" s="213">
        <v>14</v>
      </c>
    </row>
    <row r="68" spans="3:9" ht="15">
      <c r="C68" s="213" t="s">
        <v>492</v>
      </c>
      <c r="G68" s="213">
        <v>14</v>
      </c>
      <c r="H68" s="213">
        <v>10</v>
      </c>
      <c r="I68" s="213">
        <v>14</v>
      </c>
    </row>
    <row r="69" spans="3:11" ht="15">
      <c r="C69" s="213" t="s">
        <v>310</v>
      </c>
      <c r="G69" s="213">
        <v>7</v>
      </c>
      <c r="H69" s="213">
        <v>10</v>
      </c>
      <c r="I69" s="213">
        <v>7</v>
      </c>
      <c r="K69" s="349"/>
    </row>
    <row r="70" spans="3:11" ht="15">
      <c r="C70" s="213" t="s">
        <v>309</v>
      </c>
      <c r="G70" s="213">
        <v>5</v>
      </c>
      <c r="H70" s="213">
        <v>10</v>
      </c>
      <c r="I70" s="213">
        <v>6</v>
      </c>
      <c r="K70" s="349"/>
    </row>
    <row r="71" spans="3:9" ht="15">
      <c r="C71" s="213" t="s">
        <v>491</v>
      </c>
      <c r="G71" s="213">
        <v>1</v>
      </c>
      <c r="H71" s="213">
        <v>3</v>
      </c>
      <c r="I71" s="213">
        <v>2</v>
      </c>
    </row>
    <row r="72" spans="7:9" ht="6" customHeight="1">
      <c r="G72" s="213"/>
      <c r="H72" s="213"/>
      <c r="I72" s="213"/>
    </row>
    <row r="73" spans="3:9" ht="15">
      <c r="C73" s="336" t="s">
        <v>390</v>
      </c>
      <c r="G73" s="213">
        <v>100</v>
      </c>
      <c r="H73" s="213">
        <v>100</v>
      </c>
      <c r="I73" s="213">
        <v>100</v>
      </c>
    </row>
    <row r="74" ht="6" customHeight="1">
      <c r="C74" s="336"/>
    </row>
    <row r="75" spans="3:9" ht="15">
      <c r="C75" s="337" t="s">
        <v>380</v>
      </c>
      <c r="G75" s="316">
        <v>1314</v>
      </c>
      <c r="H75" s="316">
        <v>297</v>
      </c>
      <c r="I75" s="316">
        <v>1611</v>
      </c>
    </row>
    <row r="76" spans="2:9" ht="6" customHeight="1" thickBot="1">
      <c r="B76" s="246"/>
      <c r="C76" s="246"/>
      <c r="D76" s="246"/>
      <c r="E76" s="246"/>
      <c r="F76" s="246"/>
      <c r="G76" s="246"/>
      <c r="H76" s="246"/>
      <c r="I76" s="246"/>
    </row>
    <row r="77" spans="2:3" ht="12.75">
      <c r="B77" s="216" t="s">
        <v>379</v>
      </c>
      <c r="C77" s="289" t="s">
        <v>299</v>
      </c>
    </row>
    <row r="78" ht="12.75">
      <c r="B78" s="216" t="s">
        <v>522</v>
      </c>
    </row>
  </sheetData>
  <printOptions/>
  <pageMargins left="0.53" right="0.41" top="0.63" bottom="0.61" header="0.5" footer="0.5"/>
  <pageSetup fitToHeight="1" fitToWidth="1" horizontalDpi="600" verticalDpi="600" orientation="portrait" paperSize="9" scale="7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78"/>
  <sheetViews>
    <sheetView zoomScale="75" zoomScaleNormal="75" workbookViewId="0" topLeftCell="A37">
      <selection activeCell="P3" sqref="P3"/>
    </sheetView>
  </sheetViews>
  <sheetFormatPr defaultColWidth="9.140625" defaultRowHeight="12.75"/>
  <cols>
    <col min="1" max="1" width="1.28515625" style="216" customWidth="1"/>
    <col min="2" max="2" width="1.8515625" style="216" customWidth="1"/>
    <col min="3" max="3" width="2.57421875" style="216" customWidth="1"/>
    <col min="4" max="4" width="13.57421875" style="216" customWidth="1"/>
    <col min="5" max="5" width="13.28125" style="216" customWidth="1"/>
    <col min="6" max="6" width="9.8515625" style="216" customWidth="1"/>
    <col min="7" max="10" width="7.7109375" style="216" customWidth="1"/>
    <col min="11" max="11" width="0.2890625" style="216" customWidth="1"/>
    <col min="12" max="16" width="7.7109375" style="216" customWidth="1"/>
    <col min="17" max="17" width="0.2890625" style="216" customWidth="1"/>
    <col min="18" max="18" width="7.7109375" style="216" customWidth="1"/>
    <col min="19" max="19" width="0.71875" style="216" customWidth="1"/>
    <col min="20" max="20" width="9.28125" style="216" bestFit="1" customWidth="1"/>
    <col min="21" max="21" width="0.71875" style="216" customWidth="1"/>
    <col min="22" max="16384" width="9.140625" style="216" customWidth="1"/>
  </cols>
  <sheetData>
    <row r="1" s="291" customFormat="1" ht="6" customHeight="1"/>
    <row r="2" spans="1:20" ht="21">
      <c r="A2" s="291"/>
      <c r="B2" s="273" t="s">
        <v>32</v>
      </c>
      <c r="C2" s="229"/>
      <c r="D2" s="229"/>
      <c r="E2" s="295" t="s">
        <v>35</v>
      </c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96"/>
    </row>
    <row r="3" spans="1:21" ht="8.25" customHeight="1" thickBot="1">
      <c r="A3" s="289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89"/>
    </row>
    <row r="4" spans="1:21" ht="52.5" customHeight="1">
      <c r="A4" s="289"/>
      <c r="B4" s="289"/>
      <c r="C4" s="289"/>
      <c r="D4" s="289"/>
      <c r="E4" s="289"/>
      <c r="F4" s="388" t="s">
        <v>86</v>
      </c>
      <c r="G4" s="389"/>
      <c r="H4" s="389"/>
      <c r="I4" s="389"/>
      <c r="J4" s="390"/>
      <c r="K4" s="297"/>
      <c r="L4" s="396" t="s">
        <v>257</v>
      </c>
      <c r="M4" s="397"/>
      <c r="N4" s="397"/>
      <c r="O4" s="397"/>
      <c r="P4" s="398"/>
      <c r="Q4" s="298"/>
      <c r="R4" s="298"/>
      <c r="S4" s="299"/>
      <c r="T4" s="277" t="s">
        <v>62</v>
      </c>
      <c r="U4" s="300"/>
    </row>
    <row r="5" spans="1:21" ht="15">
      <c r="A5" s="289"/>
      <c r="B5" s="289"/>
      <c r="C5" s="289"/>
      <c r="D5" s="289"/>
      <c r="E5" s="289"/>
      <c r="F5" s="391" t="s">
        <v>87</v>
      </c>
      <c r="G5" s="393" t="s">
        <v>88</v>
      </c>
      <c r="H5" s="394"/>
      <c r="I5" s="394"/>
      <c r="J5" s="395"/>
      <c r="K5" s="301"/>
      <c r="L5" s="399"/>
      <c r="M5" s="400"/>
      <c r="N5" s="400"/>
      <c r="O5" s="400"/>
      <c r="P5" s="401"/>
      <c r="Q5" s="302"/>
      <c r="R5" s="303" t="s">
        <v>52</v>
      </c>
      <c r="S5" s="304"/>
      <c r="T5" s="305" t="s">
        <v>45</v>
      </c>
      <c r="U5" s="300"/>
    </row>
    <row r="6" spans="1:21" ht="45" customHeight="1" thickBot="1">
      <c r="A6" s="289"/>
      <c r="B6" s="246"/>
      <c r="C6" s="246"/>
      <c r="D6" s="246"/>
      <c r="E6" s="246"/>
      <c r="F6" s="392"/>
      <c r="G6" s="306" t="s">
        <v>89</v>
      </c>
      <c r="H6" s="307" t="s">
        <v>90</v>
      </c>
      <c r="I6" s="307" t="s">
        <v>91</v>
      </c>
      <c r="J6" s="308" t="s">
        <v>92</v>
      </c>
      <c r="K6" s="309"/>
      <c r="L6" s="308" t="s">
        <v>42</v>
      </c>
      <c r="M6" s="308">
        <v>1</v>
      </c>
      <c r="N6" s="308" t="s">
        <v>93</v>
      </c>
      <c r="O6" s="308" t="s">
        <v>94</v>
      </c>
      <c r="P6" s="310" t="s">
        <v>95</v>
      </c>
      <c r="Q6" s="311"/>
      <c r="R6" s="311"/>
      <c r="S6" s="312"/>
      <c r="T6" s="313" t="s">
        <v>47</v>
      </c>
      <c r="U6" s="300"/>
    </row>
    <row r="7" spans="1:21" ht="15">
      <c r="A7" s="289"/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77"/>
      <c r="Q7" s="77"/>
      <c r="R7" s="314" t="s">
        <v>74</v>
      </c>
      <c r="S7" s="77"/>
      <c r="T7" s="277" t="s">
        <v>256</v>
      </c>
      <c r="U7" s="289"/>
    </row>
    <row r="8" spans="1:21" ht="6" customHeight="1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</row>
    <row r="9" spans="1:21" ht="15.75">
      <c r="A9" s="289"/>
      <c r="C9" s="262" t="s">
        <v>550</v>
      </c>
      <c r="D9" s="77"/>
      <c r="E9" s="289"/>
      <c r="F9" s="315">
        <v>10</v>
      </c>
      <c r="G9" s="315">
        <v>2</v>
      </c>
      <c r="H9" s="315">
        <v>2</v>
      </c>
      <c r="I9" s="315">
        <v>6</v>
      </c>
      <c r="J9" s="315">
        <v>5</v>
      </c>
      <c r="K9" s="315"/>
      <c r="L9" s="213">
        <v>88</v>
      </c>
      <c r="M9" s="213">
        <v>5</v>
      </c>
      <c r="N9" s="213">
        <v>4</v>
      </c>
      <c r="O9" s="213">
        <v>2</v>
      </c>
      <c r="P9" s="315">
        <f>100-L9</f>
        <v>12</v>
      </c>
      <c r="Q9" s="315"/>
      <c r="R9" s="315">
        <v>100</v>
      </c>
      <c r="S9" s="206"/>
      <c r="T9" s="316">
        <v>14041</v>
      </c>
      <c r="U9" s="289"/>
    </row>
    <row r="10" spans="1:21" ht="6" customHeight="1">
      <c r="A10" s="289"/>
      <c r="B10" s="289"/>
      <c r="C10" s="77"/>
      <c r="D10" s="77"/>
      <c r="E10" s="289"/>
      <c r="F10" s="315"/>
      <c r="G10" s="315"/>
      <c r="H10" s="315"/>
      <c r="I10" s="315"/>
      <c r="J10" s="315"/>
      <c r="K10" s="315"/>
      <c r="P10" s="315"/>
      <c r="Q10" s="315"/>
      <c r="R10" s="315"/>
      <c r="S10" s="206"/>
      <c r="T10" s="316"/>
      <c r="U10" s="289"/>
    </row>
    <row r="11" spans="1:21" ht="15.75">
      <c r="A11" s="289"/>
      <c r="C11" s="262" t="s">
        <v>76</v>
      </c>
      <c r="D11" s="77"/>
      <c r="E11" s="289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206"/>
      <c r="T11" s="316"/>
      <c r="U11" s="289"/>
    </row>
    <row r="12" spans="1:21" ht="15">
      <c r="A12" s="289"/>
      <c r="B12" s="289"/>
      <c r="C12" s="213"/>
      <c r="D12" s="77" t="s">
        <v>50</v>
      </c>
      <c r="E12" s="289"/>
      <c r="F12" s="213">
        <v>9</v>
      </c>
      <c r="G12" s="213">
        <v>2</v>
      </c>
      <c r="H12" s="213">
        <v>2</v>
      </c>
      <c r="I12" s="213">
        <v>5</v>
      </c>
      <c r="J12" s="213">
        <v>4</v>
      </c>
      <c r="K12" s="315"/>
      <c r="L12" s="213">
        <v>90</v>
      </c>
      <c r="M12" s="213">
        <v>5</v>
      </c>
      <c r="N12" s="213">
        <v>4</v>
      </c>
      <c r="O12" s="213">
        <v>2</v>
      </c>
      <c r="P12" s="315">
        <f>100-L12</f>
        <v>10</v>
      </c>
      <c r="Q12" s="315"/>
      <c r="R12" s="315">
        <v>100</v>
      </c>
      <c r="S12" s="206"/>
      <c r="T12" s="316">
        <v>5967</v>
      </c>
      <c r="U12" s="289"/>
    </row>
    <row r="13" spans="1:21" ht="15">
      <c r="A13" s="289"/>
      <c r="B13" s="289"/>
      <c r="C13" s="213"/>
      <c r="D13" s="77" t="s">
        <v>51</v>
      </c>
      <c r="E13" s="289"/>
      <c r="F13" s="213">
        <v>11</v>
      </c>
      <c r="G13" s="213">
        <v>2</v>
      </c>
      <c r="H13" s="213">
        <v>2</v>
      </c>
      <c r="I13" s="213">
        <v>7</v>
      </c>
      <c r="J13" s="213">
        <v>6</v>
      </c>
      <c r="K13" s="315"/>
      <c r="L13" s="213">
        <v>87</v>
      </c>
      <c r="M13" s="213">
        <v>6</v>
      </c>
      <c r="N13" s="213">
        <v>5</v>
      </c>
      <c r="O13" s="213">
        <v>2</v>
      </c>
      <c r="P13" s="315">
        <f>100-L13</f>
        <v>13</v>
      </c>
      <c r="Q13" s="315"/>
      <c r="R13" s="315">
        <v>100</v>
      </c>
      <c r="S13" s="206"/>
      <c r="T13" s="316">
        <v>8074</v>
      </c>
      <c r="U13" s="289"/>
    </row>
    <row r="14" spans="1:21" ht="6" customHeight="1">
      <c r="A14" s="289"/>
      <c r="B14" s="289"/>
      <c r="C14" s="77"/>
      <c r="D14" s="77"/>
      <c r="E14" s="289"/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206"/>
      <c r="T14" s="316"/>
      <c r="U14" s="289"/>
    </row>
    <row r="15" spans="1:21" ht="15.75">
      <c r="A15" s="289"/>
      <c r="C15" s="262" t="s">
        <v>77</v>
      </c>
      <c r="D15" s="77"/>
      <c r="E15" s="289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206"/>
      <c r="T15" s="316"/>
      <c r="U15" s="289"/>
    </row>
    <row r="16" spans="1:21" ht="15">
      <c r="A16" s="289"/>
      <c r="B16" s="289"/>
      <c r="C16" s="213"/>
      <c r="D16" s="77" t="s">
        <v>244</v>
      </c>
      <c r="E16" s="289"/>
      <c r="F16" s="315">
        <v>1</v>
      </c>
      <c r="G16" s="315">
        <v>0</v>
      </c>
      <c r="H16" s="315">
        <v>0</v>
      </c>
      <c r="I16" s="315">
        <v>1</v>
      </c>
      <c r="J16" s="315">
        <v>1</v>
      </c>
      <c r="K16" s="315"/>
      <c r="L16" s="213">
        <v>99</v>
      </c>
      <c r="M16" s="213">
        <v>1</v>
      </c>
      <c r="N16" s="213">
        <v>1</v>
      </c>
      <c r="O16" s="213">
        <v>0</v>
      </c>
      <c r="P16" s="315">
        <f aca="true" t="shared" si="0" ref="P16:P23">100-L16</f>
        <v>1</v>
      </c>
      <c r="Q16" s="315"/>
      <c r="R16" s="315">
        <v>100</v>
      </c>
      <c r="S16" s="206"/>
      <c r="T16" s="316">
        <v>436</v>
      </c>
      <c r="U16" s="289"/>
    </row>
    <row r="17" spans="1:21" ht="15">
      <c r="A17" s="289"/>
      <c r="B17" s="289"/>
      <c r="C17" s="213"/>
      <c r="D17" s="77" t="s">
        <v>182</v>
      </c>
      <c r="E17" s="289"/>
      <c r="F17" s="315">
        <v>2</v>
      </c>
      <c r="G17" s="315">
        <v>0</v>
      </c>
      <c r="H17" s="315">
        <v>0</v>
      </c>
      <c r="I17" s="315">
        <v>1</v>
      </c>
      <c r="J17" s="315">
        <v>1</v>
      </c>
      <c r="K17" s="315"/>
      <c r="L17" s="213">
        <v>98</v>
      </c>
      <c r="M17" s="213">
        <v>1</v>
      </c>
      <c r="N17" s="213">
        <v>1</v>
      </c>
      <c r="O17" s="213">
        <v>0</v>
      </c>
      <c r="P17" s="315">
        <f t="shared" si="0"/>
        <v>2</v>
      </c>
      <c r="Q17" s="315"/>
      <c r="R17" s="315">
        <v>100</v>
      </c>
      <c r="S17" s="206"/>
      <c r="T17" s="316">
        <v>1573</v>
      </c>
      <c r="U17" s="289"/>
    </row>
    <row r="18" spans="1:21" ht="15">
      <c r="A18" s="289"/>
      <c r="B18" s="289"/>
      <c r="C18" s="213"/>
      <c r="D18" s="77" t="s">
        <v>183</v>
      </c>
      <c r="E18" s="289"/>
      <c r="F18" s="315">
        <v>3</v>
      </c>
      <c r="G18" s="315">
        <v>1</v>
      </c>
      <c r="H18" s="315">
        <v>1</v>
      </c>
      <c r="I18" s="315">
        <v>2</v>
      </c>
      <c r="J18" s="315">
        <v>2</v>
      </c>
      <c r="K18" s="315"/>
      <c r="L18" s="213">
        <v>96</v>
      </c>
      <c r="M18" s="213">
        <v>2</v>
      </c>
      <c r="N18" s="213">
        <v>1</v>
      </c>
      <c r="O18" s="213">
        <v>1</v>
      </c>
      <c r="P18" s="315">
        <f t="shared" si="0"/>
        <v>4</v>
      </c>
      <c r="Q18" s="315"/>
      <c r="R18" s="315">
        <v>100</v>
      </c>
      <c r="S18" s="206"/>
      <c r="T18" s="316">
        <v>2702</v>
      </c>
      <c r="U18" s="289"/>
    </row>
    <row r="19" spans="1:21" ht="15">
      <c r="A19" s="289"/>
      <c r="B19" s="289"/>
      <c r="C19" s="213"/>
      <c r="D19" s="77" t="s">
        <v>184</v>
      </c>
      <c r="E19" s="289"/>
      <c r="F19" s="315">
        <v>6</v>
      </c>
      <c r="G19" s="315">
        <v>1</v>
      </c>
      <c r="H19" s="315">
        <v>1</v>
      </c>
      <c r="I19" s="315">
        <v>4</v>
      </c>
      <c r="J19" s="315">
        <v>3</v>
      </c>
      <c r="K19" s="315"/>
      <c r="L19" s="213">
        <v>93</v>
      </c>
      <c r="M19" s="213">
        <v>3</v>
      </c>
      <c r="N19" s="213">
        <v>3</v>
      </c>
      <c r="O19" s="213">
        <v>1</v>
      </c>
      <c r="P19" s="315">
        <f t="shared" si="0"/>
        <v>7</v>
      </c>
      <c r="Q19" s="315"/>
      <c r="R19" s="315">
        <v>100</v>
      </c>
      <c r="S19" s="206"/>
      <c r="T19" s="316">
        <v>2273</v>
      </c>
      <c r="U19" s="289"/>
    </row>
    <row r="20" spans="1:21" ht="15">
      <c r="A20" s="289"/>
      <c r="B20" s="289"/>
      <c r="C20" s="213"/>
      <c r="D20" s="77" t="s">
        <v>185</v>
      </c>
      <c r="E20" s="289"/>
      <c r="F20" s="315">
        <v>11</v>
      </c>
      <c r="G20" s="315">
        <v>2</v>
      </c>
      <c r="H20" s="315">
        <v>2</v>
      </c>
      <c r="I20" s="315">
        <v>5</v>
      </c>
      <c r="J20" s="315">
        <v>5</v>
      </c>
      <c r="K20" s="315"/>
      <c r="L20" s="213">
        <v>87</v>
      </c>
      <c r="M20" s="213">
        <v>7</v>
      </c>
      <c r="N20" s="213">
        <v>4</v>
      </c>
      <c r="O20" s="213">
        <v>2</v>
      </c>
      <c r="P20" s="315">
        <f t="shared" si="0"/>
        <v>13</v>
      </c>
      <c r="Q20" s="315"/>
      <c r="R20" s="315">
        <v>100</v>
      </c>
      <c r="S20" s="206"/>
      <c r="T20" s="316">
        <v>2200</v>
      </c>
      <c r="U20" s="289"/>
    </row>
    <row r="21" spans="1:21" ht="15">
      <c r="A21" s="289"/>
      <c r="B21" s="289"/>
      <c r="C21" s="213"/>
      <c r="D21" s="77" t="s">
        <v>186</v>
      </c>
      <c r="E21" s="289"/>
      <c r="F21" s="315">
        <v>18</v>
      </c>
      <c r="G21" s="315">
        <v>3</v>
      </c>
      <c r="H21" s="315">
        <v>3</v>
      </c>
      <c r="I21" s="315">
        <v>9</v>
      </c>
      <c r="J21" s="315">
        <v>7</v>
      </c>
      <c r="K21" s="315"/>
      <c r="L21" s="213">
        <v>80</v>
      </c>
      <c r="M21" s="213">
        <v>10</v>
      </c>
      <c r="N21" s="213">
        <v>7</v>
      </c>
      <c r="O21" s="213">
        <v>3</v>
      </c>
      <c r="P21" s="315">
        <f t="shared" si="0"/>
        <v>20</v>
      </c>
      <c r="Q21" s="315"/>
      <c r="R21" s="315">
        <v>100</v>
      </c>
      <c r="S21" s="206"/>
      <c r="T21" s="316">
        <v>2127</v>
      </c>
      <c r="U21" s="289"/>
    </row>
    <row r="22" spans="1:21" ht="15">
      <c r="A22" s="289"/>
      <c r="B22" s="289"/>
      <c r="C22" s="213"/>
      <c r="D22" s="77" t="s">
        <v>187</v>
      </c>
      <c r="E22" s="289"/>
      <c r="F22" s="315">
        <v>22</v>
      </c>
      <c r="G22" s="315">
        <v>4</v>
      </c>
      <c r="H22" s="315">
        <v>5</v>
      </c>
      <c r="I22" s="315">
        <v>15</v>
      </c>
      <c r="J22" s="315">
        <v>12</v>
      </c>
      <c r="K22" s="315"/>
      <c r="L22" s="213">
        <v>75</v>
      </c>
      <c r="M22" s="213">
        <v>11</v>
      </c>
      <c r="N22" s="213">
        <v>10</v>
      </c>
      <c r="O22" s="213">
        <v>5</v>
      </c>
      <c r="P22" s="315">
        <f t="shared" si="0"/>
        <v>25</v>
      </c>
      <c r="Q22" s="315"/>
      <c r="R22" s="315">
        <v>100</v>
      </c>
      <c r="S22" s="206"/>
      <c r="T22" s="316">
        <v>1859</v>
      </c>
      <c r="U22" s="289"/>
    </row>
    <row r="23" spans="1:21" ht="15">
      <c r="A23" s="289"/>
      <c r="B23" s="289"/>
      <c r="C23" s="213"/>
      <c r="D23" s="77" t="s">
        <v>188</v>
      </c>
      <c r="E23" s="289"/>
      <c r="F23" s="315">
        <v>34</v>
      </c>
      <c r="G23" s="315">
        <v>10</v>
      </c>
      <c r="H23" s="315">
        <v>11</v>
      </c>
      <c r="I23" s="315">
        <v>28</v>
      </c>
      <c r="J23" s="315">
        <v>25</v>
      </c>
      <c r="K23" s="315"/>
      <c r="L23" s="213">
        <v>61</v>
      </c>
      <c r="M23" s="213">
        <v>10</v>
      </c>
      <c r="N23" s="213">
        <v>17</v>
      </c>
      <c r="O23" s="213">
        <v>11</v>
      </c>
      <c r="P23" s="315">
        <f t="shared" si="0"/>
        <v>39</v>
      </c>
      <c r="Q23" s="315"/>
      <c r="R23" s="315">
        <v>100</v>
      </c>
      <c r="S23" s="206"/>
      <c r="T23" s="316">
        <v>871</v>
      </c>
      <c r="U23" s="289"/>
    </row>
    <row r="24" spans="1:21" ht="9" customHeight="1">
      <c r="A24" s="289"/>
      <c r="B24" s="289"/>
      <c r="C24" s="77"/>
      <c r="D24" s="77"/>
      <c r="E24" s="289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206"/>
      <c r="T24" s="316"/>
      <c r="U24" s="289"/>
    </row>
    <row r="25" spans="1:21" ht="15" customHeight="1">
      <c r="A25" s="289"/>
      <c r="C25" s="262" t="s">
        <v>189</v>
      </c>
      <c r="D25" s="77"/>
      <c r="E25" s="289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206"/>
      <c r="T25" s="316"/>
      <c r="U25" s="289"/>
    </row>
    <row r="26" spans="1:21" ht="15">
      <c r="A26" s="289"/>
      <c r="B26" s="289"/>
      <c r="C26" s="213"/>
      <c r="D26" s="77" t="s">
        <v>40</v>
      </c>
      <c r="E26" s="289"/>
      <c r="F26" s="315">
        <v>12</v>
      </c>
      <c r="G26" s="315">
        <v>2</v>
      </c>
      <c r="H26" s="315">
        <v>2</v>
      </c>
      <c r="I26" s="315">
        <v>7</v>
      </c>
      <c r="J26" s="315">
        <v>6</v>
      </c>
      <c r="K26" s="315"/>
      <c r="L26" s="213">
        <v>87</v>
      </c>
      <c r="M26" s="213">
        <v>6</v>
      </c>
      <c r="N26" s="213">
        <v>5</v>
      </c>
      <c r="O26" s="213">
        <v>2</v>
      </c>
      <c r="P26" s="315">
        <f aca="true" t="shared" si="1" ref="P26:P31">100-L26</f>
        <v>13</v>
      </c>
      <c r="Q26" s="315"/>
      <c r="R26" s="315">
        <v>100</v>
      </c>
      <c r="S26" s="206"/>
      <c r="T26" s="316">
        <v>4982</v>
      </c>
      <c r="U26" s="289"/>
    </row>
    <row r="27" spans="1:21" ht="15">
      <c r="A27" s="289"/>
      <c r="B27" s="289"/>
      <c r="C27" s="213"/>
      <c r="D27" s="77" t="s">
        <v>126</v>
      </c>
      <c r="E27" s="289"/>
      <c r="F27" s="315">
        <v>11</v>
      </c>
      <c r="G27" s="315">
        <v>2</v>
      </c>
      <c r="H27" s="315">
        <v>2</v>
      </c>
      <c r="I27" s="315">
        <v>6</v>
      </c>
      <c r="J27" s="315">
        <v>5</v>
      </c>
      <c r="K27" s="315"/>
      <c r="L27" s="213">
        <v>88</v>
      </c>
      <c r="M27" s="213">
        <v>6</v>
      </c>
      <c r="N27" s="213">
        <v>4</v>
      </c>
      <c r="O27" s="213">
        <v>2</v>
      </c>
      <c r="P27" s="315">
        <f t="shared" si="1"/>
        <v>12</v>
      </c>
      <c r="Q27" s="315"/>
      <c r="R27" s="315">
        <v>100</v>
      </c>
      <c r="S27" s="206"/>
      <c r="T27" s="316">
        <v>4231</v>
      </c>
      <c r="U27" s="289"/>
    </row>
    <row r="28" spans="1:21" ht="15">
      <c r="A28" s="289"/>
      <c r="B28" s="289"/>
      <c r="C28" s="213"/>
      <c r="D28" s="213" t="s">
        <v>551</v>
      </c>
      <c r="E28" s="289"/>
      <c r="F28" s="315">
        <v>8</v>
      </c>
      <c r="G28" s="315">
        <v>2</v>
      </c>
      <c r="H28" s="315">
        <v>2</v>
      </c>
      <c r="I28" s="315">
        <v>6</v>
      </c>
      <c r="J28" s="315">
        <v>5</v>
      </c>
      <c r="K28" s="315"/>
      <c r="L28" s="213">
        <v>90</v>
      </c>
      <c r="M28" s="213">
        <v>5</v>
      </c>
      <c r="N28" s="213">
        <v>4</v>
      </c>
      <c r="O28" s="213">
        <v>1</v>
      </c>
      <c r="P28" s="315">
        <f t="shared" si="1"/>
        <v>10</v>
      </c>
      <c r="Q28" s="315"/>
      <c r="R28" s="315">
        <v>100</v>
      </c>
      <c r="S28" s="206"/>
      <c r="T28" s="316">
        <v>1321</v>
      </c>
      <c r="U28" s="289"/>
    </row>
    <row r="29" spans="1:21" ht="15">
      <c r="A29" s="289"/>
      <c r="B29" s="289"/>
      <c r="C29" s="213"/>
      <c r="D29" s="213" t="s">
        <v>552</v>
      </c>
      <c r="E29" s="289"/>
      <c r="F29" s="315">
        <v>9</v>
      </c>
      <c r="G29" s="315">
        <v>2</v>
      </c>
      <c r="H29" s="315">
        <v>4</v>
      </c>
      <c r="I29" s="315">
        <v>7</v>
      </c>
      <c r="J29" s="315">
        <v>5</v>
      </c>
      <c r="K29" s="315"/>
      <c r="L29" s="213">
        <v>90</v>
      </c>
      <c r="M29" s="213">
        <v>3</v>
      </c>
      <c r="N29" s="213">
        <v>3</v>
      </c>
      <c r="O29" s="213">
        <v>4</v>
      </c>
      <c r="P29" s="315">
        <f t="shared" si="1"/>
        <v>10</v>
      </c>
      <c r="Q29" s="315"/>
      <c r="R29" s="315">
        <v>100</v>
      </c>
      <c r="S29" s="206"/>
      <c r="T29" s="316">
        <v>665</v>
      </c>
      <c r="U29" s="289"/>
    </row>
    <row r="30" spans="1:21" ht="15">
      <c r="A30" s="289"/>
      <c r="B30" s="289"/>
      <c r="C30" s="213"/>
      <c r="D30" s="77" t="s">
        <v>341</v>
      </c>
      <c r="E30" s="289"/>
      <c r="F30" s="315">
        <v>9</v>
      </c>
      <c r="G30" s="315">
        <v>2</v>
      </c>
      <c r="H30" s="315">
        <v>2</v>
      </c>
      <c r="I30" s="315">
        <v>6</v>
      </c>
      <c r="J30" s="315">
        <v>5</v>
      </c>
      <c r="K30" s="315"/>
      <c r="L30" s="213">
        <v>89</v>
      </c>
      <c r="M30" s="213">
        <v>5</v>
      </c>
      <c r="N30" s="213">
        <v>4</v>
      </c>
      <c r="O30" s="213">
        <v>2</v>
      </c>
      <c r="P30" s="315">
        <f t="shared" si="1"/>
        <v>11</v>
      </c>
      <c r="Q30" s="315"/>
      <c r="R30" s="315">
        <v>100</v>
      </c>
      <c r="S30" s="206"/>
      <c r="T30" s="316">
        <v>1600</v>
      </c>
      <c r="U30" s="289"/>
    </row>
    <row r="31" spans="1:21" ht="15">
      <c r="A31" s="317"/>
      <c r="B31" s="317"/>
      <c r="C31" s="213"/>
      <c r="D31" s="77" t="s">
        <v>342</v>
      </c>
      <c r="E31" s="289"/>
      <c r="F31" s="315">
        <v>7</v>
      </c>
      <c r="G31" s="315">
        <v>2</v>
      </c>
      <c r="H31" s="315">
        <v>2</v>
      </c>
      <c r="I31" s="315">
        <v>4</v>
      </c>
      <c r="J31" s="315">
        <v>3</v>
      </c>
      <c r="K31" s="315"/>
      <c r="L31" s="213">
        <v>92</v>
      </c>
      <c r="M31" s="213">
        <v>5</v>
      </c>
      <c r="N31" s="213">
        <v>2</v>
      </c>
      <c r="O31" s="213">
        <v>2</v>
      </c>
      <c r="P31" s="315">
        <f t="shared" si="1"/>
        <v>8</v>
      </c>
      <c r="Q31" s="315"/>
      <c r="R31" s="315">
        <v>100</v>
      </c>
      <c r="S31" s="206"/>
      <c r="T31" s="316">
        <v>1230</v>
      </c>
      <c r="U31" s="289"/>
    </row>
    <row r="32" spans="1:21" ht="3.75" customHeight="1">
      <c r="A32" s="317"/>
      <c r="B32" s="317"/>
      <c r="C32" s="213"/>
      <c r="D32" s="77"/>
      <c r="E32" s="289"/>
      <c r="F32" s="315"/>
      <c r="G32" s="315"/>
      <c r="H32" s="315"/>
      <c r="I32" s="315"/>
      <c r="J32" s="315"/>
      <c r="K32" s="315"/>
      <c r="L32" s="315"/>
      <c r="M32" s="315"/>
      <c r="N32" s="315"/>
      <c r="O32" s="315"/>
      <c r="P32" s="315"/>
      <c r="Q32" s="315"/>
      <c r="R32" s="315"/>
      <c r="S32" s="206"/>
      <c r="T32" s="316"/>
      <c r="U32" s="289"/>
    </row>
    <row r="33" spans="1:21" ht="18.75">
      <c r="A33" s="317"/>
      <c r="B33" s="317"/>
      <c r="C33" s="262" t="s">
        <v>681</v>
      </c>
      <c r="D33" s="77"/>
      <c r="E33" s="289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206"/>
      <c r="T33" s="316"/>
      <c r="U33" s="289"/>
    </row>
    <row r="34" spans="1:21" ht="15">
      <c r="A34" s="317"/>
      <c r="B34" s="317"/>
      <c r="C34" s="213"/>
      <c r="D34" s="77" t="s">
        <v>344</v>
      </c>
      <c r="E34" s="289"/>
      <c r="F34" s="315">
        <v>19</v>
      </c>
      <c r="G34" s="315">
        <v>4</v>
      </c>
      <c r="H34" s="315">
        <v>4</v>
      </c>
      <c r="I34" s="315">
        <v>11</v>
      </c>
      <c r="J34" s="315">
        <v>10</v>
      </c>
      <c r="K34" s="315"/>
      <c r="L34" s="213">
        <v>79</v>
      </c>
      <c r="M34" s="213">
        <v>10</v>
      </c>
      <c r="N34" s="213">
        <v>8</v>
      </c>
      <c r="O34" s="213">
        <v>4</v>
      </c>
      <c r="P34" s="315">
        <f>100-L34</f>
        <v>21</v>
      </c>
      <c r="Q34" s="315"/>
      <c r="R34" s="315">
        <v>100</v>
      </c>
      <c r="S34" s="206"/>
      <c r="T34" s="316">
        <v>4855</v>
      </c>
      <c r="U34" s="289"/>
    </row>
    <row r="35" spans="1:21" ht="15">
      <c r="A35" s="317"/>
      <c r="B35" s="317"/>
      <c r="C35" s="213"/>
      <c r="D35" s="318" t="s">
        <v>345</v>
      </c>
      <c r="E35" s="289"/>
      <c r="F35" s="315">
        <v>7</v>
      </c>
      <c r="G35" s="315">
        <v>1</v>
      </c>
      <c r="H35" s="315">
        <v>1</v>
      </c>
      <c r="I35" s="315">
        <v>4</v>
      </c>
      <c r="J35" s="315">
        <v>3</v>
      </c>
      <c r="K35" s="315"/>
      <c r="L35" s="213">
        <v>92</v>
      </c>
      <c r="M35" s="213">
        <v>4</v>
      </c>
      <c r="N35" s="213">
        <v>3</v>
      </c>
      <c r="O35" s="213">
        <v>1</v>
      </c>
      <c r="P35" s="315">
        <f>100-L35</f>
        <v>8</v>
      </c>
      <c r="Q35" s="315"/>
      <c r="R35" s="315">
        <v>100</v>
      </c>
      <c r="S35" s="206"/>
      <c r="T35" s="316">
        <v>9186</v>
      </c>
      <c r="U35" s="289"/>
    </row>
    <row r="36" spans="1:21" s="323" customFormat="1" ht="12" customHeight="1">
      <c r="A36" s="317"/>
      <c r="B36" s="317"/>
      <c r="C36" s="77"/>
      <c r="D36" s="77"/>
      <c r="E36" s="28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319"/>
      <c r="R36" s="319"/>
      <c r="S36" s="320"/>
      <c r="T36" s="321"/>
      <c r="U36" s="322"/>
    </row>
    <row r="37" spans="1:21" s="323" customFormat="1" ht="15.75">
      <c r="A37" s="317"/>
      <c r="B37" s="216"/>
      <c r="C37" s="324" t="s">
        <v>733</v>
      </c>
      <c r="D37" s="77"/>
      <c r="E37" s="289"/>
      <c r="F37" s="216"/>
      <c r="G37" s="277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314"/>
      <c r="S37" s="320"/>
      <c r="T37" s="321"/>
      <c r="U37" s="322"/>
    </row>
    <row r="38" spans="1:21" s="323" customFormat="1" ht="6" customHeight="1">
      <c r="A38" s="317"/>
      <c r="B38" s="317"/>
      <c r="C38" s="77"/>
      <c r="D38" s="77"/>
      <c r="E38" s="289"/>
      <c r="F38" s="319"/>
      <c r="G38" s="319"/>
      <c r="H38" s="319"/>
      <c r="I38" s="319"/>
      <c r="J38" s="319"/>
      <c r="K38" s="319"/>
      <c r="L38" s="319"/>
      <c r="M38" s="319"/>
      <c r="N38" s="319"/>
      <c r="O38" s="319"/>
      <c r="P38" s="319"/>
      <c r="Q38" s="319"/>
      <c r="R38" s="319"/>
      <c r="S38" s="320"/>
      <c r="T38" s="321"/>
      <c r="U38" s="322"/>
    </row>
    <row r="39" spans="1:21" ht="15.75">
      <c r="A39" s="317"/>
      <c r="C39" s="262" t="s">
        <v>758</v>
      </c>
      <c r="D39" s="77"/>
      <c r="E39" s="289"/>
      <c r="F39" s="315">
        <v>3</v>
      </c>
      <c r="G39" s="315">
        <v>1</v>
      </c>
      <c r="H39" s="315">
        <v>1</v>
      </c>
      <c r="I39" s="315">
        <v>2</v>
      </c>
      <c r="J39" s="315">
        <v>2</v>
      </c>
      <c r="K39" s="315"/>
      <c r="L39" s="213">
        <v>1</v>
      </c>
      <c r="M39" s="213">
        <v>1</v>
      </c>
      <c r="N39" s="213">
        <v>2</v>
      </c>
      <c r="O39" s="213">
        <v>1</v>
      </c>
      <c r="P39" s="213">
        <v>4</v>
      </c>
      <c r="Q39" s="315"/>
      <c r="R39" s="315">
        <v>5</v>
      </c>
      <c r="S39" s="320"/>
      <c r="T39" s="316">
        <v>14041</v>
      </c>
      <c r="U39" s="289"/>
    </row>
    <row r="40" spans="1:21" ht="6" customHeight="1">
      <c r="A40" s="317"/>
      <c r="B40" s="317"/>
      <c r="C40" s="77"/>
      <c r="D40" s="77"/>
      <c r="E40" s="289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20"/>
      <c r="T40" s="316"/>
      <c r="U40" s="289"/>
    </row>
    <row r="41" spans="1:21" ht="15.75">
      <c r="A41" s="317"/>
      <c r="C41" s="262" t="s">
        <v>76</v>
      </c>
      <c r="D41" s="77"/>
      <c r="E41" s="289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20"/>
      <c r="T41" s="316"/>
      <c r="U41" s="289"/>
    </row>
    <row r="42" spans="1:21" ht="15">
      <c r="A42" s="317"/>
      <c r="B42" s="317"/>
      <c r="C42" s="213"/>
      <c r="D42" s="77" t="s">
        <v>50</v>
      </c>
      <c r="E42" s="289"/>
      <c r="F42" s="315">
        <v>3</v>
      </c>
      <c r="G42" s="315">
        <v>0</v>
      </c>
      <c r="H42" s="315">
        <v>0</v>
      </c>
      <c r="I42" s="315">
        <v>2</v>
      </c>
      <c r="J42" s="315">
        <v>2</v>
      </c>
      <c r="K42" s="315"/>
      <c r="L42" s="213">
        <v>1</v>
      </c>
      <c r="M42" s="213">
        <v>1</v>
      </c>
      <c r="N42" s="213">
        <v>2</v>
      </c>
      <c r="O42" s="213">
        <v>0</v>
      </c>
      <c r="P42" s="213">
        <v>3</v>
      </c>
      <c r="Q42" s="315"/>
      <c r="R42" s="315">
        <v>5</v>
      </c>
      <c r="S42" s="320"/>
      <c r="T42" s="316">
        <v>5967</v>
      </c>
      <c r="U42" s="289"/>
    </row>
    <row r="43" spans="1:21" ht="15">
      <c r="A43" s="317"/>
      <c r="B43" s="317"/>
      <c r="C43" s="213"/>
      <c r="D43" s="77" t="s">
        <v>51</v>
      </c>
      <c r="E43" s="289"/>
      <c r="F43" s="315">
        <v>3</v>
      </c>
      <c r="G43" s="315">
        <v>1</v>
      </c>
      <c r="H43" s="315">
        <v>1</v>
      </c>
      <c r="I43" s="315">
        <v>3</v>
      </c>
      <c r="J43" s="315">
        <v>2</v>
      </c>
      <c r="K43" s="315"/>
      <c r="L43" s="213">
        <v>1</v>
      </c>
      <c r="M43" s="213">
        <v>1</v>
      </c>
      <c r="N43" s="213">
        <v>2</v>
      </c>
      <c r="O43" s="213">
        <v>1</v>
      </c>
      <c r="P43" s="213">
        <v>4</v>
      </c>
      <c r="Q43" s="315"/>
      <c r="R43" s="315">
        <v>5</v>
      </c>
      <c r="S43" s="320"/>
      <c r="T43" s="316">
        <v>8074</v>
      </c>
      <c r="U43" s="289"/>
    </row>
    <row r="44" spans="1:21" ht="6" customHeight="1">
      <c r="A44" s="317"/>
      <c r="B44" s="317"/>
      <c r="C44" s="77"/>
      <c r="D44" s="77"/>
      <c r="E44" s="289"/>
      <c r="F44" s="315"/>
      <c r="G44" s="315"/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20"/>
      <c r="T44" s="316"/>
      <c r="U44" s="289"/>
    </row>
    <row r="45" spans="1:21" ht="15.75">
      <c r="A45" s="317"/>
      <c r="C45" s="262" t="s">
        <v>77</v>
      </c>
      <c r="D45" s="77"/>
      <c r="E45" s="289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20"/>
      <c r="T45" s="316"/>
      <c r="U45" s="289"/>
    </row>
    <row r="46" spans="1:21" ht="15">
      <c r="A46" s="317"/>
      <c r="B46" s="317"/>
      <c r="C46" s="213"/>
      <c r="D46" s="77" t="s">
        <v>244</v>
      </c>
      <c r="E46" s="289"/>
      <c r="F46" s="315">
        <v>0</v>
      </c>
      <c r="G46" s="315">
        <v>0</v>
      </c>
      <c r="H46" s="315">
        <v>0</v>
      </c>
      <c r="I46" s="315">
        <v>0</v>
      </c>
      <c r="J46" s="315">
        <v>0</v>
      </c>
      <c r="K46" s="315"/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315"/>
      <c r="R46" s="315">
        <v>0</v>
      </c>
      <c r="S46" s="320"/>
      <c r="T46" s="316">
        <v>436</v>
      </c>
      <c r="U46" s="289"/>
    </row>
    <row r="47" spans="1:21" ht="15">
      <c r="A47" s="317"/>
      <c r="B47" s="317"/>
      <c r="C47" s="213"/>
      <c r="D47" s="77" t="s">
        <v>182</v>
      </c>
      <c r="E47" s="289"/>
      <c r="F47" s="315">
        <v>0</v>
      </c>
      <c r="G47" s="315">
        <v>0</v>
      </c>
      <c r="H47" s="315">
        <v>0</v>
      </c>
      <c r="I47" s="315">
        <v>0</v>
      </c>
      <c r="J47" s="315">
        <v>0</v>
      </c>
      <c r="K47" s="315"/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315"/>
      <c r="R47" s="315">
        <v>0</v>
      </c>
      <c r="S47" s="320"/>
      <c r="T47" s="316">
        <v>1573</v>
      </c>
      <c r="U47" s="289"/>
    </row>
    <row r="48" spans="1:21" ht="15">
      <c r="A48" s="317"/>
      <c r="B48" s="317"/>
      <c r="C48" s="213"/>
      <c r="D48" s="77" t="s">
        <v>183</v>
      </c>
      <c r="E48" s="289"/>
      <c r="F48" s="315">
        <v>1</v>
      </c>
      <c r="G48" s="315">
        <v>0</v>
      </c>
      <c r="H48" s="315">
        <v>0</v>
      </c>
      <c r="I48" s="315">
        <v>1</v>
      </c>
      <c r="J48" s="315">
        <v>1</v>
      </c>
      <c r="K48" s="315"/>
      <c r="L48" s="213">
        <v>0</v>
      </c>
      <c r="M48" s="213">
        <v>0</v>
      </c>
      <c r="N48" s="213">
        <v>0</v>
      </c>
      <c r="O48" s="213">
        <v>0</v>
      </c>
      <c r="P48" s="213">
        <v>1</v>
      </c>
      <c r="Q48" s="315"/>
      <c r="R48" s="315">
        <v>1</v>
      </c>
      <c r="S48" s="320"/>
      <c r="T48" s="316">
        <v>2702</v>
      </c>
      <c r="U48" s="289"/>
    </row>
    <row r="49" spans="1:21" ht="15">
      <c r="A49" s="317"/>
      <c r="B49" s="317"/>
      <c r="C49" s="213"/>
      <c r="D49" s="77" t="s">
        <v>184</v>
      </c>
      <c r="E49" s="289"/>
      <c r="F49" s="315">
        <v>2</v>
      </c>
      <c r="G49" s="315">
        <v>0</v>
      </c>
      <c r="H49" s="315">
        <v>0</v>
      </c>
      <c r="I49" s="315">
        <v>1</v>
      </c>
      <c r="J49" s="315">
        <v>1</v>
      </c>
      <c r="K49" s="315"/>
      <c r="L49" s="213">
        <v>1</v>
      </c>
      <c r="M49" s="213">
        <v>1</v>
      </c>
      <c r="N49" s="213">
        <v>1</v>
      </c>
      <c r="O49" s="213">
        <v>0</v>
      </c>
      <c r="P49" s="213">
        <v>2</v>
      </c>
      <c r="Q49" s="315"/>
      <c r="R49" s="315">
        <v>3</v>
      </c>
      <c r="S49" s="320"/>
      <c r="T49" s="316">
        <v>2273</v>
      </c>
      <c r="U49" s="289"/>
    </row>
    <row r="50" spans="1:21" ht="15">
      <c r="A50" s="317"/>
      <c r="B50" s="317"/>
      <c r="C50" s="213"/>
      <c r="D50" s="77" t="s">
        <v>185</v>
      </c>
      <c r="E50" s="289"/>
      <c r="F50" s="315">
        <v>4</v>
      </c>
      <c r="G50" s="315">
        <v>0</v>
      </c>
      <c r="H50" s="315">
        <v>1</v>
      </c>
      <c r="I50" s="315">
        <v>2</v>
      </c>
      <c r="J50" s="315">
        <v>2</v>
      </c>
      <c r="K50" s="315"/>
      <c r="L50" s="213">
        <v>1</v>
      </c>
      <c r="M50" s="213">
        <v>1</v>
      </c>
      <c r="N50" s="213">
        <v>2</v>
      </c>
      <c r="O50" s="213">
        <v>1</v>
      </c>
      <c r="P50" s="213">
        <v>4</v>
      </c>
      <c r="Q50" s="315"/>
      <c r="R50" s="315">
        <v>4</v>
      </c>
      <c r="S50" s="320"/>
      <c r="T50" s="316">
        <v>2200</v>
      </c>
      <c r="U50" s="289"/>
    </row>
    <row r="51" spans="1:21" ht="15">
      <c r="A51" s="317"/>
      <c r="B51" s="317"/>
      <c r="C51" s="213"/>
      <c r="D51" s="77" t="s">
        <v>186</v>
      </c>
      <c r="E51" s="289"/>
      <c r="F51" s="315">
        <v>7</v>
      </c>
      <c r="G51" s="315">
        <v>0</v>
      </c>
      <c r="H51" s="315">
        <v>1</v>
      </c>
      <c r="I51" s="315">
        <v>4</v>
      </c>
      <c r="J51" s="315">
        <v>3</v>
      </c>
      <c r="K51" s="315"/>
      <c r="L51" s="213">
        <v>2</v>
      </c>
      <c r="M51" s="213">
        <v>3</v>
      </c>
      <c r="N51" s="213">
        <v>4</v>
      </c>
      <c r="O51" s="213">
        <v>1</v>
      </c>
      <c r="P51" s="213">
        <v>7</v>
      </c>
      <c r="Q51" s="315"/>
      <c r="R51" s="315">
        <v>9</v>
      </c>
      <c r="S51" s="320"/>
      <c r="T51" s="316">
        <v>2127</v>
      </c>
      <c r="U51" s="289"/>
    </row>
    <row r="52" spans="1:21" ht="15">
      <c r="A52" s="317"/>
      <c r="B52" s="317"/>
      <c r="C52" s="213"/>
      <c r="D52" s="77" t="s">
        <v>187</v>
      </c>
      <c r="E52" s="289"/>
      <c r="F52" s="315">
        <v>8</v>
      </c>
      <c r="G52" s="315">
        <v>2</v>
      </c>
      <c r="H52" s="315">
        <v>2</v>
      </c>
      <c r="I52" s="315">
        <v>6</v>
      </c>
      <c r="J52" s="315">
        <v>5</v>
      </c>
      <c r="K52" s="315"/>
      <c r="L52" s="213">
        <v>3</v>
      </c>
      <c r="M52" s="213">
        <v>3</v>
      </c>
      <c r="N52" s="213">
        <v>4</v>
      </c>
      <c r="O52" s="213">
        <v>2</v>
      </c>
      <c r="P52" s="213">
        <v>9</v>
      </c>
      <c r="Q52" s="315"/>
      <c r="R52" s="315">
        <v>12</v>
      </c>
      <c r="S52" s="320"/>
      <c r="T52" s="316">
        <v>1859</v>
      </c>
      <c r="U52" s="289"/>
    </row>
    <row r="53" spans="1:21" ht="15">
      <c r="A53" s="317"/>
      <c r="B53" s="317"/>
      <c r="C53" s="213"/>
      <c r="D53" s="77" t="s">
        <v>188</v>
      </c>
      <c r="E53" s="289"/>
      <c r="F53" s="315">
        <v>8</v>
      </c>
      <c r="G53" s="315">
        <v>2</v>
      </c>
      <c r="H53" s="315">
        <v>3</v>
      </c>
      <c r="I53" s="315">
        <v>8</v>
      </c>
      <c r="J53" s="315">
        <v>6</v>
      </c>
      <c r="K53" s="315"/>
      <c r="L53" s="213">
        <v>3</v>
      </c>
      <c r="M53" s="213">
        <v>2</v>
      </c>
      <c r="N53" s="213">
        <v>4</v>
      </c>
      <c r="O53" s="213">
        <v>3</v>
      </c>
      <c r="P53" s="213">
        <v>9</v>
      </c>
      <c r="Q53" s="315"/>
      <c r="R53" s="315">
        <v>12</v>
      </c>
      <c r="S53" s="320"/>
      <c r="T53" s="316">
        <v>871</v>
      </c>
      <c r="U53" s="289"/>
    </row>
    <row r="54" spans="1:21" ht="6" customHeight="1">
      <c r="A54" s="317"/>
      <c r="B54" s="317"/>
      <c r="C54" s="77"/>
      <c r="D54" s="77"/>
      <c r="E54" s="289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20"/>
      <c r="T54" s="316"/>
      <c r="U54" s="289"/>
    </row>
    <row r="55" spans="1:21" ht="15.75">
      <c r="A55" s="317"/>
      <c r="C55" s="262" t="s">
        <v>189</v>
      </c>
      <c r="D55" s="77"/>
      <c r="E55" s="289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20"/>
      <c r="T55" s="316"/>
      <c r="U55" s="289"/>
    </row>
    <row r="56" spans="1:21" ht="15">
      <c r="A56" s="317"/>
      <c r="B56" s="317"/>
      <c r="C56" s="213"/>
      <c r="D56" s="77" t="s">
        <v>40</v>
      </c>
      <c r="E56" s="289"/>
      <c r="F56" s="315">
        <v>3</v>
      </c>
      <c r="G56" s="315">
        <v>1</v>
      </c>
      <c r="H56" s="315">
        <v>1</v>
      </c>
      <c r="I56" s="315">
        <v>2</v>
      </c>
      <c r="J56" s="315">
        <v>2</v>
      </c>
      <c r="K56" s="315"/>
      <c r="L56" s="213">
        <v>1</v>
      </c>
      <c r="M56" s="213">
        <v>1</v>
      </c>
      <c r="N56" s="213">
        <v>2</v>
      </c>
      <c r="O56" s="213">
        <v>1</v>
      </c>
      <c r="P56" s="213">
        <v>4</v>
      </c>
      <c r="Q56" s="315"/>
      <c r="R56" s="315">
        <v>5</v>
      </c>
      <c r="S56" s="320"/>
      <c r="T56" s="316">
        <v>4982</v>
      </c>
      <c r="U56" s="289"/>
    </row>
    <row r="57" spans="1:21" ht="15">
      <c r="A57" s="317"/>
      <c r="B57" s="317"/>
      <c r="C57" s="213"/>
      <c r="D57" s="77" t="s">
        <v>126</v>
      </c>
      <c r="E57" s="289"/>
      <c r="F57" s="315">
        <v>4</v>
      </c>
      <c r="G57" s="315">
        <v>1</v>
      </c>
      <c r="H57" s="315">
        <v>1</v>
      </c>
      <c r="I57" s="315">
        <v>2</v>
      </c>
      <c r="J57" s="315">
        <v>2</v>
      </c>
      <c r="K57" s="315"/>
      <c r="L57" s="213">
        <v>1</v>
      </c>
      <c r="M57" s="213">
        <v>1</v>
      </c>
      <c r="N57" s="213">
        <v>2</v>
      </c>
      <c r="O57" s="213">
        <v>1</v>
      </c>
      <c r="P57" s="213">
        <v>4</v>
      </c>
      <c r="Q57" s="315"/>
      <c r="R57" s="315">
        <v>5</v>
      </c>
      <c r="S57" s="320"/>
      <c r="T57" s="316">
        <v>4231</v>
      </c>
      <c r="U57" s="289"/>
    </row>
    <row r="58" spans="1:21" ht="15">
      <c r="A58" s="317"/>
      <c r="B58" s="317"/>
      <c r="C58" s="213"/>
      <c r="D58" s="77" t="s">
        <v>343</v>
      </c>
      <c r="E58" s="289"/>
      <c r="F58" s="315">
        <v>3</v>
      </c>
      <c r="G58" s="315">
        <v>0</v>
      </c>
      <c r="H58" s="315">
        <v>1</v>
      </c>
      <c r="I58" s="315">
        <v>2</v>
      </c>
      <c r="J58" s="315">
        <v>2</v>
      </c>
      <c r="K58" s="315"/>
      <c r="L58" s="213">
        <v>1</v>
      </c>
      <c r="M58" s="213">
        <v>1</v>
      </c>
      <c r="N58" s="213">
        <v>2</v>
      </c>
      <c r="O58" s="213">
        <v>1</v>
      </c>
      <c r="P58" s="213">
        <v>3</v>
      </c>
      <c r="Q58" s="315"/>
      <c r="R58" s="315">
        <v>4</v>
      </c>
      <c r="S58" s="320"/>
      <c r="T58" s="316">
        <v>1321</v>
      </c>
      <c r="U58" s="289"/>
    </row>
    <row r="59" spans="1:21" ht="15">
      <c r="A59" s="317"/>
      <c r="B59" s="317"/>
      <c r="C59" s="213"/>
      <c r="D59" s="77" t="s">
        <v>128</v>
      </c>
      <c r="E59" s="289"/>
      <c r="F59" s="315">
        <v>3</v>
      </c>
      <c r="G59" s="315">
        <v>0</v>
      </c>
      <c r="H59" s="315">
        <v>1</v>
      </c>
      <c r="I59" s="315">
        <v>2</v>
      </c>
      <c r="J59" s="315">
        <v>1</v>
      </c>
      <c r="K59" s="315"/>
      <c r="L59" s="213">
        <v>1</v>
      </c>
      <c r="M59" s="213">
        <v>1</v>
      </c>
      <c r="N59" s="213">
        <v>2</v>
      </c>
      <c r="O59" s="213">
        <v>0</v>
      </c>
      <c r="P59" s="213">
        <v>3</v>
      </c>
      <c r="Q59" s="315"/>
      <c r="R59" s="315">
        <v>5</v>
      </c>
      <c r="S59" s="320"/>
      <c r="T59" s="316">
        <v>665</v>
      </c>
      <c r="U59" s="289"/>
    </row>
    <row r="60" spans="1:21" ht="15">
      <c r="A60" s="317"/>
      <c r="B60" s="317"/>
      <c r="C60" s="213"/>
      <c r="D60" s="77" t="s">
        <v>341</v>
      </c>
      <c r="E60" s="289"/>
      <c r="F60" s="315">
        <v>3</v>
      </c>
      <c r="G60" s="315">
        <v>0</v>
      </c>
      <c r="H60" s="315">
        <v>0</v>
      </c>
      <c r="I60" s="315">
        <v>2</v>
      </c>
      <c r="J60" s="315">
        <v>2</v>
      </c>
      <c r="K60" s="315"/>
      <c r="L60" s="213">
        <v>1</v>
      </c>
      <c r="M60" s="213">
        <v>1</v>
      </c>
      <c r="N60" s="213">
        <v>2</v>
      </c>
      <c r="O60" s="213">
        <v>0</v>
      </c>
      <c r="P60" s="213">
        <v>4</v>
      </c>
      <c r="Q60" s="315"/>
      <c r="R60" s="315">
        <v>4</v>
      </c>
      <c r="S60" s="320"/>
      <c r="T60" s="316">
        <v>1600</v>
      </c>
      <c r="U60" s="289"/>
    </row>
    <row r="61" spans="1:21" ht="15">
      <c r="A61" s="317"/>
      <c r="B61" s="317"/>
      <c r="C61" s="213"/>
      <c r="D61" s="77" t="s">
        <v>342</v>
      </c>
      <c r="E61" s="289"/>
      <c r="F61" s="315">
        <v>3</v>
      </c>
      <c r="G61" s="315">
        <v>1</v>
      </c>
      <c r="H61" s="315">
        <v>1</v>
      </c>
      <c r="I61" s="315">
        <v>1</v>
      </c>
      <c r="J61" s="315">
        <v>1</v>
      </c>
      <c r="K61" s="315"/>
      <c r="L61" s="213">
        <v>1</v>
      </c>
      <c r="M61" s="213">
        <v>2</v>
      </c>
      <c r="N61" s="213">
        <v>1</v>
      </c>
      <c r="O61" s="213">
        <v>1</v>
      </c>
      <c r="P61" s="213">
        <v>3</v>
      </c>
      <c r="Q61" s="315"/>
      <c r="R61" s="315">
        <v>4</v>
      </c>
      <c r="S61" s="320"/>
      <c r="T61" s="316">
        <v>1230</v>
      </c>
      <c r="U61" s="289"/>
    </row>
    <row r="62" spans="1:21" ht="3.75" customHeight="1">
      <c r="A62" s="317"/>
      <c r="B62" s="317"/>
      <c r="C62" s="213"/>
      <c r="D62" s="77"/>
      <c r="E62" s="289"/>
      <c r="F62" s="315"/>
      <c r="G62" s="315"/>
      <c r="H62" s="315"/>
      <c r="I62" s="315"/>
      <c r="J62" s="315"/>
      <c r="K62" s="315"/>
      <c r="L62" s="315"/>
      <c r="M62" s="315"/>
      <c r="N62" s="315"/>
      <c r="O62" s="315"/>
      <c r="P62" s="315"/>
      <c r="Q62" s="315"/>
      <c r="R62" s="315"/>
      <c r="S62" s="320"/>
      <c r="T62" s="316"/>
      <c r="U62" s="289"/>
    </row>
    <row r="63" spans="1:21" ht="18.75">
      <c r="A63" s="317"/>
      <c r="B63" s="317"/>
      <c r="C63" s="262" t="s">
        <v>681</v>
      </c>
      <c r="D63" s="77"/>
      <c r="E63" s="289"/>
      <c r="F63" s="315"/>
      <c r="G63" s="315"/>
      <c r="H63" s="315"/>
      <c r="I63" s="315"/>
      <c r="J63" s="315"/>
      <c r="K63" s="315"/>
      <c r="L63" s="315"/>
      <c r="M63" s="315"/>
      <c r="N63" s="315"/>
      <c r="O63" s="315"/>
      <c r="P63" s="315"/>
      <c r="Q63" s="315"/>
      <c r="R63" s="315"/>
      <c r="S63" s="320"/>
      <c r="T63" s="316"/>
      <c r="U63" s="289"/>
    </row>
    <row r="64" spans="1:21" ht="15">
      <c r="A64" s="317"/>
      <c r="B64" s="317"/>
      <c r="C64" s="213"/>
      <c r="D64" s="77" t="s">
        <v>344</v>
      </c>
      <c r="E64" s="289"/>
      <c r="F64" s="315">
        <v>2</v>
      </c>
      <c r="G64" s="315">
        <v>1</v>
      </c>
      <c r="H64" s="315">
        <v>1</v>
      </c>
      <c r="I64" s="315">
        <v>2</v>
      </c>
      <c r="J64" s="315">
        <v>1</v>
      </c>
      <c r="K64" s="315"/>
      <c r="L64" s="213">
        <v>1</v>
      </c>
      <c r="M64" s="213">
        <v>1</v>
      </c>
      <c r="N64" s="213">
        <v>1</v>
      </c>
      <c r="O64" s="213">
        <v>1</v>
      </c>
      <c r="P64" s="213">
        <v>3</v>
      </c>
      <c r="Q64" s="315"/>
      <c r="R64" s="315">
        <v>4</v>
      </c>
      <c r="S64" s="320"/>
      <c r="T64" s="316">
        <v>4855</v>
      </c>
      <c r="U64" s="289"/>
    </row>
    <row r="65" spans="1:21" ht="15">
      <c r="A65" s="317"/>
      <c r="B65" s="317"/>
      <c r="C65" s="213"/>
      <c r="D65" s="318" t="s">
        <v>345</v>
      </c>
      <c r="E65" s="289"/>
      <c r="F65" s="315">
        <v>4</v>
      </c>
      <c r="G65" s="315">
        <v>1</v>
      </c>
      <c r="H65" s="315">
        <v>1</v>
      </c>
      <c r="I65" s="315">
        <v>3</v>
      </c>
      <c r="J65" s="315">
        <v>2</v>
      </c>
      <c r="K65" s="315"/>
      <c r="L65" s="213">
        <v>1</v>
      </c>
      <c r="M65" s="213">
        <v>1</v>
      </c>
      <c r="N65" s="213">
        <v>2</v>
      </c>
      <c r="O65" s="213">
        <v>1</v>
      </c>
      <c r="P65" s="213">
        <v>4</v>
      </c>
      <c r="Q65" s="315"/>
      <c r="R65" s="315">
        <v>5</v>
      </c>
      <c r="S65" s="320"/>
      <c r="T65" s="316">
        <v>9186</v>
      </c>
      <c r="U65" s="289"/>
    </row>
    <row r="66" spans="2:20" ht="6" customHeight="1">
      <c r="B66" s="218"/>
      <c r="C66" s="218"/>
      <c r="D66" s="218"/>
      <c r="E66" s="218"/>
      <c r="F66" s="218"/>
      <c r="G66" s="218"/>
      <c r="H66" s="218"/>
      <c r="I66" s="218"/>
      <c r="J66" s="218"/>
      <c r="K66" s="218"/>
      <c r="L66" s="218"/>
      <c r="M66" s="218"/>
      <c r="N66" s="218"/>
      <c r="O66" s="218"/>
      <c r="P66" s="218"/>
      <c r="Q66" s="218"/>
      <c r="R66" s="218"/>
      <c r="S66" s="218"/>
      <c r="T66" s="218"/>
    </row>
    <row r="67" ht="6" customHeight="1"/>
    <row r="68" spans="1:21" ht="15.75">
      <c r="A68" s="289"/>
      <c r="B68" s="289"/>
      <c r="C68" s="262" t="s">
        <v>496</v>
      </c>
      <c r="D68" s="77"/>
      <c r="E68" s="289"/>
      <c r="F68" s="315"/>
      <c r="G68" s="315"/>
      <c r="H68" s="315"/>
      <c r="I68" s="315"/>
      <c r="J68" s="315"/>
      <c r="K68" s="315"/>
      <c r="L68" s="315"/>
      <c r="M68" s="315"/>
      <c r="N68" s="315"/>
      <c r="O68" s="315"/>
      <c r="P68" s="315"/>
      <c r="Q68" s="315"/>
      <c r="R68" s="315"/>
      <c r="S68" s="206"/>
      <c r="T68" s="316"/>
      <c r="U68" s="289"/>
    </row>
    <row r="69" spans="1:21" ht="15">
      <c r="A69" s="289"/>
      <c r="B69" s="289"/>
      <c r="C69" s="77"/>
      <c r="D69" s="325">
        <v>1999</v>
      </c>
      <c r="E69" s="289"/>
      <c r="F69" s="219">
        <v>10.2</v>
      </c>
      <c r="G69" s="219">
        <v>2.2</v>
      </c>
      <c r="H69" s="219">
        <v>2.1</v>
      </c>
      <c r="I69" s="219">
        <v>6.8</v>
      </c>
      <c r="J69" s="219">
        <v>4.9</v>
      </c>
      <c r="K69" s="326"/>
      <c r="L69" s="219">
        <v>88</v>
      </c>
      <c r="M69" s="219">
        <v>5.4</v>
      </c>
      <c r="N69" s="219">
        <v>4.6</v>
      </c>
      <c r="O69" s="219">
        <v>2</v>
      </c>
      <c r="P69" s="326">
        <f>100-L69</f>
        <v>12</v>
      </c>
      <c r="Q69" s="315"/>
      <c r="R69" s="315">
        <v>100</v>
      </c>
      <c r="S69" s="206"/>
      <c r="T69" s="316">
        <v>13780</v>
      </c>
      <c r="U69" s="289"/>
    </row>
    <row r="70" spans="1:21" ht="15">
      <c r="A70" s="289"/>
      <c r="B70" s="289"/>
      <c r="C70" s="77"/>
      <c r="D70" s="325">
        <v>2000</v>
      </c>
      <c r="E70" s="289"/>
      <c r="F70" s="219">
        <v>10.1</v>
      </c>
      <c r="G70" s="219">
        <v>2.4</v>
      </c>
      <c r="H70" s="219">
        <v>2.2</v>
      </c>
      <c r="I70" s="219">
        <v>6.6</v>
      </c>
      <c r="J70" s="219">
        <v>4.8</v>
      </c>
      <c r="K70" s="326"/>
      <c r="L70" s="219">
        <v>88.2</v>
      </c>
      <c r="M70" s="219">
        <v>5.3</v>
      </c>
      <c r="N70" s="219">
        <v>4.4</v>
      </c>
      <c r="O70" s="219">
        <v>2.1</v>
      </c>
      <c r="P70" s="326">
        <f>100-L70</f>
        <v>11.799999999999997</v>
      </c>
      <c r="Q70" s="315"/>
      <c r="R70" s="315">
        <v>100</v>
      </c>
      <c r="S70" s="206"/>
      <c r="T70" s="316">
        <v>14557</v>
      </c>
      <c r="U70" s="289"/>
    </row>
    <row r="71" spans="1:21" ht="15">
      <c r="A71" s="289"/>
      <c r="B71" s="289"/>
      <c r="C71" s="77"/>
      <c r="D71" s="325">
        <v>2001</v>
      </c>
      <c r="E71" s="289"/>
      <c r="F71" s="219">
        <v>10</v>
      </c>
      <c r="G71" s="219">
        <v>2.1</v>
      </c>
      <c r="H71" s="219">
        <v>1.9</v>
      </c>
      <c r="I71" s="219">
        <v>6</v>
      </c>
      <c r="J71" s="219">
        <v>4.5</v>
      </c>
      <c r="K71" s="326"/>
      <c r="L71" s="219">
        <v>88.7</v>
      </c>
      <c r="M71" s="219">
        <v>5.2</v>
      </c>
      <c r="N71" s="219">
        <v>4.2</v>
      </c>
      <c r="O71" s="219">
        <v>1.9</v>
      </c>
      <c r="P71" s="326">
        <f>100-L71</f>
        <v>11.299999999999997</v>
      </c>
      <c r="Q71" s="315"/>
      <c r="R71" s="315">
        <v>100</v>
      </c>
      <c r="S71" s="206"/>
      <c r="T71" s="316">
        <v>14643</v>
      </c>
      <c r="U71" s="289"/>
    </row>
    <row r="72" spans="1:21" ht="15">
      <c r="A72" s="289"/>
      <c r="B72" s="289"/>
      <c r="C72" s="77"/>
      <c r="D72" s="325">
        <v>2002</v>
      </c>
      <c r="E72" s="289"/>
      <c r="F72" s="219">
        <v>10.3</v>
      </c>
      <c r="G72" s="219">
        <v>2.1</v>
      </c>
      <c r="H72" s="219">
        <v>2.1</v>
      </c>
      <c r="I72" s="219">
        <v>6.2</v>
      </c>
      <c r="J72" s="219">
        <v>5.2</v>
      </c>
      <c r="K72" s="326"/>
      <c r="L72" s="219">
        <v>88.3</v>
      </c>
      <c r="M72" s="219">
        <v>5.4</v>
      </c>
      <c r="N72" s="219">
        <v>4.3</v>
      </c>
      <c r="O72" s="219">
        <v>2</v>
      </c>
      <c r="P72" s="326">
        <f>100-L72</f>
        <v>11.700000000000003</v>
      </c>
      <c r="Q72" s="315"/>
      <c r="R72" s="315">
        <v>100</v>
      </c>
      <c r="S72" s="206"/>
      <c r="T72" s="316">
        <v>14041</v>
      </c>
      <c r="U72" s="289"/>
    </row>
    <row r="73" spans="1:21" ht="5.25" customHeight="1" thickBot="1">
      <c r="A73" s="289"/>
      <c r="B73" s="246"/>
      <c r="C73" s="223"/>
      <c r="D73" s="223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6"/>
      <c r="R73" s="246"/>
      <c r="S73" s="246"/>
      <c r="T73" s="246"/>
      <c r="U73" s="289"/>
    </row>
    <row r="74" spans="3:4" ht="6" customHeight="1">
      <c r="C74" s="213"/>
      <c r="D74" s="213"/>
    </row>
    <row r="75" spans="1:4" ht="12.75">
      <c r="A75" s="216">
        <v>1</v>
      </c>
      <c r="C75" s="288">
        <v>1</v>
      </c>
      <c r="D75" s="216" t="s">
        <v>96</v>
      </c>
    </row>
    <row r="76" ht="12.75">
      <c r="D76" s="216" t="s">
        <v>682</v>
      </c>
    </row>
    <row r="77" spans="1:4" ht="12.75">
      <c r="A77" s="216">
        <v>2</v>
      </c>
      <c r="C77" s="288">
        <v>2</v>
      </c>
      <c r="D77" s="216" t="s">
        <v>258</v>
      </c>
    </row>
    <row r="78" spans="1:4" ht="12.75">
      <c r="A78" s="216">
        <v>3</v>
      </c>
      <c r="C78" s="288">
        <v>3</v>
      </c>
      <c r="D78" s="216" t="s">
        <v>683</v>
      </c>
    </row>
  </sheetData>
  <mergeCells count="4">
    <mergeCell ref="F4:J4"/>
    <mergeCell ref="F5:F6"/>
    <mergeCell ref="G5:J5"/>
    <mergeCell ref="L4:P5"/>
  </mergeCells>
  <printOptions/>
  <pageMargins left="0.75" right="0.39" top="0.61" bottom="0.61" header="0.5" footer="0.5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workbookViewId="0" topLeftCell="A1">
      <selection activeCell="P3" sqref="P3"/>
    </sheetView>
  </sheetViews>
  <sheetFormatPr defaultColWidth="9.140625" defaultRowHeight="12.75"/>
  <cols>
    <col min="1" max="2" width="1.7109375" style="0" customWidth="1"/>
    <col min="3" max="3" width="7.00390625" style="0" customWidth="1"/>
    <col min="4" max="4" width="7.57421875" style="0" customWidth="1"/>
    <col min="5" max="5" width="2.28125" style="0" customWidth="1"/>
    <col min="6" max="15" width="6.28125" style="0" customWidth="1"/>
  </cols>
  <sheetData>
    <row r="1" ht="6" customHeight="1"/>
    <row r="2" spans="2:5" ht="15">
      <c r="B2" s="86" t="s">
        <v>684</v>
      </c>
      <c r="E2" s="156" t="s">
        <v>426</v>
      </c>
    </row>
    <row r="3" spans="3:5" ht="15.75">
      <c r="C3" s="8"/>
      <c r="E3" s="156" t="s">
        <v>427</v>
      </c>
    </row>
    <row r="4" spans="3:4" ht="6" customHeight="1">
      <c r="C4" s="8"/>
      <c r="D4" s="8"/>
    </row>
    <row r="5" spans="3:15" ht="15">
      <c r="C5" s="8"/>
      <c r="E5" s="25" t="s">
        <v>428</v>
      </c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3:15" ht="15">
      <c r="C6" s="8"/>
      <c r="E6" s="20"/>
      <c r="F6" s="25" t="s">
        <v>429</v>
      </c>
      <c r="G6" s="20"/>
      <c r="H6" s="20"/>
      <c r="I6" s="20"/>
      <c r="J6" s="20"/>
      <c r="K6" s="20"/>
      <c r="L6" s="20"/>
      <c r="M6" s="20"/>
      <c r="N6" s="20"/>
      <c r="O6" s="20"/>
    </row>
    <row r="7" spans="3:15" ht="15">
      <c r="C7" s="8"/>
      <c r="E7" s="25" t="s">
        <v>759</v>
      </c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6" customHeight="1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6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ht="12.75">
      <c r="F10" s="157" t="s">
        <v>430</v>
      </c>
    </row>
    <row r="11" ht="3.75" customHeight="1"/>
    <row r="12" spans="3:14" ht="12.75">
      <c r="C12" s="158"/>
      <c r="D12" s="158" t="s">
        <v>518</v>
      </c>
      <c r="F12" s="327">
        <v>0.05</v>
      </c>
      <c r="G12" s="327">
        <v>0.1</v>
      </c>
      <c r="H12" s="327">
        <v>0.15</v>
      </c>
      <c r="I12" s="327">
        <v>0.2</v>
      </c>
      <c r="J12" s="327">
        <v>0.25</v>
      </c>
      <c r="K12" s="327">
        <v>0.3</v>
      </c>
      <c r="L12" s="327">
        <v>0.35</v>
      </c>
      <c r="M12" s="327">
        <v>0.4</v>
      </c>
      <c r="N12" s="327">
        <v>0.45</v>
      </c>
    </row>
    <row r="13" spans="4:14" ht="12.75">
      <c r="D13" s="158" t="s">
        <v>431</v>
      </c>
      <c r="F13" s="36" t="s">
        <v>153</v>
      </c>
      <c r="G13" s="36" t="s">
        <v>153</v>
      </c>
      <c r="H13" s="36" t="s">
        <v>153</v>
      </c>
      <c r="I13" s="36" t="s">
        <v>153</v>
      </c>
      <c r="J13" s="36" t="s">
        <v>153</v>
      </c>
      <c r="K13" s="36" t="s">
        <v>153</v>
      </c>
      <c r="L13" s="36" t="s">
        <v>153</v>
      </c>
      <c r="M13" s="36" t="s">
        <v>153</v>
      </c>
      <c r="N13" s="36" t="s">
        <v>153</v>
      </c>
    </row>
    <row r="14" spans="4:15" ht="12.75">
      <c r="D14" s="36" t="s">
        <v>432</v>
      </c>
      <c r="F14" s="327">
        <f aca="true" t="shared" si="0" ref="F14:N14">1-F12</f>
        <v>0.95</v>
      </c>
      <c r="G14" s="327">
        <f t="shared" si="0"/>
        <v>0.9</v>
      </c>
      <c r="H14" s="327">
        <f t="shared" si="0"/>
        <v>0.85</v>
      </c>
      <c r="I14" s="327">
        <f t="shared" si="0"/>
        <v>0.8</v>
      </c>
      <c r="J14" s="327">
        <f t="shared" si="0"/>
        <v>0.75</v>
      </c>
      <c r="K14" s="327">
        <f t="shared" si="0"/>
        <v>0.7</v>
      </c>
      <c r="L14" s="327">
        <f t="shared" si="0"/>
        <v>0.65</v>
      </c>
      <c r="M14" s="327">
        <f t="shared" si="0"/>
        <v>0.6</v>
      </c>
      <c r="N14" s="327">
        <f t="shared" si="0"/>
        <v>0.55</v>
      </c>
      <c r="O14" s="327">
        <v>0.5</v>
      </c>
    </row>
    <row r="15" ht="12.75">
      <c r="D15" s="36" t="s">
        <v>433</v>
      </c>
    </row>
    <row r="16" spans="2:15" ht="12.75">
      <c r="B16" s="3"/>
      <c r="C16" s="3"/>
      <c r="D16" s="43" t="s">
        <v>434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ht="6" customHeight="1" thickBot="1">
      <c r="B17" s="5"/>
      <c r="C17" s="5"/>
      <c r="D17" s="159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4:15" ht="6" customHeight="1">
      <c r="D18" s="36"/>
      <c r="O18" s="36"/>
    </row>
    <row r="19" spans="4:15" ht="12.75">
      <c r="D19" s="36"/>
      <c r="O19" s="36" t="s">
        <v>435</v>
      </c>
    </row>
    <row r="20" ht="6" customHeight="1"/>
    <row r="21" spans="4:15" ht="12.75">
      <c r="D21" s="160">
        <v>100</v>
      </c>
      <c r="F21" s="146">
        <f>100*'Constants for CI table'!$B$4*'Constants for CI table'!$B$5*SQRT('Constants for CI table'!$B$6*F$14*(1-F$14)/$D21)</f>
        <v>5.126065157603834</v>
      </c>
      <c r="G21" s="146">
        <f>100*'Constants for CI table'!$B$4*'Constants for CI table'!$B$5*SQRT('Constants for CI table'!$B$6*G$14*(1-G$14)/$D21)</f>
        <v>7.055999999999999</v>
      </c>
      <c r="H21" s="146">
        <f>100*'Constants for CI table'!$B$4*'Constants for CI table'!$B$5*SQRT('Constants for CI table'!$B$6*H$14*(1-H$14)/$D21)</f>
        <v>8.398319831966392</v>
      </c>
      <c r="I21" s="146">
        <f>100*'Constants for CI table'!$B$4*'Constants for CI table'!$B$5*SQRT('Constants for CI table'!$B$6*I$14*(1-I$14)/$D21)</f>
        <v>9.408</v>
      </c>
      <c r="J21" s="146">
        <f>100*'Constants for CI table'!$B$4*'Constants for CI table'!$B$5*SQRT('Constants for CI table'!$B$6*J$14*(1-J$14)/$D21)</f>
        <v>10.184458748504998</v>
      </c>
      <c r="K21" s="146">
        <f>100*'Constants for CI table'!$B$4*'Constants for CI table'!$B$5*SQRT('Constants for CI table'!$B$6*K$14*(1-K$14)/$D21)</f>
        <v>10.778218034536136</v>
      </c>
      <c r="L21" s="146">
        <f>100*'Constants for CI table'!$B$4*'Constants for CI table'!$B$5*SQRT('Constants for CI table'!$B$6*L$14*(1-L$14)/$D21)</f>
        <v>11.218325008663278</v>
      </c>
      <c r="M21" s="146">
        <f>100*'Constants for CI table'!$B$4*'Constants for CI table'!$B$5*SQRT('Constants for CI table'!$B$6*M$14*(1-M$14)/$D21)</f>
        <v>11.522399750052069</v>
      </c>
      <c r="N21" s="146">
        <f>100*'Constants for CI table'!$B$4*'Constants for CI table'!$B$5*SQRT('Constants for CI table'!$B$6*N$14*(1-N$14)/$D21)</f>
        <v>11.70105226037385</v>
      </c>
      <c r="O21" s="146">
        <f>100*'Constants for CI table'!$B$4*'Constants for CI table'!$B$5*SQRT('Constants for CI table'!$B$6*O$14*(1-O$14)/$D21)</f>
        <v>11.76</v>
      </c>
    </row>
    <row r="22" spans="4:15" ht="12.75">
      <c r="D22" s="160">
        <v>200</v>
      </c>
      <c r="F22" s="146">
        <f>100*'Constants for CI table'!$B$4*'Constants for CI table'!$B$5*SQRT('Constants for CI table'!$B$6*F$14*(1-F$14)/$D22)</f>
        <v>3.6246754337457596</v>
      </c>
      <c r="G22" s="146">
        <f>100*'Constants for CI table'!$B$4*'Constants for CI table'!$B$5*SQRT('Constants for CI table'!$B$6*G$14*(1-G$14)/$D22)</f>
        <v>4.989345448052279</v>
      </c>
      <c r="H22" s="146">
        <f>100*'Constants for CI table'!$B$4*'Constants for CI table'!$B$5*SQRT('Constants for CI table'!$B$6*H$14*(1-H$14)/$D22)</f>
        <v>5.938508903756901</v>
      </c>
      <c r="I22" s="146">
        <f>100*'Constants for CI table'!$B$4*'Constants for CI table'!$B$5*SQRT('Constants for CI table'!$B$6*I$14*(1-I$14)/$D22)</f>
        <v>6.652460597403039</v>
      </c>
      <c r="J22" s="146">
        <f>100*'Constants for CI table'!$B$4*'Constants for CI table'!$B$5*SQRT('Constants for CI table'!$B$6*J$14*(1-J$14)/$D22)</f>
        <v>7.201499843782543</v>
      </c>
      <c r="K22" s="146">
        <f>100*'Constants for CI table'!$B$4*'Constants for CI table'!$B$5*SQRT('Constants for CI table'!$B$6*K$14*(1-K$14)/$D22)</f>
        <v>7.621351061327644</v>
      </c>
      <c r="L22" s="146">
        <f>100*'Constants for CI table'!$B$4*'Constants for CI table'!$B$5*SQRT('Constants for CI table'!$B$6*L$14*(1-L$14)/$D22)</f>
        <v>7.93255368718044</v>
      </c>
      <c r="M22" s="146">
        <f>100*'Constants for CI table'!$B$4*'Constants for CI table'!$B$5*SQRT('Constants for CI table'!$B$6*M$14*(1-M$14)/$D22)</f>
        <v>8.147566998803999</v>
      </c>
      <c r="N22" s="146">
        <f>100*'Constants for CI table'!$B$4*'Constants for CI table'!$B$5*SQRT('Constants for CI table'!$B$6*N$14*(1-N$14)/$D22)</f>
        <v>8.27389340032853</v>
      </c>
      <c r="O22" s="146">
        <f>100*'Constants for CI table'!$B$4*'Constants for CI table'!$B$5*SQRT('Constants for CI table'!$B$6*O$14*(1-O$14)/$D22)</f>
        <v>8.3155757467538</v>
      </c>
    </row>
    <row r="23" spans="4:15" ht="12.75">
      <c r="D23" s="160">
        <v>300</v>
      </c>
      <c r="F23" s="146">
        <f>100*'Constants for CI table'!$B$4*'Constants for CI table'!$B$5*SQRT('Constants for CI table'!$B$6*F$14*(1-F$14)/$D23)</f>
        <v>2.959535098626135</v>
      </c>
      <c r="G23" s="146">
        <f>100*'Constants for CI table'!$B$4*'Constants for CI table'!$B$5*SQRT('Constants for CI table'!$B$6*G$14*(1-G$14)/$D23)</f>
        <v>4.073783499401999</v>
      </c>
      <c r="H23" s="146">
        <f>100*'Constants for CI table'!$B$4*'Constants for CI table'!$B$5*SQRT('Constants for CI table'!$B$6*H$14*(1-H$14)/$D23)</f>
        <v>4.848772215726369</v>
      </c>
      <c r="I23" s="146">
        <f>100*'Constants for CI table'!$B$4*'Constants for CI table'!$B$5*SQRT('Constants for CI table'!$B$6*I$14*(1-I$14)/$D23)</f>
        <v>5.431711332535999</v>
      </c>
      <c r="J23" s="146">
        <f>100*'Constants for CI table'!$B$4*'Constants for CI table'!$B$5*SQRT('Constants for CI table'!$B$6*J$14*(1-J$14)/$D23)</f>
        <v>5.88</v>
      </c>
      <c r="K23" s="146">
        <f>100*'Constants for CI table'!$B$4*'Constants for CI table'!$B$5*SQRT('Constants for CI table'!$B$6*K$14*(1-K$14)/$D23)</f>
        <v>6.222807083623917</v>
      </c>
      <c r="L23" s="146">
        <f>100*'Constants for CI table'!$B$4*'Constants for CI table'!$B$5*SQRT('Constants for CI table'!$B$6*L$14*(1-L$14)/$D23)</f>
        <v>6.476902963608455</v>
      </c>
      <c r="M23" s="146">
        <f>100*'Constants for CI table'!$B$4*'Constants for CI table'!$B$5*SQRT('Constants for CI table'!$B$6*M$14*(1-M$14)/$D23)</f>
        <v>6.652460597403039</v>
      </c>
      <c r="N23" s="146">
        <f>100*'Constants for CI table'!$B$4*'Constants for CI table'!$B$5*SQRT('Constants for CI table'!$B$6*N$14*(1-N$14)/$D23)</f>
        <v>6.755605672328722</v>
      </c>
      <c r="O23" s="146">
        <f>100*'Constants for CI table'!$B$4*'Constants for CI table'!$B$5*SQRT('Constants for CI table'!$B$6*O$14*(1-O$14)/$D23)</f>
        <v>6.789639165669999</v>
      </c>
    </row>
    <row r="24" spans="4:15" ht="12.75">
      <c r="D24" s="160">
        <v>400</v>
      </c>
      <c r="F24" s="146">
        <f>100*'Constants for CI table'!$B$4*'Constants for CI table'!$B$5*SQRT('Constants for CI table'!$B$6*F$14*(1-F$14)/$D24)</f>
        <v>2.563032578801917</v>
      </c>
      <c r="G24" s="146">
        <f>100*'Constants for CI table'!$B$4*'Constants for CI table'!$B$5*SQRT('Constants for CI table'!$B$6*G$14*(1-G$14)/$D24)</f>
        <v>3.5279999999999996</v>
      </c>
      <c r="H24" s="146">
        <f>100*'Constants for CI table'!$B$4*'Constants for CI table'!$B$5*SQRT('Constants for CI table'!$B$6*H$14*(1-H$14)/$D24)</f>
        <v>4.199159915983196</v>
      </c>
      <c r="I24" s="146">
        <f>100*'Constants for CI table'!$B$4*'Constants for CI table'!$B$5*SQRT('Constants for CI table'!$B$6*I$14*(1-I$14)/$D24)</f>
        <v>4.704</v>
      </c>
      <c r="J24" s="146">
        <f>100*'Constants for CI table'!$B$4*'Constants for CI table'!$B$5*SQRT('Constants for CI table'!$B$6*J$14*(1-J$14)/$D24)</f>
        <v>5.092229374252499</v>
      </c>
      <c r="K24" s="146">
        <f>100*'Constants for CI table'!$B$4*'Constants for CI table'!$B$5*SQRT('Constants for CI table'!$B$6*K$14*(1-K$14)/$D24)</f>
        <v>5.389109017268068</v>
      </c>
      <c r="L24" s="146">
        <f>100*'Constants for CI table'!$B$4*'Constants for CI table'!$B$5*SQRT('Constants for CI table'!$B$6*L$14*(1-L$14)/$D24)</f>
        <v>5.609162504331639</v>
      </c>
      <c r="M24" s="146">
        <f>100*'Constants for CI table'!$B$4*'Constants for CI table'!$B$5*SQRT('Constants for CI table'!$B$6*M$14*(1-M$14)/$D24)</f>
        <v>5.761199875026034</v>
      </c>
      <c r="N24" s="146">
        <f>100*'Constants for CI table'!$B$4*'Constants for CI table'!$B$5*SQRT('Constants for CI table'!$B$6*N$14*(1-N$14)/$D24)</f>
        <v>5.850526130186925</v>
      </c>
      <c r="O24" s="146">
        <f>100*'Constants for CI table'!$B$4*'Constants for CI table'!$B$5*SQRT('Constants for CI table'!$B$6*O$14*(1-O$14)/$D24)</f>
        <v>5.88</v>
      </c>
    </row>
    <row r="25" spans="4:15" ht="12.75">
      <c r="D25" s="160">
        <v>500</v>
      </c>
      <c r="F25" s="146">
        <f>100*'Constants for CI table'!$B$4*'Constants for CI table'!$B$5*SQRT('Constants for CI table'!$B$6*F$14*(1-F$14)/$D25)</f>
        <v>2.2924460298990694</v>
      </c>
      <c r="G25" s="146">
        <f>100*'Constants for CI table'!$B$4*'Constants for CI table'!$B$5*SQRT('Constants for CI table'!$B$6*G$14*(1-G$14)/$D25)</f>
        <v>3.1555391298477025</v>
      </c>
      <c r="H25" s="146">
        <f>100*'Constants for CI table'!$B$4*'Constants for CI table'!$B$5*SQRT('Constants for CI table'!$B$6*H$14*(1-H$14)/$D25)</f>
        <v>3.755842808212293</v>
      </c>
      <c r="I25" s="146">
        <f>100*'Constants for CI table'!$B$4*'Constants for CI table'!$B$5*SQRT('Constants for CI table'!$B$6*I$14*(1-I$14)/$D25)</f>
        <v>4.207385506463604</v>
      </c>
      <c r="J25" s="146">
        <f>100*'Constants for CI table'!$B$4*'Constants for CI table'!$B$5*SQRT('Constants for CI table'!$B$6*J$14*(1-J$14)/$D25)</f>
        <v>4.554628415139922</v>
      </c>
      <c r="K25" s="146">
        <f>100*'Constants for CI table'!$B$4*'Constants for CI table'!$B$5*SQRT('Constants for CI table'!$B$6*K$14*(1-K$14)/$D25)</f>
        <v>4.820165640307395</v>
      </c>
      <c r="L25" s="146">
        <f>100*'Constants for CI table'!$B$4*'Constants for CI table'!$B$5*SQRT('Constants for CI table'!$B$6*L$14*(1-L$14)/$D25)</f>
        <v>5.016987462611402</v>
      </c>
      <c r="M25" s="146">
        <f>100*'Constants for CI table'!$B$4*'Constants for CI table'!$B$5*SQRT('Constants for CI table'!$B$6*M$14*(1-M$14)/$D25)</f>
        <v>5.152973821008603</v>
      </c>
      <c r="N25" s="146">
        <f>100*'Constants for CI table'!$B$4*'Constants for CI table'!$B$5*SQRT('Constants for CI table'!$B$6*N$14*(1-N$14)/$D25)</f>
        <v>5.232869652494699</v>
      </c>
      <c r="O25" s="146">
        <f>100*'Constants for CI table'!$B$4*'Constants for CI table'!$B$5*SQRT('Constants for CI table'!$B$6*O$14*(1-O$14)/$D25)</f>
        <v>5.259231883079505</v>
      </c>
    </row>
    <row r="26" spans="4:15" ht="12.75">
      <c r="D26" s="160">
        <v>600</v>
      </c>
      <c r="F26" s="146">
        <f>100*'Constants for CI table'!$B$4*'Constants for CI table'!$B$5*SQRT('Constants for CI table'!$B$6*F$14*(1-F$14)/$D26)</f>
        <v>2.0927073373981377</v>
      </c>
      <c r="G26" s="146">
        <f>100*'Constants for CI table'!$B$4*'Constants for CI table'!$B$5*SQRT('Constants for CI table'!$B$6*G$14*(1-G$14)/$D26)</f>
        <v>2.880599937513017</v>
      </c>
      <c r="H26" s="146">
        <f>100*'Constants for CI table'!$B$4*'Constants for CI table'!$B$5*SQRT('Constants for CI table'!$B$6*H$14*(1-H$14)/$D26)</f>
        <v>3.4285997141690365</v>
      </c>
      <c r="I26" s="146">
        <f>100*'Constants for CI table'!$B$4*'Constants for CI table'!$B$5*SQRT('Constants for CI table'!$B$6*I$14*(1-I$14)/$D26)</f>
        <v>3.8407999166840225</v>
      </c>
      <c r="J26" s="146">
        <f>100*'Constants for CI table'!$B$4*'Constants for CI table'!$B$5*SQRT('Constants for CI table'!$B$6*J$14*(1-J$14)/$D26)</f>
        <v>4.1577878733769</v>
      </c>
      <c r="K26" s="146">
        <f>100*'Constants for CI table'!$B$4*'Constants for CI table'!$B$5*SQRT('Constants for CI table'!$B$6*K$14*(1-K$14)/$D26)</f>
        <v>4.400189086846155</v>
      </c>
      <c r="L26" s="146">
        <f>100*'Constants for CI table'!$B$4*'Constants for CI table'!$B$5*SQRT('Constants for CI table'!$B$6*L$14*(1-L$14)/$D26)</f>
        <v>4.5798620066547855</v>
      </c>
      <c r="M26" s="146">
        <f>100*'Constants for CI table'!$B$4*'Constants for CI table'!$B$5*SQRT('Constants for CI table'!$B$6*M$14*(1-M$14)/$D26)</f>
        <v>4.704</v>
      </c>
      <c r="N26" s="146">
        <f>100*'Constants for CI table'!$B$4*'Constants for CI table'!$B$5*SQRT('Constants for CI table'!$B$6*N$14*(1-N$14)/$D26)</f>
        <v>4.776934581925945</v>
      </c>
      <c r="O26" s="146">
        <f>100*'Constants for CI table'!$B$4*'Constants for CI table'!$B$5*SQRT('Constants for CI table'!$B$6*O$14*(1-O$14)/$D26)</f>
        <v>4.800999895855029</v>
      </c>
    </row>
    <row r="27" spans="4:15" ht="12.75">
      <c r="D27" s="160">
        <v>700</v>
      </c>
      <c r="F27" s="146">
        <f>100*'Constants for CI table'!$B$4*'Constants for CI table'!$B$5*SQRT('Constants for CI table'!$B$6*F$14*(1-F$14)/$D27)</f>
        <v>1.9374705159046945</v>
      </c>
      <c r="G27" s="146">
        <f>100*'Constants for CI table'!$B$4*'Constants for CI table'!$B$5*SQRT('Constants for CI table'!$B$6*G$14*(1-G$14)/$D27)</f>
        <v>2.666917321553107</v>
      </c>
      <c r="H27" s="146">
        <f>100*'Constants for CI table'!$B$4*'Constants for CI table'!$B$5*SQRT('Constants for CI table'!$B$6*H$14*(1-H$14)/$D27)</f>
        <v>3.174266529452119</v>
      </c>
      <c r="I27" s="146">
        <f>100*'Constants for CI table'!$B$4*'Constants for CI table'!$B$5*SQRT('Constants for CI table'!$B$6*I$14*(1-I$14)/$D27)</f>
        <v>3.5558897620708096</v>
      </c>
      <c r="J27" s="146">
        <f>100*'Constants for CI table'!$B$4*'Constants for CI table'!$B$5*SQRT('Constants for CI table'!$B$6*J$14*(1-J$14)/$D27)</f>
        <v>3.8493635837629054</v>
      </c>
      <c r="K27" s="146">
        <f>100*'Constants for CI table'!$B$4*'Constants for CI table'!$B$5*SQRT('Constants for CI table'!$B$6*K$14*(1-K$14)/$D27)</f>
        <v>4.0737834994019995</v>
      </c>
      <c r="L27" s="146">
        <f>100*'Constants for CI table'!$B$4*'Constants for CI table'!$B$5*SQRT('Constants for CI table'!$B$6*L$14*(1-L$14)/$D27)</f>
        <v>4.240128299945651</v>
      </c>
      <c r="M27" s="146">
        <f>100*'Constants for CI table'!$B$4*'Constants for CI table'!$B$5*SQRT('Constants for CI table'!$B$6*M$14*(1-M$14)/$D27)</f>
        <v>4.355057749330082</v>
      </c>
      <c r="N27" s="146">
        <f>100*'Constants for CI table'!$B$4*'Constants for CI table'!$B$5*SQRT('Constants for CI table'!$B$6*N$14*(1-N$14)/$D27)</f>
        <v>4.422582051245629</v>
      </c>
      <c r="O27" s="146">
        <f>100*'Constants for CI table'!$B$4*'Constants for CI table'!$B$5*SQRT('Constants for CI table'!$B$6*O$14*(1-O$14)/$D27)</f>
        <v>4.444862202588512</v>
      </c>
    </row>
    <row r="28" spans="4:15" ht="12.75">
      <c r="D28" s="160">
        <v>800</v>
      </c>
      <c r="F28" s="146">
        <f>100*'Constants for CI table'!$B$4*'Constants for CI table'!$B$5*SQRT('Constants for CI table'!$B$6*F$14*(1-F$14)/$D28)</f>
        <v>1.8123377168728798</v>
      </c>
      <c r="G28" s="146">
        <f>100*'Constants for CI table'!$B$4*'Constants for CI table'!$B$5*SQRT('Constants for CI table'!$B$6*G$14*(1-G$14)/$D28)</f>
        <v>2.4946727240261395</v>
      </c>
      <c r="H28" s="146">
        <f>100*'Constants for CI table'!$B$4*'Constants for CI table'!$B$5*SQRT('Constants for CI table'!$B$6*H$14*(1-H$14)/$D28)</f>
        <v>2.9692544518784505</v>
      </c>
      <c r="I28" s="146">
        <f>100*'Constants for CI table'!$B$4*'Constants for CI table'!$B$5*SQRT('Constants for CI table'!$B$6*I$14*(1-I$14)/$D28)</f>
        <v>3.3262302987015193</v>
      </c>
      <c r="J28" s="146">
        <f>100*'Constants for CI table'!$B$4*'Constants for CI table'!$B$5*SQRT('Constants for CI table'!$B$6*J$14*(1-J$14)/$D28)</f>
        <v>3.6007499218912713</v>
      </c>
      <c r="K28" s="146">
        <f>100*'Constants for CI table'!$B$4*'Constants for CI table'!$B$5*SQRT('Constants for CI table'!$B$6*K$14*(1-K$14)/$D28)</f>
        <v>3.810675530663822</v>
      </c>
      <c r="L28" s="146">
        <f>100*'Constants for CI table'!$B$4*'Constants for CI table'!$B$5*SQRT('Constants for CI table'!$B$6*L$14*(1-L$14)/$D28)</f>
        <v>3.96627684359022</v>
      </c>
      <c r="M28" s="146">
        <f>100*'Constants for CI table'!$B$4*'Constants for CI table'!$B$5*SQRT('Constants for CI table'!$B$6*M$14*(1-M$14)/$D28)</f>
        <v>4.0737834994019995</v>
      </c>
      <c r="N28" s="146">
        <f>100*'Constants for CI table'!$B$4*'Constants for CI table'!$B$5*SQRT('Constants for CI table'!$B$6*N$14*(1-N$14)/$D28)</f>
        <v>4.136946700164265</v>
      </c>
      <c r="O28" s="146">
        <f>100*'Constants for CI table'!$B$4*'Constants for CI table'!$B$5*SQRT('Constants for CI table'!$B$6*O$14*(1-O$14)/$D28)</f>
        <v>4.1577878733769</v>
      </c>
    </row>
    <row r="29" spans="4:15" ht="12.75">
      <c r="D29" s="160">
        <v>900</v>
      </c>
      <c r="F29" s="146">
        <f>100*'Constants for CI table'!$B$4*'Constants for CI table'!$B$5*SQRT('Constants for CI table'!$B$6*F$14*(1-F$14)/$D29)</f>
        <v>1.7086883858679447</v>
      </c>
      <c r="G29" s="146">
        <f>100*'Constants for CI table'!$B$4*'Constants for CI table'!$B$5*SQRT('Constants for CI table'!$B$6*G$14*(1-G$14)/$D29)</f>
        <v>2.3519999999999994</v>
      </c>
      <c r="H29" s="146">
        <f>100*'Constants for CI table'!$B$4*'Constants for CI table'!$B$5*SQRT('Constants for CI table'!$B$6*H$14*(1-H$14)/$D29)</f>
        <v>2.7994399439887974</v>
      </c>
      <c r="I29" s="146">
        <f>100*'Constants for CI table'!$B$4*'Constants for CI table'!$B$5*SQRT('Constants for CI table'!$B$6*I$14*(1-I$14)/$D29)</f>
        <v>3.1359999999999997</v>
      </c>
      <c r="J29" s="146">
        <f>100*'Constants for CI table'!$B$4*'Constants for CI table'!$B$5*SQRT('Constants for CI table'!$B$6*J$14*(1-J$14)/$D29)</f>
        <v>3.3948195828349994</v>
      </c>
      <c r="K29" s="146">
        <f>100*'Constants for CI table'!$B$4*'Constants for CI table'!$B$5*SQRT('Constants for CI table'!$B$6*K$14*(1-K$14)/$D29)</f>
        <v>3.592739344845379</v>
      </c>
      <c r="L29" s="146">
        <f>100*'Constants for CI table'!$B$4*'Constants for CI table'!$B$5*SQRT('Constants for CI table'!$B$6*L$14*(1-L$14)/$D29)</f>
        <v>3.7394416695544272</v>
      </c>
      <c r="M29" s="146">
        <f>100*'Constants for CI table'!$B$4*'Constants for CI table'!$B$5*SQRT('Constants for CI table'!$B$6*M$14*(1-M$14)/$D29)</f>
        <v>3.8407999166840234</v>
      </c>
      <c r="N29" s="146">
        <f>100*'Constants for CI table'!$B$4*'Constants for CI table'!$B$5*SQRT('Constants for CI table'!$B$6*N$14*(1-N$14)/$D29)</f>
        <v>3.9003507534579502</v>
      </c>
      <c r="O29" s="146">
        <f>100*'Constants for CI table'!$B$4*'Constants for CI table'!$B$5*SQRT('Constants for CI table'!$B$6*O$14*(1-O$14)/$D29)</f>
        <v>3.92</v>
      </c>
    </row>
    <row r="30" spans="4:15" ht="12.75">
      <c r="D30" s="160">
        <v>1000</v>
      </c>
      <c r="F30" s="146">
        <f>100*'Constants for CI table'!$B$4*'Constants for CI table'!$B$5*SQRT('Constants for CI table'!$B$6*F$14*(1-F$14)/$D30)</f>
        <v>1.6210041332458107</v>
      </c>
      <c r="G30" s="146">
        <f>100*'Constants for CI table'!$B$4*'Constants for CI table'!$B$5*SQRT('Constants for CI table'!$B$6*G$14*(1-G$14)/$D30)</f>
        <v>2.231303117014808</v>
      </c>
      <c r="H30" s="146">
        <f>100*'Constants for CI table'!$B$4*'Constants for CI table'!$B$5*SQRT('Constants for CI table'!$B$6*H$14*(1-H$14)/$D30)</f>
        <v>2.6557819187576377</v>
      </c>
      <c r="I30" s="146">
        <f>100*'Constants for CI table'!$B$4*'Constants for CI table'!$B$5*SQRT('Constants for CI table'!$B$6*I$14*(1-I$14)/$D30)</f>
        <v>2.975070822686411</v>
      </c>
      <c r="J30" s="146">
        <f>100*'Constants for CI table'!$B$4*'Constants for CI table'!$B$5*SQRT('Constants for CI table'!$B$6*J$14*(1-J$14)/$D30)</f>
        <v>3.220608638130377</v>
      </c>
      <c r="K30" s="146">
        <f>100*'Constants for CI table'!$B$4*'Constants for CI table'!$B$5*SQRT('Constants for CI table'!$B$6*K$14*(1-K$14)/$D30)</f>
        <v>3.408371810703756</v>
      </c>
      <c r="L30" s="146">
        <f>100*'Constants for CI table'!$B$4*'Constants for CI table'!$B$5*SQRT('Constants for CI table'!$B$6*L$14*(1-L$14)/$D30)</f>
        <v>3.547545855940413</v>
      </c>
      <c r="M30" s="146">
        <f>100*'Constants for CI table'!$B$4*'Constants for CI table'!$B$5*SQRT('Constants for CI table'!$B$6*M$14*(1-M$14)/$D30)</f>
        <v>3.6437027321119375</v>
      </c>
      <c r="N30" s="146">
        <f>100*'Constants for CI table'!$B$4*'Constants for CI table'!$B$5*SQRT('Constants for CI table'!$B$6*N$14*(1-N$14)/$D30)</f>
        <v>3.700197616344295</v>
      </c>
      <c r="O30" s="146">
        <f>100*'Constants for CI table'!$B$4*'Constants for CI table'!$B$5*SQRT('Constants for CI table'!$B$6*O$14*(1-O$14)/$D30)</f>
        <v>3.7188385283580137</v>
      </c>
    </row>
    <row r="31" spans="4:15" ht="12.75">
      <c r="D31" s="160">
        <v>1200</v>
      </c>
      <c r="F31" s="146">
        <f>100*'Constants for CI table'!$B$4*'Constants for CI table'!$B$5*SQRT('Constants for CI table'!$B$6*F$14*(1-F$14)/$D31)</f>
        <v>1.4797675493130675</v>
      </c>
      <c r="G31" s="146">
        <f>100*'Constants for CI table'!$B$4*'Constants for CI table'!$B$5*SQRT('Constants for CI table'!$B$6*G$14*(1-G$14)/$D31)</f>
        <v>2.0368917497009993</v>
      </c>
      <c r="H31" s="146">
        <f>100*'Constants for CI table'!$B$4*'Constants for CI table'!$B$5*SQRT('Constants for CI table'!$B$6*H$14*(1-H$14)/$D31)</f>
        <v>2.4243861078631843</v>
      </c>
      <c r="I31" s="146">
        <f>100*'Constants for CI table'!$B$4*'Constants for CI table'!$B$5*SQRT('Constants for CI table'!$B$6*I$14*(1-I$14)/$D31)</f>
        <v>2.7158556662679993</v>
      </c>
      <c r="J31" s="146">
        <f>100*'Constants for CI table'!$B$4*'Constants for CI table'!$B$5*SQRT('Constants for CI table'!$B$6*J$14*(1-J$14)/$D31)</f>
        <v>2.94</v>
      </c>
      <c r="K31" s="146">
        <f>100*'Constants for CI table'!$B$4*'Constants for CI table'!$B$5*SQRT('Constants for CI table'!$B$6*K$14*(1-K$14)/$D31)</f>
        <v>3.1114035418119586</v>
      </c>
      <c r="L31" s="146">
        <f>100*'Constants for CI table'!$B$4*'Constants for CI table'!$B$5*SQRT('Constants for CI table'!$B$6*L$14*(1-L$14)/$D31)</f>
        <v>3.2384514818042276</v>
      </c>
      <c r="M31" s="146">
        <f>100*'Constants for CI table'!$B$4*'Constants for CI table'!$B$5*SQRT('Constants for CI table'!$B$6*M$14*(1-M$14)/$D31)</f>
        <v>3.3262302987015193</v>
      </c>
      <c r="N31" s="146">
        <f>100*'Constants for CI table'!$B$4*'Constants for CI table'!$B$5*SQRT('Constants for CI table'!$B$6*N$14*(1-N$14)/$D31)</f>
        <v>3.377802836164361</v>
      </c>
      <c r="O31" s="146">
        <f>100*'Constants for CI table'!$B$4*'Constants for CI table'!$B$5*SQRT('Constants for CI table'!$B$6*O$14*(1-O$14)/$D31)</f>
        <v>3.3948195828349994</v>
      </c>
    </row>
    <row r="32" spans="4:15" ht="12.75">
      <c r="D32" s="160">
        <v>1400</v>
      </c>
      <c r="F32" s="146">
        <f>100*'Constants for CI table'!$B$4*'Constants for CI table'!$B$5*SQRT('Constants for CI table'!$B$6*F$14*(1-F$14)/$D32)</f>
        <v>1.369998540145208</v>
      </c>
      <c r="G32" s="146">
        <f>100*'Constants for CI table'!$B$4*'Constants for CI table'!$B$5*SQRT('Constants for CI table'!$B$6*G$14*(1-G$14)/$D32)</f>
        <v>1.8857953229340663</v>
      </c>
      <c r="H32" s="146">
        <f>100*'Constants for CI table'!$B$4*'Constants for CI table'!$B$5*SQRT('Constants for CI table'!$B$6*H$14*(1-H$14)/$D32)</f>
        <v>2.244545388269081</v>
      </c>
      <c r="I32" s="146">
        <f>100*'Constants for CI table'!$B$4*'Constants for CI table'!$B$5*SQRT('Constants for CI table'!$B$6*I$14*(1-I$14)/$D32)</f>
        <v>2.5143937639120884</v>
      </c>
      <c r="J32" s="146">
        <f>100*'Constants for CI table'!$B$4*'Constants for CI table'!$B$5*SQRT('Constants for CI table'!$B$6*J$14*(1-J$14)/$D32)</f>
        <v>2.7219110933313013</v>
      </c>
      <c r="K32" s="146">
        <f>100*'Constants for CI table'!$B$4*'Constants for CI table'!$B$5*SQRT('Constants for CI table'!$B$6*K$14*(1-K$14)/$D32)</f>
        <v>2.8805999375130176</v>
      </c>
      <c r="L32" s="146">
        <f>100*'Constants for CI table'!$B$4*'Constants for CI table'!$B$5*SQRT('Constants for CI table'!$B$6*L$14*(1-L$14)/$D32)</f>
        <v>2.998223473992557</v>
      </c>
      <c r="M32" s="146">
        <f>100*'Constants for CI table'!$B$4*'Constants for CI table'!$B$5*SQRT('Constants for CI table'!$B$6*M$14*(1-M$14)/$D32)</f>
        <v>3.0794908670103243</v>
      </c>
      <c r="N32" s="146">
        <f>100*'Constants for CI table'!$B$4*'Constants for CI table'!$B$5*SQRT('Constants for CI table'!$B$6*N$14*(1-N$14)/$D32)</f>
        <v>3.1272377587896956</v>
      </c>
      <c r="O32" s="146">
        <f>100*'Constants for CI table'!$B$4*'Constants for CI table'!$B$5*SQRT('Constants for CI table'!$B$6*O$14*(1-O$14)/$D32)</f>
        <v>3.1429922048901107</v>
      </c>
    </row>
    <row r="33" spans="4:15" ht="12.75">
      <c r="D33" s="160">
        <v>1600</v>
      </c>
      <c r="F33" s="146">
        <f>100*'Constants for CI table'!$B$4*'Constants for CI table'!$B$5*SQRT('Constants for CI table'!$B$6*F$14*(1-F$14)/$D33)</f>
        <v>1.2815162894009584</v>
      </c>
      <c r="G33" s="146">
        <f>100*'Constants for CI table'!$B$4*'Constants for CI table'!$B$5*SQRT('Constants for CI table'!$B$6*G$14*(1-G$14)/$D33)</f>
        <v>1.7639999999999998</v>
      </c>
      <c r="H33" s="146">
        <f>100*'Constants for CI table'!$B$4*'Constants for CI table'!$B$5*SQRT('Constants for CI table'!$B$6*H$14*(1-H$14)/$D33)</f>
        <v>2.099579957991598</v>
      </c>
      <c r="I33" s="146">
        <f>100*'Constants for CI table'!$B$4*'Constants for CI table'!$B$5*SQRT('Constants for CI table'!$B$6*I$14*(1-I$14)/$D33)</f>
        <v>2.352</v>
      </c>
      <c r="J33" s="146">
        <f>100*'Constants for CI table'!$B$4*'Constants for CI table'!$B$5*SQRT('Constants for CI table'!$B$6*J$14*(1-J$14)/$D33)</f>
        <v>2.5461146871262494</v>
      </c>
      <c r="K33" s="146">
        <f>100*'Constants for CI table'!$B$4*'Constants for CI table'!$B$5*SQRT('Constants for CI table'!$B$6*K$14*(1-K$14)/$D33)</f>
        <v>2.694554508634034</v>
      </c>
      <c r="L33" s="146">
        <f>100*'Constants for CI table'!$B$4*'Constants for CI table'!$B$5*SQRT('Constants for CI table'!$B$6*L$14*(1-L$14)/$D33)</f>
        <v>2.8045812521658195</v>
      </c>
      <c r="M33" s="146">
        <f>100*'Constants for CI table'!$B$4*'Constants for CI table'!$B$5*SQRT('Constants for CI table'!$B$6*M$14*(1-M$14)/$D33)</f>
        <v>2.880599937513017</v>
      </c>
      <c r="N33" s="146">
        <f>100*'Constants for CI table'!$B$4*'Constants for CI table'!$B$5*SQRT('Constants for CI table'!$B$6*N$14*(1-N$14)/$D33)</f>
        <v>2.9252630650934623</v>
      </c>
      <c r="O33" s="146">
        <f>100*'Constants for CI table'!$B$4*'Constants for CI table'!$B$5*SQRT('Constants for CI table'!$B$6*O$14*(1-O$14)/$D33)</f>
        <v>2.94</v>
      </c>
    </row>
    <row r="34" spans="4:15" ht="12.75">
      <c r="D34" s="160">
        <v>1800</v>
      </c>
      <c r="F34" s="146">
        <f>100*'Constants for CI table'!$B$4*'Constants for CI table'!$B$5*SQRT('Constants for CI table'!$B$6*F$14*(1-F$14)/$D34)</f>
        <v>1.2082251445819199</v>
      </c>
      <c r="G34" s="146">
        <f>100*'Constants for CI table'!$B$4*'Constants for CI table'!$B$5*SQRT('Constants for CI table'!$B$6*G$14*(1-G$14)/$D34)</f>
        <v>1.6631151493507594</v>
      </c>
      <c r="H34" s="146">
        <f>100*'Constants for CI table'!$B$4*'Constants for CI table'!$B$5*SQRT('Constants for CI table'!$B$6*H$14*(1-H$14)/$D34)</f>
        <v>1.979502967918967</v>
      </c>
      <c r="I34" s="146">
        <f>100*'Constants for CI table'!$B$4*'Constants for CI table'!$B$5*SQRT('Constants for CI table'!$B$6*I$14*(1-I$14)/$D34)</f>
        <v>2.2174868658010127</v>
      </c>
      <c r="J34" s="146">
        <f>100*'Constants for CI table'!$B$4*'Constants for CI table'!$B$5*SQRT('Constants for CI table'!$B$6*J$14*(1-J$14)/$D34)</f>
        <v>2.4004999479275146</v>
      </c>
      <c r="K34" s="146">
        <f>100*'Constants for CI table'!$B$4*'Constants for CI table'!$B$5*SQRT('Constants for CI table'!$B$6*K$14*(1-K$14)/$D34)</f>
        <v>2.5404503537758814</v>
      </c>
      <c r="L34" s="146">
        <f>100*'Constants for CI table'!$B$4*'Constants for CI table'!$B$5*SQRT('Constants for CI table'!$B$6*L$14*(1-L$14)/$D34)</f>
        <v>2.6441845623934803</v>
      </c>
      <c r="M34" s="146">
        <f>100*'Constants for CI table'!$B$4*'Constants for CI table'!$B$5*SQRT('Constants for CI table'!$B$6*M$14*(1-M$14)/$D34)</f>
        <v>2.715855666268</v>
      </c>
      <c r="N34" s="146">
        <f>100*'Constants for CI table'!$B$4*'Constants for CI table'!$B$5*SQRT('Constants for CI table'!$B$6*N$14*(1-N$14)/$D34)</f>
        <v>2.7579644667761767</v>
      </c>
      <c r="O34" s="146">
        <f>100*'Constants for CI table'!$B$4*'Constants for CI table'!$B$5*SQRT('Constants for CI table'!$B$6*O$14*(1-O$14)/$D34)</f>
        <v>2.7718585822512662</v>
      </c>
    </row>
    <row r="35" spans="4:15" ht="12.75">
      <c r="D35" s="160">
        <v>2000</v>
      </c>
      <c r="F35" s="146">
        <f>100*'Constants for CI table'!$B$4*'Constants for CI table'!$B$5*SQRT('Constants for CI table'!$B$6*F$14*(1-F$14)/$D35)</f>
        <v>1.1462230149495347</v>
      </c>
      <c r="G35" s="146">
        <f>100*'Constants for CI table'!$B$4*'Constants for CI table'!$B$5*SQRT('Constants for CI table'!$B$6*G$14*(1-G$14)/$D35)</f>
        <v>1.5777695649238512</v>
      </c>
      <c r="H35" s="146">
        <f>100*'Constants for CI table'!$B$4*'Constants for CI table'!$B$5*SQRT('Constants for CI table'!$B$6*H$14*(1-H$14)/$D35)</f>
        <v>1.8779214041061465</v>
      </c>
      <c r="I35" s="146">
        <f>100*'Constants for CI table'!$B$4*'Constants for CI table'!$B$5*SQRT('Constants for CI table'!$B$6*I$14*(1-I$14)/$D35)</f>
        <v>2.103692753231802</v>
      </c>
      <c r="J35" s="146">
        <f>100*'Constants for CI table'!$B$4*'Constants for CI table'!$B$5*SQRT('Constants for CI table'!$B$6*J$14*(1-J$14)/$D35)</f>
        <v>2.277314207569961</v>
      </c>
      <c r="K35" s="146">
        <f>100*'Constants for CI table'!$B$4*'Constants for CI table'!$B$5*SQRT('Constants for CI table'!$B$6*K$14*(1-K$14)/$D35)</f>
        <v>2.4100828201536975</v>
      </c>
      <c r="L35" s="146">
        <f>100*'Constants for CI table'!$B$4*'Constants for CI table'!$B$5*SQRT('Constants for CI table'!$B$6*L$14*(1-L$14)/$D35)</f>
        <v>2.508493731305701</v>
      </c>
      <c r="M35" s="146">
        <f>100*'Constants for CI table'!$B$4*'Constants for CI table'!$B$5*SQRT('Constants for CI table'!$B$6*M$14*(1-M$14)/$D35)</f>
        <v>2.5764869105043013</v>
      </c>
      <c r="N35" s="146">
        <f>100*'Constants for CI table'!$B$4*'Constants for CI table'!$B$5*SQRT('Constants for CI table'!$B$6*N$14*(1-N$14)/$D35)</f>
        <v>2.6164348262473496</v>
      </c>
      <c r="O35" s="146">
        <f>100*'Constants for CI table'!$B$4*'Constants for CI table'!$B$5*SQRT('Constants for CI table'!$B$6*O$14*(1-O$14)/$D35)</f>
        <v>2.6296159415397526</v>
      </c>
    </row>
    <row r="36" spans="4:15" ht="12.75">
      <c r="D36" s="160">
        <v>2500</v>
      </c>
      <c r="F36" s="146">
        <f>100*'Constants for CI table'!$B$4*'Constants for CI table'!$B$5*SQRT('Constants for CI table'!$B$6*F$14*(1-F$14)/$D36)</f>
        <v>1.0252130315207668</v>
      </c>
      <c r="G36" s="146">
        <f>100*'Constants for CI table'!$B$4*'Constants for CI table'!$B$5*SQRT('Constants for CI table'!$B$6*G$14*(1-G$14)/$D36)</f>
        <v>1.4111999999999998</v>
      </c>
      <c r="H36" s="146">
        <f>100*'Constants for CI table'!$B$4*'Constants for CI table'!$B$5*SQRT('Constants for CI table'!$B$6*H$14*(1-H$14)/$D36)</f>
        <v>1.6796639663932782</v>
      </c>
      <c r="I36" s="146">
        <f>100*'Constants for CI table'!$B$4*'Constants for CI table'!$B$5*SQRT('Constants for CI table'!$B$6*I$14*(1-I$14)/$D36)</f>
        <v>1.8815999999999995</v>
      </c>
      <c r="J36" s="146">
        <f>100*'Constants for CI table'!$B$4*'Constants for CI table'!$B$5*SQRT('Constants for CI table'!$B$6*J$14*(1-J$14)/$D36)</f>
        <v>2.0368917497009997</v>
      </c>
      <c r="K36" s="146">
        <f>100*'Constants for CI table'!$B$4*'Constants for CI table'!$B$5*SQRT('Constants for CI table'!$B$6*K$14*(1-K$14)/$D36)</f>
        <v>2.155643606907227</v>
      </c>
      <c r="L36" s="146">
        <f>100*'Constants for CI table'!$B$4*'Constants for CI table'!$B$5*SQRT('Constants for CI table'!$B$6*L$14*(1-L$14)/$D36)</f>
        <v>2.243665001732656</v>
      </c>
      <c r="M36" s="146">
        <f>100*'Constants for CI table'!$B$4*'Constants for CI table'!$B$5*SQRT('Constants for CI table'!$B$6*M$14*(1-M$14)/$D36)</f>
        <v>2.304479950010414</v>
      </c>
      <c r="N36" s="146">
        <f>100*'Constants for CI table'!$B$4*'Constants for CI table'!$B$5*SQRT('Constants for CI table'!$B$6*N$14*(1-N$14)/$D36)</f>
        <v>2.34021045207477</v>
      </c>
      <c r="O36" s="146">
        <f>100*'Constants for CI table'!$B$4*'Constants for CI table'!$B$5*SQRT('Constants for CI table'!$B$6*O$14*(1-O$14)/$D36)</f>
        <v>2.352</v>
      </c>
    </row>
    <row r="37" spans="4:15" ht="12.75">
      <c r="D37" s="160">
        <v>3000</v>
      </c>
      <c r="F37" s="146">
        <f>100*'Constants for CI table'!$B$4*'Constants for CI table'!$B$5*SQRT('Constants for CI table'!$B$6*F$14*(1-F$14)/$D37)</f>
        <v>0.9358871726869649</v>
      </c>
      <c r="G37" s="146">
        <f>100*'Constants for CI table'!$B$4*'Constants for CI table'!$B$5*SQRT('Constants for CI table'!$B$6*G$14*(1-G$14)/$D37)</f>
        <v>1.2882434552521504</v>
      </c>
      <c r="H37" s="146">
        <f>100*'Constants for CI table'!$B$4*'Constants for CI table'!$B$5*SQRT('Constants for CI table'!$B$6*H$14*(1-H$14)/$D37)</f>
        <v>1.533316405703663</v>
      </c>
      <c r="I37" s="146">
        <f>100*'Constants for CI table'!$B$4*'Constants for CI table'!$B$5*SQRT('Constants for CI table'!$B$6*I$14*(1-I$14)/$D37)</f>
        <v>1.717657940336201</v>
      </c>
      <c r="J37" s="146">
        <f>100*'Constants for CI table'!$B$4*'Constants for CI table'!$B$5*SQRT('Constants for CI table'!$B$6*J$14*(1-J$14)/$D37)</f>
        <v>1.8594192641790068</v>
      </c>
      <c r="K37" s="146">
        <f>100*'Constants for CI table'!$B$4*'Constants for CI table'!$B$5*SQRT('Constants for CI table'!$B$6*K$14*(1-K$14)/$D37)</f>
        <v>1.9678243824081458</v>
      </c>
      <c r="L37" s="146">
        <f>100*'Constants for CI table'!$B$4*'Constants for CI table'!$B$5*SQRT('Constants for CI table'!$B$6*L$14*(1-L$14)/$D37)</f>
        <v>2.048176554889739</v>
      </c>
      <c r="M37" s="146">
        <f>100*'Constants for CI table'!$B$4*'Constants for CI table'!$B$5*SQRT('Constants for CI table'!$B$6*M$14*(1-M$14)/$D37)</f>
        <v>2.103692753231802</v>
      </c>
      <c r="N37" s="146">
        <f>100*'Constants for CI table'!$B$4*'Constants for CI table'!$B$5*SQRT('Constants for CI table'!$B$6*N$14*(1-N$14)/$D37)</f>
        <v>2.13631008985119</v>
      </c>
      <c r="O37" s="146">
        <f>100*'Constants for CI table'!$B$4*'Constants for CI table'!$B$5*SQRT('Constants for CI table'!$B$6*O$14*(1-O$14)/$D37)</f>
        <v>2.147072425420251</v>
      </c>
    </row>
    <row r="38" spans="4:15" ht="12.75">
      <c r="D38" s="160">
        <v>3500</v>
      </c>
      <c r="F38" s="146">
        <f>100*'Constants for CI table'!$B$4*'Constants for CI table'!$B$5*SQRT('Constants for CI table'!$B$6*F$14*(1-F$14)/$D38)</f>
        <v>0.8664631555928969</v>
      </c>
      <c r="G38" s="146">
        <f>100*'Constants for CI table'!$B$4*'Constants for CI table'!$B$5*SQRT('Constants for CI table'!$B$6*G$14*(1-G$14)/$D38)</f>
        <v>1.1926816842728825</v>
      </c>
      <c r="H38" s="146">
        <f>100*'Constants for CI table'!$B$4*'Constants for CI table'!$B$5*SQRT('Constants for CI table'!$B$6*H$14*(1-H$14)/$D38)</f>
        <v>1.4195751477114553</v>
      </c>
      <c r="I38" s="146">
        <f>100*'Constants for CI table'!$B$4*'Constants for CI table'!$B$5*SQRT('Constants for CI table'!$B$6*I$14*(1-I$14)/$D38)</f>
        <v>1.5902422456971768</v>
      </c>
      <c r="J38" s="146">
        <f>100*'Constants for CI table'!$B$4*'Constants for CI table'!$B$5*SQRT('Constants for CI table'!$B$6*J$14*(1-J$14)/$D38)</f>
        <v>1.7214877286812122</v>
      </c>
      <c r="K38" s="146">
        <f>100*'Constants for CI table'!$B$4*'Constants for CI table'!$B$5*SQRT('Constants for CI table'!$B$6*K$14*(1-K$14)/$D38)</f>
        <v>1.821851366055969</v>
      </c>
      <c r="L38" s="146">
        <f>100*'Constants for CI table'!$B$4*'Constants for CI table'!$B$5*SQRT('Constants for CI table'!$B$6*L$14*(1-L$14)/$D38)</f>
        <v>1.8962430223998188</v>
      </c>
      <c r="M38" s="146">
        <f>100*'Constants for CI table'!$B$4*'Constants for CI table'!$B$5*SQRT('Constants for CI table'!$B$6*M$14*(1-M$14)/$D38)</f>
        <v>1.9476410346878605</v>
      </c>
      <c r="N38" s="146">
        <f>100*'Constants for CI table'!$B$4*'Constants for CI table'!$B$5*SQRT('Constants for CI table'!$B$6*N$14*(1-N$14)/$D38)</f>
        <v>1.977838820531137</v>
      </c>
      <c r="O38" s="146">
        <f>100*'Constants for CI table'!$B$4*'Constants for CI table'!$B$5*SQRT('Constants for CI table'!$B$6*O$14*(1-O$14)/$D38)</f>
        <v>1.987802807121471</v>
      </c>
    </row>
    <row r="39" spans="4:15" ht="12.75">
      <c r="D39" s="160">
        <v>4000</v>
      </c>
      <c r="F39" s="146">
        <f>100*'Constants for CI table'!$B$4*'Constants for CI table'!$B$5*SQRT('Constants for CI table'!$B$6*F$14*(1-F$14)/$D39)</f>
        <v>0.8105020666229054</v>
      </c>
      <c r="G39" s="146">
        <f>100*'Constants for CI table'!$B$4*'Constants for CI table'!$B$5*SQRT('Constants for CI table'!$B$6*G$14*(1-G$14)/$D39)</f>
        <v>1.115651558507404</v>
      </c>
      <c r="H39" s="146">
        <f>100*'Constants for CI table'!$B$4*'Constants for CI table'!$B$5*SQRT('Constants for CI table'!$B$6*H$14*(1-H$14)/$D39)</f>
        <v>1.3278909593788188</v>
      </c>
      <c r="I39" s="146">
        <f>100*'Constants for CI table'!$B$4*'Constants for CI table'!$B$5*SQRT('Constants for CI table'!$B$6*I$14*(1-I$14)/$D39)</f>
        <v>1.4875354113432055</v>
      </c>
      <c r="J39" s="146">
        <f>100*'Constants for CI table'!$B$4*'Constants for CI table'!$B$5*SQRT('Constants for CI table'!$B$6*J$14*(1-J$14)/$D39)</f>
        <v>1.6103043190651884</v>
      </c>
      <c r="K39" s="146">
        <f>100*'Constants for CI table'!$B$4*'Constants for CI table'!$B$5*SQRT('Constants for CI table'!$B$6*K$14*(1-K$14)/$D39)</f>
        <v>1.704185905351878</v>
      </c>
      <c r="L39" s="146">
        <f>100*'Constants for CI table'!$B$4*'Constants for CI table'!$B$5*SQRT('Constants for CI table'!$B$6*L$14*(1-L$14)/$D39)</f>
        <v>1.7737729279702066</v>
      </c>
      <c r="M39" s="146">
        <f>100*'Constants for CI table'!$B$4*'Constants for CI table'!$B$5*SQRT('Constants for CI table'!$B$6*M$14*(1-M$14)/$D39)</f>
        <v>1.8218513660559688</v>
      </c>
      <c r="N39" s="146">
        <f>100*'Constants for CI table'!$B$4*'Constants for CI table'!$B$5*SQRT('Constants for CI table'!$B$6*N$14*(1-N$14)/$D39)</f>
        <v>1.8500988081721474</v>
      </c>
      <c r="O39" s="146">
        <f>100*'Constants for CI table'!$B$4*'Constants for CI table'!$B$5*SQRT('Constants for CI table'!$B$6*O$14*(1-O$14)/$D39)</f>
        <v>1.8594192641790068</v>
      </c>
    </row>
    <row r="40" spans="4:15" ht="12.75">
      <c r="D40" s="160">
        <v>5000</v>
      </c>
      <c r="F40" s="146">
        <f>100*'Constants for CI table'!$B$4*'Constants for CI table'!$B$5*SQRT('Constants for CI table'!$B$6*F$14*(1-F$14)/$D40)</f>
        <v>0.724935086749152</v>
      </c>
      <c r="G40" s="146">
        <f>100*'Constants for CI table'!$B$4*'Constants for CI table'!$B$5*SQRT('Constants for CI table'!$B$6*G$14*(1-G$14)/$D40)</f>
        <v>0.9978690896104557</v>
      </c>
      <c r="H40" s="146">
        <f>100*'Constants for CI table'!$B$4*'Constants for CI table'!$B$5*SQRT('Constants for CI table'!$B$6*H$14*(1-H$14)/$D40)</f>
        <v>1.1877017807513803</v>
      </c>
      <c r="I40" s="146">
        <f>100*'Constants for CI table'!$B$4*'Constants for CI table'!$B$5*SQRT('Constants for CI table'!$B$6*I$14*(1-I$14)/$D40)</f>
        <v>1.3304921194806076</v>
      </c>
      <c r="J40" s="146">
        <f>100*'Constants for CI table'!$B$4*'Constants for CI table'!$B$5*SQRT('Constants for CI table'!$B$6*J$14*(1-J$14)/$D40)</f>
        <v>1.4402999687565086</v>
      </c>
      <c r="K40" s="146">
        <f>100*'Constants for CI table'!$B$4*'Constants for CI table'!$B$5*SQRT('Constants for CI table'!$B$6*K$14*(1-K$14)/$D40)</f>
        <v>1.5242702122655287</v>
      </c>
      <c r="L40" s="146">
        <f>100*'Constants for CI table'!$B$4*'Constants for CI table'!$B$5*SQRT('Constants for CI table'!$B$6*L$14*(1-L$14)/$D40)</f>
        <v>1.5865107374360878</v>
      </c>
      <c r="M40" s="146">
        <f>100*'Constants for CI table'!$B$4*'Constants for CI table'!$B$5*SQRT('Constants for CI table'!$B$6*M$14*(1-M$14)/$D40)</f>
        <v>1.6295133997607998</v>
      </c>
      <c r="N40" s="146">
        <f>100*'Constants for CI table'!$B$4*'Constants for CI table'!$B$5*SQRT('Constants for CI table'!$B$6*N$14*(1-N$14)/$D40)</f>
        <v>1.6547786800657058</v>
      </c>
      <c r="O40" s="146">
        <f>100*'Constants for CI table'!$B$4*'Constants for CI table'!$B$5*SQRT('Constants for CI table'!$B$6*O$14*(1-O$14)/$D40)</f>
        <v>1.6631151493507597</v>
      </c>
    </row>
    <row r="41" spans="4:15" ht="12.75">
      <c r="D41" s="160">
        <v>6000</v>
      </c>
      <c r="F41" s="146">
        <f>100*'Constants for CI table'!$B$4*'Constants for CI table'!$B$5*SQRT('Constants for CI table'!$B$6*F$14*(1-F$14)/$D41)</f>
        <v>0.6617721662324583</v>
      </c>
      <c r="G41" s="146">
        <f>100*'Constants for CI table'!$B$4*'Constants for CI table'!$B$5*SQRT('Constants for CI table'!$B$6*G$14*(1-G$14)/$D41)</f>
        <v>0.9109256830279843</v>
      </c>
      <c r="H41" s="146">
        <f>100*'Constants for CI table'!$B$4*'Constants for CI table'!$B$5*SQRT('Constants for CI table'!$B$6*H$14*(1-H$14)/$D41)</f>
        <v>1.0842184281776435</v>
      </c>
      <c r="I41" s="146">
        <f>100*'Constants for CI table'!$B$4*'Constants for CI table'!$B$5*SQRT('Constants for CI table'!$B$6*I$14*(1-I$14)/$D41)</f>
        <v>1.214567577370646</v>
      </c>
      <c r="J41" s="146">
        <f>100*'Constants for CI table'!$B$4*'Constants for CI table'!$B$5*SQRT('Constants for CI table'!$B$6*J$14*(1-J$14)/$D41)</f>
        <v>1.3148079707698763</v>
      </c>
      <c r="K41" s="146">
        <f>100*'Constants for CI table'!$B$4*'Constants for CI table'!$B$5*SQRT('Constants for CI table'!$B$6*K$14*(1-K$14)/$D41)</f>
        <v>1.3914619649850297</v>
      </c>
      <c r="L41" s="146">
        <f>100*'Constants for CI table'!$B$4*'Constants for CI table'!$B$5*SQRT('Constants for CI table'!$B$6*L$14*(1-L$14)/$D41)</f>
        <v>1.4482795310298353</v>
      </c>
      <c r="M41" s="146">
        <f>100*'Constants for CI table'!$B$4*'Constants for CI table'!$B$5*SQRT('Constants for CI table'!$B$6*M$14*(1-M$14)/$D41)</f>
        <v>1.4875354113432055</v>
      </c>
      <c r="N41" s="146">
        <f>100*'Constants for CI table'!$B$4*'Constants for CI table'!$B$5*SQRT('Constants for CI table'!$B$6*N$14*(1-N$14)/$D41)</f>
        <v>1.5105993512510192</v>
      </c>
      <c r="O41" s="146">
        <f>100*'Constants for CI table'!$B$4*'Constants for CI table'!$B$5*SQRT('Constants for CI table'!$B$6*O$14*(1-O$14)/$D41)</f>
        <v>1.5182094717133074</v>
      </c>
    </row>
    <row r="42" spans="4:15" ht="12.75">
      <c r="D42" s="160">
        <v>7000</v>
      </c>
      <c r="F42" s="146">
        <f>100*'Constants for CI table'!$B$4*'Constants for CI table'!$B$5*SQRT('Constants for CI table'!$B$6*F$14*(1-F$14)/$D42)</f>
        <v>0.6126819729680321</v>
      </c>
      <c r="G42" s="146">
        <f>100*'Constants for CI table'!$B$4*'Constants for CI table'!$B$5*SQRT('Constants for CI table'!$B$6*G$14*(1-G$14)/$D42)</f>
        <v>0.843353306746348</v>
      </c>
      <c r="H42" s="146">
        <f>100*'Constants for CI table'!$B$4*'Constants for CI table'!$B$5*SQRT('Constants for CI table'!$B$6*H$14*(1-H$14)/$D42)</f>
        <v>1.0037912133506648</v>
      </c>
      <c r="I42" s="146">
        <f>100*'Constants for CI table'!$B$4*'Constants for CI table'!$B$5*SQRT('Constants for CI table'!$B$6*I$14*(1-I$14)/$D42)</f>
        <v>1.1244710756617973</v>
      </c>
      <c r="J42" s="146">
        <f>100*'Constants for CI table'!$B$4*'Constants for CI table'!$B$5*SQRT('Constants for CI table'!$B$6*J$14*(1-J$14)/$D42)</f>
        <v>1.2172756466799126</v>
      </c>
      <c r="K42" s="146">
        <f>100*'Constants for CI table'!$B$4*'Constants for CI table'!$B$5*SQRT('Constants for CI table'!$B$6*K$14*(1-K$14)/$D42)</f>
        <v>1.2882434552521507</v>
      </c>
      <c r="L42" s="146">
        <f>100*'Constants for CI table'!$B$4*'Constants for CI table'!$B$5*SQRT('Constants for CI table'!$B$6*L$14*(1-L$14)/$D42)</f>
        <v>1.340846299916586</v>
      </c>
      <c r="M42" s="146">
        <f>100*'Constants for CI table'!$B$4*'Constants for CI table'!$B$5*SQRT('Constants for CI table'!$B$6*M$14*(1-M$14)/$D42)</f>
        <v>1.3771901829449698</v>
      </c>
      <c r="N42" s="146">
        <f>100*'Constants for CI table'!$B$4*'Constants for CI table'!$B$5*SQRT('Constants for CI table'!$B$6*N$14*(1-N$14)/$D42)</f>
        <v>1.39854324209157</v>
      </c>
      <c r="O42" s="146">
        <f>100*'Constants for CI table'!$B$4*'Constants for CI table'!$B$5*SQRT('Constants for CI table'!$B$6*O$14*(1-O$14)/$D42)</f>
        <v>1.4055888445772469</v>
      </c>
    </row>
    <row r="43" spans="4:15" ht="12.75">
      <c r="D43" s="160">
        <v>8000</v>
      </c>
      <c r="F43" s="146">
        <f>100*'Constants for CI table'!$B$4*'Constants for CI table'!$B$5*SQRT('Constants for CI table'!$B$6*F$14*(1-F$14)/$D43)</f>
        <v>0.5731115074747674</v>
      </c>
      <c r="G43" s="146">
        <f>100*'Constants for CI table'!$B$4*'Constants for CI table'!$B$5*SQRT('Constants for CI table'!$B$6*G$14*(1-G$14)/$D43)</f>
        <v>0.7888847824619256</v>
      </c>
      <c r="H43" s="146">
        <f>100*'Constants for CI table'!$B$4*'Constants for CI table'!$B$5*SQRT('Constants for CI table'!$B$6*H$14*(1-H$14)/$D43)</f>
        <v>0.9389607020530732</v>
      </c>
      <c r="I43" s="146">
        <f>100*'Constants for CI table'!$B$4*'Constants for CI table'!$B$5*SQRT('Constants for CI table'!$B$6*I$14*(1-I$14)/$D43)</f>
        <v>1.051846376615901</v>
      </c>
      <c r="J43" s="146">
        <f>100*'Constants for CI table'!$B$4*'Constants for CI table'!$B$5*SQRT('Constants for CI table'!$B$6*J$14*(1-J$14)/$D43)</f>
        <v>1.1386571037849804</v>
      </c>
      <c r="K43" s="146">
        <f>100*'Constants for CI table'!$B$4*'Constants for CI table'!$B$5*SQRT('Constants for CI table'!$B$6*K$14*(1-K$14)/$D43)</f>
        <v>1.2050414100768487</v>
      </c>
      <c r="L43" s="146">
        <f>100*'Constants for CI table'!$B$4*'Constants for CI table'!$B$5*SQRT('Constants for CI table'!$B$6*L$14*(1-L$14)/$D43)</f>
        <v>1.2542468656528505</v>
      </c>
      <c r="M43" s="146">
        <f>100*'Constants for CI table'!$B$4*'Constants for CI table'!$B$5*SQRT('Constants for CI table'!$B$6*M$14*(1-M$14)/$D43)</f>
        <v>1.2882434552521507</v>
      </c>
      <c r="N43" s="146">
        <f>100*'Constants for CI table'!$B$4*'Constants for CI table'!$B$5*SQRT('Constants for CI table'!$B$6*N$14*(1-N$14)/$D43)</f>
        <v>1.3082174131236748</v>
      </c>
      <c r="O43" s="146">
        <f>100*'Constants for CI table'!$B$4*'Constants for CI table'!$B$5*SQRT('Constants for CI table'!$B$6*O$14*(1-O$14)/$D43)</f>
        <v>1.3148079707698763</v>
      </c>
    </row>
    <row r="44" spans="4:15" ht="12.75">
      <c r="D44" s="160">
        <v>9000</v>
      </c>
      <c r="F44" s="146">
        <f>100*'Constants for CI table'!$B$4*'Constants for CI table'!$B$5*SQRT('Constants for CI table'!$B$6*F$14*(1-F$14)/$D44)</f>
        <v>0.5403347110819369</v>
      </c>
      <c r="G44" s="146">
        <f>100*'Constants for CI table'!$B$4*'Constants for CI table'!$B$5*SQRT('Constants for CI table'!$B$6*G$14*(1-G$14)/$D44)</f>
        <v>0.7437677056716027</v>
      </c>
      <c r="H44" s="146">
        <f>100*'Constants for CI table'!$B$4*'Constants for CI table'!$B$5*SQRT('Constants for CI table'!$B$6*H$14*(1-H$14)/$D44)</f>
        <v>0.8852606395858793</v>
      </c>
      <c r="I44" s="146">
        <f>100*'Constants for CI table'!$B$4*'Constants for CI table'!$B$5*SQRT('Constants for CI table'!$B$6*I$14*(1-I$14)/$D44)</f>
        <v>0.9916902742288036</v>
      </c>
      <c r="J44" s="146">
        <f>100*'Constants for CI table'!$B$4*'Constants for CI table'!$B$5*SQRT('Constants for CI table'!$B$6*J$14*(1-J$14)/$D44)</f>
        <v>1.0735362127101256</v>
      </c>
      <c r="K44" s="146">
        <f>100*'Constants for CI table'!$B$4*'Constants for CI table'!$B$5*SQRT('Constants for CI table'!$B$6*K$14*(1-K$14)/$D44)</f>
        <v>1.1361239369012521</v>
      </c>
      <c r="L44" s="146">
        <f>100*'Constants for CI table'!$B$4*'Constants for CI table'!$B$5*SQRT('Constants for CI table'!$B$6*L$14*(1-L$14)/$D44)</f>
        <v>1.182515285313471</v>
      </c>
      <c r="M44" s="146">
        <f>100*'Constants for CI table'!$B$4*'Constants for CI table'!$B$5*SQRT('Constants for CI table'!$B$6*M$14*(1-M$14)/$D44)</f>
        <v>1.214567577370646</v>
      </c>
      <c r="N44" s="146">
        <f>100*'Constants for CI table'!$B$4*'Constants for CI table'!$B$5*SQRT('Constants for CI table'!$B$6*N$14*(1-N$14)/$D44)</f>
        <v>1.233399205448098</v>
      </c>
      <c r="O44" s="146">
        <f>100*'Constants for CI table'!$B$4*'Constants for CI table'!$B$5*SQRT('Constants for CI table'!$B$6*O$14*(1-O$14)/$D44)</f>
        <v>1.2396128427860047</v>
      </c>
    </row>
    <row r="45" spans="4:15" ht="12.75">
      <c r="D45" s="160">
        <v>10000</v>
      </c>
      <c r="F45" s="146">
        <f>100*'Constants for CI table'!$B$4*'Constants for CI table'!$B$5*SQRT('Constants for CI table'!$B$6*F$14*(1-F$14)/$D45)</f>
        <v>0.5126065157603834</v>
      </c>
      <c r="G45" s="146">
        <f>100*'Constants for CI table'!$B$4*'Constants for CI table'!$B$5*SQRT('Constants for CI table'!$B$6*G$14*(1-G$14)/$D45)</f>
        <v>0.7055999999999999</v>
      </c>
      <c r="H45" s="146">
        <f>100*'Constants for CI table'!$B$4*'Constants for CI table'!$B$5*SQRT('Constants for CI table'!$B$6*H$14*(1-H$14)/$D45)</f>
        <v>0.8398319831966391</v>
      </c>
      <c r="I45" s="146">
        <f>100*'Constants for CI table'!$B$4*'Constants for CI table'!$B$5*SQRT('Constants for CI table'!$B$6*I$14*(1-I$14)/$D45)</f>
        <v>0.9407999999999997</v>
      </c>
      <c r="J45" s="146">
        <f>100*'Constants for CI table'!$B$4*'Constants for CI table'!$B$5*SQRT('Constants for CI table'!$B$6*J$14*(1-J$14)/$D45)</f>
        <v>1.0184458748504999</v>
      </c>
      <c r="K45" s="146">
        <f>100*'Constants for CI table'!$B$4*'Constants for CI table'!$B$5*SQRT('Constants for CI table'!$B$6*K$14*(1-K$14)/$D45)</f>
        <v>1.0778218034536136</v>
      </c>
      <c r="L45" s="146">
        <f>100*'Constants for CI table'!$B$4*'Constants for CI table'!$B$5*SQRT('Constants for CI table'!$B$6*L$14*(1-L$14)/$D45)</f>
        <v>1.121832500866328</v>
      </c>
      <c r="M45" s="146">
        <f>100*'Constants for CI table'!$B$4*'Constants for CI table'!$B$5*SQRT('Constants for CI table'!$B$6*M$14*(1-M$14)/$D45)</f>
        <v>1.152239975005207</v>
      </c>
      <c r="N45" s="146">
        <f>100*'Constants for CI table'!$B$4*'Constants for CI table'!$B$5*SQRT('Constants for CI table'!$B$6*N$14*(1-N$14)/$D45)</f>
        <v>1.170105226037385</v>
      </c>
      <c r="O45" s="146">
        <f>100*'Constants for CI table'!$B$4*'Constants for CI table'!$B$5*SQRT('Constants for CI table'!$B$6*O$14*(1-O$14)/$D45)</f>
        <v>1.176</v>
      </c>
    </row>
    <row r="46" spans="4:15" ht="12.75">
      <c r="D46" s="160">
        <v>12000</v>
      </c>
      <c r="F46" s="146">
        <f>100*'Constants for CI table'!$B$4*'Constants for CI table'!$B$5*SQRT('Constants for CI table'!$B$6*F$14*(1-F$14)/$D46)</f>
        <v>0.46794358634348243</v>
      </c>
      <c r="G46" s="146">
        <f>100*'Constants for CI table'!$B$4*'Constants for CI table'!$B$5*SQRT('Constants for CI table'!$B$6*G$14*(1-G$14)/$D46)</f>
        <v>0.6441217276260752</v>
      </c>
      <c r="H46" s="146">
        <f>100*'Constants for CI table'!$B$4*'Constants for CI table'!$B$5*SQRT('Constants for CI table'!$B$6*H$14*(1-H$14)/$D46)</f>
        <v>0.7666582028518315</v>
      </c>
      <c r="I46" s="146">
        <f>100*'Constants for CI table'!$B$4*'Constants for CI table'!$B$5*SQRT('Constants for CI table'!$B$6*I$14*(1-I$14)/$D46)</f>
        <v>0.8588289701681004</v>
      </c>
      <c r="J46" s="146">
        <f>100*'Constants for CI table'!$B$4*'Constants for CI table'!$B$5*SQRT('Constants for CI table'!$B$6*J$14*(1-J$14)/$D46)</f>
        <v>0.9297096320895034</v>
      </c>
      <c r="K46" s="146">
        <f>100*'Constants for CI table'!$B$4*'Constants for CI table'!$B$5*SQRT('Constants for CI table'!$B$6*K$14*(1-K$14)/$D46)</f>
        <v>0.9839121912040729</v>
      </c>
      <c r="L46" s="146">
        <f>100*'Constants for CI table'!$B$4*'Constants for CI table'!$B$5*SQRT('Constants for CI table'!$B$6*L$14*(1-L$14)/$D46)</f>
        <v>1.0240882774448694</v>
      </c>
      <c r="M46" s="146">
        <f>100*'Constants for CI table'!$B$4*'Constants for CI table'!$B$5*SQRT('Constants for CI table'!$B$6*M$14*(1-M$14)/$D46)</f>
        <v>1.051846376615901</v>
      </c>
      <c r="N46" s="146">
        <f>100*'Constants for CI table'!$B$4*'Constants for CI table'!$B$5*SQRT('Constants for CI table'!$B$6*N$14*(1-N$14)/$D46)</f>
        <v>1.068155044925595</v>
      </c>
      <c r="O46" s="146">
        <f>100*'Constants for CI table'!$B$4*'Constants for CI table'!$B$5*SQRT('Constants for CI table'!$B$6*O$14*(1-O$14)/$D46)</f>
        <v>1.0735362127101256</v>
      </c>
    </row>
    <row r="47" spans="4:15" ht="12.75">
      <c r="D47" s="160">
        <v>14000</v>
      </c>
      <c r="F47" s="146">
        <f>100*'Constants for CI table'!$B$4*'Constants for CI table'!$B$5*SQRT('Constants for CI table'!$B$6*F$14*(1-F$14)/$D47)</f>
        <v>0.43323157779644844</v>
      </c>
      <c r="G47" s="146">
        <f>100*'Constants for CI table'!$B$4*'Constants for CI table'!$B$5*SQRT('Constants for CI table'!$B$6*G$14*(1-G$14)/$D47)</f>
        <v>0.5963408421364412</v>
      </c>
      <c r="H47" s="146">
        <f>100*'Constants for CI table'!$B$4*'Constants for CI table'!$B$5*SQRT('Constants for CI table'!$B$6*H$14*(1-H$14)/$D47)</f>
        <v>0.7097875738557277</v>
      </c>
      <c r="I47" s="146">
        <f>100*'Constants for CI table'!$B$4*'Constants for CI table'!$B$5*SQRT('Constants for CI table'!$B$6*I$14*(1-I$14)/$D47)</f>
        <v>0.7951211228485884</v>
      </c>
      <c r="J47" s="146">
        <f>100*'Constants for CI table'!$B$4*'Constants for CI table'!$B$5*SQRT('Constants for CI table'!$B$6*J$14*(1-J$14)/$D47)</f>
        <v>0.8607438643406061</v>
      </c>
      <c r="K47" s="146">
        <f>100*'Constants for CI table'!$B$4*'Constants for CI table'!$B$5*SQRT('Constants for CI table'!$B$6*K$14*(1-K$14)/$D47)</f>
        <v>0.9109256830279845</v>
      </c>
      <c r="L47" s="146">
        <f>100*'Constants for CI table'!$B$4*'Constants for CI table'!$B$5*SQRT('Constants for CI table'!$B$6*L$14*(1-L$14)/$D47)</f>
        <v>0.9481215111999094</v>
      </c>
      <c r="M47" s="146">
        <f>100*'Constants for CI table'!$B$4*'Constants for CI table'!$B$5*SQRT('Constants for CI table'!$B$6*M$14*(1-M$14)/$D47)</f>
        <v>0.9738205173439303</v>
      </c>
      <c r="N47" s="146">
        <f>100*'Constants for CI table'!$B$4*'Constants for CI table'!$B$5*SQRT('Constants for CI table'!$B$6*N$14*(1-N$14)/$D47)</f>
        <v>0.9889194102655685</v>
      </c>
      <c r="O47" s="146">
        <f>100*'Constants for CI table'!$B$4*'Constants for CI table'!$B$5*SQRT('Constants for CI table'!$B$6*O$14*(1-O$14)/$D47)</f>
        <v>0.9939014035607355</v>
      </c>
    </row>
    <row r="48" spans="4:15" ht="12.75">
      <c r="D48" s="160">
        <v>16000</v>
      </c>
      <c r="F48" s="146">
        <f>100*'Constants for CI table'!$B$4*'Constants for CI table'!$B$5*SQRT('Constants for CI table'!$B$6*F$14*(1-F$14)/$D48)</f>
        <v>0.4052510333114527</v>
      </c>
      <c r="G48" s="146">
        <f>100*'Constants for CI table'!$B$4*'Constants for CI table'!$B$5*SQRT('Constants for CI table'!$B$6*G$14*(1-G$14)/$D48)</f>
        <v>0.557825779253702</v>
      </c>
      <c r="H48" s="146">
        <f>100*'Constants for CI table'!$B$4*'Constants for CI table'!$B$5*SQRT('Constants for CI table'!$B$6*H$14*(1-H$14)/$D48)</f>
        <v>0.6639454796894094</v>
      </c>
      <c r="I48" s="146">
        <f>100*'Constants for CI table'!$B$4*'Constants for CI table'!$B$5*SQRT('Constants for CI table'!$B$6*I$14*(1-I$14)/$D48)</f>
        <v>0.7437677056716028</v>
      </c>
      <c r="J48" s="146">
        <f>100*'Constants for CI table'!$B$4*'Constants for CI table'!$B$5*SQRT('Constants for CI table'!$B$6*J$14*(1-J$14)/$D48)</f>
        <v>0.8051521595325942</v>
      </c>
      <c r="K48" s="146">
        <f>100*'Constants for CI table'!$B$4*'Constants for CI table'!$B$5*SQRT('Constants for CI table'!$B$6*K$14*(1-K$14)/$D48)</f>
        <v>0.852092952675939</v>
      </c>
      <c r="L48" s="146">
        <f>100*'Constants for CI table'!$B$4*'Constants for CI table'!$B$5*SQRT('Constants for CI table'!$B$6*L$14*(1-L$14)/$D48)</f>
        <v>0.8868864639851033</v>
      </c>
      <c r="M48" s="146">
        <f>100*'Constants for CI table'!$B$4*'Constants for CI table'!$B$5*SQRT('Constants for CI table'!$B$6*M$14*(1-M$14)/$D48)</f>
        <v>0.9109256830279844</v>
      </c>
      <c r="N48" s="146">
        <f>100*'Constants for CI table'!$B$4*'Constants for CI table'!$B$5*SQRT('Constants for CI table'!$B$6*N$14*(1-N$14)/$D48)</f>
        <v>0.9250494040860737</v>
      </c>
      <c r="O48" s="146">
        <f>100*'Constants for CI table'!$B$4*'Constants for CI table'!$B$5*SQRT('Constants for CI table'!$B$6*O$14*(1-O$14)/$D48)</f>
        <v>0.9297096320895034</v>
      </c>
    </row>
    <row r="49" spans="4:15" ht="12.75">
      <c r="D49" s="160">
        <v>18000</v>
      </c>
      <c r="F49" s="146">
        <f>100*'Constants for CI table'!$B$4*'Constants for CI table'!$B$5*SQRT('Constants for CI table'!$B$6*F$14*(1-F$14)/$D49)</f>
        <v>0.38207433831651155</v>
      </c>
      <c r="G49" s="146">
        <f>100*'Constants for CI table'!$B$4*'Constants for CI table'!$B$5*SQRT('Constants for CI table'!$B$6*G$14*(1-G$14)/$D49)</f>
        <v>0.5259231883079505</v>
      </c>
      <c r="H49" s="146">
        <f>100*'Constants for CI table'!$B$4*'Constants for CI table'!$B$5*SQRT('Constants for CI table'!$B$6*H$14*(1-H$14)/$D49)</f>
        <v>0.6259738013687154</v>
      </c>
      <c r="I49" s="146">
        <f>100*'Constants for CI table'!$B$4*'Constants for CI table'!$B$5*SQRT('Constants for CI table'!$B$6*I$14*(1-I$14)/$D49)</f>
        <v>0.701230917743934</v>
      </c>
      <c r="J49" s="146">
        <f>100*'Constants for CI table'!$B$4*'Constants for CI table'!$B$5*SQRT('Constants for CI table'!$B$6*J$14*(1-J$14)/$D49)</f>
        <v>0.7591047358566537</v>
      </c>
      <c r="K49" s="146">
        <f>100*'Constants for CI table'!$B$4*'Constants for CI table'!$B$5*SQRT('Constants for CI table'!$B$6*K$14*(1-K$14)/$D49)</f>
        <v>0.8033609400512326</v>
      </c>
      <c r="L49" s="146">
        <f>100*'Constants for CI table'!$B$4*'Constants for CI table'!$B$5*SQRT('Constants for CI table'!$B$6*L$14*(1-L$14)/$D49)</f>
        <v>0.8361645771019004</v>
      </c>
      <c r="M49" s="146">
        <f>100*'Constants for CI table'!$B$4*'Constants for CI table'!$B$5*SQRT('Constants for CI table'!$B$6*M$14*(1-M$14)/$D49)</f>
        <v>0.8588289701681004</v>
      </c>
      <c r="N49" s="146">
        <f>100*'Constants for CI table'!$B$4*'Constants for CI table'!$B$5*SQRT('Constants for CI table'!$B$6*N$14*(1-N$14)/$D49)</f>
        <v>0.87214494208245</v>
      </c>
      <c r="O49" s="146">
        <f>100*'Constants for CI table'!$B$4*'Constants for CI table'!$B$5*SQRT('Constants for CI table'!$B$6*O$14*(1-O$14)/$D49)</f>
        <v>0.8765386471799175</v>
      </c>
    </row>
    <row r="50" spans="4:15" ht="12.75">
      <c r="D50" s="160">
        <v>20000</v>
      </c>
      <c r="F50" s="146">
        <f>100*'Constants for CI table'!$B$4*'Constants for CI table'!$B$5*SQRT('Constants for CI table'!$B$6*F$14*(1-F$14)/$D50)</f>
        <v>0.362467543374576</v>
      </c>
      <c r="G50" s="146">
        <f>100*'Constants for CI table'!$B$4*'Constants for CI table'!$B$5*SQRT('Constants for CI table'!$B$6*G$14*(1-G$14)/$D50)</f>
        <v>0.49893454480522786</v>
      </c>
      <c r="H50" s="146">
        <f>100*'Constants for CI table'!$B$4*'Constants for CI table'!$B$5*SQRT('Constants for CI table'!$B$6*H$14*(1-H$14)/$D50)</f>
        <v>0.5938508903756902</v>
      </c>
      <c r="I50" s="146">
        <f>100*'Constants for CI table'!$B$4*'Constants for CI table'!$B$5*SQRT('Constants for CI table'!$B$6*I$14*(1-I$14)/$D50)</f>
        <v>0.6652460597403038</v>
      </c>
      <c r="J50" s="146">
        <f>100*'Constants for CI table'!$B$4*'Constants for CI table'!$B$5*SQRT('Constants for CI table'!$B$6*J$14*(1-J$14)/$D50)</f>
        <v>0.7201499843782543</v>
      </c>
      <c r="K50" s="146">
        <f>100*'Constants for CI table'!$B$4*'Constants for CI table'!$B$5*SQRT('Constants for CI table'!$B$6*K$14*(1-K$14)/$D50)</f>
        <v>0.7621351061327644</v>
      </c>
      <c r="L50" s="146">
        <f>100*'Constants for CI table'!$B$4*'Constants for CI table'!$B$5*SQRT('Constants for CI table'!$B$6*L$14*(1-L$14)/$D50)</f>
        <v>0.7932553687180439</v>
      </c>
      <c r="M50" s="146">
        <f>100*'Constants for CI table'!$B$4*'Constants for CI table'!$B$5*SQRT('Constants for CI table'!$B$6*M$14*(1-M$14)/$D50)</f>
        <v>0.8147566998803999</v>
      </c>
      <c r="N50" s="146">
        <f>100*'Constants for CI table'!$B$4*'Constants for CI table'!$B$5*SQRT('Constants for CI table'!$B$6*N$14*(1-N$14)/$D50)</f>
        <v>0.8273893400328529</v>
      </c>
      <c r="O50" s="146">
        <f>100*'Constants for CI table'!$B$4*'Constants for CI table'!$B$5*SQRT('Constants for CI table'!$B$6*O$14*(1-O$14)/$D50)</f>
        <v>0.8315575746753798</v>
      </c>
    </row>
    <row r="51" spans="4:15" ht="12.75">
      <c r="D51" s="160">
        <v>25000</v>
      </c>
      <c r="F51" s="146">
        <f>100*'Constants for CI table'!$B$4*'Constants for CI table'!$B$5*SQRT('Constants for CI table'!$B$6*F$14*(1-F$14)/$D51)</f>
        <v>0.32420082664916217</v>
      </c>
      <c r="G51" s="146">
        <f>100*'Constants for CI table'!$B$4*'Constants for CI table'!$B$5*SQRT('Constants for CI table'!$B$6*G$14*(1-G$14)/$D51)</f>
        <v>0.44626062340296163</v>
      </c>
      <c r="H51" s="146">
        <f>100*'Constants for CI table'!$B$4*'Constants for CI table'!$B$5*SQRT('Constants for CI table'!$B$6*H$14*(1-H$14)/$D51)</f>
        <v>0.5311563837515275</v>
      </c>
      <c r="I51" s="146">
        <f>100*'Constants for CI table'!$B$4*'Constants for CI table'!$B$5*SQRT('Constants for CI table'!$B$6*I$14*(1-I$14)/$D51)</f>
        <v>0.5950141645372822</v>
      </c>
      <c r="J51" s="146">
        <f>100*'Constants for CI table'!$B$4*'Constants for CI table'!$B$5*SQRT('Constants for CI table'!$B$6*J$14*(1-J$14)/$D51)</f>
        <v>0.6441217276260753</v>
      </c>
      <c r="K51" s="146">
        <f>100*'Constants for CI table'!$B$4*'Constants for CI table'!$B$5*SQRT('Constants for CI table'!$B$6*K$14*(1-K$14)/$D51)</f>
        <v>0.6816743621407512</v>
      </c>
      <c r="L51" s="146">
        <f>100*'Constants for CI table'!$B$4*'Constants for CI table'!$B$5*SQRT('Constants for CI table'!$B$6*L$14*(1-L$14)/$D51)</f>
        <v>0.7095091711880825</v>
      </c>
      <c r="M51" s="146">
        <f>100*'Constants for CI table'!$B$4*'Constants for CI table'!$B$5*SQRT('Constants for CI table'!$B$6*M$14*(1-M$14)/$D51)</f>
        <v>0.7287405464223875</v>
      </c>
      <c r="N51" s="146">
        <f>100*'Constants for CI table'!$B$4*'Constants for CI table'!$B$5*SQRT('Constants for CI table'!$B$6*N$14*(1-N$14)/$D51)</f>
        <v>0.7400395232688589</v>
      </c>
      <c r="O51" s="146">
        <f>100*'Constants for CI table'!$B$4*'Constants for CI table'!$B$5*SQRT('Constants for CI table'!$B$6*O$14*(1-O$14)/$D51)</f>
        <v>0.7437677056716028</v>
      </c>
    </row>
    <row r="52" spans="4:15" ht="12.75">
      <c r="D52" s="160">
        <v>30000</v>
      </c>
      <c r="F52" s="146">
        <f>100*'Constants for CI table'!$B$4*'Constants for CI table'!$B$5*SQRT('Constants for CI table'!$B$6*F$14*(1-F$14)/$D52)</f>
        <v>0.2959535098626135</v>
      </c>
      <c r="G52" s="146">
        <f>100*'Constants for CI table'!$B$4*'Constants for CI table'!$B$5*SQRT('Constants for CI table'!$B$6*G$14*(1-G$14)/$D52)</f>
        <v>0.4073783499401999</v>
      </c>
      <c r="H52" s="146">
        <f>100*'Constants for CI table'!$B$4*'Constants for CI table'!$B$5*SQRT('Constants for CI table'!$B$6*H$14*(1-H$14)/$D52)</f>
        <v>0.48487722157263685</v>
      </c>
      <c r="I52" s="146">
        <f>100*'Constants for CI table'!$B$4*'Constants for CI table'!$B$5*SQRT('Constants for CI table'!$B$6*I$14*(1-I$14)/$D52)</f>
        <v>0.5431711332535998</v>
      </c>
      <c r="J52" s="146">
        <f>100*'Constants for CI table'!$B$4*'Constants for CI table'!$B$5*SQRT('Constants for CI table'!$B$6*J$14*(1-J$14)/$D52)</f>
        <v>0.588</v>
      </c>
      <c r="K52" s="146">
        <f>100*'Constants for CI table'!$B$4*'Constants for CI table'!$B$5*SQRT('Constants for CI table'!$B$6*K$14*(1-K$14)/$D52)</f>
        <v>0.6222807083623917</v>
      </c>
      <c r="L52" s="146">
        <f>100*'Constants for CI table'!$B$4*'Constants for CI table'!$B$5*SQRT('Constants for CI table'!$B$6*L$14*(1-L$14)/$D52)</f>
        <v>0.6476902963608455</v>
      </c>
      <c r="M52" s="146">
        <f>100*'Constants for CI table'!$B$4*'Constants for CI table'!$B$5*SQRT('Constants for CI table'!$B$6*M$14*(1-M$14)/$D52)</f>
        <v>0.6652460597403038</v>
      </c>
      <c r="N52" s="146">
        <f>100*'Constants for CI table'!$B$4*'Constants for CI table'!$B$5*SQRT('Constants for CI table'!$B$6*N$14*(1-N$14)/$D52)</f>
        <v>0.6755605672328722</v>
      </c>
      <c r="O52" s="146">
        <f>100*'Constants for CI table'!$B$4*'Constants for CI table'!$B$5*SQRT('Constants for CI table'!$B$6*O$14*(1-O$14)/$D52)</f>
        <v>0.678963916567</v>
      </c>
    </row>
    <row r="53" spans="4:15" ht="12.75">
      <c r="D53" s="160">
        <v>35000</v>
      </c>
      <c r="F53" s="146">
        <f>100*'Constants for CI table'!$B$4*'Constants for CI table'!$B$5*SQRT('Constants for CI table'!$B$6*F$14*(1-F$14)/$D53)</f>
        <v>0.2739997080290416</v>
      </c>
      <c r="G53" s="146">
        <f>100*'Constants for CI table'!$B$4*'Constants for CI table'!$B$5*SQRT('Constants for CI table'!$B$6*G$14*(1-G$14)/$D53)</f>
        <v>0.3771590645868132</v>
      </c>
      <c r="H53" s="146">
        <f>100*'Constants for CI table'!$B$4*'Constants for CI table'!$B$5*SQRT('Constants for CI table'!$B$6*H$14*(1-H$14)/$D53)</f>
        <v>0.4489090776538162</v>
      </c>
      <c r="I53" s="146">
        <f>100*'Constants for CI table'!$B$4*'Constants for CI table'!$B$5*SQRT('Constants for CI table'!$B$6*I$14*(1-I$14)/$D53)</f>
        <v>0.5028787527824177</v>
      </c>
      <c r="J53" s="146">
        <f>100*'Constants for CI table'!$B$4*'Constants for CI table'!$B$5*SQRT('Constants for CI table'!$B$6*J$14*(1-J$14)/$D53)</f>
        <v>0.5443822186662602</v>
      </c>
      <c r="K53" s="146">
        <f>100*'Constants for CI table'!$B$4*'Constants for CI table'!$B$5*SQRT('Constants for CI table'!$B$6*K$14*(1-K$14)/$D53)</f>
        <v>0.5761199875026035</v>
      </c>
      <c r="L53" s="146">
        <f>100*'Constants for CI table'!$B$4*'Constants for CI table'!$B$5*SQRT('Constants for CI table'!$B$6*L$14*(1-L$14)/$D53)</f>
        <v>0.5996446947985115</v>
      </c>
      <c r="M53" s="146">
        <f>100*'Constants for CI table'!$B$4*'Constants for CI table'!$B$5*SQRT('Constants for CI table'!$B$6*M$14*(1-M$14)/$D53)</f>
        <v>0.6158981734020649</v>
      </c>
      <c r="N53" s="146">
        <f>100*'Constants for CI table'!$B$4*'Constants for CI table'!$B$5*SQRT('Constants for CI table'!$B$6*N$14*(1-N$14)/$D53)</f>
        <v>0.6254475517579392</v>
      </c>
      <c r="O53" s="146">
        <f>100*'Constants for CI table'!$B$4*'Constants for CI table'!$B$5*SQRT('Constants for CI table'!$B$6*O$14*(1-O$14)/$D53)</f>
        <v>0.6285984409780222</v>
      </c>
    </row>
    <row r="54" spans="4:15" ht="12.75">
      <c r="D54" s="160">
        <v>40000</v>
      </c>
      <c r="F54" s="146">
        <f>100*'Constants for CI table'!$B$4*'Constants for CI table'!$B$5*SQRT('Constants for CI table'!$B$6*F$14*(1-F$14)/$D54)</f>
        <v>0.2563032578801917</v>
      </c>
      <c r="G54" s="146">
        <f>100*'Constants for CI table'!$B$4*'Constants for CI table'!$B$5*SQRT('Constants for CI table'!$B$6*G$14*(1-G$14)/$D54)</f>
        <v>0.35279999999999995</v>
      </c>
      <c r="H54" s="146">
        <f>100*'Constants for CI table'!$B$4*'Constants for CI table'!$B$5*SQRT('Constants for CI table'!$B$6*H$14*(1-H$14)/$D54)</f>
        <v>0.41991599159831955</v>
      </c>
      <c r="I54" s="146">
        <f>100*'Constants for CI table'!$B$4*'Constants for CI table'!$B$5*SQRT('Constants for CI table'!$B$6*I$14*(1-I$14)/$D54)</f>
        <v>0.4703999999999999</v>
      </c>
      <c r="J54" s="146">
        <f>100*'Constants for CI table'!$B$4*'Constants for CI table'!$B$5*SQRT('Constants for CI table'!$B$6*J$14*(1-J$14)/$D54)</f>
        <v>0.5092229374252499</v>
      </c>
      <c r="K54" s="146">
        <f>100*'Constants for CI table'!$B$4*'Constants for CI table'!$B$5*SQRT('Constants for CI table'!$B$6*K$14*(1-K$14)/$D54)</f>
        <v>0.5389109017268068</v>
      </c>
      <c r="L54" s="146">
        <f>100*'Constants for CI table'!$B$4*'Constants for CI table'!$B$5*SQRT('Constants for CI table'!$B$6*L$14*(1-L$14)/$D54)</f>
        <v>0.560916250433164</v>
      </c>
      <c r="M54" s="146">
        <f>100*'Constants for CI table'!$B$4*'Constants for CI table'!$B$5*SQRT('Constants for CI table'!$B$6*M$14*(1-M$14)/$D54)</f>
        <v>0.5761199875026035</v>
      </c>
      <c r="N54" s="146">
        <f>100*'Constants for CI table'!$B$4*'Constants for CI table'!$B$5*SQRT('Constants for CI table'!$B$6*N$14*(1-N$14)/$D54)</f>
        <v>0.5850526130186925</v>
      </c>
      <c r="O54" s="146">
        <f>100*'Constants for CI table'!$B$4*'Constants for CI table'!$B$5*SQRT('Constants for CI table'!$B$6*O$14*(1-O$14)/$D54)</f>
        <v>0.588</v>
      </c>
    </row>
    <row r="55" spans="4:15" ht="12.75">
      <c r="D55" s="160">
        <v>45000</v>
      </c>
      <c r="F55" s="146">
        <f>100*'Constants for CI table'!$B$4*'Constants for CI table'!$B$5*SQRT('Constants for CI table'!$B$6*F$14*(1-F$14)/$D55)</f>
        <v>0.24164502891638398</v>
      </c>
      <c r="G55" s="146">
        <f>100*'Constants for CI table'!$B$4*'Constants for CI table'!$B$5*SQRT('Constants for CI table'!$B$6*G$14*(1-G$14)/$D55)</f>
        <v>0.3326230298701519</v>
      </c>
      <c r="H55" s="146">
        <f>100*'Constants for CI table'!$B$4*'Constants for CI table'!$B$5*SQRT('Constants for CI table'!$B$6*H$14*(1-H$14)/$D55)</f>
        <v>0.3959005935837934</v>
      </c>
      <c r="I55" s="146">
        <f>100*'Constants for CI table'!$B$4*'Constants for CI table'!$B$5*SQRT('Constants for CI table'!$B$6*I$14*(1-I$14)/$D55)</f>
        <v>0.44349737316020255</v>
      </c>
      <c r="J55" s="146">
        <f>100*'Constants for CI table'!$B$4*'Constants for CI table'!$B$5*SQRT('Constants for CI table'!$B$6*J$14*(1-J$14)/$D55)</f>
        <v>0.48009998958550293</v>
      </c>
      <c r="K55" s="146">
        <f>100*'Constants for CI table'!$B$4*'Constants for CI table'!$B$5*SQRT('Constants for CI table'!$B$6*K$14*(1-K$14)/$D55)</f>
        <v>0.5080900707551763</v>
      </c>
      <c r="L55" s="146">
        <f>100*'Constants for CI table'!$B$4*'Constants for CI table'!$B$5*SQRT('Constants for CI table'!$B$6*L$14*(1-L$14)/$D55)</f>
        <v>0.528836912478696</v>
      </c>
      <c r="M55" s="146">
        <f>100*'Constants for CI table'!$B$4*'Constants for CI table'!$B$5*SQRT('Constants for CI table'!$B$6*M$14*(1-M$14)/$D55)</f>
        <v>0.5431711332535998</v>
      </c>
      <c r="N55" s="146">
        <f>100*'Constants for CI table'!$B$4*'Constants for CI table'!$B$5*SQRT('Constants for CI table'!$B$6*N$14*(1-N$14)/$D55)</f>
        <v>0.5515928933552353</v>
      </c>
      <c r="O55" s="146">
        <f>100*'Constants for CI table'!$B$4*'Constants for CI table'!$B$5*SQRT('Constants for CI table'!$B$6*O$14*(1-O$14)/$D55)</f>
        <v>0.5543717164502532</v>
      </c>
    </row>
    <row r="56" spans="4:15" ht="12.75">
      <c r="D56" s="160">
        <v>50000</v>
      </c>
      <c r="F56" s="146">
        <f>100*'Constants for CI table'!$B$4*'Constants for CI table'!$B$5*SQRT('Constants for CI table'!$B$6*F$14*(1-F$14)/$D56)</f>
        <v>0.22924460298990693</v>
      </c>
      <c r="G56" s="146">
        <f>100*'Constants for CI table'!$B$4*'Constants for CI table'!$B$5*SQRT('Constants for CI table'!$B$6*G$14*(1-G$14)/$D56)</f>
        <v>0.3155539129847703</v>
      </c>
      <c r="H56" s="146">
        <f>100*'Constants for CI table'!$B$4*'Constants for CI table'!$B$5*SQRT('Constants for CI table'!$B$6*H$14*(1-H$14)/$D56)</f>
        <v>0.37558428082122924</v>
      </c>
      <c r="I56" s="146">
        <f>100*'Constants for CI table'!$B$4*'Constants for CI table'!$B$5*SQRT('Constants for CI table'!$B$6*I$14*(1-I$14)/$D56)</f>
        <v>0.4207385506463604</v>
      </c>
      <c r="J56" s="146">
        <f>100*'Constants for CI table'!$B$4*'Constants for CI table'!$B$5*SQRT('Constants for CI table'!$B$6*J$14*(1-J$14)/$D56)</f>
        <v>0.4554628415139922</v>
      </c>
      <c r="K56" s="146">
        <f>100*'Constants for CI table'!$B$4*'Constants for CI table'!$B$5*SQRT('Constants for CI table'!$B$6*K$14*(1-K$14)/$D56)</f>
        <v>0.48201656403073956</v>
      </c>
      <c r="L56" s="146">
        <f>100*'Constants for CI table'!$B$4*'Constants for CI table'!$B$5*SQRT('Constants for CI table'!$B$6*L$14*(1-L$14)/$D56)</f>
        <v>0.5016987462611402</v>
      </c>
      <c r="M56" s="146">
        <f>100*'Constants for CI table'!$B$4*'Constants for CI table'!$B$5*SQRT('Constants for CI table'!$B$6*M$14*(1-M$14)/$D56)</f>
        <v>0.5152973821008603</v>
      </c>
      <c r="N56" s="146">
        <f>100*'Constants for CI table'!$B$4*'Constants for CI table'!$B$5*SQRT('Constants for CI table'!$B$6*N$14*(1-N$14)/$D56)</f>
        <v>0.5232869652494699</v>
      </c>
      <c r="O56" s="146">
        <f>100*'Constants for CI table'!$B$4*'Constants for CI table'!$B$5*SQRT('Constants for CI table'!$B$6*O$14*(1-O$14)/$D56)</f>
        <v>0.5259231883079506</v>
      </c>
    </row>
    <row r="57" spans="2:15" ht="6" customHeight="1" thickBot="1"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69" ht="12.75">
      <c r="K69" s="146"/>
    </row>
    <row r="70" ht="12.75">
      <c r="K70" s="146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21">
      <selection activeCell="P3" sqref="P3"/>
    </sheetView>
  </sheetViews>
  <sheetFormatPr defaultColWidth="9.140625" defaultRowHeight="12.75"/>
  <cols>
    <col min="1" max="1" width="3.7109375" style="0" customWidth="1"/>
  </cols>
  <sheetData/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3" sqref="P3"/>
    </sheetView>
  </sheetViews>
  <sheetFormatPr defaultColWidth="9.140625" defaultRowHeight="12.75"/>
  <sheetData/>
  <printOptions/>
  <pageMargins left="0.75" right="0.75" top="0.67" bottom="0.66" header="0.5" footer="0.5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74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1" max="1" width="1.1484375" style="0" customWidth="1"/>
    <col min="2" max="2" width="1.57421875" style="0" customWidth="1"/>
    <col min="3" max="3" width="11.28125" style="0" customWidth="1"/>
    <col min="4" max="4" width="23.140625" style="0" customWidth="1"/>
    <col min="5" max="5" width="0.85546875" style="0" customWidth="1"/>
    <col min="6" max="9" width="6.7109375" style="0" customWidth="1"/>
    <col min="10" max="10" width="0.9921875" style="0" customWidth="1"/>
    <col min="11" max="11" width="6.7109375" style="0" customWidth="1"/>
    <col min="12" max="12" width="0.9921875" style="0" customWidth="1"/>
    <col min="13" max="13" width="9.8515625" style="0" customWidth="1"/>
    <col min="14" max="14" width="0.9921875" style="0" customWidth="1"/>
    <col min="15" max="15" width="9.8515625" style="0" customWidth="1"/>
    <col min="16" max="16" width="11.8515625" style="0" customWidth="1"/>
    <col min="17" max="17" width="0.9921875" style="0" customWidth="1"/>
    <col min="18" max="18" width="9.8515625" style="0" customWidth="1"/>
    <col min="19" max="19" width="0.9921875" style="0" customWidth="1"/>
    <col min="20" max="20" width="10.57421875" style="0" bestFit="1" customWidth="1"/>
  </cols>
  <sheetData>
    <row r="2" spans="2:20" ht="18">
      <c r="B2" s="1" t="s">
        <v>393</v>
      </c>
      <c r="C2" s="1"/>
      <c r="D2" s="59" t="s">
        <v>743</v>
      </c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</row>
    <row r="3" spans="2:20" ht="18">
      <c r="B3" s="1"/>
      <c r="C3" s="1"/>
      <c r="D3" s="59" t="s">
        <v>749</v>
      </c>
      <c r="E3" s="2"/>
      <c r="F3" s="2"/>
      <c r="G3" s="2"/>
      <c r="H3" s="2"/>
      <c r="I3" s="2"/>
      <c r="J3" s="2"/>
      <c r="K3" s="3"/>
      <c r="L3" s="3"/>
      <c r="M3" s="3"/>
      <c r="N3" s="3"/>
      <c r="P3" s="3"/>
      <c r="Q3" s="3"/>
      <c r="R3" s="3"/>
      <c r="S3" s="3"/>
      <c r="T3" s="3"/>
    </row>
    <row r="4" spans="3:20" ht="18">
      <c r="C4" s="1"/>
      <c r="D4" s="59" t="s">
        <v>750</v>
      </c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" customHeight="1" thickBot="1">
      <c r="A5" s="4"/>
      <c r="B5" s="4"/>
      <c r="C5" s="5"/>
      <c r="D5" s="5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ht="18">
      <c r="A6" s="59"/>
      <c r="B6" s="59"/>
      <c r="C6" s="3"/>
      <c r="D6" s="3"/>
      <c r="E6" s="2"/>
      <c r="F6" s="2"/>
      <c r="G6" s="2"/>
      <c r="H6" s="2"/>
      <c r="I6" s="2"/>
      <c r="J6" s="2"/>
      <c r="K6" s="3"/>
      <c r="L6" s="3"/>
      <c r="M6" s="63" t="s">
        <v>125</v>
      </c>
      <c r="N6" s="3"/>
      <c r="O6" s="364" t="s">
        <v>442</v>
      </c>
      <c r="P6" s="364"/>
      <c r="Q6" s="3"/>
      <c r="R6" s="63" t="s">
        <v>634</v>
      </c>
      <c r="S6" s="3"/>
      <c r="T6" s="3"/>
    </row>
    <row r="7" spans="1:20" ht="15.75">
      <c r="A7" s="7"/>
      <c r="B7" s="7"/>
      <c r="C7" s="8"/>
      <c r="D7" s="8"/>
      <c r="E7" s="8"/>
      <c r="F7" s="7" t="s">
        <v>154</v>
      </c>
      <c r="G7" s="7"/>
      <c r="H7" s="7"/>
      <c r="I7" s="8"/>
      <c r="J7" s="2"/>
      <c r="M7" s="62" t="s">
        <v>123</v>
      </c>
      <c r="N7" s="63"/>
      <c r="O7" s="63" t="s">
        <v>457</v>
      </c>
      <c r="P7" s="63" t="s">
        <v>441</v>
      </c>
      <c r="R7" s="63" t="s">
        <v>633</v>
      </c>
      <c r="T7" s="2"/>
    </row>
    <row r="8" spans="2:23" ht="15.75">
      <c r="B8" s="7"/>
      <c r="E8" s="8"/>
      <c r="F8" s="9"/>
      <c r="G8" s="9"/>
      <c r="H8" s="10"/>
      <c r="I8" s="10"/>
      <c r="J8" s="10"/>
      <c r="K8" s="10"/>
      <c r="L8" s="2"/>
      <c r="M8" s="63" t="s">
        <v>155</v>
      </c>
      <c r="N8" s="62"/>
      <c r="O8" s="62" t="s">
        <v>455</v>
      </c>
      <c r="P8" s="63" t="s">
        <v>422</v>
      </c>
      <c r="Q8" s="2"/>
      <c r="R8" s="63" t="s">
        <v>746</v>
      </c>
      <c r="S8" s="2"/>
      <c r="T8" s="165" t="s">
        <v>62</v>
      </c>
      <c r="W8" s="62"/>
    </row>
    <row r="9" spans="2:23" ht="15.75">
      <c r="B9" s="7"/>
      <c r="C9" s="8"/>
      <c r="D9" s="8"/>
      <c r="E9" s="8"/>
      <c r="F9" s="11" t="s">
        <v>42</v>
      </c>
      <c r="G9" s="11" t="s">
        <v>43</v>
      </c>
      <c r="H9" s="11" t="s">
        <v>44</v>
      </c>
      <c r="I9" s="12" t="s">
        <v>152</v>
      </c>
      <c r="J9" s="12"/>
      <c r="K9" s="63" t="s">
        <v>43</v>
      </c>
      <c r="L9" s="60"/>
      <c r="M9" s="63" t="s">
        <v>744</v>
      </c>
      <c r="N9" s="63"/>
      <c r="O9" s="63" t="s">
        <v>456</v>
      </c>
      <c r="P9" s="62" t="s">
        <v>440</v>
      </c>
      <c r="Q9" s="60"/>
      <c r="R9" s="63" t="s">
        <v>747</v>
      </c>
      <c r="S9" s="60"/>
      <c r="T9" s="166" t="s">
        <v>45</v>
      </c>
      <c r="W9" s="62"/>
    </row>
    <row r="10" spans="2:23" ht="15.75">
      <c r="B10" s="7"/>
      <c r="C10" s="8"/>
      <c r="D10" s="8"/>
      <c r="E10" s="8"/>
      <c r="F10" s="11"/>
      <c r="G10" s="11"/>
      <c r="H10" s="11"/>
      <c r="I10" s="62" t="s">
        <v>153</v>
      </c>
      <c r="J10" s="62"/>
      <c r="K10" s="63" t="s">
        <v>153</v>
      </c>
      <c r="L10" s="60"/>
      <c r="M10" s="63" t="s">
        <v>745</v>
      </c>
      <c r="N10" s="63"/>
      <c r="O10" s="63" t="s">
        <v>420</v>
      </c>
      <c r="P10" s="63" t="s">
        <v>458</v>
      </c>
      <c r="Q10" s="60"/>
      <c r="R10" s="63" t="s">
        <v>748</v>
      </c>
      <c r="S10" s="60"/>
      <c r="T10" s="167" t="s">
        <v>47</v>
      </c>
      <c r="W10" s="3"/>
    </row>
    <row r="11" spans="1:20" ht="16.5" thickBot="1">
      <c r="A11" s="6"/>
      <c r="B11" s="6"/>
      <c r="C11" s="6"/>
      <c r="D11" s="6"/>
      <c r="E11" s="6"/>
      <c r="F11" s="6"/>
      <c r="G11" s="6"/>
      <c r="H11" s="6"/>
      <c r="I11" s="14" t="s">
        <v>46</v>
      </c>
      <c r="J11" s="14"/>
      <c r="K11" s="14" t="s">
        <v>46</v>
      </c>
      <c r="L11" s="61"/>
      <c r="M11" s="14" t="s">
        <v>156</v>
      </c>
      <c r="N11" s="14"/>
      <c r="O11" s="14" t="s">
        <v>421</v>
      </c>
      <c r="P11" s="14" t="s">
        <v>459</v>
      </c>
      <c r="Q11" s="61"/>
      <c r="R11" s="14" t="s">
        <v>124</v>
      </c>
      <c r="S11" s="61"/>
      <c r="T11" s="15"/>
    </row>
    <row r="12" spans="1:20" ht="3" customHeight="1">
      <c r="A12" s="2"/>
      <c r="B12" s="2"/>
      <c r="C12" s="2"/>
      <c r="D12" s="2"/>
      <c r="E12" s="2"/>
      <c r="F12" s="2"/>
      <c r="G12" s="2"/>
      <c r="H12" s="2"/>
      <c r="I12" s="62"/>
      <c r="J12" s="62"/>
      <c r="K12" s="62"/>
      <c r="L12" s="149"/>
      <c r="M12" s="62"/>
      <c r="N12" s="62"/>
      <c r="O12" s="62"/>
      <c r="P12" s="62"/>
      <c r="Q12" s="149"/>
      <c r="R12" s="149"/>
      <c r="S12" s="149"/>
      <c r="T12" s="148"/>
    </row>
    <row r="13" spans="1:20" ht="15">
      <c r="A13" s="8"/>
      <c r="B13" s="8"/>
      <c r="C13" s="8"/>
      <c r="D13" s="8"/>
      <c r="E13" s="8"/>
      <c r="G13" s="8"/>
      <c r="N13" s="16"/>
      <c r="O13" s="16"/>
      <c r="P13" s="58" t="s">
        <v>74</v>
      </c>
      <c r="T13" s="37" t="s">
        <v>256</v>
      </c>
    </row>
    <row r="14" spans="1:20" ht="3" customHeight="1">
      <c r="A14" s="8"/>
      <c r="B14" s="8"/>
      <c r="C14" s="8"/>
      <c r="D14" s="8"/>
      <c r="E14" s="8"/>
      <c r="G14" s="8"/>
      <c r="K14" s="16"/>
      <c r="T14" s="16"/>
    </row>
    <row r="15" spans="1:20" ht="15.75">
      <c r="A15" s="8"/>
      <c r="B15" s="7" t="s">
        <v>26</v>
      </c>
      <c r="C15" s="8"/>
      <c r="D15" s="8"/>
      <c r="E15" s="8"/>
      <c r="F15" s="213">
        <v>35</v>
      </c>
      <c r="G15" s="213">
        <v>44</v>
      </c>
      <c r="H15" s="213">
        <v>18</v>
      </c>
      <c r="I15" s="213">
        <v>3</v>
      </c>
      <c r="J15" s="213"/>
      <c r="K15" s="213">
        <f>100-F15</f>
        <v>65</v>
      </c>
      <c r="L15" s="213"/>
      <c r="M15" s="213">
        <v>66</v>
      </c>
      <c r="N15" s="213"/>
      <c r="O15" s="213">
        <v>86</v>
      </c>
      <c r="P15" s="213">
        <v>22</v>
      </c>
      <c r="Q15" s="213"/>
      <c r="R15" s="213">
        <v>34</v>
      </c>
      <c r="S15" s="213"/>
      <c r="T15" s="214">
        <v>15073</v>
      </c>
    </row>
    <row r="16" spans="1:20" ht="3" customHeight="1">
      <c r="A16" s="8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4"/>
    </row>
    <row r="17" spans="1:20" ht="15.75">
      <c r="A17" s="8"/>
      <c r="B17" s="7" t="s">
        <v>436</v>
      </c>
      <c r="C17" s="8"/>
      <c r="D17" s="8"/>
      <c r="E17" s="8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5"/>
    </row>
    <row r="18" spans="1:20" ht="15">
      <c r="A18" s="8"/>
      <c r="B18" s="8"/>
      <c r="C18" s="8" t="s">
        <v>131</v>
      </c>
      <c r="D18" s="8"/>
      <c r="E18" s="8"/>
      <c r="F18" s="213">
        <v>51</v>
      </c>
      <c r="G18" s="213">
        <v>46</v>
      </c>
      <c r="H18" s="213">
        <v>2</v>
      </c>
      <c r="I18" s="213">
        <v>0</v>
      </c>
      <c r="J18" s="213"/>
      <c r="K18" s="213">
        <f aca="true" t="shared" si="0" ref="K18:K25">100-F18</f>
        <v>49</v>
      </c>
      <c r="L18" s="213"/>
      <c r="M18" s="213">
        <v>50</v>
      </c>
      <c r="N18" s="213"/>
      <c r="O18" s="213">
        <v>89</v>
      </c>
      <c r="P18" s="213">
        <v>28</v>
      </c>
      <c r="Q18" s="213"/>
      <c r="R18" s="213">
        <v>27</v>
      </c>
      <c r="S18" s="213"/>
      <c r="T18" s="215">
        <v>2296</v>
      </c>
    </row>
    <row r="19" spans="1:20" ht="15">
      <c r="A19" s="8"/>
      <c r="B19" s="8"/>
      <c r="C19" s="8" t="s">
        <v>132</v>
      </c>
      <c r="D19" s="8"/>
      <c r="E19" s="8"/>
      <c r="F19" s="213">
        <v>18</v>
      </c>
      <c r="G19" s="213">
        <v>50</v>
      </c>
      <c r="H19" s="213">
        <v>30</v>
      </c>
      <c r="I19" s="213">
        <v>2</v>
      </c>
      <c r="J19" s="213"/>
      <c r="K19" s="213">
        <f t="shared" si="0"/>
        <v>82</v>
      </c>
      <c r="L19" s="213"/>
      <c r="M19" s="213">
        <v>82</v>
      </c>
      <c r="N19" s="213"/>
      <c r="O19" s="213">
        <v>84</v>
      </c>
      <c r="P19" s="213">
        <v>21</v>
      </c>
      <c r="Q19" s="213"/>
      <c r="R19" s="213">
        <v>40</v>
      </c>
      <c r="S19" s="213"/>
      <c r="T19" s="215">
        <v>2539</v>
      </c>
    </row>
    <row r="20" spans="1:20" ht="15">
      <c r="A20" s="8"/>
      <c r="B20" s="8"/>
      <c r="C20" s="8" t="s">
        <v>133</v>
      </c>
      <c r="D20" s="8"/>
      <c r="E20" s="8"/>
      <c r="F20" s="213">
        <v>60</v>
      </c>
      <c r="G20" s="213">
        <v>38</v>
      </c>
      <c r="H20" s="213">
        <v>2</v>
      </c>
      <c r="I20" s="213">
        <v>0</v>
      </c>
      <c r="J20" s="213"/>
      <c r="K20" s="213">
        <f t="shared" si="0"/>
        <v>40</v>
      </c>
      <c r="L20" s="213"/>
      <c r="M20" s="213">
        <v>41</v>
      </c>
      <c r="N20" s="213"/>
      <c r="O20" s="213">
        <v>93</v>
      </c>
      <c r="P20" s="213">
        <v>27</v>
      </c>
      <c r="Q20" s="213"/>
      <c r="R20" s="213">
        <v>32</v>
      </c>
      <c r="S20" s="213"/>
      <c r="T20" s="215">
        <v>893</v>
      </c>
    </row>
    <row r="21" spans="1:20" ht="15">
      <c r="A21" s="8"/>
      <c r="B21" s="8"/>
      <c r="C21" s="8" t="s">
        <v>134</v>
      </c>
      <c r="D21" s="8"/>
      <c r="E21" s="8"/>
      <c r="F21" s="213">
        <v>12</v>
      </c>
      <c r="G21" s="213">
        <v>53</v>
      </c>
      <c r="H21" s="213">
        <v>34</v>
      </c>
      <c r="I21" s="213">
        <v>1</v>
      </c>
      <c r="J21" s="213"/>
      <c r="K21" s="213">
        <f t="shared" si="0"/>
        <v>88</v>
      </c>
      <c r="L21" s="213"/>
      <c r="M21" s="213">
        <v>89</v>
      </c>
      <c r="N21" s="213"/>
      <c r="O21" s="213">
        <v>86</v>
      </c>
      <c r="P21" s="213">
        <v>20</v>
      </c>
      <c r="Q21" s="213"/>
      <c r="R21" s="213">
        <v>59</v>
      </c>
      <c r="S21" s="213"/>
      <c r="T21" s="215">
        <v>2115</v>
      </c>
    </row>
    <row r="22" spans="1:20" ht="15">
      <c r="A22" s="8"/>
      <c r="B22" s="8"/>
      <c r="C22" s="8" t="s">
        <v>135</v>
      </c>
      <c r="D22" s="8"/>
      <c r="E22" s="8"/>
      <c r="F22" s="213">
        <v>14</v>
      </c>
      <c r="G22" s="213">
        <v>45</v>
      </c>
      <c r="H22" s="213">
        <v>35</v>
      </c>
      <c r="I22" s="213">
        <v>6</v>
      </c>
      <c r="J22" s="213"/>
      <c r="K22" s="213">
        <f t="shared" si="0"/>
        <v>86</v>
      </c>
      <c r="L22" s="213"/>
      <c r="M22" s="213">
        <v>87</v>
      </c>
      <c r="N22" s="213"/>
      <c r="O22" s="213">
        <v>86</v>
      </c>
      <c r="P22" s="213">
        <v>19</v>
      </c>
      <c r="Q22" s="213"/>
      <c r="R22" s="213">
        <v>65</v>
      </c>
      <c r="S22" s="213"/>
      <c r="T22" s="215">
        <v>1067</v>
      </c>
    </row>
    <row r="23" spans="1:20" ht="15">
      <c r="A23" s="8"/>
      <c r="B23" s="8"/>
      <c r="C23" s="8" t="s">
        <v>136</v>
      </c>
      <c r="D23" s="8"/>
      <c r="E23" s="8"/>
      <c r="F23" s="213">
        <v>16</v>
      </c>
      <c r="G23" s="213">
        <v>32</v>
      </c>
      <c r="H23" s="213">
        <v>35</v>
      </c>
      <c r="I23" s="213">
        <v>16</v>
      </c>
      <c r="J23" s="213"/>
      <c r="K23" s="213">
        <f t="shared" si="0"/>
        <v>84</v>
      </c>
      <c r="L23" s="213"/>
      <c r="M23" s="213">
        <v>85</v>
      </c>
      <c r="N23" s="213"/>
      <c r="O23" s="213">
        <v>89</v>
      </c>
      <c r="P23" s="213">
        <v>20</v>
      </c>
      <c r="Q23" s="213"/>
      <c r="R23" s="213">
        <v>52</v>
      </c>
      <c r="S23" s="213"/>
      <c r="T23" s="215">
        <v>1462</v>
      </c>
    </row>
    <row r="24" spans="1:20" ht="15">
      <c r="A24" s="8"/>
      <c r="B24" s="8"/>
      <c r="C24" s="8" t="s">
        <v>137</v>
      </c>
      <c r="D24" s="8"/>
      <c r="E24" s="8"/>
      <c r="F24" s="213">
        <v>29</v>
      </c>
      <c r="G24" s="213">
        <v>58</v>
      </c>
      <c r="H24" s="213">
        <v>12</v>
      </c>
      <c r="I24" s="213">
        <v>1</v>
      </c>
      <c r="J24" s="213"/>
      <c r="K24" s="213">
        <f t="shared" si="0"/>
        <v>71</v>
      </c>
      <c r="L24" s="213"/>
      <c r="M24" s="213">
        <v>71</v>
      </c>
      <c r="N24" s="213"/>
      <c r="O24" s="213">
        <v>82</v>
      </c>
      <c r="P24" s="213">
        <v>18</v>
      </c>
      <c r="Q24" s="213"/>
      <c r="R24" s="213">
        <v>18</v>
      </c>
      <c r="S24" s="213"/>
      <c r="T24" s="215">
        <v>2274</v>
      </c>
    </row>
    <row r="25" spans="1:20" ht="15">
      <c r="A25" s="8"/>
      <c r="B25" s="8"/>
      <c r="C25" s="8" t="s">
        <v>138</v>
      </c>
      <c r="D25" s="8"/>
      <c r="E25" s="8"/>
      <c r="F25" s="213">
        <v>74</v>
      </c>
      <c r="G25" s="213">
        <v>26</v>
      </c>
      <c r="H25" s="213">
        <v>0</v>
      </c>
      <c r="I25" s="213">
        <v>0</v>
      </c>
      <c r="J25" s="213"/>
      <c r="K25" s="213">
        <f t="shared" si="0"/>
        <v>26</v>
      </c>
      <c r="L25" s="213"/>
      <c r="M25" s="213">
        <v>27</v>
      </c>
      <c r="N25" s="213"/>
      <c r="O25" s="213">
        <v>86</v>
      </c>
      <c r="P25" s="213">
        <v>22</v>
      </c>
      <c r="Q25" s="213"/>
      <c r="R25" s="213">
        <v>6</v>
      </c>
      <c r="S25" s="213"/>
      <c r="T25" s="215">
        <v>2427</v>
      </c>
    </row>
    <row r="26" spans="1:20" ht="3" customHeight="1">
      <c r="A26" s="8"/>
      <c r="B26" s="8"/>
      <c r="C26" s="8"/>
      <c r="D26" s="8"/>
      <c r="E26" s="8"/>
      <c r="F26" s="216"/>
      <c r="G26" s="216"/>
      <c r="H26" s="216"/>
      <c r="I26" s="216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5"/>
    </row>
    <row r="27" spans="1:20" ht="15.75">
      <c r="A27" s="8"/>
      <c r="B27" s="7" t="s">
        <v>190</v>
      </c>
      <c r="C27" s="8"/>
      <c r="D27" s="8"/>
      <c r="E27" s="8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5"/>
    </row>
    <row r="28" spans="1:20" ht="15">
      <c r="A28" s="8"/>
      <c r="B28" s="8"/>
      <c r="C28" s="8" t="s">
        <v>139</v>
      </c>
      <c r="D28" s="8"/>
      <c r="E28" s="8"/>
      <c r="F28" s="213">
        <v>6</v>
      </c>
      <c r="G28" s="213">
        <v>46</v>
      </c>
      <c r="H28" s="213">
        <v>40</v>
      </c>
      <c r="I28" s="213">
        <v>8</v>
      </c>
      <c r="J28" s="213"/>
      <c r="K28" s="213">
        <f aca="true" t="shared" si="1" ref="K28:K33">100-F28</f>
        <v>94</v>
      </c>
      <c r="L28" s="213"/>
      <c r="M28" s="213">
        <v>94</v>
      </c>
      <c r="N28" s="213"/>
      <c r="O28" s="213">
        <v>83</v>
      </c>
      <c r="P28" s="213">
        <v>25</v>
      </c>
      <c r="Q28" s="213"/>
      <c r="R28" s="213">
        <v>61</v>
      </c>
      <c r="S28" s="213"/>
      <c r="T28" s="215">
        <v>662</v>
      </c>
    </row>
    <row r="29" spans="1:20" ht="15">
      <c r="A29" s="8"/>
      <c r="B29" s="8"/>
      <c r="C29" s="8" t="s">
        <v>242</v>
      </c>
      <c r="D29" s="8"/>
      <c r="E29" s="8"/>
      <c r="F29" s="213">
        <v>10</v>
      </c>
      <c r="G29" s="213">
        <v>49</v>
      </c>
      <c r="H29" s="213">
        <v>37</v>
      </c>
      <c r="I29" s="213">
        <v>5</v>
      </c>
      <c r="J29" s="213"/>
      <c r="K29" s="213">
        <f t="shared" si="1"/>
        <v>90</v>
      </c>
      <c r="L29" s="213"/>
      <c r="M29" s="213">
        <v>91</v>
      </c>
      <c r="N29" s="213"/>
      <c r="O29" s="213">
        <v>83</v>
      </c>
      <c r="P29" s="213">
        <v>20</v>
      </c>
      <c r="Q29" s="213"/>
      <c r="R29" s="213">
        <v>54</v>
      </c>
      <c r="S29" s="213"/>
      <c r="T29" s="215">
        <v>3180</v>
      </c>
    </row>
    <row r="30" spans="1:20" ht="15">
      <c r="A30" s="8"/>
      <c r="B30" s="8"/>
      <c r="C30" s="8" t="s">
        <v>140</v>
      </c>
      <c r="D30" s="8"/>
      <c r="E30" s="8"/>
      <c r="F30" s="213">
        <v>27</v>
      </c>
      <c r="G30" s="213">
        <v>50</v>
      </c>
      <c r="H30" s="213">
        <v>21</v>
      </c>
      <c r="I30" s="213">
        <v>2</v>
      </c>
      <c r="J30" s="213"/>
      <c r="K30" s="213">
        <f t="shared" si="1"/>
        <v>73</v>
      </c>
      <c r="L30" s="213"/>
      <c r="M30" s="213">
        <v>74</v>
      </c>
      <c r="N30" s="213"/>
      <c r="O30" s="213">
        <v>89</v>
      </c>
      <c r="P30" s="213">
        <v>25</v>
      </c>
      <c r="Q30" s="213"/>
      <c r="R30" s="213">
        <v>41</v>
      </c>
      <c r="S30" s="213"/>
      <c r="T30" s="215">
        <v>1419</v>
      </c>
    </row>
    <row r="31" spans="1:20" ht="15">
      <c r="A31" s="8"/>
      <c r="B31" s="8"/>
      <c r="C31" s="8" t="s">
        <v>141</v>
      </c>
      <c r="D31" s="8"/>
      <c r="E31" s="8"/>
      <c r="F31" s="213">
        <v>16</v>
      </c>
      <c r="G31" s="213">
        <v>58</v>
      </c>
      <c r="H31" s="213">
        <v>23</v>
      </c>
      <c r="I31" s="213">
        <v>3</v>
      </c>
      <c r="J31" s="213"/>
      <c r="K31" s="213">
        <f t="shared" si="1"/>
        <v>84</v>
      </c>
      <c r="L31" s="213"/>
      <c r="M31" s="213">
        <v>86</v>
      </c>
      <c r="N31" s="213"/>
      <c r="O31" s="213">
        <v>88</v>
      </c>
      <c r="P31" s="213">
        <v>19</v>
      </c>
      <c r="Q31" s="213"/>
      <c r="R31" s="213">
        <v>46</v>
      </c>
      <c r="S31" s="213"/>
      <c r="T31" s="215">
        <v>2375</v>
      </c>
    </row>
    <row r="32" spans="1:20" ht="15">
      <c r="A32" s="8"/>
      <c r="B32" s="8"/>
      <c r="C32" s="8" t="s">
        <v>142</v>
      </c>
      <c r="D32" s="8"/>
      <c r="E32" s="8"/>
      <c r="F32" s="213">
        <v>35</v>
      </c>
      <c r="G32" s="213">
        <v>50</v>
      </c>
      <c r="H32" s="213">
        <v>13</v>
      </c>
      <c r="I32" s="213">
        <v>2</v>
      </c>
      <c r="J32" s="213"/>
      <c r="K32" s="213">
        <f t="shared" si="1"/>
        <v>65</v>
      </c>
      <c r="L32" s="213"/>
      <c r="M32" s="213">
        <v>66</v>
      </c>
      <c r="N32" s="213"/>
      <c r="O32" s="213">
        <v>89</v>
      </c>
      <c r="P32" s="213">
        <v>22</v>
      </c>
      <c r="Q32" s="213"/>
      <c r="R32" s="213">
        <v>37</v>
      </c>
      <c r="S32" s="213"/>
      <c r="T32" s="214">
        <v>1159</v>
      </c>
    </row>
    <row r="33" spans="2:20" ht="15">
      <c r="B33" s="8"/>
      <c r="C33" s="8" t="s">
        <v>143</v>
      </c>
      <c r="D33" s="8"/>
      <c r="E33" s="8"/>
      <c r="F33" s="213">
        <v>50</v>
      </c>
      <c r="G33" s="213">
        <v>40</v>
      </c>
      <c r="H33" s="213">
        <v>9</v>
      </c>
      <c r="I33" s="213">
        <v>1</v>
      </c>
      <c r="J33" s="213"/>
      <c r="K33" s="213">
        <f t="shared" si="1"/>
        <v>50</v>
      </c>
      <c r="L33" s="213"/>
      <c r="M33" s="213">
        <v>51</v>
      </c>
      <c r="N33" s="213"/>
      <c r="O33" s="213">
        <v>90</v>
      </c>
      <c r="P33" s="213">
        <v>23</v>
      </c>
      <c r="Q33" s="213"/>
      <c r="R33" s="213">
        <v>33</v>
      </c>
      <c r="S33" s="213"/>
      <c r="T33" s="214">
        <v>393</v>
      </c>
    </row>
    <row r="34" spans="2:20" ht="3" customHeight="1">
      <c r="B34" s="8"/>
      <c r="C34" s="8"/>
      <c r="D34" s="8"/>
      <c r="E34" s="8"/>
      <c r="F34" s="213"/>
      <c r="G34" s="216"/>
      <c r="H34" s="213"/>
      <c r="I34" s="213"/>
      <c r="J34" s="213"/>
      <c r="K34" s="213"/>
      <c r="L34" s="213"/>
      <c r="M34" s="213"/>
      <c r="N34" s="213"/>
      <c r="O34" s="213"/>
      <c r="P34" s="213"/>
      <c r="Q34" s="213"/>
      <c r="R34" s="213"/>
      <c r="S34" s="213"/>
      <c r="T34" s="214"/>
    </row>
    <row r="35" spans="2:20" ht="15.75">
      <c r="B35" s="7" t="s">
        <v>191</v>
      </c>
      <c r="C35" s="8"/>
      <c r="D35" s="8"/>
      <c r="E35" s="8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4"/>
    </row>
    <row r="36" spans="2:20" ht="15">
      <c r="B36" s="8"/>
      <c r="C36" s="8" t="s">
        <v>144</v>
      </c>
      <c r="D36" s="8"/>
      <c r="E36" s="8"/>
      <c r="F36" s="213">
        <v>66</v>
      </c>
      <c r="G36" s="213">
        <v>29</v>
      </c>
      <c r="H36" s="213">
        <v>4</v>
      </c>
      <c r="I36" s="213">
        <v>1</v>
      </c>
      <c r="J36" s="213"/>
      <c r="K36" s="213">
        <f aca="true" t="shared" si="2" ref="K36:K43">100-F36</f>
        <v>34</v>
      </c>
      <c r="L36" s="213"/>
      <c r="M36" s="213">
        <v>34</v>
      </c>
      <c r="N36" s="213"/>
      <c r="O36" s="213">
        <v>88</v>
      </c>
      <c r="P36" s="213">
        <v>26</v>
      </c>
      <c r="Q36" s="213"/>
      <c r="R36" s="213">
        <v>17</v>
      </c>
      <c r="S36" s="213"/>
      <c r="T36" s="214">
        <v>732</v>
      </c>
    </row>
    <row r="37" spans="2:20" ht="15">
      <c r="B37" s="8"/>
      <c r="C37" s="8" t="s">
        <v>145</v>
      </c>
      <c r="D37" s="8"/>
      <c r="E37" s="8"/>
      <c r="F37" s="213">
        <v>67</v>
      </c>
      <c r="G37" s="213">
        <v>30</v>
      </c>
      <c r="H37" s="213">
        <v>3</v>
      </c>
      <c r="I37" s="213">
        <v>0</v>
      </c>
      <c r="J37" s="213"/>
      <c r="K37" s="213">
        <f t="shared" si="2"/>
        <v>33</v>
      </c>
      <c r="L37" s="213"/>
      <c r="M37" s="213">
        <v>33</v>
      </c>
      <c r="N37" s="213"/>
      <c r="O37" s="213">
        <v>88</v>
      </c>
      <c r="P37" s="213">
        <v>23</v>
      </c>
      <c r="Q37" s="213"/>
      <c r="R37" s="213">
        <v>14</v>
      </c>
      <c r="S37" s="213"/>
      <c r="T37" s="214">
        <v>3443</v>
      </c>
    </row>
    <row r="38" spans="2:20" ht="15">
      <c r="B38" s="8"/>
      <c r="C38" s="8" t="s">
        <v>146</v>
      </c>
      <c r="D38" s="8"/>
      <c r="E38" s="8"/>
      <c r="F38" s="213">
        <v>45</v>
      </c>
      <c r="G38" s="213">
        <v>49</v>
      </c>
      <c r="H38" s="213">
        <v>6</v>
      </c>
      <c r="I38" s="213">
        <v>1</v>
      </c>
      <c r="J38" s="213"/>
      <c r="K38" s="213">
        <f t="shared" si="2"/>
        <v>55</v>
      </c>
      <c r="L38" s="213"/>
      <c r="M38" s="213">
        <v>56</v>
      </c>
      <c r="N38" s="213"/>
      <c r="O38" s="213">
        <v>87</v>
      </c>
      <c r="P38" s="213">
        <v>25</v>
      </c>
      <c r="Q38" s="213"/>
      <c r="R38" s="213">
        <v>25</v>
      </c>
      <c r="S38" s="213"/>
      <c r="T38" s="214">
        <v>3148</v>
      </c>
    </row>
    <row r="39" spans="2:20" ht="15">
      <c r="B39" s="8"/>
      <c r="C39" s="8" t="s">
        <v>147</v>
      </c>
      <c r="D39" s="8"/>
      <c r="E39" s="8"/>
      <c r="F39" s="213">
        <v>24</v>
      </c>
      <c r="G39" s="213">
        <v>61</v>
      </c>
      <c r="H39" s="213">
        <v>14</v>
      </c>
      <c r="I39" s="213">
        <v>2</v>
      </c>
      <c r="J39" s="213"/>
      <c r="K39" s="213">
        <f t="shared" si="2"/>
        <v>76</v>
      </c>
      <c r="L39" s="213"/>
      <c r="M39" s="213">
        <v>78</v>
      </c>
      <c r="N39" s="213"/>
      <c r="O39" s="213">
        <v>88</v>
      </c>
      <c r="P39" s="213">
        <v>22</v>
      </c>
      <c r="Q39" s="213"/>
      <c r="R39" s="213">
        <v>38</v>
      </c>
      <c r="S39" s="213"/>
      <c r="T39" s="214">
        <v>2190</v>
      </c>
    </row>
    <row r="40" spans="2:20" ht="15">
      <c r="B40" s="8"/>
      <c r="C40" s="8" t="s">
        <v>148</v>
      </c>
      <c r="D40" s="8"/>
      <c r="E40" s="8"/>
      <c r="F40" s="213">
        <v>9</v>
      </c>
      <c r="G40" s="213">
        <v>62</v>
      </c>
      <c r="H40" s="213">
        <v>26</v>
      </c>
      <c r="I40" s="213">
        <v>4</v>
      </c>
      <c r="J40" s="213"/>
      <c r="K40" s="213">
        <f t="shared" si="2"/>
        <v>91</v>
      </c>
      <c r="L40" s="213"/>
      <c r="M40" s="213">
        <v>92</v>
      </c>
      <c r="N40" s="213"/>
      <c r="O40" s="213">
        <v>87</v>
      </c>
      <c r="P40" s="213">
        <v>20</v>
      </c>
      <c r="Q40" s="213"/>
      <c r="R40" s="213">
        <v>47</v>
      </c>
      <c r="S40" s="213"/>
      <c r="T40" s="214">
        <v>1811</v>
      </c>
    </row>
    <row r="41" spans="2:20" ht="15">
      <c r="B41" s="8"/>
      <c r="C41" s="8" t="s">
        <v>149</v>
      </c>
      <c r="D41" s="8"/>
      <c r="E41" s="8"/>
      <c r="F41" s="213">
        <v>5</v>
      </c>
      <c r="G41" s="213">
        <v>51</v>
      </c>
      <c r="H41" s="213">
        <v>39</v>
      </c>
      <c r="I41" s="213">
        <v>5</v>
      </c>
      <c r="J41" s="213"/>
      <c r="K41" s="213">
        <f t="shared" si="2"/>
        <v>95</v>
      </c>
      <c r="L41" s="213"/>
      <c r="M41" s="213">
        <v>96</v>
      </c>
      <c r="N41" s="213"/>
      <c r="O41" s="213">
        <v>85</v>
      </c>
      <c r="P41" s="213">
        <v>19</v>
      </c>
      <c r="Q41" s="213"/>
      <c r="R41" s="213">
        <v>54</v>
      </c>
      <c r="S41" s="213"/>
      <c r="T41" s="214">
        <v>1250</v>
      </c>
    </row>
    <row r="42" spans="2:20" ht="15">
      <c r="B42" s="8"/>
      <c r="C42" s="8" t="s">
        <v>150</v>
      </c>
      <c r="D42" s="8"/>
      <c r="E42" s="8"/>
      <c r="F42" s="213">
        <v>2</v>
      </c>
      <c r="G42" s="213">
        <v>37</v>
      </c>
      <c r="H42" s="213">
        <v>53</v>
      </c>
      <c r="I42" s="213">
        <v>8</v>
      </c>
      <c r="J42" s="213"/>
      <c r="K42" s="213">
        <f t="shared" si="2"/>
        <v>98</v>
      </c>
      <c r="L42" s="213"/>
      <c r="M42" s="213">
        <v>98</v>
      </c>
      <c r="N42" s="213"/>
      <c r="O42" s="213">
        <v>82</v>
      </c>
      <c r="P42" s="213">
        <v>16</v>
      </c>
      <c r="Q42" s="213"/>
      <c r="R42" s="213">
        <v>65</v>
      </c>
      <c r="S42" s="213"/>
      <c r="T42" s="214">
        <v>1301</v>
      </c>
    </row>
    <row r="43" spans="2:20" ht="15">
      <c r="B43" s="8"/>
      <c r="C43" s="8" t="s">
        <v>151</v>
      </c>
      <c r="D43" s="8"/>
      <c r="E43" s="8"/>
      <c r="F43" s="213">
        <v>2</v>
      </c>
      <c r="G43" s="213">
        <v>26</v>
      </c>
      <c r="H43" s="213">
        <v>61</v>
      </c>
      <c r="I43" s="213">
        <v>10</v>
      </c>
      <c r="J43" s="213"/>
      <c r="K43" s="213">
        <f t="shared" si="2"/>
        <v>98</v>
      </c>
      <c r="L43" s="213"/>
      <c r="M43" s="213">
        <v>98</v>
      </c>
      <c r="N43" s="213"/>
      <c r="O43" s="213">
        <v>80</v>
      </c>
      <c r="P43" s="213">
        <v>15</v>
      </c>
      <c r="Q43" s="213"/>
      <c r="R43" s="213">
        <v>70</v>
      </c>
      <c r="S43" s="213"/>
      <c r="T43" s="214">
        <v>761</v>
      </c>
    </row>
    <row r="44" spans="2:20" ht="3" customHeight="1">
      <c r="B44" s="8"/>
      <c r="C44" s="8"/>
      <c r="D44" s="8"/>
      <c r="E44" s="8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4"/>
    </row>
    <row r="45" spans="2:20" ht="15.75">
      <c r="B45" s="7" t="s">
        <v>189</v>
      </c>
      <c r="C45" s="8"/>
      <c r="D45" s="8"/>
      <c r="E45" s="8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4"/>
    </row>
    <row r="46" spans="2:20" ht="15">
      <c r="B46" s="8"/>
      <c r="C46" s="8" t="s">
        <v>40</v>
      </c>
      <c r="D46" s="8"/>
      <c r="E46" s="8"/>
      <c r="F46" s="213">
        <v>44</v>
      </c>
      <c r="G46" s="213">
        <v>41</v>
      </c>
      <c r="H46" s="213">
        <v>14</v>
      </c>
      <c r="I46" s="213">
        <v>2</v>
      </c>
      <c r="J46" s="213"/>
      <c r="K46" s="213">
        <f aca="true" t="shared" si="3" ref="K46:K51">100-F46</f>
        <v>56</v>
      </c>
      <c r="L46" s="213"/>
      <c r="M46" s="213">
        <v>57</v>
      </c>
      <c r="N46" s="213"/>
      <c r="O46" s="213">
        <v>89</v>
      </c>
      <c r="P46" s="213">
        <v>40</v>
      </c>
      <c r="Q46" s="213"/>
      <c r="R46" s="213">
        <v>27</v>
      </c>
      <c r="S46" s="213"/>
      <c r="T46" s="214">
        <v>5360</v>
      </c>
    </row>
    <row r="47" spans="2:20" ht="15">
      <c r="B47" s="8"/>
      <c r="C47" s="8" t="s">
        <v>126</v>
      </c>
      <c r="D47" s="8"/>
      <c r="E47" s="8"/>
      <c r="F47" s="213">
        <v>34</v>
      </c>
      <c r="G47" s="213">
        <v>46</v>
      </c>
      <c r="H47" s="213">
        <v>17</v>
      </c>
      <c r="I47" s="213">
        <v>3</v>
      </c>
      <c r="J47" s="213"/>
      <c r="K47" s="213">
        <f t="shared" si="3"/>
        <v>66</v>
      </c>
      <c r="L47" s="213"/>
      <c r="M47" s="213">
        <v>67</v>
      </c>
      <c r="N47" s="213"/>
      <c r="O47" s="213">
        <v>91</v>
      </c>
      <c r="P47" s="213">
        <v>16</v>
      </c>
      <c r="Q47" s="213"/>
      <c r="R47" s="213">
        <v>35</v>
      </c>
      <c r="S47" s="213"/>
      <c r="T47" s="214">
        <v>4509</v>
      </c>
    </row>
    <row r="48" spans="2:20" ht="15">
      <c r="B48" s="8"/>
      <c r="C48" s="8" t="s">
        <v>551</v>
      </c>
      <c r="D48" s="8"/>
      <c r="E48" s="8"/>
      <c r="F48" s="213">
        <v>28</v>
      </c>
      <c r="G48" s="213">
        <v>46</v>
      </c>
      <c r="H48" s="213">
        <v>23</v>
      </c>
      <c r="I48" s="213">
        <v>3</v>
      </c>
      <c r="J48" s="213"/>
      <c r="K48" s="213">
        <f t="shared" si="3"/>
        <v>72</v>
      </c>
      <c r="L48" s="213"/>
      <c r="M48" s="213">
        <v>73</v>
      </c>
      <c r="N48" s="213"/>
      <c r="O48" s="213">
        <v>88</v>
      </c>
      <c r="P48" s="213">
        <v>2</v>
      </c>
      <c r="Q48" s="213"/>
      <c r="R48" s="213">
        <v>43</v>
      </c>
      <c r="S48" s="213"/>
      <c r="T48" s="214">
        <v>1423</v>
      </c>
    </row>
    <row r="49" spans="2:20" ht="15">
      <c r="B49" s="8"/>
      <c r="C49" s="8" t="s">
        <v>552</v>
      </c>
      <c r="D49" s="8"/>
      <c r="E49" s="8"/>
      <c r="F49" s="213">
        <v>35</v>
      </c>
      <c r="G49" s="213">
        <v>51</v>
      </c>
      <c r="H49" s="213">
        <v>13</v>
      </c>
      <c r="I49" s="213">
        <v>1</v>
      </c>
      <c r="J49" s="213"/>
      <c r="K49" s="213">
        <f t="shared" si="3"/>
        <v>65</v>
      </c>
      <c r="L49" s="213"/>
      <c r="M49" s="213">
        <v>66</v>
      </c>
      <c r="N49" s="213"/>
      <c r="O49" s="213">
        <v>86</v>
      </c>
      <c r="P49" s="213">
        <v>1</v>
      </c>
      <c r="Q49" s="213"/>
      <c r="R49" s="213">
        <v>38</v>
      </c>
      <c r="S49" s="213"/>
      <c r="T49" s="214">
        <v>706</v>
      </c>
    </row>
    <row r="50" spans="2:20" ht="15">
      <c r="B50" s="8"/>
      <c r="C50" s="8" t="s">
        <v>129</v>
      </c>
      <c r="D50" s="8"/>
      <c r="E50" s="8"/>
      <c r="F50" s="213">
        <v>19</v>
      </c>
      <c r="G50" s="213">
        <v>46</v>
      </c>
      <c r="H50" s="213">
        <v>30</v>
      </c>
      <c r="I50" s="213">
        <v>4</v>
      </c>
      <c r="J50" s="213"/>
      <c r="K50" s="213">
        <f t="shared" si="3"/>
        <v>81</v>
      </c>
      <c r="L50" s="213"/>
      <c r="M50" s="213">
        <v>81</v>
      </c>
      <c r="N50" s="213"/>
      <c r="O50" s="213">
        <v>73</v>
      </c>
      <c r="P50" s="213">
        <v>1</v>
      </c>
      <c r="Q50" s="213"/>
      <c r="R50" s="213">
        <v>46</v>
      </c>
      <c r="S50" s="213"/>
      <c r="T50" s="214">
        <v>1752</v>
      </c>
    </row>
    <row r="51" spans="2:20" ht="15">
      <c r="B51" s="8"/>
      <c r="C51" s="8" t="s">
        <v>130</v>
      </c>
      <c r="D51" s="8"/>
      <c r="E51" s="8"/>
      <c r="F51" s="213">
        <v>19</v>
      </c>
      <c r="G51" s="213">
        <v>52</v>
      </c>
      <c r="H51" s="213">
        <v>24</v>
      </c>
      <c r="I51" s="213">
        <v>5</v>
      </c>
      <c r="J51" s="213"/>
      <c r="K51" s="213">
        <f t="shared" si="3"/>
        <v>81</v>
      </c>
      <c r="L51" s="213"/>
      <c r="M51" s="213">
        <v>82</v>
      </c>
      <c r="N51" s="213"/>
      <c r="O51" s="213">
        <v>59</v>
      </c>
      <c r="P51" s="213">
        <v>0</v>
      </c>
      <c r="Q51" s="213"/>
      <c r="R51" s="213">
        <v>46</v>
      </c>
      <c r="S51" s="213"/>
      <c r="T51" s="214">
        <v>1310</v>
      </c>
    </row>
    <row r="52" spans="3:20" ht="3" customHeight="1">
      <c r="C52" s="8"/>
      <c r="D52" s="8"/>
      <c r="E52" s="8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4"/>
    </row>
    <row r="53" spans="2:20" ht="15.75">
      <c r="B53" s="7" t="s">
        <v>437</v>
      </c>
      <c r="C53" s="8"/>
      <c r="D53" s="8"/>
      <c r="E53" s="8"/>
      <c r="F53" s="213"/>
      <c r="G53" s="213"/>
      <c r="H53" s="213"/>
      <c r="I53" s="213"/>
      <c r="J53" s="213"/>
      <c r="K53" s="213"/>
      <c r="L53" s="213"/>
      <c r="M53" s="213"/>
      <c r="N53" s="213"/>
      <c r="O53" s="213"/>
      <c r="P53" s="213"/>
      <c r="Q53" s="213"/>
      <c r="R53" s="213"/>
      <c r="S53" s="213"/>
      <c r="T53" s="214"/>
    </row>
    <row r="54" spans="2:20" ht="15">
      <c r="B54" s="8"/>
      <c r="C54" s="8" t="s">
        <v>394</v>
      </c>
      <c r="D54" s="8"/>
      <c r="E54" s="8"/>
      <c r="F54" s="213">
        <v>7</v>
      </c>
      <c r="G54" s="213">
        <v>45</v>
      </c>
      <c r="H54" s="213">
        <v>40</v>
      </c>
      <c r="I54" s="213">
        <v>8</v>
      </c>
      <c r="J54" s="213"/>
      <c r="K54" s="213">
        <f>100-F54</f>
        <v>93</v>
      </c>
      <c r="L54" s="213"/>
      <c r="M54" s="213">
        <v>94</v>
      </c>
      <c r="N54" s="213"/>
      <c r="O54" s="213">
        <v>71</v>
      </c>
      <c r="P54" s="213">
        <v>8</v>
      </c>
      <c r="Q54" s="213"/>
      <c r="R54" s="213">
        <v>54</v>
      </c>
      <c r="S54" s="213"/>
      <c r="T54" s="214">
        <v>3446</v>
      </c>
    </row>
    <row r="55" spans="3:20" ht="15">
      <c r="C55" s="8" t="s">
        <v>395</v>
      </c>
      <c r="D55" s="8"/>
      <c r="E55" s="8"/>
      <c r="F55" s="213">
        <v>22</v>
      </c>
      <c r="G55" s="213">
        <v>53</v>
      </c>
      <c r="H55" s="213">
        <v>23</v>
      </c>
      <c r="I55" s="213">
        <v>3</v>
      </c>
      <c r="J55" s="213"/>
      <c r="K55" s="213">
        <f>100-F55</f>
        <v>78</v>
      </c>
      <c r="L55" s="213"/>
      <c r="M55" s="213">
        <v>79</v>
      </c>
      <c r="N55" s="213"/>
      <c r="O55" s="213">
        <v>86</v>
      </c>
      <c r="P55" s="213">
        <v>15</v>
      </c>
      <c r="Q55" s="213"/>
      <c r="R55" s="213">
        <v>40</v>
      </c>
      <c r="S55" s="213"/>
      <c r="T55" s="215">
        <v>3403</v>
      </c>
    </row>
    <row r="56" spans="2:20" ht="15">
      <c r="B56" s="8"/>
      <c r="C56" s="8" t="s">
        <v>396</v>
      </c>
      <c r="D56" s="8"/>
      <c r="E56" s="8"/>
      <c r="F56" s="213">
        <v>36</v>
      </c>
      <c r="G56" s="213">
        <v>49</v>
      </c>
      <c r="H56" s="213">
        <v>14</v>
      </c>
      <c r="I56" s="213">
        <v>1</v>
      </c>
      <c r="J56" s="213"/>
      <c r="K56" s="213">
        <f>100-F56</f>
        <v>64</v>
      </c>
      <c r="L56" s="213"/>
      <c r="M56" s="213">
        <v>64</v>
      </c>
      <c r="N56" s="213"/>
      <c r="O56" s="213">
        <v>90</v>
      </c>
      <c r="P56" s="213">
        <v>20</v>
      </c>
      <c r="Q56" s="213"/>
      <c r="R56" s="213">
        <v>32</v>
      </c>
      <c r="S56" s="213"/>
      <c r="T56" s="215">
        <v>3268</v>
      </c>
    </row>
    <row r="57" spans="3:20" ht="15">
      <c r="C57" s="8" t="s">
        <v>397</v>
      </c>
      <c r="F57" s="213">
        <v>58</v>
      </c>
      <c r="G57" s="213">
        <v>36</v>
      </c>
      <c r="H57" s="213">
        <v>6</v>
      </c>
      <c r="I57" s="213">
        <v>1</v>
      </c>
      <c r="J57" s="213"/>
      <c r="K57" s="213">
        <f>100-F57</f>
        <v>42</v>
      </c>
      <c r="L57" s="213"/>
      <c r="M57" s="213">
        <v>43</v>
      </c>
      <c r="N57" s="213"/>
      <c r="O57" s="213">
        <v>92</v>
      </c>
      <c r="P57" s="213">
        <v>35</v>
      </c>
      <c r="Q57" s="213"/>
      <c r="R57" s="213">
        <v>22</v>
      </c>
      <c r="S57" s="213"/>
      <c r="T57" s="215">
        <v>4898</v>
      </c>
    </row>
    <row r="58" spans="6:20" ht="3" customHeight="1"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3"/>
      <c r="Q58" s="213"/>
      <c r="R58" s="213"/>
      <c r="S58" s="213"/>
      <c r="T58" s="215"/>
    </row>
    <row r="59" spans="2:20" ht="15.75">
      <c r="B59" s="7" t="s">
        <v>438</v>
      </c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3"/>
      <c r="Q59" s="213"/>
      <c r="R59" s="213"/>
      <c r="S59" s="213"/>
      <c r="T59" s="215"/>
    </row>
    <row r="60" spans="2:20" ht="15.75">
      <c r="B60" s="7"/>
      <c r="C60" s="8" t="s">
        <v>398</v>
      </c>
      <c r="F60" s="213">
        <v>27</v>
      </c>
      <c r="G60" s="213">
        <v>52</v>
      </c>
      <c r="H60" s="213">
        <v>18</v>
      </c>
      <c r="I60" s="213">
        <v>3</v>
      </c>
      <c r="J60" s="213"/>
      <c r="K60" s="213">
        <f>100-F60</f>
        <v>73</v>
      </c>
      <c r="L60" s="213"/>
      <c r="M60" s="213">
        <v>74</v>
      </c>
      <c r="N60" s="213"/>
      <c r="O60" s="213">
        <v>81</v>
      </c>
      <c r="P60" s="213">
        <v>18</v>
      </c>
      <c r="Q60" s="213"/>
      <c r="R60" s="213">
        <v>27</v>
      </c>
      <c r="S60" s="213"/>
      <c r="T60" s="215">
        <v>4110</v>
      </c>
    </row>
    <row r="61" spans="2:20" ht="15.75">
      <c r="B61" s="7"/>
      <c r="C61" s="8" t="s">
        <v>399</v>
      </c>
      <c r="D61" s="8"/>
      <c r="F61" s="213">
        <v>13</v>
      </c>
      <c r="G61" s="213">
        <v>52</v>
      </c>
      <c r="H61" s="213">
        <v>30</v>
      </c>
      <c r="I61" s="213">
        <v>4</v>
      </c>
      <c r="J61" s="213"/>
      <c r="K61" s="213">
        <f>100-F61</f>
        <v>87</v>
      </c>
      <c r="L61" s="213"/>
      <c r="M61" s="213">
        <v>87</v>
      </c>
      <c r="N61" s="213"/>
      <c r="O61" s="213">
        <v>87</v>
      </c>
      <c r="P61" s="213">
        <v>21</v>
      </c>
      <c r="Q61" s="213"/>
      <c r="R61" s="213">
        <v>51</v>
      </c>
      <c r="S61" s="213"/>
      <c r="T61" s="215">
        <v>5687</v>
      </c>
    </row>
    <row r="62" spans="2:20" ht="15.75">
      <c r="B62" s="7"/>
      <c r="C62" s="8" t="s">
        <v>400</v>
      </c>
      <c r="D62" s="8"/>
      <c r="F62" s="213">
        <v>68</v>
      </c>
      <c r="G62" s="213">
        <v>29</v>
      </c>
      <c r="H62" s="213">
        <v>3</v>
      </c>
      <c r="I62" s="213">
        <v>0</v>
      </c>
      <c r="J62" s="213"/>
      <c r="K62" s="213">
        <f>100-F62</f>
        <v>32</v>
      </c>
      <c r="L62" s="213"/>
      <c r="M62" s="213">
        <v>33</v>
      </c>
      <c r="N62" s="213"/>
      <c r="O62" s="213">
        <v>91</v>
      </c>
      <c r="P62" s="213">
        <v>22</v>
      </c>
      <c r="Q62" s="213"/>
      <c r="R62" s="213">
        <v>19</v>
      </c>
      <c r="S62" s="213"/>
      <c r="T62" s="215">
        <v>3312</v>
      </c>
    </row>
    <row r="63" spans="2:20" ht="15.75">
      <c r="B63" s="7"/>
      <c r="C63" s="8" t="s">
        <v>401</v>
      </c>
      <c r="D63" s="8"/>
      <c r="F63" s="213">
        <v>71</v>
      </c>
      <c r="G63" s="213">
        <v>26</v>
      </c>
      <c r="H63" s="213">
        <v>3</v>
      </c>
      <c r="I63" s="213">
        <v>0</v>
      </c>
      <c r="J63" s="213"/>
      <c r="K63" s="213">
        <f>100-F63</f>
        <v>29</v>
      </c>
      <c r="L63" s="213"/>
      <c r="M63" s="213">
        <v>30</v>
      </c>
      <c r="N63" s="213"/>
      <c r="O63" s="213">
        <v>93</v>
      </c>
      <c r="P63" s="213">
        <v>30</v>
      </c>
      <c r="Q63" s="213"/>
      <c r="R63" s="213">
        <v>17</v>
      </c>
      <c r="S63" s="213"/>
      <c r="T63" s="215">
        <v>811</v>
      </c>
    </row>
    <row r="64" spans="2:20" ht="15.75">
      <c r="B64" s="7"/>
      <c r="C64" s="8" t="s">
        <v>402</v>
      </c>
      <c r="D64" s="8"/>
      <c r="F64" s="213">
        <v>52</v>
      </c>
      <c r="G64" s="213">
        <v>36</v>
      </c>
      <c r="H64" s="213">
        <v>11</v>
      </c>
      <c r="I64" s="213">
        <v>1</v>
      </c>
      <c r="J64" s="213"/>
      <c r="K64" s="213">
        <f>100-F64</f>
        <v>48</v>
      </c>
      <c r="L64" s="213"/>
      <c r="M64" s="213">
        <v>48</v>
      </c>
      <c r="N64" s="213"/>
      <c r="O64" s="213">
        <v>83</v>
      </c>
      <c r="P64" s="213">
        <v>32</v>
      </c>
      <c r="Q64" s="213"/>
      <c r="R64" s="213">
        <v>32</v>
      </c>
      <c r="S64" s="213"/>
      <c r="T64" s="215">
        <v>892</v>
      </c>
    </row>
    <row r="65" spans="1:20" ht="3" customHeight="1">
      <c r="A65" s="10"/>
      <c r="B65" s="10"/>
      <c r="C65" s="10"/>
      <c r="D65" s="10"/>
      <c r="E65" s="10"/>
      <c r="F65" s="217"/>
      <c r="G65" s="217"/>
      <c r="H65" s="217"/>
      <c r="I65" s="217"/>
      <c r="J65" s="217"/>
      <c r="K65" s="218"/>
      <c r="L65" s="218"/>
      <c r="M65" s="217"/>
      <c r="N65" s="218"/>
      <c r="O65" s="218"/>
      <c r="P65" s="218"/>
      <c r="Q65" s="218"/>
      <c r="R65" s="218"/>
      <c r="S65" s="218"/>
      <c r="T65" s="218"/>
    </row>
    <row r="66" spans="2:20" ht="6" customHeight="1">
      <c r="B66" s="20"/>
      <c r="C66" s="8"/>
      <c r="D66" s="8"/>
      <c r="E66" s="8"/>
      <c r="F66" s="213"/>
      <c r="G66" s="213"/>
      <c r="H66" s="213"/>
      <c r="I66" s="213"/>
      <c r="J66" s="213"/>
      <c r="K66" s="216"/>
      <c r="L66" s="216"/>
      <c r="M66" s="216"/>
      <c r="N66" s="216"/>
      <c r="O66" s="216"/>
      <c r="P66" s="216"/>
      <c r="Q66" s="216"/>
      <c r="R66" s="216"/>
      <c r="S66" s="216"/>
      <c r="T66" s="216"/>
    </row>
    <row r="67" spans="1:20" ht="15.75">
      <c r="A67" s="8"/>
      <c r="B67" s="7" t="s">
        <v>494</v>
      </c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13"/>
      <c r="T67" s="214"/>
    </row>
    <row r="68" spans="1:20" ht="15">
      <c r="A68" s="8"/>
      <c r="C68" s="54">
        <v>1999</v>
      </c>
      <c r="F68" s="219">
        <v>37.1</v>
      </c>
      <c r="G68" s="219">
        <v>45.1</v>
      </c>
      <c r="H68" s="219">
        <v>15.4</v>
      </c>
      <c r="I68" s="219">
        <v>2.4</v>
      </c>
      <c r="J68" s="213"/>
      <c r="K68" s="213">
        <f>100-F68</f>
        <v>62.9</v>
      </c>
      <c r="L68" s="213"/>
      <c r="M68" s="213">
        <v>63.7</v>
      </c>
      <c r="N68" s="213"/>
      <c r="O68" s="213">
        <v>84.7</v>
      </c>
      <c r="P68" s="213">
        <v>19.7</v>
      </c>
      <c r="Q68" s="213"/>
      <c r="R68" s="219">
        <v>31.6</v>
      </c>
      <c r="S68" s="213"/>
      <c r="T68" s="214">
        <v>14679</v>
      </c>
    </row>
    <row r="69" spans="1:20" ht="15">
      <c r="A69" s="8"/>
      <c r="C69" s="54">
        <v>2000</v>
      </c>
      <c r="F69" s="219">
        <v>35.9</v>
      </c>
      <c r="G69" s="219">
        <v>45.4</v>
      </c>
      <c r="H69" s="219">
        <v>16.4</v>
      </c>
      <c r="I69" s="219">
        <v>2.3</v>
      </c>
      <c r="J69" s="213"/>
      <c r="K69" s="213">
        <f>100-F69</f>
        <v>64.1</v>
      </c>
      <c r="L69" s="213"/>
      <c r="M69" s="213">
        <v>64.9</v>
      </c>
      <c r="N69" s="213"/>
      <c r="O69" s="213">
        <v>84.6</v>
      </c>
      <c r="P69" s="213">
        <v>19.4</v>
      </c>
      <c r="Q69" s="213"/>
      <c r="R69" s="219">
        <v>34</v>
      </c>
      <c r="S69" s="213"/>
      <c r="T69" s="214">
        <v>15547</v>
      </c>
    </row>
    <row r="70" spans="1:20" ht="15">
      <c r="A70" s="8"/>
      <c r="C70" s="54">
        <v>2001</v>
      </c>
      <c r="F70" s="219">
        <v>35.6</v>
      </c>
      <c r="G70" s="219">
        <v>45.5</v>
      </c>
      <c r="H70" s="219">
        <v>16.4</v>
      </c>
      <c r="I70" s="219">
        <v>2.6</v>
      </c>
      <c r="J70" s="213"/>
      <c r="K70" s="219">
        <f>100-F70</f>
        <v>64.4</v>
      </c>
      <c r="L70" s="213"/>
      <c r="M70" s="213">
        <v>65.2</v>
      </c>
      <c r="N70" s="213"/>
      <c r="O70" s="213">
        <v>84.7</v>
      </c>
      <c r="P70" s="213">
        <v>18.6</v>
      </c>
      <c r="Q70" s="213"/>
      <c r="R70" s="220" t="s">
        <v>635</v>
      </c>
      <c r="S70" s="213"/>
      <c r="T70" s="214">
        <v>15566</v>
      </c>
    </row>
    <row r="71" spans="1:20" ht="15">
      <c r="A71" s="8"/>
      <c r="C71" s="54">
        <v>2002</v>
      </c>
      <c r="F71" s="219">
        <v>35</v>
      </c>
      <c r="G71" s="219">
        <v>44.4</v>
      </c>
      <c r="H71" s="219">
        <v>18</v>
      </c>
      <c r="I71" s="219">
        <v>2.5</v>
      </c>
      <c r="J71" s="213"/>
      <c r="K71" s="219">
        <f>100-F71</f>
        <v>65</v>
      </c>
      <c r="L71" s="213"/>
      <c r="M71" s="213">
        <v>65.6</v>
      </c>
      <c r="N71" s="213"/>
      <c r="O71" s="213">
        <v>86.3</v>
      </c>
      <c r="P71" s="213">
        <v>21.7</v>
      </c>
      <c r="Q71" s="213"/>
      <c r="R71" s="219">
        <v>34.4</v>
      </c>
      <c r="S71" s="213"/>
      <c r="T71" s="214">
        <v>15073</v>
      </c>
    </row>
    <row r="72" spans="1:20" ht="5.25" customHeight="1" thickBo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ht="6.75" customHeight="1"/>
    <row r="74" ht="12.75">
      <c r="A74" t="s">
        <v>515</v>
      </c>
    </row>
  </sheetData>
  <mergeCells count="1">
    <mergeCell ref="O6:P6"/>
  </mergeCells>
  <printOptions/>
  <pageMargins left="0.53" right="0.54" top="0.37" bottom="0.61" header="0.31" footer="0.35"/>
  <pageSetup fitToHeight="1" fitToWidth="1" horizontalDpi="96" verticalDpi="96" orientation="portrait" paperSize="9" scale="72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20">
      <selection activeCell="P3" sqref="P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96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3" sqref="P3"/>
    </sheetView>
  </sheetViews>
  <sheetFormatPr defaultColWidth="9.140625" defaultRowHeight="12.75"/>
  <sheetData/>
  <printOptions/>
  <pageMargins left="0.75" right="0.75" top="1" bottom="1" header="0.5" footer="0.5"/>
  <pageSetup fitToHeight="1" fitToWidth="1" horizontalDpi="600" verticalDpi="600" orientation="portrait" paperSize="9" scale="6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1" max="1" width="1.7109375" style="0" customWidth="1"/>
    <col min="16" max="16" width="1.7109375" style="0" customWidth="1"/>
  </cols>
  <sheetData/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P3" sqref="P3"/>
    </sheetView>
  </sheetViews>
  <sheetFormatPr defaultColWidth="9.140625" defaultRowHeight="12.75"/>
  <cols>
    <col min="1" max="1" width="2.28125" style="0" customWidth="1"/>
  </cols>
  <sheetData/>
  <printOptions/>
  <pageMargins left="0.75" right="0.75" top="1" bottom="1" header="0.5" footer="0.5"/>
  <pageSetup fitToHeight="1" fitToWidth="1" horizontalDpi="600" verticalDpi="600" orientation="portrait" paperSize="9" scale="73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workbookViewId="0" topLeftCell="A1">
      <selection activeCell="P3" sqref="P3"/>
    </sheetView>
  </sheetViews>
  <sheetFormatPr defaultColWidth="9.140625" defaultRowHeight="12.75"/>
  <sheetData/>
  <printOptions/>
  <pageMargins left="0.75" right="0.75" top="0.95" bottom="1" header="0.5" footer="0.5"/>
  <pageSetup fitToHeight="1" fitToWidth="1"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50" zoomScaleNormal="50" workbookViewId="0" topLeftCell="A1">
      <selection activeCell="P3" sqref="P3"/>
    </sheetView>
  </sheetViews>
  <sheetFormatPr defaultColWidth="9.140625" defaultRowHeight="12.75"/>
  <cols>
    <col min="1" max="1" width="2.8515625" style="0" customWidth="1"/>
  </cols>
  <sheetData/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C4:G28"/>
  <sheetViews>
    <sheetView workbookViewId="0" topLeftCell="A4">
      <selection activeCell="G28" sqref="G28"/>
    </sheetView>
  </sheetViews>
  <sheetFormatPr defaultColWidth="9.140625" defaultRowHeight="12.75"/>
  <cols>
    <col min="1" max="1" width="3.57421875" style="0" customWidth="1"/>
    <col min="2" max="2" width="2.00390625" style="0" customWidth="1"/>
    <col min="3" max="3" width="26.140625" style="0" customWidth="1"/>
  </cols>
  <sheetData>
    <row r="4" spans="3:4" ht="12.75">
      <c r="C4" t="s">
        <v>315</v>
      </c>
      <c r="D4" t="s">
        <v>730</v>
      </c>
    </row>
    <row r="7" spans="4:7" ht="12.75">
      <c r="D7" t="s">
        <v>311</v>
      </c>
      <c r="E7" t="s">
        <v>312</v>
      </c>
      <c r="F7" t="s">
        <v>313</v>
      </c>
      <c r="G7" t="s">
        <v>314</v>
      </c>
    </row>
    <row r="8" spans="3:7" ht="12.75">
      <c r="C8" t="s">
        <v>346</v>
      </c>
      <c r="D8">
        <f>'NEW Table 1'!I36</f>
        <v>1</v>
      </c>
      <c r="E8">
        <f>'NEW Table 1'!H36</f>
        <v>4</v>
      </c>
      <c r="F8">
        <f>'NEW Table 1'!G36</f>
        <v>29</v>
      </c>
      <c r="G8">
        <f>'NEW Table 1'!F36</f>
        <v>66</v>
      </c>
    </row>
    <row r="9" spans="3:7" ht="12.75">
      <c r="C9" t="s">
        <v>347</v>
      </c>
      <c r="D9">
        <f>'NEW Table 1'!I37</f>
        <v>0</v>
      </c>
      <c r="E9">
        <f>'NEW Table 1'!H37</f>
        <v>3</v>
      </c>
      <c r="F9">
        <f>'NEW Table 1'!G37</f>
        <v>30</v>
      </c>
      <c r="G9">
        <f>'NEW Table 1'!F37</f>
        <v>67</v>
      </c>
    </row>
    <row r="10" spans="3:7" ht="12.75">
      <c r="C10" t="s">
        <v>348</v>
      </c>
      <c r="D10">
        <f>'NEW Table 1'!I38</f>
        <v>1</v>
      </c>
      <c r="E10">
        <f>'NEW Table 1'!H38</f>
        <v>6</v>
      </c>
      <c r="F10">
        <f>'NEW Table 1'!G38</f>
        <v>49</v>
      </c>
      <c r="G10">
        <f>'NEW Table 1'!F38</f>
        <v>45</v>
      </c>
    </row>
    <row r="11" spans="3:7" ht="12.75">
      <c r="C11" t="s">
        <v>349</v>
      </c>
      <c r="D11">
        <f>'NEW Table 1'!I39</f>
        <v>2</v>
      </c>
      <c r="E11">
        <f>'NEW Table 1'!H39</f>
        <v>14</v>
      </c>
      <c r="F11">
        <f>'NEW Table 1'!G39</f>
        <v>61</v>
      </c>
      <c r="G11">
        <f>'NEW Table 1'!F39</f>
        <v>24</v>
      </c>
    </row>
    <row r="12" spans="3:7" ht="12.75">
      <c r="C12" t="s">
        <v>351</v>
      </c>
      <c r="D12">
        <f>'NEW Table 1'!I40</f>
        <v>4</v>
      </c>
      <c r="E12">
        <f>'NEW Table 1'!H40</f>
        <v>26</v>
      </c>
      <c r="F12">
        <f>'NEW Table 1'!G40</f>
        <v>62</v>
      </c>
      <c r="G12">
        <f>'NEW Table 1'!F40</f>
        <v>9</v>
      </c>
    </row>
    <row r="13" spans="3:7" ht="12.75">
      <c r="C13" t="s">
        <v>352</v>
      </c>
      <c r="D13">
        <f>'NEW Table 1'!I41</f>
        <v>5</v>
      </c>
      <c r="E13">
        <f>'NEW Table 1'!H41</f>
        <v>39</v>
      </c>
      <c r="F13">
        <f>'NEW Table 1'!G41</f>
        <v>51</v>
      </c>
      <c r="G13">
        <f>'NEW Table 1'!F41</f>
        <v>5</v>
      </c>
    </row>
    <row r="14" spans="3:7" ht="12.75">
      <c r="C14" t="s">
        <v>353</v>
      </c>
      <c r="D14">
        <f>'NEW Table 1'!I42</f>
        <v>8</v>
      </c>
      <c r="E14">
        <f>'NEW Table 1'!H42</f>
        <v>53</v>
      </c>
      <c r="F14">
        <f>'NEW Table 1'!G42</f>
        <v>37</v>
      </c>
      <c r="G14">
        <f>'NEW Table 1'!F42</f>
        <v>2</v>
      </c>
    </row>
    <row r="15" spans="3:7" ht="12.75">
      <c r="C15" t="s">
        <v>350</v>
      </c>
      <c r="D15">
        <f>'NEW Table 1'!I43</f>
        <v>10</v>
      </c>
      <c r="E15">
        <f>'NEW Table 1'!H43</f>
        <v>61</v>
      </c>
      <c r="F15">
        <f>'NEW Table 1'!G43</f>
        <v>26</v>
      </c>
      <c r="G15">
        <f>'NEW Table 1'!F43</f>
        <v>2</v>
      </c>
    </row>
    <row r="18" spans="3:4" ht="12.75">
      <c r="C18" t="s">
        <v>316</v>
      </c>
      <c r="D18" t="s">
        <v>729</v>
      </c>
    </row>
    <row r="20" spans="4:6" ht="47.25" customHeight="1">
      <c r="D20" s="136" t="s">
        <v>528</v>
      </c>
      <c r="E20" s="136" t="s">
        <v>317</v>
      </c>
      <c r="F20" s="136" t="s">
        <v>742</v>
      </c>
    </row>
    <row r="21" spans="3:6" ht="15">
      <c r="C21" s="8" t="s">
        <v>131</v>
      </c>
      <c r="D21" s="8">
        <f>'NEW Table 1'!O18</f>
        <v>89</v>
      </c>
      <c r="E21">
        <f>'NEW Table 1'!M18</f>
        <v>50</v>
      </c>
      <c r="F21">
        <f>'NEW Table 1'!R18</f>
        <v>27</v>
      </c>
    </row>
    <row r="22" spans="3:6" ht="15">
      <c r="C22" s="8" t="s">
        <v>132</v>
      </c>
      <c r="D22" s="8">
        <f>'NEW Table 1'!O19</f>
        <v>84</v>
      </c>
      <c r="E22">
        <f>'NEW Table 1'!M19</f>
        <v>82</v>
      </c>
      <c r="F22">
        <f>'NEW Table 1'!R19</f>
        <v>40</v>
      </c>
    </row>
    <row r="23" spans="3:6" ht="15">
      <c r="C23" s="8" t="s">
        <v>133</v>
      </c>
      <c r="D23" s="8">
        <f>'NEW Table 1'!O20</f>
        <v>93</v>
      </c>
      <c r="E23">
        <f>'NEW Table 1'!M20</f>
        <v>41</v>
      </c>
      <c r="F23">
        <f>'NEW Table 1'!R20</f>
        <v>32</v>
      </c>
    </row>
    <row r="24" spans="3:6" ht="15">
      <c r="C24" s="8" t="s">
        <v>134</v>
      </c>
      <c r="D24" s="8">
        <f>'NEW Table 1'!O21</f>
        <v>86</v>
      </c>
      <c r="E24">
        <f>'NEW Table 1'!M21</f>
        <v>89</v>
      </c>
      <c r="F24">
        <f>'NEW Table 1'!R21</f>
        <v>59</v>
      </c>
    </row>
    <row r="25" spans="3:6" ht="15">
      <c r="C25" s="8" t="s">
        <v>135</v>
      </c>
      <c r="D25" s="8">
        <f>'NEW Table 1'!O22</f>
        <v>86</v>
      </c>
      <c r="E25">
        <f>'NEW Table 1'!M22</f>
        <v>87</v>
      </c>
      <c r="F25">
        <f>'NEW Table 1'!R22</f>
        <v>65</v>
      </c>
    </row>
    <row r="26" spans="3:6" ht="15">
      <c r="C26" s="8" t="s">
        <v>136</v>
      </c>
      <c r="D26" s="8">
        <f>'NEW Table 1'!O23</f>
        <v>89</v>
      </c>
      <c r="E26">
        <f>'NEW Table 1'!M23</f>
        <v>85</v>
      </c>
      <c r="F26">
        <f>'NEW Table 1'!R23</f>
        <v>52</v>
      </c>
    </row>
    <row r="27" spans="3:6" ht="15">
      <c r="C27" s="8" t="s">
        <v>137</v>
      </c>
      <c r="D27" s="8">
        <f>'NEW Table 1'!O24</f>
        <v>82</v>
      </c>
      <c r="E27">
        <f>'NEW Table 1'!M24</f>
        <v>71</v>
      </c>
      <c r="F27">
        <f>'NEW Table 1'!R24</f>
        <v>18</v>
      </c>
    </row>
    <row r="28" spans="3:6" ht="15">
      <c r="C28" s="8" t="s">
        <v>138</v>
      </c>
      <c r="D28" s="8">
        <f>'NEW Table 1'!O25</f>
        <v>86</v>
      </c>
      <c r="E28">
        <f>'NEW Table 1'!M25</f>
        <v>27</v>
      </c>
      <c r="F28">
        <f>'NEW Table 1'!R25</f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workbookViewId="0" topLeftCell="A1">
      <selection activeCell="B34" sqref="B34"/>
    </sheetView>
  </sheetViews>
  <sheetFormatPr defaultColWidth="9.140625" defaultRowHeight="12.75"/>
  <cols>
    <col min="2" max="2" width="34.57421875" style="0" bestFit="1" customWidth="1"/>
    <col min="4" max="4" width="10.28125" style="0" customWidth="1"/>
    <col min="5" max="5" width="10.00390625" style="0" customWidth="1"/>
    <col min="6" max="7" width="10.8515625" style="0" bestFit="1" customWidth="1"/>
  </cols>
  <sheetData>
    <row r="2" spans="1:6" ht="12.75">
      <c r="A2" s="135" t="s">
        <v>510</v>
      </c>
      <c r="B2" s="135" t="s">
        <v>21</v>
      </c>
      <c r="F2" s="135" t="s">
        <v>511</v>
      </c>
    </row>
    <row r="3" ht="12.75">
      <c r="B3" s="135"/>
    </row>
    <row r="4" ht="15.75">
      <c r="B4" s="7"/>
    </row>
    <row r="5" spans="2:12" ht="15">
      <c r="B5" s="142"/>
      <c r="C5" s="355" t="s">
        <v>346</v>
      </c>
      <c r="D5" s="355" t="s">
        <v>15</v>
      </c>
      <c r="E5" s="356" t="s">
        <v>16</v>
      </c>
      <c r="F5" s="356" t="s">
        <v>17</v>
      </c>
      <c r="G5" s="356" t="s">
        <v>18</v>
      </c>
      <c r="H5" s="356" t="s">
        <v>19</v>
      </c>
      <c r="I5" s="357" t="s">
        <v>20</v>
      </c>
      <c r="L5" s="54"/>
    </row>
    <row r="6" spans="2:9" ht="15">
      <c r="B6" s="54" t="s">
        <v>42</v>
      </c>
      <c r="C6" s="26">
        <f>'NEW Tables 2, 3, 4, &amp; 5'!F58</f>
        <v>0.9</v>
      </c>
      <c r="D6" s="26">
        <f>'NEW Tables 2, 3, 4, &amp; 5'!G58</f>
        <v>1.26</v>
      </c>
      <c r="E6" s="26">
        <f>'NEW Tables 2, 3, 4, &amp; 5'!H58</f>
        <v>0.68</v>
      </c>
      <c r="F6" s="26">
        <f>'NEW Tables 2, 3, 4, &amp; 5'!I58</f>
        <v>1.03</v>
      </c>
      <c r="G6" s="26">
        <f>'NEW Tables 2, 3, 4, &amp; 5'!J58</f>
        <v>0.61</v>
      </c>
      <c r="H6" s="26">
        <f>'NEW Tables 2, 3, 4, &amp; 5'!K58</f>
        <v>0.85</v>
      </c>
      <c r="I6" s="26">
        <f>'NEW Tables 2, 3, 4, &amp; 5'!L58</f>
        <v>0.53</v>
      </c>
    </row>
    <row r="7" spans="2:9" ht="15">
      <c r="B7" s="54" t="s">
        <v>652</v>
      </c>
      <c r="C7" s="26">
        <f>'NEW Tables 2, 3, 4, &amp; 5'!F59</f>
        <v>20.36</v>
      </c>
      <c r="D7" s="26">
        <f>'NEW Tables 2, 3, 4, &amp; 5'!G59</f>
        <v>21.37</v>
      </c>
      <c r="E7" s="26">
        <f>'NEW Tables 2, 3, 4, &amp; 5'!H59</f>
        <v>16.06</v>
      </c>
      <c r="F7" s="26">
        <f>'NEW Tables 2, 3, 4, &amp; 5'!I59</f>
        <v>10.13</v>
      </c>
      <c r="G7" s="26">
        <f>'NEW Tables 2, 3, 4, &amp; 5'!J59</f>
        <v>8.12</v>
      </c>
      <c r="H7" s="26">
        <f>'NEW Tables 2, 3, 4, &amp; 5'!K59</f>
        <v>8.44</v>
      </c>
      <c r="I7" s="26">
        <f>'NEW Tables 2, 3, 4, &amp; 5'!L59</f>
        <v>7.24</v>
      </c>
    </row>
    <row r="8" spans="2:9" ht="15">
      <c r="B8" s="54" t="s">
        <v>653</v>
      </c>
      <c r="C8" s="26">
        <f>'NEW Tables 2, 3, 4, &amp; 5'!F60</f>
        <v>27.36</v>
      </c>
      <c r="D8" s="26">
        <f>'NEW Tables 2, 3, 4, &amp; 5'!G60</f>
        <v>28.73</v>
      </c>
      <c r="E8" s="26">
        <f>'NEW Tables 2, 3, 4, &amp; 5'!H60</f>
        <v>25.63</v>
      </c>
      <c r="F8" s="26">
        <f>'NEW Tables 2, 3, 4, &amp; 5'!I60</f>
        <v>22.09</v>
      </c>
      <c r="G8" s="26">
        <f>'NEW Tables 2, 3, 4, &amp; 5'!J60</f>
        <v>17.9</v>
      </c>
      <c r="H8" s="26">
        <f>'NEW Tables 2, 3, 4, &amp; 5'!K60</f>
        <v>17.21</v>
      </c>
      <c r="I8" s="26">
        <f>'NEW Tables 2, 3, 4, &amp; 5'!L60</f>
        <v>18.28</v>
      </c>
    </row>
    <row r="9" spans="2:9" ht="15">
      <c r="B9" s="54" t="s">
        <v>654</v>
      </c>
      <c r="C9" s="26">
        <f>'NEW Tables 2, 3, 4, &amp; 5'!F61</f>
        <v>24.57</v>
      </c>
      <c r="D9" s="26">
        <f>'NEW Tables 2, 3, 4, &amp; 5'!G61</f>
        <v>21.37</v>
      </c>
      <c r="E9" s="26">
        <f>'NEW Tables 2, 3, 4, &amp; 5'!H61</f>
        <v>22</v>
      </c>
      <c r="F9" s="26">
        <f>'NEW Tables 2, 3, 4, &amp; 5'!I61</f>
        <v>23.01</v>
      </c>
      <c r="G9" s="26">
        <f>'NEW Tables 2, 3, 4, &amp; 5'!J61</f>
        <v>22.88</v>
      </c>
      <c r="H9" s="26">
        <f>'NEW Tables 2, 3, 4, &amp; 5'!K61</f>
        <v>20.73</v>
      </c>
      <c r="I9" s="26">
        <f>'NEW Tables 2, 3, 4, &amp; 5'!L61</f>
        <v>19.4</v>
      </c>
    </row>
    <row r="10" spans="2:9" ht="15">
      <c r="B10" s="54" t="s">
        <v>655</v>
      </c>
      <c r="C10" s="26">
        <f>'NEW Tables 2, 3, 4, &amp; 5'!F62</f>
        <v>16.39</v>
      </c>
      <c r="D10" s="26">
        <f>'NEW Tables 2, 3, 4, &amp; 5'!G62</f>
        <v>17.91</v>
      </c>
      <c r="E10" s="26">
        <f>'NEW Tables 2, 3, 4, &amp; 5'!H62</f>
        <v>21.92</v>
      </c>
      <c r="F10" s="26">
        <f>'NEW Tables 2, 3, 4, &amp; 5'!I62</f>
        <v>24.48</v>
      </c>
      <c r="G10" s="26">
        <f>'NEW Tables 2, 3, 4, &amp; 5'!J62</f>
        <v>27.34</v>
      </c>
      <c r="H10" s="26">
        <f>'NEW Tables 2, 3, 4, &amp; 5'!K62</f>
        <v>26.14</v>
      </c>
      <c r="I10" s="26">
        <f>'NEW Tables 2, 3, 4, &amp; 5'!L62</f>
        <v>25.83</v>
      </c>
    </row>
    <row r="11" spans="2:9" ht="15">
      <c r="B11" s="54" t="s">
        <v>656</v>
      </c>
      <c r="C11" s="26">
        <f>'NEW Tables 2, 3, 4, &amp; 5'!F63</f>
        <v>6.22</v>
      </c>
      <c r="D11" s="26">
        <f>'NEW Tables 2, 3, 4, &amp; 5'!G63</f>
        <v>4.57</v>
      </c>
      <c r="E11" s="26">
        <f>'NEW Tables 2, 3, 4, &amp; 5'!H63</f>
        <v>6.8</v>
      </c>
      <c r="F11" s="26">
        <f>'NEW Tables 2, 3, 4, &amp; 5'!I63</f>
        <v>8.75</v>
      </c>
      <c r="G11" s="26">
        <f>'NEW Tables 2, 3, 4, &amp; 5'!J63</f>
        <v>10.22</v>
      </c>
      <c r="H11" s="26">
        <f>'NEW Tables 2, 3, 4, &amp; 5'!K63</f>
        <v>11.46</v>
      </c>
      <c r="I11" s="26">
        <f>'NEW Tables 2, 3, 4, &amp; 5'!L63</f>
        <v>11.31</v>
      </c>
    </row>
    <row r="12" spans="2:9" ht="15">
      <c r="B12" s="54" t="s">
        <v>657</v>
      </c>
      <c r="C12" s="26">
        <f>'NEW Tables 2, 3, 4, &amp; 5'!F64</f>
        <v>4.2</v>
      </c>
      <c r="D12" s="26">
        <f>'NEW Tables 2, 3, 4, &amp; 5'!G64</f>
        <v>4.44</v>
      </c>
      <c r="E12" s="26">
        <f>'NEW Tables 2, 3, 4, &amp; 5'!H64</f>
        <v>6.54</v>
      </c>
      <c r="F12" s="26">
        <f>'NEW Tables 2, 3, 4, &amp; 5'!I64</f>
        <v>10.4</v>
      </c>
      <c r="G12" s="26">
        <f>'NEW Tables 2, 3, 4, &amp; 5'!J64</f>
        <v>12.93</v>
      </c>
      <c r="H12" s="26">
        <f>'NEW Tables 2, 3, 4, &amp; 5'!K64</f>
        <v>14.67</v>
      </c>
      <c r="I12" s="26">
        <f>'NEW Tables 2, 3, 4, &amp; 5'!L64</f>
        <v>17.27</v>
      </c>
    </row>
    <row r="13" ht="15">
      <c r="B13" s="8"/>
    </row>
    <row r="19" ht="15">
      <c r="J19" s="8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B2:F22"/>
  <sheetViews>
    <sheetView workbookViewId="0" topLeftCell="A1">
      <selection activeCell="G23" sqref="G23"/>
    </sheetView>
  </sheetViews>
  <sheetFormatPr defaultColWidth="9.140625" defaultRowHeight="12.75"/>
  <cols>
    <col min="1" max="1" width="4.00390625" style="0" customWidth="1"/>
  </cols>
  <sheetData>
    <row r="2" spans="2:5" ht="12.75">
      <c r="B2" t="s">
        <v>316</v>
      </c>
      <c r="E2" s="135" t="s">
        <v>388</v>
      </c>
    </row>
    <row r="6" spans="3:6" ht="12.75">
      <c r="C6" t="s">
        <v>276</v>
      </c>
      <c r="D6" t="s">
        <v>277</v>
      </c>
      <c r="E6" t="s">
        <v>278</v>
      </c>
      <c r="F6" t="s">
        <v>51</v>
      </c>
    </row>
    <row r="7" spans="3:6" ht="12.75">
      <c r="C7" t="s">
        <v>275</v>
      </c>
      <c r="D7" t="s">
        <v>275</v>
      </c>
      <c r="E7" t="s">
        <v>209</v>
      </c>
      <c r="F7" t="s">
        <v>279</v>
      </c>
    </row>
    <row r="8" spans="3:6" ht="12.75">
      <c r="C8" t="s">
        <v>167</v>
      </c>
      <c r="D8" t="s">
        <v>167</v>
      </c>
      <c r="E8" t="s">
        <v>210</v>
      </c>
      <c r="F8" t="s">
        <v>210</v>
      </c>
    </row>
    <row r="9" spans="2:6" ht="12.75">
      <c r="B9" t="s">
        <v>181</v>
      </c>
      <c r="C9">
        <v>29</v>
      </c>
      <c r="D9">
        <v>25</v>
      </c>
      <c r="E9">
        <v>18</v>
      </c>
      <c r="F9">
        <v>13</v>
      </c>
    </row>
    <row r="10" spans="2:6" ht="12.75">
      <c r="B10" t="s">
        <v>196</v>
      </c>
      <c r="C10">
        <v>64</v>
      </c>
      <c r="D10">
        <v>50</v>
      </c>
      <c r="E10">
        <v>42</v>
      </c>
      <c r="F10">
        <v>28</v>
      </c>
    </row>
    <row r="11" spans="2:6" ht="12.75">
      <c r="B11" t="s">
        <v>197</v>
      </c>
      <c r="C11">
        <v>72</v>
      </c>
      <c r="D11">
        <v>65</v>
      </c>
      <c r="E11">
        <v>53</v>
      </c>
      <c r="F11">
        <v>43</v>
      </c>
    </row>
    <row r="12" spans="2:6" ht="12.75">
      <c r="B12" t="s">
        <v>198</v>
      </c>
      <c r="C12">
        <v>84</v>
      </c>
      <c r="D12">
        <v>73</v>
      </c>
      <c r="E12">
        <v>64</v>
      </c>
      <c r="F12">
        <v>54</v>
      </c>
    </row>
    <row r="13" spans="2:6" ht="12.75">
      <c r="B13" t="s">
        <v>199</v>
      </c>
      <c r="C13">
        <v>87</v>
      </c>
      <c r="D13">
        <v>74</v>
      </c>
      <c r="E13">
        <v>71</v>
      </c>
      <c r="F13">
        <v>57</v>
      </c>
    </row>
    <row r="14" spans="2:6" ht="12.75">
      <c r="B14" t="s">
        <v>200</v>
      </c>
      <c r="C14">
        <v>85</v>
      </c>
      <c r="D14">
        <v>71</v>
      </c>
      <c r="E14">
        <v>72</v>
      </c>
      <c r="F14">
        <v>55</v>
      </c>
    </row>
    <row r="15" spans="2:6" ht="12.75">
      <c r="B15" t="s">
        <v>201</v>
      </c>
      <c r="C15">
        <v>85</v>
      </c>
      <c r="D15">
        <v>67</v>
      </c>
      <c r="E15">
        <v>71</v>
      </c>
      <c r="F15">
        <v>51</v>
      </c>
    </row>
    <row r="16" spans="2:6" ht="12.75">
      <c r="B16" t="s">
        <v>202</v>
      </c>
      <c r="C16">
        <v>83</v>
      </c>
      <c r="D16">
        <v>61</v>
      </c>
      <c r="E16">
        <v>67</v>
      </c>
      <c r="F16">
        <v>43</v>
      </c>
    </row>
    <row r="17" spans="2:6" ht="12.75">
      <c r="B17" t="s">
        <v>203</v>
      </c>
      <c r="C17">
        <v>83</v>
      </c>
      <c r="D17">
        <v>60</v>
      </c>
      <c r="E17">
        <v>64</v>
      </c>
      <c r="F17">
        <v>40</v>
      </c>
    </row>
    <row r="18" spans="2:6" ht="12.75">
      <c r="B18" t="s">
        <v>204</v>
      </c>
      <c r="C18">
        <v>80</v>
      </c>
      <c r="D18">
        <v>50</v>
      </c>
      <c r="E18">
        <v>58</v>
      </c>
      <c r="F18">
        <v>26</v>
      </c>
    </row>
    <row r="19" spans="2:6" ht="12.75">
      <c r="B19" t="s">
        <v>205</v>
      </c>
      <c r="C19">
        <v>79</v>
      </c>
      <c r="D19">
        <v>42</v>
      </c>
      <c r="E19">
        <v>47</v>
      </c>
      <c r="F19">
        <v>17</v>
      </c>
    </row>
    <row r="20" spans="2:6" ht="12.75">
      <c r="B20" t="s">
        <v>206</v>
      </c>
      <c r="C20">
        <v>69</v>
      </c>
      <c r="D20">
        <v>30</v>
      </c>
      <c r="E20">
        <v>42</v>
      </c>
      <c r="F20">
        <v>11</v>
      </c>
    </row>
    <row r="21" spans="2:6" ht="12.75">
      <c r="B21" t="s">
        <v>207</v>
      </c>
      <c r="C21">
        <v>66</v>
      </c>
      <c r="D21">
        <v>19</v>
      </c>
      <c r="E21">
        <v>34</v>
      </c>
      <c r="F21">
        <v>6</v>
      </c>
    </row>
    <row r="22" spans="2:6" ht="12.75">
      <c r="B22" t="s">
        <v>208</v>
      </c>
      <c r="C22">
        <v>44</v>
      </c>
      <c r="D22">
        <v>12</v>
      </c>
      <c r="E22">
        <v>18</v>
      </c>
      <c r="F22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16" sqref="F16"/>
    </sheetView>
  </sheetViews>
  <sheetFormatPr defaultColWidth="9.140625" defaultRowHeight="12.75"/>
  <cols>
    <col min="2" max="2" width="31.00390625" style="0" customWidth="1"/>
    <col min="3" max="3" width="11.421875" style="0" customWidth="1"/>
    <col min="4" max="4" width="11.00390625" style="0" bestFit="1" customWidth="1"/>
  </cols>
  <sheetData>
    <row r="1" spans="5:13" ht="15.75">
      <c r="E1" s="2"/>
      <c r="F1" s="402"/>
      <c r="G1" s="403"/>
      <c r="H1" s="404"/>
      <c r="I1" s="404"/>
      <c r="J1" s="405"/>
      <c r="K1" s="145"/>
      <c r="L1" s="145"/>
      <c r="M1" s="145"/>
    </row>
    <row r="2" spans="1:13" ht="15.75">
      <c r="A2" t="s">
        <v>526</v>
      </c>
      <c r="B2" t="s">
        <v>3</v>
      </c>
      <c r="E2" s="2"/>
      <c r="F2" s="191"/>
      <c r="G2" s="13"/>
      <c r="H2" s="191"/>
      <c r="I2" s="62"/>
      <c r="J2" s="191"/>
      <c r="K2" s="2"/>
      <c r="L2" s="13"/>
      <c r="M2" s="62"/>
    </row>
    <row r="3" spans="5:13" ht="15.75">
      <c r="E3" s="2"/>
      <c r="F3" s="62"/>
      <c r="G3" s="62"/>
      <c r="H3" s="62"/>
      <c r="I3" s="62"/>
      <c r="J3" s="62"/>
      <c r="K3" s="62"/>
      <c r="L3" s="62"/>
      <c r="M3" s="62"/>
    </row>
    <row r="4" spans="1:13" ht="15.75">
      <c r="A4" s="7" t="s">
        <v>191</v>
      </c>
      <c r="B4" s="7"/>
      <c r="E4" s="62"/>
      <c r="F4" s="62"/>
      <c r="G4" s="192"/>
      <c r="H4" s="62"/>
      <c r="I4" s="62"/>
      <c r="J4" s="62"/>
      <c r="K4" s="62"/>
      <c r="L4" s="62"/>
      <c r="M4" s="62"/>
    </row>
    <row r="5" spans="5:13" ht="15.75">
      <c r="E5" s="192"/>
      <c r="F5" s="62"/>
      <c r="G5" s="192"/>
      <c r="H5" s="78"/>
      <c r="I5" s="62"/>
      <c r="J5" s="62"/>
      <c r="K5" s="62"/>
      <c r="L5" s="62"/>
      <c r="M5" s="62"/>
    </row>
    <row r="6" spans="5:13" ht="15.75">
      <c r="E6" s="2"/>
      <c r="F6" s="192"/>
      <c r="G6" s="192"/>
      <c r="H6" s="192"/>
      <c r="I6" s="192"/>
      <c r="J6" s="192"/>
      <c r="K6" s="62"/>
      <c r="L6" s="62"/>
      <c r="M6" s="62"/>
    </row>
    <row r="7" spans="5:9" ht="15.75">
      <c r="E7" s="2"/>
      <c r="F7" s="78"/>
      <c r="G7" s="78"/>
      <c r="H7" s="62"/>
      <c r="I7" s="62"/>
    </row>
    <row r="8" spans="3:10" ht="15">
      <c r="C8" s="70" t="s">
        <v>513</v>
      </c>
      <c r="D8" s="2" t="s">
        <v>514</v>
      </c>
      <c r="E8" s="79" t="s">
        <v>527</v>
      </c>
      <c r="F8" s="2"/>
      <c r="I8" s="119"/>
      <c r="J8" s="3"/>
    </row>
    <row r="9" spans="1:5" ht="15">
      <c r="A9" s="8"/>
      <c r="B9" s="8" t="s">
        <v>346</v>
      </c>
      <c r="C9">
        <f>'NEW Table 7'!M50</f>
        <v>46</v>
      </c>
      <c r="D9">
        <f>'NEW Table 7'!F50</f>
        <v>21</v>
      </c>
      <c r="E9">
        <v>10</v>
      </c>
    </row>
    <row r="10" spans="1:5" ht="15">
      <c r="A10" s="8"/>
      <c r="B10" s="8" t="s">
        <v>347</v>
      </c>
      <c r="C10">
        <f>'NEW Table 7'!M51</f>
        <v>39</v>
      </c>
      <c r="D10">
        <f>'NEW Table 7'!F51</f>
        <v>20</v>
      </c>
      <c r="E10">
        <v>10</v>
      </c>
    </row>
    <row r="11" spans="1:5" ht="15">
      <c r="A11" s="8"/>
      <c r="B11" s="8" t="s">
        <v>348</v>
      </c>
      <c r="C11">
        <f>'NEW Table 7'!M52</f>
        <v>53</v>
      </c>
      <c r="D11">
        <f>'NEW Table 7'!F52</f>
        <v>33</v>
      </c>
      <c r="E11">
        <v>12</v>
      </c>
    </row>
    <row r="12" spans="1:5" ht="15">
      <c r="A12" s="8"/>
      <c r="B12" s="8" t="s">
        <v>349</v>
      </c>
      <c r="C12">
        <f>'NEW Table 7'!M53</f>
        <v>64</v>
      </c>
      <c r="D12">
        <f>'NEW Table 7'!F53</f>
        <v>47</v>
      </c>
      <c r="E12">
        <v>11</v>
      </c>
    </row>
    <row r="13" spans="1:5" ht="15">
      <c r="A13" s="8"/>
      <c r="B13" s="8" t="s">
        <v>351</v>
      </c>
      <c r="C13">
        <f>'NEW Table 7'!M54</f>
        <v>77</v>
      </c>
      <c r="D13">
        <f>'NEW Table 7'!F54</f>
        <v>59</v>
      </c>
      <c r="E13">
        <v>14</v>
      </c>
    </row>
    <row r="14" spans="1:5" ht="15">
      <c r="A14" s="8"/>
      <c r="B14" s="8" t="s">
        <v>352</v>
      </c>
      <c r="C14">
        <f>'NEW Table 7'!M55</f>
        <v>83</v>
      </c>
      <c r="D14">
        <f>'NEW Table 7'!F55</f>
        <v>66</v>
      </c>
      <c r="E14">
        <v>14</v>
      </c>
    </row>
    <row r="15" spans="1:5" ht="15">
      <c r="A15" s="8"/>
      <c r="B15" s="8" t="s">
        <v>353</v>
      </c>
      <c r="C15">
        <f>'NEW Table 7'!M56</f>
        <v>88</v>
      </c>
      <c r="D15">
        <f>'NEW Table 7'!F56</f>
        <v>71</v>
      </c>
      <c r="E15">
        <v>14</v>
      </c>
    </row>
    <row r="16" spans="1:5" ht="15">
      <c r="A16" s="8"/>
      <c r="B16" s="8" t="s">
        <v>350</v>
      </c>
      <c r="C16">
        <f>'NEW Table 7'!M57</f>
        <v>90</v>
      </c>
      <c r="D16">
        <f>'NEW Table 7'!F57</f>
        <v>74</v>
      </c>
      <c r="E16">
        <v>13</v>
      </c>
    </row>
  </sheetData>
  <mergeCells count="2">
    <mergeCell ref="F1:G1"/>
    <mergeCell ref="H1:J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91"/>
  <sheetViews>
    <sheetView tabSelected="1" zoomScale="75" zoomScaleNormal="75" workbookViewId="0" topLeftCell="A43">
      <selection activeCell="Q49" sqref="Q49"/>
    </sheetView>
  </sheetViews>
  <sheetFormatPr defaultColWidth="9.140625" defaultRowHeight="12.75"/>
  <cols>
    <col min="1" max="1" width="1.8515625" style="8" customWidth="1"/>
    <col min="2" max="3" width="2.7109375" style="8" customWidth="1"/>
    <col min="4" max="4" width="9.8515625" style="8" customWidth="1"/>
    <col min="5" max="5" width="24.00390625" style="8" customWidth="1"/>
    <col min="6" max="12" width="10.7109375" style="8" customWidth="1"/>
    <col min="13" max="13" width="1.57421875" style="8" customWidth="1"/>
    <col min="14" max="14" width="13.28125" style="8" bestFit="1" customWidth="1"/>
    <col min="15" max="16" width="1.8515625" style="8" customWidth="1"/>
    <col min="17" max="16384" width="9.140625" style="8" customWidth="1"/>
  </cols>
  <sheetData>
    <row r="2" spans="3:7" ht="18">
      <c r="C2" s="1" t="s">
        <v>647</v>
      </c>
      <c r="D2" s="2"/>
      <c r="E2" s="59" t="s">
        <v>648</v>
      </c>
      <c r="F2" s="2"/>
      <c r="G2" s="2"/>
    </row>
    <row r="3" spans="2:14" ht="12.75" customHeight="1" thickBot="1">
      <c r="B3" s="6"/>
      <c r="C3" s="6"/>
      <c r="D3" s="6"/>
      <c r="E3" s="24"/>
      <c r="F3" s="24"/>
      <c r="G3" s="24"/>
      <c r="H3" s="6"/>
      <c r="I3" s="6"/>
      <c r="J3" s="6"/>
      <c r="K3" s="6"/>
      <c r="L3" s="6"/>
      <c r="M3" s="6"/>
      <c r="N3" s="6"/>
    </row>
    <row r="4" ht="6" customHeight="1"/>
    <row r="5" spans="9:14" ht="15">
      <c r="I5" s="8" t="s">
        <v>636</v>
      </c>
      <c r="J5" s="8" t="s">
        <v>636</v>
      </c>
      <c r="K5" s="8" t="s">
        <v>637</v>
      </c>
      <c r="L5" s="8" t="s">
        <v>52</v>
      </c>
      <c r="N5" s="16" t="s">
        <v>62</v>
      </c>
    </row>
    <row r="6" spans="2:14" ht="15">
      <c r="B6" s="2"/>
      <c r="C6" s="2"/>
      <c r="F6" s="2"/>
      <c r="G6" s="2"/>
      <c r="H6" s="2"/>
      <c r="I6" s="2" t="s">
        <v>638</v>
      </c>
      <c r="J6" s="2" t="s">
        <v>639</v>
      </c>
      <c r="K6" s="2" t="s">
        <v>640</v>
      </c>
      <c r="L6" s="2" t="s">
        <v>123</v>
      </c>
      <c r="M6" s="2"/>
      <c r="N6" s="18" t="s">
        <v>45</v>
      </c>
    </row>
    <row r="7" spans="2:14" ht="15">
      <c r="B7" s="2"/>
      <c r="C7" s="2"/>
      <c r="F7" s="2"/>
      <c r="G7" s="2"/>
      <c r="H7" s="2"/>
      <c r="I7" s="2"/>
      <c r="J7" s="2"/>
      <c r="K7" s="2"/>
      <c r="L7" s="2"/>
      <c r="M7" s="2"/>
      <c r="N7" s="18" t="s">
        <v>641</v>
      </c>
    </row>
    <row r="8" spans="2:14" ht="6" customHeight="1" thickBo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ht="6" customHeight="1"/>
    <row r="10" spans="12:14" ht="15">
      <c r="L10" s="58" t="s">
        <v>642</v>
      </c>
      <c r="N10" s="37" t="s">
        <v>262</v>
      </c>
    </row>
    <row r="11" ht="5.25" customHeight="1"/>
    <row r="12" spans="3:14" ht="15">
      <c r="C12" s="8" t="s">
        <v>643</v>
      </c>
      <c r="I12" s="88">
        <v>86.7</v>
      </c>
      <c r="J12" s="88">
        <v>2</v>
      </c>
      <c r="K12" s="88">
        <v>5.7</v>
      </c>
      <c r="L12" s="88">
        <v>94.4</v>
      </c>
      <c r="N12" s="27">
        <v>13676</v>
      </c>
    </row>
    <row r="13" spans="3:14" ht="15">
      <c r="C13" s="8" t="s">
        <v>644</v>
      </c>
      <c r="I13" s="88">
        <v>1.8</v>
      </c>
      <c r="J13" s="88">
        <v>0</v>
      </c>
      <c r="K13" s="88">
        <v>1.7</v>
      </c>
      <c r="L13" s="88">
        <v>3.5</v>
      </c>
      <c r="N13" s="27">
        <v>550</v>
      </c>
    </row>
    <row r="14" spans="3:14" ht="15">
      <c r="C14" s="8" t="s">
        <v>645</v>
      </c>
      <c r="I14" s="88">
        <v>1.7</v>
      </c>
      <c r="J14" s="88">
        <v>0</v>
      </c>
      <c r="K14" s="88">
        <v>0</v>
      </c>
      <c r="L14" s="88">
        <v>1.7</v>
      </c>
      <c r="N14" s="27">
        <v>253</v>
      </c>
    </row>
    <row r="15" spans="3:14" ht="15">
      <c r="C15" s="8" t="s">
        <v>646</v>
      </c>
      <c r="I15" s="88">
        <v>0.3</v>
      </c>
      <c r="J15" s="88">
        <v>0</v>
      </c>
      <c r="K15" s="88">
        <v>0.1</v>
      </c>
      <c r="L15" s="88">
        <v>0.3</v>
      </c>
      <c r="N15" s="27">
        <v>49</v>
      </c>
    </row>
    <row r="16" spans="9:14" ht="6" customHeight="1">
      <c r="I16" s="88"/>
      <c r="J16" s="88"/>
      <c r="K16" s="88"/>
      <c r="L16" s="88"/>
      <c r="N16" s="27"/>
    </row>
    <row r="17" spans="3:14" ht="15">
      <c r="C17" s="8" t="s">
        <v>159</v>
      </c>
      <c r="I17" s="88">
        <v>90.5</v>
      </c>
      <c r="J17" s="88">
        <v>2.1</v>
      </c>
      <c r="K17" s="88">
        <v>7.4</v>
      </c>
      <c r="L17" s="88">
        <v>100</v>
      </c>
      <c r="N17" s="27">
        <v>14528</v>
      </c>
    </row>
    <row r="18" spans="2:14" ht="6" customHeight="1" thickBot="1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20" spans="3:5" ht="18">
      <c r="C20" s="1" t="s">
        <v>649</v>
      </c>
      <c r="E20" s="59" t="s">
        <v>27</v>
      </c>
    </row>
    <row r="21" spans="3:5" ht="18">
      <c r="C21" s="1"/>
      <c r="E21" s="59" t="s">
        <v>28</v>
      </c>
    </row>
    <row r="22" spans="2:14" ht="15.75" thickBo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2:14" ht="15">
      <c r="B23" s="2"/>
      <c r="C23" s="2"/>
      <c r="F23" s="10"/>
      <c r="G23" s="10"/>
      <c r="H23" s="10"/>
      <c r="I23" s="120" t="s">
        <v>221</v>
      </c>
      <c r="J23" s="120"/>
      <c r="K23" s="120"/>
      <c r="L23" s="120"/>
      <c r="N23" s="40" t="s">
        <v>52</v>
      </c>
    </row>
    <row r="24" spans="2:14" ht="15">
      <c r="B24" s="2"/>
      <c r="C24" s="2"/>
      <c r="F24" s="85" t="s">
        <v>157</v>
      </c>
      <c r="G24" s="87">
        <v>5001</v>
      </c>
      <c r="H24" s="87">
        <v>10001</v>
      </c>
      <c r="I24" s="87">
        <v>15001</v>
      </c>
      <c r="J24" s="87">
        <v>20001</v>
      </c>
      <c r="K24" s="87">
        <v>25001</v>
      </c>
      <c r="L24" s="85" t="s">
        <v>222</v>
      </c>
      <c r="N24" s="40" t="s">
        <v>225</v>
      </c>
    </row>
    <row r="25" spans="2:14" ht="15">
      <c r="B25" s="2"/>
      <c r="C25" s="2"/>
      <c r="D25" s="2"/>
      <c r="E25" s="2"/>
      <c r="F25" s="142">
        <v>5000</v>
      </c>
      <c r="G25" s="142" t="s">
        <v>259</v>
      </c>
      <c r="H25" s="44" t="s">
        <v>260</v>
      </c>
      <c r="I25" s="44" t="s">
        <v>261</v>
      </c>
      <c r="J25" s="44" t="s">
        <v>263</v>
      </c>
      <c r="K25" s="44" t="s">
        <v>223</v>
      </c>
      <c r="L25" s="143" t="s">
        <v>224</v>
      </c>
      <c r="M25" s="2"/>
      <c r="N25" s="72" t="s">
        <v>226</v>
      </c>
    </row>
    <row r="26" spans="2:14" ht="6" customHeight="1" thickBot="1">
      <c r="B26" s="6"/>
      <c r="C26" s="6"/>
      <c r="D26" s="6"/>
      <c r="E26" s="6"/>
      <c r="F26" s="139"/>
      <c r="G26" s="139"/>
      <c r="H26" s="140"/>
      <c r="I26" s="140"/>
      <c r="J26" s="140"/>
      <c r="K26" s="131"/>
      <c r="L26" s="141"/>
      <c r="M26" s="6"/>
      <c r="N26" s="6"/>
    </row>
    <row r="27" spans="2:12" ht="6" customHeight="1">
      <c r="B27" s="2"/>
      <c r="C27" s="2"/>
      <c r="I27" s="84"/>
      <c r="J27" s="84"/>
      <c r="K27" s="38"/>
      <c r="L27" s="89"/>
    </row>
    <row r="28" spans="9:14" ht="15">
      <c r="I28" s="16"/>
      <c r="N28" s="58" t="s">
        <v>102</v>
      </c>
    </row>
    <row r="29" spans="9:14" ht="6" customHeight="1">
      <c r="I29" s="16"/>
      <c r="N29" s="58"/>
    </row>
    <row r="30" spans="3:14" ht="15">
      <c r="C30" s="8" t="s">
        <v>403</v>
      </c>
      <c r="F30" s="219">
        <v>0.3</v>
      </c>
      <c r="G30" s="88">
        <v>0</v>
      </c>
      <c r="H30" s="88">
        <v>0.5</v>
      </c>
      <c r="I30" s="88">
        <v>2</v>
      </c>
      <c r="J30" s="88">
        <v>3.7</v>
      </c>
      <c r="K30" s="88">
        <v>7</v>
      </c>
      <c r="L30" s="88">
        <v>13.6</v>
      </c>
      <c r="M30" s="88"/>
      <c r="N30" s="88">
        <v>3.3</v>
      </c>
    </row>
    <row r="31" spans="3:14" ht="15">
      <c r="C31" s="8" t="s">
        <v>404</v>
      </c>
      <c r="F31" s="219">
        <v>33.4</v>
      </c>
      <c r="G31" s="88">
        <v>32.9</v>
      </c>
      <c r="H31" s="88">
        <v>53.8</v>
      </c>
      <c r="I31" s="88">
        <v>72.4</v>
      </c>
      <c r="J31" s="88">
        <v>84.4</v>
      </c>
      <c r="K31" s="88">
        <v>84.5</v>
      </c>
      <c r="L31" s="88">
        <v>81.4</v>
      </c>
      <c r="M31" s="88"/>
      <c r="N31" s="88">
        <v>60.1</v>
      </c>
    </row>
    <row r="32" spans="3:14" ht="15">
      <c r="C32" s="8" t="s">
        <v>405</v>
      </c>
      <c r="F32" s="219">
        <v>0.3</v>
      </c>
      <c r="G32" s="88">
        <v>0.1</v>
      </c>
      <c r="H32" s="88">
        <v>1.1</v>
      </c>
      <c r="I32" s="88">
        <v>2.1</v>
      </c>
      <c r="J32" s="88">
        <v>3.3</v>
      </c>
      <c r="K32" s="88">
        <v>3.3</v>
      </c>
      <c r="L32" s="88">
        <v>2.7</v>
      </c>
      <c r="M32" s="88"/>
      <c r="N32" s="88">
        <v>1.6</v>
      </c>
    </row>
    <row r="33" spans="3:14" ht="15">
      <c r="C33" s="8" t="s">
        <v>406</v>
      </c>
      <c r="F33" s="219">
        <v>0.4</v>
      </c>
      <c r="G33" s="88">
        <v>0.4</v>
      </c>
      <c r="H33" s="88">
        <v>1</v>
      </c>
      <c r="I33" s="88">
        <v>1</v>
      </c>
      <c r="J33" s="88">
        <v>0.3</v>
      </c>
      <c r="K33" s="88">
        <v>0.8</v>
      </c>
      <c r="L33" s="88">
        <v>0.3</v>
      </c>
      <c r="M33" s="88"/>
      <c r="N33" s="88">
        <v>0.7</v>
      </c>
    </row>
    <row r="34" spans="3:14" ht="15">
      <c r="C34" s="8" t="s">
        <v>460</v>
      </c>
      <c r="F34" s="219">
        <v>65.5</v>
      </c>
      <c r="G34" s="88">
        <v>66.5</v>
      </c>
      <c r="H34" s="88">
        <v>43.5</v>
      </c>
      <c r="I34" s="88">
        <v>22.5</v>
      </c>
      <c r="J34" s="88">
        <v>8.2</v>
      </c>
      <c r="K34" s="88">
        <v>4.3</v>
      </c>
      <c r="L34" s="88">
        <v>2</v>
      </c>
      <c r="M34" s="88"/>
      <c r="N34" s="88">
        <v>34.4</v>
      </c>
    </row>
    <row r="35" ht="6" customHeight="1">
      <c r="F35" s="213"/>
    </row>
    <row r="36" spans="3:16" ht="15">
      <c r="C36" s="8" t="s">
        <v>158</v>
      </c>
      <c r="F36" s="221">
        <v>100</v>
      </c>
      <c r="G36" s="29">
        <v>100</v>
      </c>
      <c r="H36" s="29">
        <v>100</v>
      </c>
      <c r="I36" s="29">
        <v>100</v>
      </c>
      <c r="J36" s="29">
        <v>100</v>
      </c>
      <c r="K36" s="29">
        <v>100</v>
      </c>
      <c r="L36" s="29">
        <v>100</v>
      </c>
      <c r="M36" s="29"/>
      <c r="N36" s="29">
        <v>100</v>
      </c>
      <c r="O36" s="88"/>
      <c r="P36" s="88"/>
    </row>
    <row r="37" ht="6" customHeight="1">
      <c r="F37" s="213"/>
    </row>
    <row r="38" spans="3:14" ht="15">
      <c r="C38" s="16" t="s">
        <v>264</v>
      </c>
      <c r="F38" s="214">
        <v>732</v>
      </c>
      <c r="G38" s="17">
        <v>3443</v>
      </c>
      <c r="H38" s="17">
        <v>3148</v>
      </c>
      <c r="I38" s="17">
        <v>2190</v>
      </c>
      <c r="J38" s="17">
        <v>1811</v>
      </c>
      <c r="K38" s="17">
        <v>1250</v>
      </c>
      <c r="L38" s="17">
        <v>2062</v>
      </c>
      <c r="N38" s="17">
        <v>15073</v>
      </c>
    </row>
    <row r="39" spans="3:14" ht="15">
      <c r="C39" s="16"/>
      <c r="F39" s="214"/>
      <c r="G39" s="17"/>
      <c r="H39" s="17"/>
      <c r="I39" s="17"/>
      <c r="J39" s="17"/>
      <c r="K39" s="17"/>
      <c r="L39" s="17"/>
      <c r="N39" s="17"/>
    </row>
    <row r="40" spans="2:14" ht="15.75">
      <c r="B40" s="7" t="s">
        <v>651</v>
      </c>
      <c r="F40" s="222"/>
      <c r="G40" s="26"/>
      <c r="H40" s="26"/>
      <c r="I40" s="26"/>
      <c r="J40" s="26"/>
      <c r="K40" s="26"/>
      <c r="L40" s="26"/>
      <c r="N40" s="164"/>
    </row>
    <row r="41" spans="2:14" ht="6" customHeight="1">
      <c r="B41" s="7"/>
      <c r="F41" s="222"/>
      <c r="G41" s="26"/>
      <c r="H41" s="26"/>
      <c r="I41" s="26"/>
      <c r="J41" s="26"/>
      <c r="K41" s="26"/>
      <c r="L41" s="26"/>
      <c r="N41" s="17"/>
    </row>
    <row r="42" spans="3:14" ht="15">
      <c r="C42" s="8" t="s">
        <v>451</v>
      </c>
      <c r="F42" s="219">
        <v>5.83</v>
      </c>
      <c r="G42" s="88">
        <v>2.89</v>
      </c>
      <c r="H42" s="88">
        <v>3.02</v>
      </c>
      <c r="I42" s="88">
        <v>3.84</v>
      </c>
      <c r="J42" s="88">
        <v>3.69</v>
      </c>
      <c r="K42" s="88">
        <v>3.03</v>
      </c>
      <c r="L42" s="88">
        <v>3.17</v>
      </c>
      <c r="M42" s="88"/>
      <c r="N42" s="88">
        <v>3.32</v>
      </c>
    </row>
    <row r="43" spans="3:14" ht="15">
      <c r="C43" s="8" t="s">
        <v>452</v>
      </c>
      <c r="F43" s="219">
        <v>1.19</v>
      </c>
      <c r="G43" s="88">
        <v>1.82</v>
      </c>
      <c r="H43" s="88">
        <v>3.1</v>
      </c>
      <c r="I43" s="88">
        <v>4.52</v>
      </c>
      <c r="J43" s="88">
        <v>7.14</v>
      </c>
      <c r="K43" s="88">
        <v>7.56</v>
      </c>
      <c r="L43" s="88">
        <v>8.93</v>
      </c>
      <c r="M43" s="88"/>
      <c r="N43" s="88">
        <v>4.53</v>
      </c>
    </row>
    <row r="44" spans="3:14" ht="15">
      <c r="C44" s="8" t="s">
        <v>407</v>
      </c>
      <c r="F44" s="219">
        <v>92.98</v>
      </c>
      <c r="G44" s="88">
        <v>95.27</v>
      </c>
      <c r="H44" s="88">
        <v>93.88</v>
      </c>
      <c r="I44" s="88">
        <v>91.64</v>
      </c>
      <c r="J44" s="88">
        <v>89.18</v>
      </c>
      <c r="K44" s="88">
        <v>89.39</v>
      </c>
      <c r="L44" s="88">
        <v>87.9</v>
      </c>
      <c r="M44" s="88"/>
      <c r="N44" s="88">
        <v>92.14</v>
      </c>
    </row>
    <row r="45" spans="6:14" ht="6" customHeight="1">
      <c r="F45" s="222"/>
      <c r="G45" s="26"/>
      <c r="H45" s="26"/>
      <c r="I45" s="26"/>
      <c r="J45" s="26"/>
      <c r="K45" s="26"/>
      <c r="L45" s="26"/>
      <c r="N45" s="17"/>
    </row>
    <row r="46" spans="3:14" ht="15">
      <c r="C46" s="8" t="s">
        <v>158</v>
      </c>
      <c r="F46" s="222">
        <v>100</v>
      </c>
      <c r="G46" s="26">
        <v>100</v>
      </c>
      <c r="H46" s="26">
        <v>100</v>
      </c>
      <c r="I46" s="26">
        <v>100</v>
      </c>
      <c r="J46" s="26">
        <v>100</v>
      </c>
      <c r="K46" s="26">
        <v>100</v>
      </c>
      <c r="L46" s="26">
        <v>100</v>
      </c>
      <c r="M46" s="26">
        <v>100</v>
      </c>
      <c r="N46" s="26">
        <v>100</v>
      </c>
    </row>
    <row r="47" spans="2:14" ht="6" customHeight="1" thickBot="1">
      <c r="B47" s="6"/>
      <c r="C47" s="6"/>
      <c r="D47" s="6"/>
      <c r="E47" s="6"/>
      <c r="F47" s="223"/>
      <c r="G47" s="6"/>
      <c r="H47" s="6"/>
      <c r="I47" s="6"/>
      <c r="J47" s="6"/>
      <c r="K47" s="6"/>
      <c r="L47" s="6"/>
      <c r="M47" s="6"/>
      <c r="N47" s="6"/>
    </row>
    <row r="49" spans="3:5" ht="18">
      <c r="C49" s="1" t="s">
        <v>408</v>
      </c>
      <c r="E49" s="59" t="s">
        <v>29</v>
      </c>
    </row>
    <row r="50" spans="2:14" ht="15.75" thickBo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ht="15">
      <c r="B51" s="2"/>
      <c r="C51" s="2"/>
      <c r="F51" s="10"/>
      <c r="G51" s="10"/>
      <c r="H51" s="10"/>
      <c r="I51" s="120" t="s">
        <v>221</v>
      </c>
      <c r="J51" s="120"/>
      <c r="K51" s="120"/>
      <c r="L51" s="120"/>
      <c r="N51" s="40" t="s">
        <v>52</v>
      </c>
    </row>
    <row r="52" spans="2:14" ht="15">
      <c r="B52" s="2"/>
      <c r="C52" s="2"/>
      <c r="F52" s="85" t="s">
        <v>157</v>
      </c>
      <c r="G52" s="87">
        <v>5001</v>
      </c>
      <c r="H52" s="87">
        <v>10001</v>
      </c>
      <c r="I52" s="87">
        <v>15001</v>
      </c>
      <c r="J52" s="87">
        <v>20001</v>
      </c>
      <c r="K52" s="87">
        <v>25001</v>
      </c>
      <c r="L52" s="85" t="s">
        <v>222</v>
      </c>
      <c r="N52" s="40" t="s">
        <v>454</v>
      </c>
    </row>
    <row r="53" spans="2:14" ht="15">
      <c r="B53" s="2"/>
      <c r="C53" s="2"/>
      <c r="D53" s="2"/>
      <c r="E53" s="2"/>
      <c r="F53" s="142">
        <v>5000</v>
      </c>
      <c r="G53" s="142" t="s">
        <v>259</v>
      </c>
      <c r="H53" s="44" t="s">
        <v>260</v>
      </c>
      <c r="I53" s="44" t="s">
        <v>261</v>
      </c>
      <c r="J53" s="44" t="s">
        <v>263</v>
      </c>
      <c r="K53" s="44" t="s">
        <v>223</v>
      </c>
      <c r="L53" s="143" t="s">
        <v>224</v>
      </c>
      <c r="M53" s="2"/>
      <c r="N53" s="72" t="s">
        <v>123</v>
      </c>
    </row>
    <row r="54" spans="2:14" ht="6" customHeight="1" thickBot="1">
      <c r="B54" s="6"/>
      <c r="C54" s="6"/>
      <c r="D54" s="6"/>
      <c r="E54" s="6"/>
      <c r="F54" s="139"/>
      <c r="G54" s="139"/>
      <c r="H54" s="140"/>
      <c r="I54" s="140"/>
      <c r="J54" s="140"/>
      <c r="K54" s="131"/>
      <c r="L54" s="141"/>
      <c r="M54" s="6"/>
      <c r="N54" s="6"/>
    </row>
    <row r="55" spans="2:12" ht="6" customHeight="1">
      <c r="B55" s="2"/>
      <c r="C55" s="2"/>
      <c r="I55" s="84"/>
      <c r="J55" s="84"/>
      <c r="K55" s="38"/>
      <c r="L55" s="89"/>
    </row>
    <row r="56" spans="3:14" ht="15">
      <c r="C56" s="16"/>
      <c r="I56" s="16"/>
      <c r="N56" s="58" t="s">
        <v>102</v>
      </c>
    </row>
    <row r="57" spans="6:14" ht="6" customHeight="1">
      <c r="F57" s="26"/>
      <c r="G57" s="26"/>
      <c r="H57" s="26"/>
      <c r="I57" s="26"/>
      <c r="J57" s="26"/>
      <c r="K57" s="26"/>
      <c r="L57" s="26"/>
      <c r="N57" s="17"/>
    </row>
    <row r="58" spans="3:14" ht="15">
      <c r="C58" s="8" t="s">
        <v>42</v>
      </c>
      <c r="F58" s="221">
        <v>0.9</v>
      </c>
      <c r="G58" s="29">
        <v>1.26</v>
      </c>
      <c r="H58" s="29">
        <v>0.68</v>
      </c>
      <c r="I58" s="29">
        <v>1.03</v>
      </c>
      <c r="J58" s="29">
        <v>0.61</v>
      </c>
      <c r="K58" s="29">
        <v>0.85</v>
      </c>
      <c r="L58" s="29">
        <v>0.53</v>
      </c>
      <c r="M58" s="29"/>
      <c r="N58" s="29">
        <v>0.75</v>
      </c>
    </row>
    <row r="59" spans="3:14" ht="15">
      <c r="C59" s="8" t="s">
        <v>652</v>
      </c>
      <c r="F59" s="221">
        <v>20.36</v>
      </c>
      <c r="G59" s="29">
        <v>21.37</v>
      </c>
      <c r="H59" s="29">
        <v>16.06</v>
      </c>
      <c r="I59" s="29">
        <v>10.13</v>
      </c>
      <c r="J59" s="29">
        <v>8.12</v>
      </c>
      <c r="K59" s="29">
        <v>8.44</v>
      </c>
      <c r="L59" s="29">
        <v>7.24</v>
      </c>
      <c r="M59" s="29"/>
      <c r="N59" s="29">
        <v>10.97</v>
      </c>
    </row>
    <row r="60" spans="3:14" ht="15">
      <c r="C60" s="8" t="s">
        <v>653</v>
      </c>
      <c r="F60" s="221">
        <v>27.36</v>
      </c>
      <c r="G60" s="29">
        <v>28.73</v>
      </c>
      <c r="H60" s="29">
        <v>25.63</v>
      </c>
      <c r="I60" s="29">
        <v>22.09</v>
      </c>
      <c r="J60" s="29">
        <v>17.9</v>
      </c>
      <c r="K60" s="29">
        <v>17.21</v>
      </c>
      <c r="L60" s="29">
        <v>18.28</v>
      </c>
      <c r="M60" s="29"/>
      <c r="N60" s="29">
        <v>21.11</v>
      </c>
    </row>
    <row r="61" spans="3:14" ht="15">
      <c r="C61" s="8" t="s">
        <v>654</v>
      </c>
      <c r="F61" s="221">
        <v>24.57</v>
      </c>
      <c r="G61" s="29">
        <v>21.37</v>
      </c>
      <c r="H61" s="29">
        <v>22</v>
      </c>
      <c r="I61" s="29">
        <v>23.01</v>
      </c>
      <c r="J61" s="29">
        <v>22.88</v>
      </c>
      <c r="K61" s="29">
        <v>20.73</v>
      </c>
      <c r="L61" s="29">
        <v>19.4</v>
      </c>
      <c r="M61" s="29"/>
      <c r="N61" s="29">
        <v>21.45</v>
      </c>
    </row>
    <row r="62" spans="3:14" ht="15">
      <c r="C62" s="8" t="s">
        <v>655</v>
      </c>
      <c r="F62" s="221">
        <v>16.39</v>
      </c>
      <c r="G62" s="29">
        <v>17.91</v>
      </c>
      <c r="H62" s="29">
        <v>21.92</v>
      </c>
      <c r="I62" s="29">
        <v>24.48</v>
      </c>
      <c r="J62" s="29">
        <v>27.34</v>
      </c>
      <c r="K62" s="29">
        <v>26.14</v>
      </c>
      <c r="L62" s="29">
        <v>25.83</v>
      </c>
      <c r="M62" s="29"/>
      <c r="N62" s="29">
        <v>24.37</v>
      </c>
    </row>
    <row r="63" spans="3:14" ht="15">
      <c r="C63" s="8" t="s">
        <v>656</v>
      </c>
      <c r="F63" s="221">
        <v>6.22</v>
      </c>
      <c r="G63" s="29">
        <v>4.57</v>
      </c>
      <c r="H63" s="29">
        <v>6.8</v>
      </c>
      <c r="I63" s="29">
        <v>8.75</v>
      </c>
      <c r="J63" s="29">
        <v>10.22</v>
      </c>
      <c r="K63" s="29">
        <v>11.46</v>
      </c>
      <c r="L63" s="29">
        <v>11.31</v>
      </c>
      <c r="M63" s="29"/>
      <c r="N63" s="29">
        <v>9.28</v>
      </c>
    </row>
    <row r="64" spans="3:14" ht="15">
      <c r="C64" s="8" t="s">
        <v>657</v>
      </c>
      <c r="F64" s="221">
        <v>4.2</v>
      </c>
      <c r="G64" s="29">
        <v>4.44</v>
      </c>
      <c r="H64" s="29">
        <v>6.54</v>
      </c>
      <c r="I64" s="29">
        <v>10.4</v>
      </c>
      <c r="J64" s="29">
        <v>12.93</v>
      </c>
      <c r="K64" s="29">
        <v>14.67</v>
      </c>
      <c r="L64" s="29">
        <v>17.27</v>
      </c>
      <c r="M64" s="29"/>
      <c r="N64" s="29">
        <v>11.85</v>
      </c>
    </row>
    <row r="65" spans="6:14" ht="6" customHeight="1">
      <c r="F65" s="221"/>
      <c r="G65" s="29"/>
      <c r="H65" s="29"/>
      <c r="I65" s="29"/>
      <c r="J65" s="29"/>
      <c r="K65" s="29"/>
      <c r="L65" s="29"/>
      <c r="M65" s="29"/>
      <c r="N65" s="29"/>
    </row>
    <row r="66" spans="3:14" ht="15">
      <c r="C66" s="8" t="s">
        <v>159</v>
      </c>
      <c r="F66" s="221">
        <v>100</v>
      </c>
      <c r="G66" s="29">
        <v>100</v>
      </c>
      <c r="H66" s="29">
        <v>100</v>
      </c>
      <c r="I66" s="29">
        <v>100</v>
      </c>
      <c r="J66" s="29">
        <v>100</v>
      </c>
      <c r="K66" s="29">
        <v>100</v>
      </c>
      <c r="L66" s="29">
        <v>100</v>
      </c>
      <c r="M66" s="29"/>
      <c r="N66" s="29">
        <v>100</v>
      </c>
    </row>
    <row r="67" spans="6:14" ht="6" customHeight="1">
      <c r="F67" s="222"/>
      <c r="G67" s="26"/>
      <c r="H67" s="26"/>
      <c r="I67" s="26"/>
      <c r="J67" s="26"/>
      <c r="K67" s="26"/>
      <c r="L67" s="26"/>
      <c r="N67" s="17"/>
    </row>
    <row r="68" spans="3:14" ht="15">
      <c r="C68" s="16" t="s">
        <v>453</v>
      </c>
      <c r="F68" s="224">
        <v>303</v>
      </c>
      <c r="G68" s="27">
        <v>1388</v>
      </c>
      <c r="H68" s="27">
        <v>2169</v>
      </c>
      <c r="I68" s="27">
        <v>2243</v>
      </c>
      <c r="J68" s="27">
        <v>2475</v>
      </c>
      <c r="K68" s="27">
        <v>1949</v>
      </c>
      <c r="L68" s="27">
        <v>3789</v>
      </c>
      <c r="M68" s="27"/>
      <c r="N68" s="27">
        <v>14528</v>
      </c>
    </row>
    <row r="69" spans="2:14" ht="6" customHeight="1" thickBot="1">
      <c r="B69" s="6"/>
      <c r="C69" s="6"/>
      <c r="D69" s="6"/>
      <c r="E69" s="6"/>
      <c r="F69" s="223"/>
      <c r="G69" s="6"/>
      <c r="H69" s="6"/>
      <c r="I69" s="6"/>
      <c r="J69" s="6"/>
      <c r="K69" s="352"/>
      <c r="L69" s="6"/>
      <c r="M69" s="6"/>
      <c r="N69" s="6"/>
    </row>
    <row r="70" spans="2:14" ht="1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5" ht="18">
      <c r="B71" s="2"/>
      <c r="C71" s="1" t="s">
        <v>650</v>
      </c>
      <c r="E71" s="59" t="s">
        <v>30</v>
      </c>
    </row>
    <row r="72" spans="2:14" ht="15.75" thickBot="1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6" ht="15">
      <c r="A73" s="86"/>
      <c r="B73" s="90"/>
      <c r="C73" s="90"/>
      <c r="D73" s="90"/>
      <c r="E73" s="86"/>
      <c r="F73" s="85" t="s">
        <v>166</v>
      </c>
      <c r="G73" s="85" t="s">
        <v>227</v>
      </c>
      <c r="H73" s="85" t="s">
        <v>172</v>
      </c>
      <c r="I73" s="85" t="s">
        <v>173</v>
      </c>
      <c r="J73" s="85" t="s">
        <v>751</v>
      </c>
      <c r="K73" s="85" t="s">
        <v>177</v>
      </c>
      <c r="L73" s="85" t="s">
        <v>52</v>
      </c>
      <c r="M73" s="86"/>
      <c r="N73" s="168" t="s">
        <v>62</v>
      </c>
      <c r="O73" s="90"/>
      <c r="P73" s="86"/>
    </row>
    <row r="74" spans="1:16" ht="15">
      <c r="A74" s="86"/>
      <c r="B74" s="90"/>
      <c r="C74" s="90"/>
      <c r="D74" s="90"/>
      <c r="E74" s="86"/>
      <c r="F74" s="85" t="s">
        <v>167</v>
      </c>
      <c r="G74" s="85" t="s">
        <v>228</v>
      </c>
      <c r="H74" s="85" t="s">
        <v>170</v>
      </c>
      <c r="I74" s="85" t="s">
        <v>174</v>
      </c>
      <c r="J74" s="85" t="s">
        <v>752</v>
      </c>
      <c r="K74" s="85" t="s">
        <v>178</v>
      </c>
      <c r="L74" s="85"/>
      <c r="M74" s="86"/>
      <c r="N74" s="168" t="s">
        <v>45</v>
      </c>
      <c r="O74" s="90"/>
      <c r="P74" s="86"/>
    </row>
    <row r="75" spans="1:16" ht="15">
      <c r="A75" s="86"/>
      <c r="B75" s="90"/>
      <c r="C75" s="90"/>
      <c r="D75" s="90"/>
      <c r="E75" s="86"/>
      <c r="F75" s="44" t="s">
        <v>168</v>
      </c>
      <c r="G75" s="85" t="s">
        <v>167</v>
      </c>
      <c r="H75" s="44" t="s">
        <v>171</v>
      </c>
      <c r="I75" s="44" t="s">
        <v>175</v>
      </c>
      <c r="J75" s="85" t="s">
        <v>167</v>
      </c>
      <c r="K75" s="44" t="s">
        <v>70</v>
      </c>
      <c r="L75" s="44"/>
      <c r="M75" s="90"/>
      <c r="N75" s="169" t="s">
        <v>230</v>
      </c>
      <c r="O75" s="90"/>
      <c r="P75" s="86"/>
    </row>
    <row r="76" spans="1:16" ht="15">
      <c r="A76" s="86"/>
      <c r="B76" s="90"/>
      <c r="C76" s="90"/>
      <c r="D76" s="90"/>
      <c r="E76" s="86"/>
      <c r="F76" s="44" t="s">
        <v>169</v>
      </c>
      <c r="G76" s="44"/>
      <c r="H76" s="44" t="s">
        <v>70</v>
      </c>
      <c r="I76" s="44" t="s">
        <v>176</v>
      </c>
      <c r="J76" s="85" t="s">
        <v>753</v>
      </c>
      <c r="K76" s="44" t="s">
        <v>167</v>
      </c>
      <c r="L76" s="44"/>
      <c r="M76" s="90"/>
      <c r="N76" s="86"/>
      <c r="O76" s="90"/>
      <c r="P76" s="86"/>
    </row>
    <row r="77" spans="2:14" ht="6" customHeight="1" thickBot="1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2:14" ht="6" customHeight="1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2:14" ht="15">
      <c r="L79" s="58" t="s">
        <v>74</v>
      </c>
      <c r="N79" s="58" t="s">
        <v>262</v>
      </c>
    </row>
    <row r="80" ht="6" customHeight="1">
      <c r="L80" s="58"/>
    </row>
    <row r="81" spans="3:14" ht="15.75">
      <c r="C81" s="7" t="s">
        <v>75</v>
      </c>
      <c r="F81" s="213">
        <v>64</v>
      </c>
      <c r="G81" s="8">
        <v>5</v>
      </c>
      <c r="H81" s="8">
        <v>0</v>
      </c>
      <c r="I81" s="8">
        <v>1</v>
      </c>
      <c r="J81" s="8">
        <v>2</v>
      </c>
      <c r="K81" s="8">
        <v>27</v>
      </c>
      <c r="L81" s="40">
        <v>100</v>
      </c>
      <c r="N81" s="17">
        <v>27133</v>
      </c>
    </row>
    <row r="82" spans="3:14" ht="6" customHeight="1">
      <c r="C82" s="7"/>
      <c r="F82" s="213"/>
      <c r="J82" s="154"/>
      <c r="L82" s="40"/>
      <c r="N82" s="17"/>
    </row>
    <row r="83" spans="4:14" ht="15">
      <c r="D83" s="8" t="s">
        <v>181</v>
      </c>
      <c r="F83" s="213">
        <v>27</v>
      </c>
      <c r="G83" s="8">
        <v>32</v>
      </c>
      <c r="H83" s="8">
        <v>0</v>
      </c>
      <c r="I83" s="8">
        <v>0</v>
      </c>
      <c r="J83" s="8">
        <v>0</v>
      </c>
      <c r="K83" s="8">
        <v>41</v>
      </c>
      <c r="L83" s="8">
        <v>100</v>
      </c>
      <c r="N83" s="17">
        <v>1215</v>
      </c>
    </row>
    <row r="84" spans="4:14" ht="15">
      <c r="D84" s="8" t="s">
        <v>182</v>
      </c>
      <c r="F84" s="213">
        <v>62</v>
      </c>
      <c r="G84" s="8">
        <v>11</v>
      </c>
      <c r="H84" s="8">
        <v>1</v>
      </c>
      <c r="I84" s="8">
        <v>0</v>
      </c>
      <c r="J84" s="8">
        <v>0</v>
      </c>
      <c r="K84" s="8">
        <v>26</v>
      </c>
      <c r="L84" s="8">
        <v>100</v>
      </c>
      <c r="N84" s="17">
        <v>3623</v>
      </c>
    </row>
    <row r="85" spans="4:14" ht="15">
      <c r="D85" s="8" t="s">
        <v>183</v>
      </c>
      <c r="F85" s="213">
        <v>79</v>
      </c>
      <c r="G85" s="8">
        <v>5</v>
      </c>
      <c r="H85" s="8">
        <v>0</v>
      </c>
      <c r="I85" s="8">
        <v>0</v>
      </c>
      <c r="J85" s="8">
        <v>0</v>
      </c>
      <c r="K85" s="8">
        <v>15</v>
      </c>
      <c r="L85" s="8">
        <v>100</v>
      </c>
      <c r="N85" s="17">
        <v>5107</v>
      </c>
    </row>
    <row r="86" spans="4:14" ht="15">
      <c r="D86" s="8" t="s">
        <v>184</v>
      </c>
      <c r="F86" s="213">
        <v>77</v>
      </c>
      <c r="G86" s="8">
        <v>3</v>
      </c>
      <c r="H86" s="8">
        <v>0</v>
      </c>
      <c r="I86" s="8">
        <v>0</v>
      </c>
      <c r="J86" s="8">
        <v>0</v>
      </c>
      <c r="K86" s="8">
        <v>19</v>
      </c>
      <c r="L86" s="8">
        <v>100</v>
      </c>
      <c r="N86" s="17">
        <v>4924</v>
      </c>
    </row>
    <row r="87" spans="4:14" ht="15">
      <c r="D87" s="8" t="s">
        <v>185</v>
      </c>
      <c r="F87" s="213">
        <v>72</v>
      </c>
      <c r="G87" s="8">
        <v>2</v>
      </c>
      <c r="H87" s="8">
        <v>0</v>
      </c>
      <c r="I87" s="8">
        <v>1</v>
      </c>
      <c r="J87" s="8">
        <v>0</v>
      </c>
      <c r="K87" s="8">
        <v>25</v>
      </c>
      <c r="L87" s="8">
        <v>100</v>
      </c>
      <c r="N87" s="17">
        <v>4539</v>
      </c>
    </row>
    <row r="88" spans="4:14" ht="15">
      <c r="D88" s="8" t="s">
        <v>186</v>
      </c>
      <c r="F88" s="213">
        <v>62</v>
      </c>
      <c r="G88" s="8">
        <v>1</v>
      </c>
      <c r="H88" s="8">
        <v>0</v>
      </c>
      <c r="I88" s="8">
        <v>2</v>
      </c>
      <c r="J88" s="8">
        <v>0</v>
      </c>
      <c r="K88" s="8">
        <v>36</v>
      </c>
      <c r="L88" s="8">
        <v>100</v>
      </c>
      <c r="N88" s="17">
        <v>3810</v>
      </c>
    </row>
    <row r="89" spans="4:14" ht="15">
      <c r="D89" s="8" t="s">
        <v>187</v>
      </c>
      <c r="F89" s="213">
        <v>44</v>
      </c>
      <c r="G89" s="8">
        <v>0</v>
      </c>
      <c r="H89" s="8">
        <v>0</v>
      </c>
      <c r="I89" s="8">
        <v>2</v>
      </c>
      <c r="J89" s="8">
        <v>9</v>
      </c>
      <c r="K89" s="8">
        <v>45</v>
      </c>
      <c r="L89" s="8">
        <v>100</v>
      </c>
      <c r="N89" s="17">
        <v>2768</v>
      </c>
    </row>
    <row r="90" spans="4:14" ht="15">
      <c r="D90" s="8" t="s">
        <v>188</v>
      </c>
      <c r="F90" s="213">
        <v>24</v>
      </c>
      <c r="G90" s="8">
        <v>0</v>
      </c>
      <c r="H90" s="8">
        <v>0</v>
      </c>
      <c r="I90" s="8">
        <v>5</v>
      </c>
      <c r="J90" s="8">
        <v>19</v>
      </c>
      <c r="K90" s="8">
        <v>52</v>
      </c>
      <c r="L90" s="8">
        <v>100</v>
      </c>
      <c r="N90" s="17">
        <v>1147</v>
      </c>
    </row>
    <row r="91" spans="2:14" ht="6" customHeight="1" thickBo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</sheetData>
  <printOptions/>
  <pageMargins left="0.75" right="0.75" top="1" bottom="1" header="0.5" footer="0.5"/>
  <pageSetup fitToHeight="1" fitToWidth="1" horizontalDpi="600" verticalDpi="600" orientation="portrait" paperSize="9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D16" sqref="D16"/>
    </sheetView>
  </sheetViews>
  <sheetFormatPr defaultColWidth="9.140625" defaultRowHeight="12.75"/>
  <cols>
    <col min="1" max="1" width="7.140625" style="0" customWidth="1"/>
    <col min="2" max="2" width="30.421875" style="0" bestFit="1" customWidth="1"/>
    <col min="3" max="3" width="10.8515625" style="0" bestFit="1" customWidth="1"/>
  </cols>
  <sheetData>
    <row r="1" spans="2:11" ht="12.75"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">
      <c r="A2" t="s">
        <v>732</v>
      </c>
      <c r="B2" s="3" t="s">
        <v>14</v>
      </c>
      <c r="C2" s="190"/>
      <c r="D2" s="190"/>
      <c r="E2" s="190"/>
      <c r="F2" s="190"/>
      <c r="G2" s="190"/>
      <c r="H2" s="190"/>
      <c r="I2" s="2"/>
      <c r="J2" s="2"/>
      <c r="K2" s="2"/>
    </row>
    <row r="3" spans="1:11" ht="15.75">
      <c r="A3" s="7" t="s">
        <v>191</v>
      </c>
      <c r="B3" s="13"/>
      <c r="C3" s="190"/>
      <c r="D3" s="72"/>
      <c r="E3" s="72"/>
      <c r="F3" s="72"/>
      <c r="G3" s="72"/>
      <c r="H3" s="72"/>
      <c r="I3" s="2"/>
      <c r="J3" s="2"/>
      <c r="K3" s="2"/>
    </row>
    <row r="4" spans="2:11" ht="12.75">
      <c r="B4" s="3"/>
      <c r="K4" s="3"/>
    </row>
    <row r="6" spans="3:4" ht="15">
      <c r="C6" s="70" t="s">
        <v>463</v>
      </c>
      <c r="D6" s="70" t="s">
        <v>462</v>
      </c>
    </row>
    <row r="7" spans="2:4" ht="15">
      <c r="B7" s="2" t="s">
        <v>346</v>
      </c>
      <c r="C7" s="138">
        <f>'NEW Table 9'!P45</f>
        <v>12.75</v>
      </c>
      <c r="D7">
        <f>'NEW Table 9'!O45</f>
        <v>5</v>
      </c>
    </row>
    <row r="8" spans="2:4" ht="15">
      <c r="B8" s="8" t="s">
        <v>512</v>
      </c>
      <c r="C8" s="138">
        <f>'NEW Table 9'!P46</f>
        <v>8.07</v>
      </c>
      <c r="D8">
        <f>'NEW Table 9'!O46</f>
        <v>5</v>
      </c>
    </row>
    <row r="9" spans="2:4" ht="15">
      <c r="B9" s="8" t="s">
        <v>348</v>
      </c>
      <c r="C9" s="138">
        <f>'NEW Table 9'!P47</f>
        <v>9.69</v>
      </c>
      <c r="D9">
        <f>'NEW Table 9'!O47</f>
        <v>6</v>
      </c>
    </row>
    <row r="10" spans="2:4" ht="15">
      <c r="B10" s="8" t="s">
        <v>349</v>
      </c>
      <c r="C10" s="138">
        <f>'NEW Table 9'!P48</f>
        <v>10.61</v>
      </c>
      <c r="D10">
        <f>'NEW Table 9'!O48</f>
        <v>7</v>
      </c>
    </row>
    <row r="11" spans="2:4" ht="15">
      <c r="B11" s="8" t="s">
        <v>351</v>
      </c>
      <c r="C11" s="138">
        <f>'NEW Table 9'!P49</f>
        <v>13.33</v>
      </c>
      <c r="D11">
        <f>'NEW Table 9'!O49</f>
        <v>7</v>
      </c>
    </row>
    <row r="12" spans="2:4" ht="15">
      <c r="B12" s="8" t="s">
        <v>352</v>
      </c>
      <c r="C12" s="138">
        <f>'NEW Table 9'!P50</f>
        <v>12.04</v>
      </c>
      <c r="D12">
        <f>'NEW Table 9'!O50</f>
        <v>8</v>
      </c>
    </row>
    <row r="13" spans="2:4" ht="15">
      <c r="B13" s="8" t="s">
        <v>353</v>
      </c>
      <c r="C13" s="138">
        <f>'NEW Table 9'!P51</f>
        <v>15.42</v>
      </c>
      <c r="D13">
        <f>'NEW Table 9'!O51</f>
        <v>8</v>
      </c>
    </row>
    <row r="14" spans="2:4" ht="15">
      <c r="B14" s="2" t="s">
        <v>350</v>
      </c>
      <c r="C14" s="138">
        <f>'NEW Table 9'!P52</f>
        <v>21.48</v>
      </c>
      <c r="D14">
        <f>'NEW Table 9'!O52</f>
        <v>10</v>
      </c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B2:D28"/>
  <sheetViews>
    <sheetView workbookViewId="0" topLeftCell="A4">
      <selection activeCell="I23" sqref="I23"/>
    </sheetView>
  </sheetViews>
  <sheetFormatPr defaultColWidth="9.140625" defaultRowHeight="12.75"/>
  <cols>
    <col min="2" max="2" width="34.421875" style="0" customWidth="1"/>
    <col min="3" max="3" width="14.7109375" style="0" bestFit="1" customWidth="1"/>
    <col min="4" max="4" width="14.57421875" style="0" customWidth="1"/>
  </cols>
  <sheetData>
    <row r="2" spans="2:3" ht="12.75">
      <c r="B2" t="s">
        <v>731</v>
      </c>
      <c r="C2" t="s">
        <v>13</v>
      </c>
    </row>
    <row r="4" spans="3:4" ht="64.5" customHeight="1" thickBot="1">
      <c r="C4" s="182" t="s">
        <v>8</v>
      </c>
      <c r="D4" s="182" t="s">
        <v>9</v>
      </c>
    </row>
    <row r="5" spans="2:4" ht="15">
      <c r="B5" s="8" t="s">
        <v>179</v>
      </c>
      <c r="C5" s="354">
        <f>100-'NEW Table 10'!J16</f>
        <v>34</v>
      </c>
      <c r="D5">
        <f>100-'NEW Table 10'!O16</f>
        <v>14</v>
      </c>
    </row>
    <row r="6" spans="2:4" ht="15">
      <c r="B6" s="8" t="s">
        <v>180</v>
      </c>
      <c r="C6" s="354">
        <f>100-'NEW Table 10'!J17</f>
        <v>47</v>
      </c>
      <c r="D6">
        <f>100-'NEW Table 10'!O17</f>
        <v>15</v>
      </c>
    </row>
    <row r="7" ht="15">
      <c r="B7" s="8"/>
    </row>
    <row r="8" spans="2:4" ht="15">
      <c r="B8" s="8" t="s">
        <v>244</v>
      </c>
      <c r="C8" s="354">
        <f>100-'NEW Table 10'!J20</f>
        <v>74</v>
      </c>
      <c r="D8">
        <f>100-'NEW Table 10'!O20</f>
        <v>30</v>
      </c>
    </row>
    <row r="9" spans="2:4" ht="15">
      <c r="B9" s="8" t="s">
        <v>182</v>
      </c>
      <c r="C9" s="354">
        <f>100-'NEW Table 10'!J21</f>
        <v>54</v>
      </c>
      <c r="D9">
        <f>100-'NEW Table 10'!O21</f>
        <v>22</v>
      </c>
    </row>
    <row r="10" spans="2:4" ht="15">
      <c r="B10" s="8" t="s">
        <v>183</v>
      </c>
      <c r="C10" s="354">
        <f>100-'NEW Table 10'!J22</f>
        <v>36</v>
      </c>
      <c r="D10">
        <f>100-'NEW Table 10'!O22</f>
        <v>15</v>
      </c>
    </row>
    <row r="11" spans="2:4" ht="15">
      <c r="B11" s="8" t="s">
        <v>184</v>
      </c>
      <c r="C11" s="354">
        <f>100-'NEW Table 10'!J23</f>
        <v>34</v>
      </c>
      <c r="D11">
        <f>100-'NEW Table 10'!O23</f>
        <v>15</v>
      </c>
    </row>
    <row r="12" spans="2:4" ht="15">
      <c r="B12" s="8" t="s">
        <v>185</v>
      </c>
      <c r="C12" s="354">
        <f>100-'NEW Table 10'!J24</f>
        <v>34</v>
      </c>
      <c r="D12">
        <f>100-'NEW Table 10'!O24</f>
        <v>12</v>
      </c>
    </row>
    <row r="13" spans="2:4" ht="15">
      <c r="B13" s="8" t="s">
        <v>186</v>
      </c>
      <c r="C13" s="354">
        <f>100-'NEW Table 10'!J25</f>
        <v>42</v>
      </c>
      <c r="D13">
        <f>100-'NEW Table 10'!O25</f>
        <v>11</v>
      </c>
    </row>
    <row r="14" spans="2:4" ht="15">
      <c r="B14" s="8" t="s">
        <v>187</v>
      </c>
      <c r="C14" s="354">
        <f>100-'NEW Table 10'!J26</f>
        <v>48</v>
      </c>
      <c r="D14">
        <f>100-'NEW Table 10'!O26</f>
        <v>9</v>
      </c>
    </row>
    <row r="15" spans="2:4" ht="15">
      <c r="B15" s="8" t="s">
        <v>280</v>
      </c>
      <c r="C15" s="354">
        <f>100-'NEW Table 10'!J27</f>
        <v>38</v>
      </c>
      <c r="D15">
        <f>100-'NEW Table 10'!O27</f>
        <v>4</v>
      </c>
    </row>
    <row r="16" ht="15">
      <c r="B16" s="8"/>
    </row>
    <row r="17" spans="2:4" ht="15">
      <c r="B17" s="8" t="s">
        <v>40</v>
      </c>
      <c r="C17" s="354">
        <f>100-'NEW Table 10'!J58</f>
        <v>56</v>
      </c>
      <c r="D17">
        <f>100-'NEW Table 10'!O58</f>
        <v>17</v>
      </c>
    </row>
    <row r="18" spans="2:4" ht="15">
      <c r="B18" s="8" t="s">
        <v>126</v>
      </c>
      <c r="C18" s="354">
        <f>100-'NEW Table 10'!J59</f>
        <v>37</v>
      </c>
      <c r="D18">
        <f>100-'NEW Table 10'!O59</f>
        <v>16</v>
      </c>
    </row>
    <row r="19" spans="2:4" ht="15">
      <c r="B19" s="8" t="s">
        <v>551</v>
      </c>
      <c r="C19" s="354">
        <f>100-'NEW Table 10'!J60</f>
        <v>33</v>
      </c>
      <c r="D19">
        <f>100-'NEW Table 10'!O60</f>
        <v>13</v>
      </c>
    </row>
    <row r="20" spans="2:4" ht="15">
      <c r="B20" s="8" t="s">
        <v>552</v>
      </c>
      <c r="C20" s="354">
        <f>100-'NEW Table 10'!J61</f>
        <v>16</v>
      </c>
      <c r="D20">
        <f>100-'NEW Table 10'!O61</f>
        <v>6</v>
      </c>
    </row>
    <row r="21" spans="2:4" ht="15">
      <c r="B21" s="8" t="s">
        <v>129</v>
      </c>
      <c r="C21" s="354">
        <f>100-'NEW Table 10'!J62</f>
        <v>25</v>
      </c>
      <c r="D21">
        <f>100-'NEW Table 10'!O62</f>
        <v>8</v>
      </c>
    </row>
    <row r="22" spans="2:4" ht="15">
      <c r="B22" s="8" t="s">
        <v>130</v>
      </c>
      <c r="C22" s="354">
        <f>100-'NEW Table 10'!J63</f>
        <v>17</v>
      </c>
      <c r="D22">
        <f>100-'NEW Table 10'!O63</f>
        <v>8</v>
      </c>
    </row>
    <row r="23" ht="15">
      <c r="B23" s="8"/>
    </row>
    <row r="24" spans="2:4" ht="15">
      <c r="B24" s="8" t="s">
        <v>514</v>
      </c>
      <c r="C24" s="354">
        <f>100-'NEW Table 10'!J66</f>
        <v>17</v>
      </c>
      <c r="D24">
        <f>100-'NEW Table 10'!O66</f>
        <v>13</v>
      </c>
    </row>
    <row r="25" spans="2:4" ht="15">
      <c r="B25" s="8" t="s">
        <v>4</v>
      </c>
      <c r="C25" s="354">
        <f>100-'NEW Table 10'!J67</f>
        <v>35</v>
      </c>
      <c r="D25">
        <f>100-'NEW Table 10'!O67</f>
        <v>15</v>
      </c>
    </row>
    <row r="26" spans="2:4" ht="15">
      <c r="B26" s="8" t="s">
        <v>5</v>
      </c>
      <c r="C26" s="354">
        <f>100-'NEW Table 10'!J68</f>
        <v>39</v>
      </c>
      <c r="D26">
        <f>100-'NEW Table 10'!O68</f>
        <v>15</v>
      </c>
    </row>
    <row r="27" spans="2:4" ht="15">
      <c r="B27" s="8" t="s">
        <v>6</v>
      </c>
      <c r="C27" s="354">
        <f>100-'NEW Table 10'!J69</f>
        <v>60</v>
      </c>
      <c r="D27">
        <f>100-'NEW Table 10'!O69</f>
        <v>25</v>
      </c>
    </row>
    <row r="28" spans="2:4" ht="15">
      <c r="B28" s="8" t="s">
        <v>7</v>
      </c>
      <c r="C28" s="354">
        <f>100-'NEW Table 10'!J70</f>
        <v>67</v>
      </c>
      <c r="D28">
        <f>100-'NEW Table 10'!O70</f>
        <v>18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C3:G20"/>
  <sheetViews>
    <sheetView workbookViewId="0" topLeftCell="A1">
      <selection activeCell="C3" sqref="C3"/>
    </sheetView>
  </sheetViews>
  <sheetFormatPr defaultColWidth="9.140625" defaultRowHeight="12.75"/>
  <cols>
    <col min="1" max="1" width="3.28125" style="0" customWidth="1"/>
    <col min="2" max="2" width="2.28125" style="0" customWidth="1"/>
  </cols>
  <sheetData>
    <row r="3" spans="3:6" ht="12.75">
      <c r="C3" t="s">
        <v>387</v>
      </c>
      <c r="F3" s="135" t="s">
        <v>388</v>
      </c>
    </row>
    <row r="6" spans="4:7" ht="25.5">
      <c r="D6" s="136" t="s">
        <v>318</v>
      </c>
      <c r="E6" s="136" t="s">
        <v>319</v>
      </c>
      <c r="F6" s="136" t="s">
        <v>320</v>
      </c>
      <c r="G6" s="136" t="s">
        <v>321</v>
      </c>
    </row>
    <row r="7" spans="3:7" ht="12.75">
      <c r="C7" t="s">
        <v>322</v>
      </c>
      <c r="D7" s="146">
        <v>34.9</v>
      </c>
      <c r="E7" s="146">
        <v>30.8</v>
      </c>
      <c r="F7" s="146">
        <v>4.9</v>
      </c>
      <c r="G7" s="146">
        <v>3.8</v>
      </c>
    </row>
    <row r="8" spans="3:7" ht="12.75">
      <c r="C8" t="s">
        <v>323</v>
      </c>
      <c r="D8" s="146">
        <v>35.8</v>
      </c>
      <c r="E8" s="146">
        <v>36.3</v>
      </c>
      <c r="F8" s="146">
        <v>6.4</v>
      </c>
      <c r="G8" s="146">
        <v>1</v>
      </c>
    </row>
    <row r="9" spans="3:7" ht="12.75">
      <c r="C9" t="s">
        <v>324</v>
      </c>
      <c r="D9" s="146">
        <v>42</v>
      </c>
      <c r="E9" s="146">
        <v>41.7</v>
      </c>
      <c r="F9" s="146">
        <v>6</v>
      </c>
      <c r="G9" s="146">
        <v>2.1</v>
      </c>
    </row>
    <row r="10" spans="3:7" ht="12.75">
      <c r="C10" t="s">
        <v>325</v>
      </c>
      <c r="D10" s="146">
        <v>44.1</v>
      </c>
      <c r="E10" s="146">
        <v>43.1</v>
      </c>
      <c r="F10" s="146">
        <v>6.3</v>
      </c>
      <c r="G10" s="146">
        <v>3.2</v>
      </c>
    </row>
    <row r="11" spans="3:7" ht="12.75">
      <c r="C11" t="s">
        <v>326</v>
      </c>
      <c r="D11" s="146">
        <v>46.1</v>
      </c>
      <c r="E11" s="146">
        <v>45.2</v>
      </c>
      <c r="F11" s="146">
        <v>7.3</v>
      </c>
      <c r="G11" s="146">
        <v>3.5</v>
      </c>
    </row>
    <row r="12" spans="3:7" ht="12.75">
      <c r="C12" t="s">
        <v>327</v>
      </c>
      <c r="D12" s="146">
        <v>44.1</v>
      </c>
      <c r="E12" s="146">
        <v>41.7</v>
      </c>
      <c r="F12" s="146">
        <v>3.9</v>
      </c>
      <c r="G12" s="146">
        <v>3.4</v>
      </c>
    </row>
    <row r="13" spans="3:7" ht="12.75">
      <c r="C13" t="s">
        <v>328</v>
      </c>
      <c r="D13" s="146">
        <v>45</v>
      </c>
      <c r="E13" s="146">
        <v>43.2</v>
      </c>
      <c r="F13" s="146">
        <v>5.6</v>
      </c>
      <c r="G13" s="146">
        <v>1.7</v>
      </c>
    </row>
    <row r="14" spans="3:7" ht="12.75">
      <c r="C14" t="s">
        <v>329</v>
      </c>
      <c r="D14" s="146">
        <v>49.4</v>
      </c>
      <c r="E14" s="146">
        <v>45.6</v>
      </c>
      <c r="F14" s="146">
        <v>2.5</v>
      </c>
      <c r="G14" s="146">
        <v>1.8</v>
      </c>
    </row>
    <row r="15" spans="3:7" ht="12.75">
      <c r="C15" t="s">
        <v>330</v>
      </c>
      <c r="D15" s="146">
        <v>43.4</v>
      </c>
      <c r="E15" s="146">
        <v>42.7</v>
      </c>
      <c r="F15" s="146">
        <v>2.2</v>
      </c>
      <c r="G15" s="146">
        <v>2.2</v>
      </c>
    </row>
    <row r="16" spans="3:7" ht="12.75">
      <c r="C16" t="s">
        <v>331</v>
      </c>
      <c r="D16" s="146">
        <v>49.1</v>
      </c>
      <c r="E16" s="146">
        <v>37.6</v>
      </c>
      <c r="F16" s="146">
        <v>3.5</v>
      </c>
      <c r="G16" s="146">
        <v>1.5</v>
      </c>
    </row>
    <row r="17" spans="3:7" ht="12.75">
      <c r="C17" t="s">
        <v>332</v>
      </c>
      <c r="D17" s="146">
        <v>50.6</v>
      </c>
      <c r="E17" s="146">
        <v>39.2</v>
      </c>
      <c r="F17" s="146">
        <v>2.1</v>
      </c>
      <c r="G17" s="146">
        <v>0.3</v>
      </c>
    </row>
    <row r="18" spans="3:7" ht="12.75">
      <c r="C18" t="s">
        <v>333</v>
      </c>
      <c r="D18" s="146">
        <v>47.9</v>
      </c>
      <c r="E18" s="146">
        <v>30.1</v>
      </c>
      <c r="F18" s="146">
        <v>1.2</v>
      </c>
      <c r="G18" s="146">
        <v>0</v>
      </c>
    </row>
    <row r="19" spans="3:7" ht="12.75">
      <c r="C19" t="s">
        <v>334</v>
      </c>
      <c r="D19" s="146">
        <v>38.1</v>
      </c>
      <c r="E19" s="146">
        <v>26</v>
      </c>
      <c r="F19" s="146">
        <v>0.9</v>
      </c>
      <c r="G19" s="146">
        <v>0.7</v>
      </c>
    </row>
    <row r="20" spans="3:7" ht="12.75">
      <c r="C20" t="s">
        <v>265</v>
      </c>
      <c r="D20" s="146">
        <v>32.8</v>
      </c>
      <c r="E20" s="146">
        <v>16.3</v>
      </c>
      <c r="F20" s="146">
        <v>1.2</v>
      </c>
      <c r="G20" s="146"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3:G20"/>
  <sheetViews>
    <sheetView workbookViewId="0" topLeftCell="A1">
      <selection activeCell="B25" sqref="B25"/>
    </sheetView>
  </sheetViews>
  <sheetFormatPr defaultColWidth="9.140625" defaultRowHeight="12.75"/>
  <cols>
    <col min="1" max="1" width="4.140625" style="0" customWidth="1"/>
    <col min="2" max="2" width="28.140625" style="0" customWidth="1"/>
    <col min="3" max="3" width="10.57421875" style="0" customWidth="1"/>
    <col min="4" max="4" width="11.140625" style="0" customWidth="1"/>
    <col min="5" max="5" width="11.00390625" style="0" customWidth="1"/>
    <col min="6" max="6" width="11.140625" style="0" customWidth="1"/>
  </cols>
  <sheetData>
    <row r="3" spans="2:3" ht="12.75">
      <c r="B3" t="s">
        <v>524</v>
      </c>
      <c r="C3" t="s">
        <v>0</v>
      </c>
    </row>
    <row r="5" spans="2:3" ht="12.75">
      <c r="B5" t="str">
        <f>'NEW Table 14 NEW Table 15'!C9</f>
        <v>All employed adults</v>
      </c>
      <c r="C5">
        <f>'NEW Table 14 NEW Table 15'!I9</f>
        <v>9.2</v>
      </c>
    </row>
    <row r="6" spans="2:3" ht="12.75">
      <c r="B6" t="str">
        <f>'NEW Table 14 NEW Table 15'!D10</f>
        <v>Self-employed</v>
      </c>
      <c r="C6">
        <f>'NEW Table 14 NEW Table 15'!I10</f>
        <v>56.3</v>
      </c>
    </row>
    <row r="7" spans="2:3" ht="12.75">
      <c r="B7" t="str">
        <f>'NEW Table 14 NEW Table 15'!D11</f>
        <v>Employed full-time</v>
      </c>
      <c r="C7">
        <f>'NEW Table 14 NEW Table 15'!I11</f>
        <v>4.1</v>
      </c>
    </row>
    <row r="8" spans="2:3" ht="12.75">
      <c r="B8" t="str">
        <f>'NEW Table 14 NEW Table 15'!D12</f>
        <v>Employed part-time</v>
      </c>
      <c r="C8">
        <f>'NEW Table 14 NEW Table 15'!I12</f>
        <v>6.1</v>
      </c>
    </row>
    <row r="11" spans="2:3" ht="12.75">
      <c r="B11" t="s">
        <v>10</v>
      </c>
      <c r="C11" t="s">
        <v>1</v>
      </c>
    </row>
    <row r="13" spans="3:7" ht="25.5">
      <c r="C13" s="147" t="s">
        <v>335</v>
      </c>
      <c r="D13" s="147" t="s">
        <v>336</v>
      </c>
      <c r="E13" s="147" t="s">
        <v>98</v>
      </c>
      <c r="F13" s="147" t="s">
        <v>99</v>
      </c>
      <c r="G13" s="45" t="s">
        <v>289</v>
      </c>
    </row>
    <row r="14" spans="2:7" ht="12.75">
      <c r="B14" t="str">
        <f>'NEW Table 14 NEW Table 15'!C25</f>
        <v>All not working from home in 2002</v>
      </c>
      <c r="C14">
        <f>'NEW Table 14 NEW Table 15'!I25</f>
        <v>57</v>
      </c>
      <c r="D14">
        <f>'NEW Table 14 NEW Table 15'!J25</f>
        <v>11</v>
      </c>
      <c r="E14">
        <f>'NEW Table 14 NEW Table 15'!H25</f>
        <v>13</v>
      </c>
      <c r="F14">
        <f>'NEW Table 14 NEW Table 15'!M25</f>
        <v>12</v>
      </c>
      <c r="G14">
        <f>'NEW Table 14 NEW Table 15'!N25</f>
        <v>3</v>
      </c>
    </row>
    <row r="15" spans="2:7" ht="12.75">
      <c r="B15" t="str">
        <f>'NEW Table 14 NEW Table 15'!D45</f>
        <v>Professional occupations</v>
      </c>
      <c r="C15">
        <f>'NEW Table 14 NEW Table 15'!I45</f>
        <v>66</v>
      </c>
      <c r="D15">
        <f>'NEW Table 14 NEW Table 15'!J45</f>
        <v>8</v>
      </c>
      <c r="E15">
        <f>'NEW Table 14 NEW Table 15'!H45</f>
        <v>8</v>
      </c>
      <c r="F15">
        <f>'NEW Table 14 NEW Table 15'!M45</f>
        <v>8</v>
      </c>
      <c r="G15">
        <f>'NEW Table 14 NEW Table 15'!N45</f>
        <v>6</v>
      </c>
    </row>
    <row r="16" spans="2:7" ht="12.75">
      <c r="B16" t="str">
        <f>'NEW Table 14 NEW Table 15'!D46</f>
        <v>Managerial and technical occs.</v>
      </c>
      <c r="C16">
        <f>'NEW Table 14 NEW Table 15'!I46</f>
        <v>68</v>
      </c>
      <c r="D16">
        <f>'NEW Table 14 NEW Table 15'!J46</f>
        <v>8</v>
      </c>
      <c r="E16">
        <f>'NEW Table 14 NEW Table 15'!H46</f>
        <v>8</v>
      </c>
      <c r="F16">
        <f>'NEW Table 14 NEW Table 15'!M46</f>
        <v>9</v>
      </c>
      <c r="G16">
        <f>'NEW Table 14 NEW Table 15'!N46</f>
        <v>4</v>
      </c>
    </row>
    <row r="17" spans="2:7" ht="12.75">
      <c r="B17" t="str">
        <f>'NEW Table 14 NEW Table 15'!D47</f>
        <v>Skilled non-manual occupations</v>
      </c>
      <c r="C17">
        <f>'NEW Table 14 NEW Table 15'!I47</f>
        <v>50</v>
      </c>
      <c r="D17">
        <f>'NEW Table 14 NEW Table 15'!J47</f>
        <v>11</v>
      </c>
      <c r="E17">
        <f>'NEW Table 14 NEW Table 15'!H47</f>
        <v>16</v>
      </c>
      <c r="F17">
        <f>'NEW Table 14 NEW Table 15'!M47</f>
        <v>17</v>
      </c>
      <c r="G17">
        <f>'NEW Table 14 NEW Table 15'!N47</f>
        <v>3</v>
      </c>
    </row>
    <row r="18" spans="2:7" ht="12.75">
      <c r="B18" t="str">
        <f>'NEW Table 14 NEW Table 15'!D48</f>
        <v>Skilled manual occupations</v>
      </c>
      <c r="C18">
        <f>'NEW Table 14 NEW Table 15'!I48</f>
        <v>61</v>
      </c>
      <c r="D18">
        <f>'NEW Table 14 NEW Table 15'!J48</f>
        <v>13</v>
      </c>
      <c r="E18">
        <f>'NEW Table 14 NEW Table 15'!H48</f>
        <v>11</v>
      </c>
      <c r="F18">
        <f>'NEW Table 14 NEW Table 15'!M48</f>
        <v>9</v>
      </c>
      <c r="G18">
        <f>'NEW Table 14 NEW Table 15'!N48</f>
        <v>1</v>
      </c>
    </row>
    <row r="19" spans="2:7" ht="12.75">
      <c r="B19" t="str">
        <f>'NEW Table 14 NEW Table 15'!D49</f>
        <v>Partly skilled occupations</v>
      </c>
      <c r="C19">
        <f>'NEW Table 14 NEW Table 15'!I49</f>
        <v>42</v>
      </c>
      <c r="D19">
        <f>'NEW Table 14 NEW Table 15'!J49</f>
        <v>15</v>
      </c>
      <c r="E19">
        <f>'NEW Table 14 NEW Table 15'!H49</f>
        <v>20</v>
      </c>
      <c r="F19">
        <f>'NEW Table 14 NEW Table 15'!M49</f>
        <v>17</v>
      </c>
      <c r="G19">
        <f>'NEW Table 14 NEW Table 15'!N49</f>
        <v>1</v>
      </c>
    </row>
    <row r="20" spans="2:7" ht="12.75">
      <c r="B20" t="str">
        <f>'NEW Table 14 NEW Table 15'!D50</f>
        <v>Unskilled occupations</v>
      </c>
      <c r="C20">
        <f>'NEW Table 14 NEW Table 15'!I50</f>
        <v>31</v>
      </c>
      <c r="D20">
        <f>'NEW Table 14 NEW Table 15'!J50</f>
        <v>16</v>
      </c>
      <c r="E20">
        <f>'NEW Table 14 NEW Table 15'!H50</f>
        <v>30</v>
      </c>
      <c r="F20">
        <f>'NEW Table 14 NEW Table 15'!M50</f>
        <v>18</v>
      </c>
      <c r="G20">
        <f>'NEW Table 14 NEW Table 15'!N50</f>
        <v>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2:L21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2" max="2" width="34.57421875" style="0" bestFit="1" customWidth="1"/>
    <col min="4" max="4" width="10.28125" style="0" customWidth="1"/>
    <col min="5" max="5" width="10.00390625" style="0" customWidth="1"/>
    <col min="6" max="7" width="10.8515625" style="0" bestFit="1" customWidth="1"/>
  </cols>
  <sheetData>
    <row r="2" spans="1:4" ht="12.75">
      <c r="A2" s="135" t="s">
        <v>11</v>
      </c>
      <c r="B2" s="135" t="s">
        <v>423</v>
      </c>
      <c r="D2" s="135" t="s">
        <v>2</v>
      </c>
    </row>
    <row r="3" ht="12.75">
      <c r="B3" s="135"/>
    </row>
    <row r="4" ht="12.75">
      <c r="B4" s="135"/>
    </row>
    <row r="5" spans="3:12" ht="15">
      <c r="C5" s="2" t="s">
        <v>98</v>
      </c>
      <c r="D5" s="2" t="s">
        <v>529</v>
      </c>
      <c r="E5" s="2" t="s">
        <v>530</v>
      </c>
      <c r="F5" s="70" t="s">
        <v>100</v>
      </c>
      <c r="G5" s="70" t="s">
        <v>99</v>
      </c>
      <c r="H5" s="150" t="s">
        <v>424</v>
      </c>
      <c r="I5" s="150" t="s">
        <v>425</v>
      </c>
      <c r="J5" s="3"/>
      <c r="L5" s="3"/>
    </row>
    <row r="6" spans="2:9" ht="15">
      <c r="B6" s="8" t="s">
        <v>411</v>
      </c>
      <c r="C6" s="29">
        <f>'NEW Table 14 NEW Table 15'!H71</f>
        <v>62</v>
      </c>
      <c r="D6" s="29">
        <f>'NEW Table 14 NEW Table 15'!I71</f>
        <v>27</v>
      </c>
      <c r="E6" s="29">
        <f>'NEW Table 14 NEW Table 15'!J71</f>
        <v>5</v>
      </c>
      <c r="F6" s="29">
        <f>'NEW Table 14 NEW Table 15'!L71</f>
        <v>1</v>
      </c>
      <c r="G6" s="29">
        <f>'NEW Table 14 NEW Table 15'!M71</f>
        <v>2</v>
      </c>
      <c r="H6" s="29">
        <f>'NEW Table 14 NEW Table 15'!N71</f>
        <v>0</v>
      </c>
      <c r="I6" s="29">
        <f>'NEW Table 14 NEW Table 15'!O71</f>
        <v>2</v>
      </c>
    </row>
    <row r="7" spans="2:9" ht="15">
      <c r="B7" s="8" t="s">
        <v>412</v>
      </c>
      <c r="C7" s="29">
        <f>'NEW Table 14 NEW Table 15'!H72</f>
        <v>29</v>
      </c>
      <c r="D7" s="29">
        <f>'NEW Table 14 NEW Table 15'!I72</f>
        <v>44</v>
      </c>
      <c r="E7" s="29">
        <f>'NEW Table 14 NEW Table 15'!J72</f>
        <v>13</v>
      </c>
      <c r="F7" s="29">
        <f>'NEW Table 14 NEW Table 15'!L72</f>
        <v>3</v>
      </c>
      <c r="G7" s="29">
        <f>'NEW Table 14 NEW Table 15'!M72</f>
        <v>10</v>
      </c>
      <c r="H7" s="29">
        <f>'NEW Table 14 NEW Table 15'!N72</f>
        <v>1</v>
      </c>
      <c r="I7" s="29">
        <f>'NEW Table 14 NEW Table 15'!O72</f>
        <v>2</v>
      </c>
    </row>
    <row r="8" spans="2:9" ht="15">
      <c r="B8" s="8" t="s">
        <v>413</v>
      </c>
      <c r="C8" s="29">
        <f>'NEW Table 14 NEW Table 15'!H73</f>
        <v>9</v>
      </c>
      <c r="D8" s="29">
        <f>'NEW Table 14 NEW Table 15'!I73</f>
        <v>52</v>
      </c>
      <c r="E8" s="29">
        <f>'NEW Table 14 NEW Table 15'!J73</f>
        <v>15</v>
      </c>
      <c r="F8" s="29">
        <f>'NEW Table 14 NEW Table 15'!L73</f>
        <v>2</v>
      </c>
      <c r="G8" s="29">
        <f>'NEW Table 14 NEW Table 15'!M73</f>
        <v>20</v>
      </c>
      <c r="H8" s="29">
        <f>'NEW Table 14 NEW Table 15'!N73</f>
        <v>1</v>
      </c>
      <c r="I8" s="29">
        <f>'NEW Table 14 NEW Table 15'!O73</f>
        <v>1</v>
      </c>
    </row>
    <row r="9" spans="2:9" ht="15">
      <c r="B9" s="8" t="s">
        <v>414</v>
      </c>
      <c r="C9" s="29">
        <f>'NEW Table 14 NEW Table 15'!H74</f>
        <v>2</v>
      </c>
      <c r="D9" s="29">
        <f>'NEW Table 14 NEW Table 15'!I74</f>
        <v>55</v>
      </c>
      <c r="E9" s="29">
        <f>'NEW Table 14 NEW Table 15'!J74</f>
        <v>14</v>
      </c>
      <c r="F9" s="29">
        <f>'NEW Table 14 NEW Table 15'!L74</f>
        <v>3</v>
      </c>
      <c r="G9" s="29">
        <f>'NEW Table 14 NEW Table 15'!M74</f>
        <v>22</v>
      </c>
      <c r="H9" s="29">
        <f>'NEW Table 14 NEW Table 15'!N74</f>
        <v>3</v>
      </c>
      <c r="I9" s="29">
        <f>'NEW Table 14 NEW Table 15'!O74</f>
        <v>1</v>
      </c>
    </row>
    <row r="10" spans="2:9" ht="15">
      <c r="B10" s="8" t="s">
        <v>415</v>
      </c>
      <c r="C10" s="29">
        <f>'NEW Table 14 NEW Table 15'!H75</f>
        <v>1</v>
      </c>
      <c r="D10" s="29">
        <f>'NEW Table 14 NEW Table 15'!I75</f>
        <v>63</v>
      </c>
      <c r="E10" s="29">
        <f>'NEW Table 14 NEW Table 15'!J75</f>
        <v>14</v>
      </c>
      <c r="F10" s="29">
        <f>'NEW Table 14 NEW Table 15'!L75</f>
        <v>1</v>
      </c>
      <c r="G10" s="29">
        <f>'NEW Table 14 NEW Table 15'!M75</f>
        <v>17</v>
      </c>
      <c r="H10" s="29">
        <f>'NEW Table 14 NEW Table 15'!N75</f>
        <v>3</v>
      </c>
      <c r="I10" s="29">
        <f>'NEW Table 14 NEW Table 15'!O75</f>
        <v>2</v>
      </c>
    </row>
    <row r="11" spans="2:9" ht="15">
      <c r="B11" s="8" t="s">
        <v>416</v>
      </c>
      <c r="C11" s="29">
        <f>'NEW Table 14 NEW Table 15'!H76</f>
        <v>1</v>
      </c>
      <c r="D11" s="29">
        <f>'NEW Table 14 NEW Table 15'!I76</f>
        <v>75</v>
      </c>
      <c r="E11" s="29">
        <f>'NEW Table 14 NEW Table 15'!J76</f>
        <v>9</v>
      </c>
      <c r="F11" s="29">
        <f>'NEW Table 14 NEW Table 15'!L76</f>
        <v>0</v>
      </c>
      <c r="G11" s="29">
        <f>'NEW Table 14 NEW Table 15'!M76</f>
        <v>11</v>
      </c>
      <c r="H11" s="29">
        <f>'NEW Table 14 NEW Table 15'!N76</f>
        <v>4</v>
      </c>
      <c r="I11" s="29">
        <f>'NEW Table 14 NEW Table 15'!O76</f>
        <v>0</v>
      </c>
    </row>
    <row r="12" spans="2:9" ht="15">
      <c r="B12" s="8" t="s">
        <v>417</v>
      </c>
      <c r="C12" s="29">
        <f>'NEW Table 14 NEW Table 15'!H77</f>
        <v>1</v>
      </c>
      <c r="D12" s="29">
        <f>'NEW Table 14 NEW Table 15'!I77</f>
        <v>74</v>
      </c>
      <c r="E12" s="29">
        <f>'NEW Table 14 NEW Table 15'!J77</f>
        <v>7</v>
      </c>
      <c r="F12" s="29">
        <f>'NEW Table 14 NEW Table 15'!L77</f>
        <v>0</v>
      </c>
      <c r="G12" s="29">
        <f>'NEW Table 14 NEW Table 15'!M77</f>
        <v>9</v>
      </c>
      <c r="H12" s="29">
        <f>'NEW Table 14 NEW Table 15'!N77</f>
        <v>5</v>
      </c>
      <c r="I12" s="29">
        <f>'NEW Table 14 NEW Table 15'!O77</f>
        <v>3</v>
      </c>
    </row>
    <row r="13" spans="2:9" ht="15">
      <c r="B13" s="8" t="s">
        <v>418</v>
      </c>
      <c r="C13" s="29">
        <f>'NEW Table 14 NEW Table 15'!H78</f>
        <v>1</v>
      </c>
      <c r="D13" s="29">
        <f>'NEW Table 14 NEW Table 15'!I78</f>
        <v>75</v>
      </c>
      <c r="E13" s="29">
        <f>'NEW Table 14 NEW Table 15'!J78</f>
        <v>10</v>
      </c>
      <c r="F13" s="29">
        <f>'NEW Table 14 NEW Table 15'!L78</f>
        <v>1</v>
      </c>
      <c r="G13" s="29">
        <f>'NEW Table 14 NEW Table 15'!M78</f>
        <v>6</v>
      </c>
      <c r="H13" s="29">
        <f>'NEW Table 14 NEW Table 15'!N78</f>
        <v>7</v>
      </c>
      <c r="I13" s="29">
        <f>'NEW Table 14 NEW Table 15'!O78</f>
        <v>1</v>
      </c>
    </row>
    <row r="14" spans="2:9" ht="15">
      <c r="B14" s="8" t="s">
        <v>419</v>
      </c>
      <c r="C14" s="29">
        <f>'NEW Table 14 NEW Table 15'!H79</f>
        <v>3</v>
      </c>
      <c r="D14" s="29">
        <f>'NEW Table 14 NEW Table 15'!I79</f>
        <v>77</v>
      </c>
      <c r="E14" s="29">
        <f>'NEW Table 14 NEW Table 15'!J79</f>
        <v>7</v>
      </c>
      <c r="F14" s="29">
        <f>'NEW Table 14 NEW Table 15'!L79</f>
        <v>1</v>
      </c>
      <c r="G14" s="29">
        <f>'NEW Table 14 NEW Table 15'!M79</f>
        <v>2</v>
      </c>
      <c r="H14" s="29">
        <f>'NEW Table 14 NEW Table 15'!N79</f>
        <v>7</v>
      </c>
      <c r="I14" s="29">
        <f>'NEW Table 14 NEW Table 15'!O79</f>
        <v>3</v>
      </c>
    </row>
    <row r="17" spans="2:3" ht="15">
      <c r="B17" s="8"/>
      <c r="C17" s="8"/>
    </row>
    <row r="21" spans="4:10" ht="15">
      <c r="D21" s="8"/>
      <c r="E21" s="8"/>
      <c r="F21" s="8"/>
      <c r="G21" s="8"/>
      <c r="H21" s="8"/>
      <c r="I21" s="8"/>
      <c r="J21" s="8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B3:G40"/>
  <sheetViews>
    <sheetView workbookViewId="0" topLeftCell="A1">
      <selection activeCell="B24" sqref="B24"/>
    </sheetView>
  </sheetViews>
  <sheetFormatPr defaultColWidth="9.140625" defaultRowHeight="12.75"/>
  <cols>
    <col min="1" max="1" width="2.57421875" style="0" customWidth="1"/>
    <col min="2" max="2" width="5.00390625" style="0" customWidth="1"/>
    <col min="5" max="5" width="10.8515625" style="0" customWidth="1"/>
    <col min="6" max="6" width="10.7109375" style="0" customWidth="1"/>
  </cols>
  <sheetData>
    <row r="3" spans="2:5" ht="12.75">
      <c r="B3" t="s">
        <v>525</v>
      </c>
      <c r="E3" s="135" t="s">
        <v>388</v>
      </c>
    </row>
    <row r="5" ht="12.75">
      <c r="C5" t="s">
        <v>218</v>
      </c>
    </row>
    <row r="7" spans="3:7" ht="12.75">
      <c r="C7" s="45" t="s">
        <v>98</v>
      </c>
      <c r="D7" s="45" t="s">
        <v>211</v>
      </c>
      <c r="E7" s="45" t="s">
        <v>300</v>
      </c>
      <c r="F7" s="45" t="s">
        <v>101</v>
      </c>
      <c r="G7" s="45" t="s">
        <v>100</v>
      </c>
    </row>
    <row r="8" spans="2:7" ht="12.75">
      <c r="B8">
        <v>4</v>
      </c>
      <c r="C8">
        <v>64</v>
      </c>
      <c r="D8">
        <v>32</v>
      </c>
      <c r="E8">
        <v>3</v>
      </c>
      <c r="F8">
        <v>1</v>
      </c>
      <c r="G8">
        <v>0</v>
      </c>
    </row>
    <row r="9" spans="2:7" ht="12.75">
      <c r="B9">
        <v>5</v>
      </c>
      <c r="C9">
        <v>64</v>
      </c>
      <c r="D9">
        <v>30</v>
      </c>
      <c r="E9">
        <v>5</v>
      </c>
      <c r="F9">
        <v>0</v>
      </c>
      <c r="G9">
        <v>0</v>
      </c>
    </row>
    <row r="10" spans="2:7" ht="12.75">
      <c r="B10">
        <v>6</v>
      </c>
      <c r="C10">
        <v>54</v>
      </c>
      <c r="D10">
        <v>37</v>
      </c>
      <c r="E10">
        <v>6</v>
      </c>
      <c r="F10">
        <v>3</v>
      </c>
      <c r="G10">
        <v>1</v>
      </c>
    </row>
    <row r="11" spans="2:7" ht="12.75">
      <c r="B11">
        <v>7</v>
      </c>
      <c r="C11">
        <v>68</v>
      </c>
      <c r="D11">
        <v>20</v>
      </c>
      <c r="E11">
        <v>8</v>
      </c>
      <c r="F11">
        <v>3</v>
      </c>
      <c r="G11">
        <v>1</v>
      </c>
    </row>
    <row r="12" spans="2:7" ht="12.75">
      <c r="B12">
        <v>8</v>
      </c>
      <c r="C12">
        <v>71</v>
      </c>
      <c r="D12">
        <v>19</v>
      </c>
      <c r="E12">
        <v>9</v>
      </c>
      <c r="F12">
        <v>1</v>
      </c>
      <c r="G12">
        <v>0</v>
      </c>
    </row>
    <row r="13" spans="2:7" ht="12.75">
      <c r="B13">
        <v>9</v>
      </c>
      <c r="C13">
        <v>60</v>
      </c>
      <c r="D13">
        <v>26</v>
      </c>
      <c r="E13">
        <v>11</v>
      </c>
      <c r="F13">
        <v>3</v>
      </c>
      <c r="G13">
        <v>1</v>
      </c>
    </row>
    <row r="14" spans="2:7" ht="12.75">
      <c r="B14">
        <v>10</v>
      </c>
      <c r="C14">
        <v>63</v>
      </c>
      <c r="D14">
        <v>18</v>
      </c>
      <c r="E14">
        <v>15</v>
      </c>
      <c r="F14">
        <v>2</v>
      </c>
      <c r="G14">
        <v>1</v>
      </c>
    </row>
    <row r="15" spans="2:7" ht="12.75">
      <c r="B15">
        <v>11</v>
      </c>
      <c r="C15">
        <v>65</v>
      </c>
      <c r="D15">
        <v>15</v>
      </c>
      <c r="E15">
        <v>17</v>
      </c>
      <c r="F15">
        <v>2</v>
      </c>
      <c r="G15">
        <v>2</v>
      </c>
    </row>
    <row r="16" spans="2:7" ht="12.75">
      <c r="B16">
        <v>12</v>
      </c>
      <c r="C16">
        <v>48</v>
      </c>
      <c r="D16">
        <v>14</v>
      </c>
      <c r="E16">
        <v>35</v>
      </c>
      <c r="F16">
        <v>2</v>
      </c>
      <c r="G16">
        <v>1</v>
      </c>
    </row>
    <row r="17" spans="2:7" ht="12.75">
      <c r="B17">
        <v>13</v>
      </c>
      <c r="C17">
        <v>49</v>
      </c>
      <c r="D17">
        <v>13</v>
      </c>
      <c r="E17">
        <v>35</v>
      </c>
      <c r="F17">
        <v>2</v>
      </c>
      <c r="G17">
        <v>1</v>
      </c>
    </row>
    <row r="18" spans="2:7" ht="12.75">
      <c r="B18">
        <v>14</v>
      </c>
      <c r="C18">
        <v>47</v>
      </c>
      <c r="D18">
        <v>7</v>
      </c>
      <c r="E18">
        <v>40</v>
      </c>
      <c r="F18">
        <v>5</v>
      </c>
      <c r="G18">
        <v>1</v>
      </c>
    </row>
    <row r="19" spans="2:7" ht="12.75">
      <c r="B19">
        <v>15</v>
      </c>
      <c r="C19">
        <v>44</v>
      </c>
      <c r="D19">
        <v>14</v>
      </c>
      <c r="E19">
        <v>39</v>
      </c>
      <c r="F19">
        <v>3</v>
      </c>
      <c r="G19">
        <v>0</v>
      </c>
    </row>
    <row r="20" spans="2:7" ht="12.75">
      <c r="B20">
        <v>16</v>
      </c>
      <c r="C20">
        <v>42</v>
      </c>
      <c r="D20">
        <v>8</v>
      </c>
      <c r="E20">
        <v>47</v>
      </c>
      <c r="F20">
        <v>3</v>
      </c>
      <c r="G20">
        <v>0</v>
      </c>
    </row>
    <row r="21" spans="2:7" ht="12.75">
      <c r="B21">
        <v>17</v>
      </c>
      <c r="C21">
        <v>42</v>
      </c>
      <c r="D21">
        <v>17</v>
      </c>
      <c r="E21">
        <v>38</v>
      </c>
      <c r="F21">
        <v>3</v>
      </c>
      <c r="G21">
        <v>0</v>
      </c>
    </row>
    <row r="24" spans="2:5" ht="12.75">
      <c r="B24" t="s">
        <v>12</v>
      </c>
      <c r="E24" s="135" t="s">
        <v>388</v>
      </c>
    </row>
    <row r="26" spans="3:6" ht="25.5">
      <c r="C26" s="147" t="s">
        <v>337</v>
      </c>
      <c r="D26" s="147" t="s">
        <v>338</v>
      </c>
      <c r="E26" s="147" t="s">
        <v>339</v>
      </c>
      <c r="F26" s="147" t="s">
        <v>340</v>
      </c>
    </row>
    <row r="27" spans="2:6" ht="12.75">
      <c r="B27" t="s">
        <v>322</v>
      </c>
      <c r="C27">
        <v>1</v>
      </c>
      <c r="D27">
        <v>1</v>
      </c>
      <c r="E27">
        <v>1</v>
      </c>
      <c r="F27">
        <v>0</v>
      </c>
    </row>
    <row r="28" spans="2:6" ht="12.75">
      <c r="B28" t="s">
        <v>323</v>
      </c>
      <c r="C28">
        <v>1</v>
      </c>
      <c r="D28">
        <v>1</v>
      </c>
      <c r="E28">
        <v>1</v>
      </c>
      <c r="F28">
        <v>0</v>
      </c>
    </row>
    <row r="29" spans="2:6" ht="12.75">
      <c r="B29" t="s">
        <v>324</v>
      </c>
      <c r="C29">
        <v>2</v>
      </c>
      <c r="D29">
        <v>1</v>
      </c>
      <c r="E29">
        <v>1</v>
      </c>
      <c r="F29">
        <v>1</v>
      </c>
    </row>
    <row r="30" spans="2:6" ht="12.75">
      <c r="B30" t="s">
        <v>325</v>
      </c>
      <c r="C30">
        <v>2</v>
      </c>
      <c r="D30">
        <v>2</v>
      </c>
      <c r="E30">
        <v>1</v>
      </c>
      <c r="F30">
        <v>1</v>
      </c>
    </row>
    <row r="31" spans="2:6" ht="12.75">
      <c r="B31" t="s">
        <v>326</v>
      </c>
      <c r="C31">
        <v>4</v>
      </c>
      <c r="D31">
        <v>2</v>
      </c>
      <c r="E31">
        <v>2</v>
      </c>
      <c r="F31">
        <v>1</v>
      </c>
    </row>
    <row r="32" spans="2:6" ht="12.75">
      <c r="B32" t="s">
        <v>327</v>
      </c>
      <c r="C32">
        <v>5</v>
      </c>
      <c r="D32">
        <v>2</v>
      </c>
      <c r="E32">
        <v>2</v>
      </c>
      <c r="F32">
        <v>1</v>
      </c>
    </row>
    <row r="33" spans="2:6" ht="12.75">
      <c r="B33" t="s">
        <v>328</v>
      </c>
      <c r="C33">
        <v>7</v>
      </c>
      <c r="D33">
        <v>5</v>
      </c>
      <c r="E33">
        <v>4</v>
      </c>
      <c r="F33">
        <v>2</v>
      </c>
    </row>
    <row r="34" spans="2:6" ht="12.75">
      <c r="B34" t="s">
        <v>329</v>
      </c>
      <c r="C34">
        <v>10</v>
      </c>
      <c r="D34">
        <v>6</v>
      </c>
      <c r="E34">
        <v>4</v>
      </c>
      <c r="F34">
        <v>2</v>
      </c>
    </row>
    <row r="35" spans="2:6" ht="12.75">
      <c r="B35" t="s">
        <v>330</v>
      </c>
      <c r="C35">
        <v>13</v>
      </c>
      <c r="D35">
        <v>5</v>
      </c>
      <c r="E35">
        <v>5</v>
      </c>
      <c r="F35">
        <v>2</v>
      </c>
    </row>
    <row r="36" spans="2:6" ht="12.75">
      <c r="B36" t="s">
        <v>331</v>
      </c>
      <c r="C36">
        <v>19</v>
      </c>
      <c r="D36">
        <v>10</v>
      </c>
      <c r="E36">
        <v>7</v>
      </c>
      <c r="F36">
        <v>2</v>
      </c>
    </row>
    <row r="37" spans="2:6" ht="12.75">
      <c r="B37" t="s">
        <v>332</v>
      </c>
      <c r="C37">
        <v>17</v>
      </c>
      <c r="D37">
        <v>9</v>
      </c>
      <c r="E37">
        <v>8</v>
      </c>
      <c r="F37">
        <v>3</v>
      </c>
    </row>
    <row r="38" spans="2:6" ht="12.75">
      <c r="B38" t="s">
        <v>333</v>
      </c>
      <c r="C38">
        <v>21</v>
      </c>
      <c r="D38">
        <v>12</v>
      </c>
      <c r="E38">
        <v>11</v>
      </c>
      <c r="F38">
        <v>4</v>
      </c>
    </row>
    <row r="39" spans="2:6" ht="12.75">
      <c r="B39" t="s">
        <v>334</v>
      </c>
      <c r="C39">
        <v>25</v>
      </c>
      <c r="D39">
        <v>18</v>
      </c>
      <c r="E39">
        <v>14</v>
      </c>
      <c r="F39">
        <v>5</v>
      </c>
    </row>
    <row r="40" spans="2:6" ht="12.75">
      <c r="B40" t="s">
        <v>265</v>
      </c>
      <c r="C40">
        <v>34</v>
      </c>
      <c r="D40">
        <v>28</v>
      </c>
      <c r="E40">
        <v>25</v>
      </c>
      <c r="F40">
        <v>10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D6"/>
  <sheetViews>
    <sheetView workbookViewId="0" topLeftCell="A1">
      <selection activeCell="B6" sqref="B6"/>
    </sheetView>
  </sheetViews>
  <sheetFormatPr defaultColWidth="9.140625" defaultRowHeight="12.75"/>
  <sheetData>
    <row r="2" ht="12.75">
      <c r="B2" t="s">
        <v>481</v>
      </c>
    </row>
    <row r="4" spans="2:4" ht="12.75">
      <c r="B4" s="20">
        <v>1.96</v>
      </c>
      <c r="D4" s="20" t="s">
        <v>478</v>
      </c>
    </row>
    <row r="5" spans="2:4" ht="12.75">
      <c r="B5" s="20">
        <v>1.2</v>
      </c>
      <c r="D5" s="20" t="s">
        <v>479</v>
      </c>
    </row>
    <row r="6" spans="2:4" ht="12.75">
      <c r="B6" s="180">
        <v>1</v>
      </c>
      <c r="D6" s="20" t="s">
        <v>480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91"/>
  <sheetViews>
    <sheetView zoomScale="75" zoomScaleNormal="75" workbookViewId="0" topLeftCell="A1">
      <selection activeCell="R37" sqref="R37"/>
    </sheetView>
  </sheetViews>
  <sheetFormatPr defaultColWidth="9.140625" defaultRowHeight="12.75"/>
  <cols>
    <col min="1" max="1" width="2.140625" style="8" customWidth="1"/>
    <col min="2" max="2" width="3.28125" style="8" customWidth="1"/>
    <col min="3" max="3" width="1.7109375" style="8" customWidth="1"/>
    <col min="4" max="4" width="13.140625" style="8" customWidth="1"/>
    <col min="5" max="5" width="9.00390625" style="8" customWidth="1"/>
    <col min="6" max="11" width="9.7109375" style="8" customWidth="1"/>
    <col min="12" max="12" width="10.28125" style="8" customWidth="1"/>
    <col min="13" max="15" width="9.7109375" style="8" customWidth="1"/>
    <col min="16" max="16" width="2.8515625" style="8" customWidth="1"/>
    <col min="17" max="17" width="10.421875" style="8" customWidth="1"/>
    <col min="18" max="32" width="9.7109375" style="8" customWidth="1"/>
    <col min="33" max="16384" width="9.140625" style="8" customWidth="1"/>
  </cols>
  <sheetData>
    <row r="1" ht="6" customHeight="1"/>
    <row r="2" spans="2:6" ht="21">
      <c r="B2" s="64" t="s">
        <v>697</v>
      </c>
      <c r="C2" s="64"/>
      <c r="D2" s="64"/>
      <c r="E2" s="114" t="s">
        <v>24</v>
      </c>
      <c r="F2" s="64"/>
    </row>
    <row r="3" spans="2:17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1:15" ht="15">
      <c r="K4" s="368" t="s">
        <v>709</v>
      </c>
      <c r="L4" s="368"/>
      <c r="M4" s="368"/>
      <c r="N4" s="368"/>
      <c r="O4" s="368"/>
    </row>
    <row r="5" spans="6:17" ht="15">
      <c r="F5" s="38" t="s">
        <v>703</v>
      </c>
      <c r="G5" s="38" t="s">
        <v>703</v>
      </c>
      <c r="H5" s="38" t="s">
        <v>704</v>
      </c>
      <c r="I5" s="38" t="s">
        <v>42</v>
      </c>
      <c r="J5" s="38" t="s">
        <v>52</v>
      </c>
      <c r="K5" s="38" t="s">
        <v>711</v>
      </c>
      <c r="L5" s="38" t="s">
        <v>713</v>
      </c>
      <c r="M5" s="38" t="s">
        <v>714</v>
      </c>
      <c r="N5" s="38" t="s">
        <v>713</v>
      </c>
      <c r="O5" s="38" t="s">
        <v>711</v>
      </c>
      <c r="P5" s="38"/>
      <c r="Q5" s="37" t="s">
        <v>62</v>
      </c>
    </row>
    <row r="6" spans="6:17" ht="15">
      <c r="F6" s="38" t="s">
        <v>701</v>
      </c>
      <c r="G6" s="38" t="s">
        <v>702</v>
      </c>
      <c r="H6" s="38" t="s">
        <v>705</v>
      </c>
      <c r="I6" s="38" t="s">
        <v>707</v>
      </c>
      <c r="J6" s="38" t="s">
        <v>710</v>
      </c>
      <c r="K6" s="38" t="s">
        <v>712</v>
      </c>
      <c r="L6" s="38" t="s">
        <v>712</v>
      </c>
      <c r="M6" s="38" t="s">
        <v>715</v>
      </c>
      <c r="N6" s="38" t="s">
        <v>735</v>
      </c>
      <c r="O6" s="38" t="s">
        <v>735</v>
      </c>
      <c r="P6" s="38"/>
      <c r="Q6" s="37" t="s">
        <v>45</v>
      </c>
    </row>
    <row r="7" spans="2:17" ht="15.75" thickBot="1">
      <c r="B7" s="6"/>
      <c r="C7" s="6"/>
      <c r="D7" s="6"/>
      <c r="E7" s="6"/>
      <c r="F7" s="47" t="s">
        <v>283</v>
      </c>
      <c r="G7" s="47" t="s">
        <v>700</v>
      </c>
      <c r="H7" s="47" t="s">
        <v>706</v>
      </c>
      <c r="I7" s="47" t="s">
        <v>708</v>
      </c>
      <c r="J7" s="47" t="s">
        <v>124</v>
      </c>
      <c r="K7" s="47" t="s">
        <v>283</v>
      </c>
      <c r="L7" s="47" t="s">
        <v>283</v>
      </c>
      <c r="M7" s="47" t="s">
        <v>716</v>
      </c>
      <c r="N7" s="47" t="s">
        <v>736</v>
      </c>
      <c r="O7" s="47" t="s">
        <v>736</v>
      </c>
      <c r="P7" s="47"/>
      <c r="Q7" s="153" t="s">
        <v>47</v>
      </c>
    </row>
    <row r="8" spans="2:16" ht="6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18"/>
      <c r="P8" s="2"/>
    </row>
    <row r="9" spans="10:17" ht="15">
      <c r="J9" s="58" t="s">
        <v>74</v>
      </c>
      <c r="Q9" s="37" t="s">
        <v>256</v>
      </c>
    </row>
    <row r="10" spans="13:15" ht="6" customHeight="1">
      <c r="M10" s="58"/>
      <c r="O10" s="37"/>
    </row>
    <row r="11" ht="15.75">
      <c r="C11" s="7" t="s">
        <v>25</v>
      </c>
    </row>
    <row r="12" ht="15">
      <c r="D12" s="8" t="s">
        <v>160</v>
      </c>
    </row>
    <row r="13" ht="15">
      <c r="D13" s="8" t="s">
        <v>281</v>
      </c>
    </row>
    <row r="14" ht="15">
      <c r="D14" s="8" t="s">
        <v>282</v>
      </c>
    </row>
    <row r="15" spans="2:17" ht="6" customHeight="1" thickBo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6" ht="6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2:16" ht="15">
      <c r="B17" s="2"/>
      <c r="C17" s="126" t="s">
        <v>285</v>
      </c>
      <c r="D17" s="2" t="s">
        <v>286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8:17" s="22" customFormat="1" ht="18">
      <c r="H18" s="59"/>
      <c r="I18" s="59"/>
      <c r="J18" s="59"/>
      <c r="K18" s="59"/>
      <c r="L18" s="59"/>
      <c r="M18" s="59"/>
      <c r="N18" s="59"/>
      <c r="O18" s="59"/>
      <c r="P18" s="59"/>
      <c r="Q18" s="1"/>
    </row>
    <row r="19" spans="2:17" s="22" customFormat="1" ht="21">
      <c r="B19" s="64" t="s">
        <v>696</v>
      </c>
      <c r="C19" s="64"/>
      <c r="D19" s="64"/>
      <c r="E19" s="114" t="s">
        <v>698</v>
      </c>
      <c r="F19" s="64"/>
      <c r="H19" s="59"/>
      <c r="I19" s="59"/>
      <c r="J19" s="59"/>
      <c r="K19" s="59"/>
      <c r="L19" s="59"/>
      <c r="M19" s="59"/>
      <c r="N19" s="59"/>
      <c r="O19" s="59"/>
      <c r="P19" s="59"/>
      <c r="Q19" s="1"/>
    </row>
    <row r="20" spans="2:17" s="22" customFormat="1" ht="9" customHeight="1" thickBo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"/>
    </row>
    <row r="21" spans="8:17" ht="16.5" customHeight="1">
      <c r="H21" s="66"/>
      <c r="I21" s="2"/>
      <c r="J21" s="2"/>
      <c r="L21" s="7"/>
      <c r="N21" s="38" t="s">
        <v>289</v>
      </c>
      <c r="O21" s="34" t="s">
        <v>101</v>
      </c>
      <c r="Q21" s="123" t="s">
        <v>41</v>
      </c>
    </row>
    <row r="22" spans="8:17" ht="18.75" customHeight="1">
      <c r="H22" s="31" t="s">
        <v>98</v>
      </c>
      <c r="I22" s="360" t="s">
        <v>211</v>
      </c>
      <c r="J22" s="360"/>
      <c r="K22" s="360"/>
      <c r="L22" s="38" t="s">
        <v>100</v>
      </c>
      <c r="M22" s="38" t="s">
        <v>99</v>
      </c>
      <c r="N22" s="127" t="s">
        <v>292</v>
      </c>
      <c r="O22" s="127" t="s">
        <v>298</v>
      </c>
      <c r="P22" s="38"/>
      <c r="Q22" s="124" t="s">
        <v>45</v>
      </c>
    </row>
    <row r="23" spans="2:17" ht="18.75" customHeight="1" thickBot="1">
      <c r="B23" s="6"/>
      <c r="C23" s="6"/>
      <c r="D23" s="6"/>
      <c r="E23" s="6"/>
      <c r="F23" s="6"/>
      <c r="G23" s="6"/>
      <c r="H23" s="35"/>
      <c r="I23" s="6" t="s">
        <v>212</v>
      </c>
      <c r="J23" s="6" t="s">
        <v>297</v>
      </c>
      <c r="K23" s="47" t="s">
        <v>52</v>
      </c>
      <c r="L23" s="48"/>
      <c r="M23" s="49"/>
      <c r="N23" s="128" t="s">
        <v>291</v>
      </c>
      <c r="O23" s="128" t="s">
        <v>290</v>
      </c>
      <c r="P23" s="47"/>
      <c r="Q23" s="125" t="s">
        <v>47</v>
      </c>
    </row>
    <row r="24" spans="2:17" ht="6" customHeight="1">
      <c r="B24" s="2"/>
      <c r="C24" s="2"/>
      <c r="D24" s="2"/>
      <c r="E24" s="2"/>
      <c r="F24" s="2"/>
      <c r="G24" s="2"/>
      <c r="H24" s="2"/>
      <c r="I24" s="2"/>
      <c r="J24" s="2"/>
      <c r="K24" s="70"/>
      <c r="L24" s="78"/>
      <c r="M24" s="79"/>
      <c r="N24" s="150"/>
      <c r="O24" s="150"/>
      <c r="P24" s="70"/>
      <c r="Q24" s="116"/>
    </row>
    <row r="25" spans="12:17" ht="15" customHeight="1">
      <c r="L25" s="51"/>
      <c r="M25" s="51"/>
      <c r="O25" s="58" t="s">
        <v>74</v>
      </c>
      <c r="P25" s="53"/>
      <c r="Q25" s="37" t="s">
        <v>256</v>
      </c>
    </row>
    <row r="26" spans="8:13" ht="6" customHeight="1">
      <c r="H26" s="7"/>
      <c r="I26" s="7"/>
      <c r="J26" s="7"/>
      <c r="L26" s="51"/>
      <c r="M26" s="51"/>
    </row>
    <row r="27" spans="3:17" ht="15.75">
      <c r="C27" s="7" t="s">
        <v>699</v>
      </c>
      <c r="D27" s="7"/>
      <c r="E27" s="7"/>
      <c r="F27" s="7"/>
      <c r="H27" s="8">
        <v>13</v>
      </c>
      <c r="I27" s="8">
        <v>57</v>
      </c>
      <c r="J27" s="8">
        <v>11</v>
      </c>
      <c r="K27" s="8">
        <v>68</v>
      </c>
      <c r="L27" s="8">
        <v>1</v>
      </c>
      <c r="M27" s="8">
        <v>12</v>
      </c>
      <c r="N27" s="8">
        <v>3</v>
      </c>
      <c r="O27" s="8">
        <v>2</v>
      </c>
      <c r="Q27" s="17">
        <v>5973</v>
      </c>
    </row>
    <row r="28" spans="7:17" ht="6" customHeight="1">
      <c r="G28" s="7"/>
      <c r="Q28" s="17"/>
    </row>
    <row r="29" spans="3:17" ht="15.75">
      <c r="C29" s="7" t="s">
        <v>76</v>
      </c>
      <c r="D29" s="7"/>
      <c r="E29" s="7"/>
      <c r="F29" s="7"/>
      <c r="Q29" s="17"/>
    </row>
    <row r="30" spans="4:17" ht="15">
      <c r="D30" s="54" t="s">
        <v>193</v>
      </c>
      <c r="E30" s="54"/>
      <c r="F30" s="54"/>
      <c r="H30" s="8">
        <v>9</v>
      </c>
      <c r="I30" s="8">
        <v>62</v>
      </c>
      <c r="J30" s="8">
        <v>9</v>
      </c>
      <c r="K30" s="8">
        <v>72</v>
      </c>
      <c r="L30" s="8">
        <v>2</v>
      </c>
      <c r="M30" s="8">
        <v>11</v>
      </c>
      <c r="N30" s="8">
        <v>3</v>
      </c>
      <c r="O30" s="8">
        <v>3</v>
      </c>
      <c r="Q30" s="17">
        <v>2806</v>
      </c>
    </row>
    <row r="31" spans="4:17" ht="15">
      <c r="D31" s="54" t="s">
        <v>241</v>
      </c>
      <c r="E31" s="54"/>
      <c r="F31" s="54"/>
      <c r="H31" s="8">
        <v>17</v>
      </c>
      <c r="I31" s="8">
        <v>52</v>
      </c>
      <c r="J31" s="8">
        <v>13</v>
      </c>
      <c r="K31" s="8">
        <v>64</v>
      </c>
      <c r="L31" s="8">
        <v>1</v>
      </c>
      <c r="M31" s="8">
        <v>14</v>
      </c>
      <c r="N31" s="8">
        <v>3</v>
      </c>
      <c r="O31" s="8">
        <v>1</v>
      </c>
      <c r="Q31" s="17">
        <v>3167</v>
      </c>
    </row>
    <row r="32" spans="2:17" ht="6" customHeight="1">
      <c r="B32" s="20"/>
      <c r="C32" s="20"/>
      <c r="D32" s="20"/>
      <c r="E32" s="20"/>
      <c r="F32" s="20"/>
      <c r="G32" s="20"/>
      <c r="Q32" s="17"/>
    </row>
    <row r="33" spans="3:17" ht="15.75">
      <c r="C33" s="7" t="s">
        <v>77</v>
      </c>
      <c r="D33" s="7"/>
      <c r="E33" s="7"/>
      <c r="F33" s="7"/>
      <c r="J33" s="7"/>
      <c r="Q33" s="17"/>
    </row>
    <row r="34" spans="2:17" ht="15">
      <c r="B34" s="20"/>
      <c r="C34" s="20"/>
      <c r="D34" s="8" t="s">
        <v>244</v>
      </c>
      <c r="H34" s="8">
        <v>22</v>
      </c>
      <c r="I34" s="8">
        <v>12</v>
      </c>
      <c r="J34" s="8">
        <v>23</v>
      </c>
      <c r="K34" s="8">
        <v>35</v>
      </c>
      <c r="L34" s="8">
        <v>3</v>
      </c>
      <c r="M34" s="8">
        <v>32</v>
      </c>
      <c r="N34" s="8">
        <v>6</v>
      </c>
      <c r="O34" s="8">
        <v>2</v>
      </c>
      <c r="Q34" s="17">
        <v>121</v>
      </c>
    </row>
    <row r="35" spans="2:17" ht="15">
      <c r="B35" s="20"/>
      <c r="C35" s="20"/>
      <c r="D35" s="8" t="s">
        <v>182</v>
      </c>
      <c r="H35" s="8">
        <v>16</v>
      </c>
      <c r="I35" s="8">
        <v>45</v>
      </c>
      <c r="J35" s="8">
        <v>13</v>
      </c>
      <c r="K35" s="8">
        <v>58</v>
      </c>
      <c r="L35" s="8">
        <v>2</v>
      </c>
      <c r="M35" s="8">
        <v>17</v>
      </c>
      <c r="N35" s="8">
        <v>5</v>
      </c>
      <c r="O35" s="8">
        <v>2</v>
      </c>
      <c r="Q35" s="17">
        <v>928</v>
      </c>
    </row>
    <row r="36" spans="2:17" ht="15">
      <c r="B36" s="20"/>
      <c r="C36" s="20"/>
      <c r="D36" s="8" t="s">
        <v>183</v>
      </c>
      <c r="H36" s="8">
        <v>12</v>
      </c>
      <c r="I36" s="8">
        <v>61</v>
      </c>
      <c r="J36" s="8">
        <v>9</v>
      </c>
      <c r="K36" s="8">
        <v>70</v>
      </c>
      <c r="L36" s="8">
        <v>2</v>
      </c>
      <c r="M36" s="8">
        <v>10</v>
      </c>
      <c r="N36" s="8">
        <v>3</v>
      </c>
      <c r="O36" s="8">
        <v>3</v>
      </c>
      <c r="Q36" s="17">
        <v>1864</v>
      </c>
    </row>
    <row r="37" spans="2:17" ht="15">
      <c r="B37" s="20"/>
      <c r="C37" s="20"/>
      <c r="D37" s="8" t="s">
        <v>184</v>
      </c>
      <c r="H37" s="8">
        <v>11</v>
      </c>
      <c r="I37" s="8">
        <v>62</v>
      </c>
      <c r="J37" s="8">
        <v>10</v>
      </c>
      <c r="K37" s="8">
        <v>72</v>
      </c>
      <c r="L37" s="8">
        <v>1</v>
      </c>
      <c r="M37" s="8">
        <v>10</v>
      </c>
      <c r="N37" s="8">
        <v>3</v>
      </c>
      <c r="O37" s="8">
        <v>2</v>
      </c>
      <c r="Q37" s="17">
        <v>1547</v>
      </c>
    </row>
    <row r="38" spans="2:17" ht="15">
      <c r="B38" s="20"/>
      <c r="C38" s="20"/>
      <c r="D38" s="8" t="s">
        <v>185</v>
      </c>
      <c r="H38" s="8">
        <v>14</v>
      </c>
      <c r="I38" s="8">
        <v>59</v>
      </c>
      <c r="J38" s="8">
        <v>12</v>
      </c>
      <c r="K38" s="8">
        <v>71</v>
      </c>
      <c r="L38" s="8">
        <v>1</v>
      </c>
      <c r="M38" s="8">
        <v>11</v>
      </c>
      <c r="N38" s="8">
        <v>2</v>
      </c>
      <c r="O38" s="8">
        <v>1</v>
      </c>
      <c r="Q38" s="17">
        <v>1220</v>
      </c>
    </row>
    <row r="39" spans="2:17" ht="15">
      <c r="B39" s="20"/>
      <c r="C39" s="20"/>
      <c r="D39" s="8" t="s">
        <v>284</v>
      </c>
      <c r="H39" s="8">
        <v>19</v>
      </c>
      <c r="I39" s="8">
        <v>48</v>
      </c>
      <c r="J39" s="8">
        <v>14</v>
      </c>
      <c r="K39" s="8">
        <v>62</v>
      </c>
      <c r="L39" s="8">
        <v>2</v>
      </c>
      <c r="M39" s="8">
        <v>12</v>
      </c>
      <c r="N39" s="8">
        <v>2</v>
      </c>
      <c r="O39" s="8">
        <v>3</v>
      </c>
      <c r="Q39" s="17">
        <v>293</v>
      </c>
    </row>
    <row r="40" spans="2:17" ht="6" customHeight="1">
      <c r="B40" s="20"/>
      <c r="C40" s="20"/>
      <c r="D40" s="20"/>
      <c r="E40" s="20"/>
      <c r="F40" s="20"/>
      <c r="Q40" s="17"/>
    </row>
    <row r="41" spans="2:17" ht="15.75">
      <c r="B41" s="20"/>
      <c r="C41" s="13" t="s">
        <v>717</v>
      </c>
      <c r="D41" s="13"/>
      <c r="E41" s="13"/>
      <c r="F41" s="13"/>
      <c r="Q41" s="17"/>
    </row>
    <row r="42" spans="2:17" ht="15">
      <c r="B42" s="20"/>
      <c r="C42" s="2"/>
      <c r="D42" s="2" t="s">
        <v>160</v>
      </c>
      <c r="E42" s="2"/>
      <c r="F42" s="2"/>
      <c r="H42" s="8">
        <v>14</v>
      </c>
      <c r="I42" s="8">
        <v>63</v>
      </c>
      <c r="J42" s="8">
        <v>13</v>
      </c>
      <c r="K42" s="8">
        <v>75</v>
      </c>
      <c r="L42" s="8">
        <v>2</v>
      </c>
      <c r="M42" s="8">
        <v>3</v>
      </c>
      <c r="N42" s="8">
        <v>0</v>
      </c>
      <c r="O42" s="8">
        <v>5</v>
      </c>
      <c r="Q42" s="17">
        <v>258</v>
      </c>
    </row>
    <row r="43" spans="2:17" ht="15">
      <c r="B43" s="20"/>
      <c r="C43" s="2"/>
      <c r="D43" s="2" t="s">
        <v>219</v>
      </c>
      <c r="E43" s="2"/>
      <c r="F43" s="2"/>
      <c r="H43" s="8">
        <v>10</v>
      </c>
      <c r="I43" s="8">
        <v>59</v>
      </c>
      <c r="J43" s="8">
        <v>11</v>
      </c>
      <c r="K43" s="8">
        <v>70</v>
      </c>
      <c r="L43" s="8">
        <v>2</v>
      </c>
      <c r="M43" s="8">
        <v>12</v>
      </c>
      <c r="N43" s="8">
        <v>3</v>
      </c>
      <c r="O43" s="8">
        <v>2</v>
      </c>
      <c r="Q43" s="17">
        <v>4410</v>
      </c>
    </row>
    <row r="44" spans="2:17" ht="15">
      <c r="B44" s="20"/>
      <c r="C44" s="2"/>
      <c r="D44" s="2" t="s">
        <v>220</v>
      </c>
      <c r="E44" s="2"/>
      <c r="F44" s="2"/>
      <c r="H44" s="8">
        <v>24</v>
      </c>
      <c r="I44" s="8">
        <v>46</v>
      </c>
      <c r="J44" s="8">
        <v>11</v>
      </c>
      <c r="K44" s="8">
        <v>57</v>
      </c>
      <c r="L44" s="8">
        <v>1</v>
      </c>
      <c r="M44" s="8">
        <v>15</v>
      </c>
      <c r="N44" s="8">
        <v>2</v>
      </c>
      <c r="O44" s="8">
        <v>2</v>
      </c>
      <c r="Q44" s="17">
        <v>1305</v>
      </c>
    </row>
    <row r="45" spans="2:17" ht="6" customHeight="1">
      <c r="B45" s="20"/>
      <c r="C45" s="2"/>
      <c r="D45" s="2"/>
      <c r="E45" s="2"/>
      <c r="F45" s="2"/>
      <c r="Q45" s="17"/>
    </row>
    <row r="46" spans="2:17" ht="15.75">
      <c r="B46" s="20"/>
      <c r="C46" s="13" t="s">
        <v>409</v>
      </c>
      <c r="D46" s="13"/>
      <c r="E46" s="13"/>
      <c r="F46" s="13"/>
      <c r="Q46" s="17"/>
    </row>
    <row r="47" spans="2:17" ht="15">
      <c r="B47" s="20"/>
      <c r="C47" s="2"/>
      <c r="D47" s="2" t="s">
        <v>139</v>
      </c>
      <c r="E47" s="2"/>
      <c r="F47" s="2"/>
      <c r="H47" s="8">
        <v>8</v>
      </c>
      <c r="I47" s="8">
        <v>66</v>
      </c>
      <c r="J47" s="8">
        <v>8</v>
      </c>
      <c r="K47" s="8">
        <v>74</v>
      </c>
      <c r="L47" s="8">
        <v>2</v>
      </c>
      <c r="M47" s="8">
        <v>8</v>
      </c>
      <c r="N47" s="8">
        <v>6</v>
      </c>
      <c r="O47" s="8">
        <v>2</v>
      </c>
      <c r="Q47" s="17">
        <v>314</v>
      </c>
    </row>
    <row r="48" spans="2:17" ht="15">
      <c r="B48" s="20"/>
      <c r="C48" s="2"/>
      <c r="D48" s="2" t="s">
        <v>231</v>
      </c>
      <c r="E48" s="2"/>
      <c r="F48" s="2"/>
      <c r="H48" s="8">
        <v>8</v>
      </c>
      <c r="I48" s="8">
        <v>68</v>
      </c>
      <c r="J48" s="8">
        <v>8</v>
      </c>
      <c r="K48" s="8">
        <v>76</v>
      </c>
      <c r="L48" s="8">
        <v>1</v>
      </c>
      <c r="M48" s="8">
        <v>9</v>
      </c>
      <c r="N48" s="8">
        <v>4</v>
      </c>
      <c r="O48" s="8">
        <v>2</v>
      </c>
      <c r="Q48" s="17">
        <v>1962</v>
      </c>
    </row>
    <row r="49" spans="2:17" ht="15">
      <c r="B49" s="20"/>
      <c r="C49" s="2"/>
      <c r="D49" s="2" t="s">
        <v>140</v>
      </c>
      <c r="E49" s="2"/>
      <c r="F49" s="2"/>
      <c r="H49" s="8">
        <v>16</v>
      </c>
      <c r="I49" s="8">
        <v>50</v>
      </c>
      <c r="J49" s="8">
        <v>11</v>
      </c>
      <c r="K49" s="8">
        <v>61</v>
      </c>
      <c r="L49" s="8">
        <v>1</v>
      </c>
      <c r="M49" s="8">
        <v>17</v>
      </c>
      <c r="N49" s="8">
        <v>3</v>
      </c>
      <c r="O49" s="8">
        <v>1</v>
      </c>
      <c r="Q49" s="17">
        <v>1334</v>
      </c>
    </row>
    <row r="50" spans="2:17" ht="15">
      <c r="B50" s="20"/>
      <c r="C50" s="2"/>
      <c r="D50" s="2" t="s">
        <v>141</v>
      </c>
      <c r="E50" s="2"/>
      <c r="F50" s="2"/>
      <c r="H50" s="8">
        <v>11</v>
      </c>
      <c r="I50" s="8">
        <v>61</v>
      </c>
      <c r="J50" s="8">
        <v>13</v>
      </c>
      <c r="K50" s="8">
        <v>74</v>
      </c>
      <c r="L50" s="8">
        <v>1</v>
      </c>
      <c r="M50" s="8">
        <v>9</v>
      </c>
      <c r="N50" s="8">
        <v>1</v>
      </c>
      <c r="O50" s="8">
        <v>4</v>
      </c>
      <c r="Q50" s="17">
        <v>1128</v>
      </c>
    </row>
    <row r="51" spans="2:17" ht="15">
      <c r="B51" s="20"/>
      <c r="C51" s="2"/>
      <c r="D51" s="2" t="s">
        <v>142</v>
      </c>
      <c r="E51" s="2"/>
      <c r="F51" s="2"/>
      <c r="H51" s="8">
        <v>20</v>
      </c>
      <c r="I51" s="8">
        <v>42</v>
      </c>
      <c r="J51" s="8">
        <v>15</v>
      </c>
      <c r="K51" s="8">
        <v>57</v>
      </c>
      <c r="L51" s="8">
        <v>2</v>
      </c>
      <c r="M51" s="8">
        <v>17</v>
      </c>
      <c r="N51" s="8">
        <v>1</v>
      </c>
      <c r="O51" s="8">
        <v>3</v>
      </c>
      <c r="Q51" s="17">
        <v>817</v>
      </c>
    </row>
    <row r="52" spans="2:17" ht="15">
      <c r="B52" s="20"/>
      <c r="C52" s="2"/>
      <c r="D52" s="2" t="s">
        <v>143</v>
      </c>
      <c r="E52" s="2"/>
      <c r="F52" s="2"/>
      <c r="H52" s="8">
        <v>30</v>
      </c>
      <c r="I52" s="8">
        <v>31</v>
      </c>
      <c r="J52" s="8">
        <v>16</v>
      </c>
      <c r="K52" s="8">
        <v>48</v>
      </c>
      <c r="L52" s="8">
        <v>1</v>
      </c>
      <c r="M52" s="8">
        <v>18</v>
      </c>
      <c r="N52" s="8">
        <v>1</v>
      </c>
      <c r="O52" s="8">
        <v>2</v>
      </c>
      <c r="Q52" s="17">
        <v>289</v>
      </c>
    </row>
    <row r="53" spans="2:17" ht="6" customHeight="1">
      <c r="B53" s="20"/>
      <c r="C53" s="2"/>
      <c r="D53" s="2"/>
      <c r="E53" s="2"/>
      <c r="F53" s="2"/>
      <c r="Q53" s="17"/>
    </row>
    <row r="54" spans="2:17" ht="15.75">
      <c r="B54" s="20"/>
      <c r="C54" s="7" t="s">
        <v>191</v>
      </c>
      <c r="D54" s="7"/>
      <c r="E54" s="7"/>
      <c r="F54" s="7"/>
      <c r="Q54" s="17"/>
    </row>
    <row r="55" spans="2:17" ht="15">
      <c r="B55" s="20"/>
      <c r="D55" s="8" t="s">
        <v>144</v>
      </c>
      <c r="H55" s="8">
        <v>37</v>
      </c>
      <c r="I55" s="8">
        <v>32</v>
      </c>
      <c r="J55" s="8">
        <v>4</v>
      </c>
      <c r="K55" s="8">
        <v>36</v>
      </c>
      <c r="L55" s="8">
        <v>3</v>
      </c>
      <c r="M55" s="8">
        <v>20</v>
      </c>
      <c r="N55" s="8">
        <v>2</v>
      </c>
      <c r="O55" s="8">
        <v>2</v>
      </c>
      <c r="Q55" s="17">
        <v>66</v>
      </c>
    </row>
    <row r="56" spans="2:17" ht="15">
      <c r="B56" s="20"/>
      <c r="D56" s="8" t="s">
        <v>145</v>
      </c>
      <c r="H56" s="8">
        <v>28</v>
      </c>
      <c r="I56" s="8">
        <v>32</v>
      </c>
      <c r="J56" s="8">
        <v>9</v>
      </c>
      <c r="K56" s="8">
        <v>41</v>
      </c>
      <c r="L56" s="8">
        <v>1</v>
      </c>
      <c r="M56" s="8">
        <v>25</v>
      </c>
      <c r="N56" s="8">
        <v>3</v>
      </c>
      <c r="O56" s="8">
        <v>2</v>
      </c>
      <c r="Q56" s="17">
        <v>455</v>
      </c>
    </row>
    <row r="57" spans="2:17" ht="15">
      <c r="B57" s="20"/>
      <c r="D57" s="8" t="s">
        <v>146</v>
      </c>
      <c r="H57" s="8">
        <v>19</v>
      </c>
      <c r="I57" s="8">
        <v>43</v>
      </c>
      <c r="J57" s="8">
        <v>13</v>
      </c>
      <c r="K57" s="8">
        <v>56</v>
      </c>
      <c r="L57" s="8">
        <v>1</v>
      </c>
      <c r="M57" s="8">
        <v>19</v>
      </c>
      <c r="N57" s="8">
        <v>3</v>
      </c>
      <c r="O57" s="8">
        <v>2</v>
      </c>
      <c r="Q57" s="17">
        <v>1027</v>
      </c>
    </row>
    <row r="58" spans="2:17" ht="15">
      <c r="B58" s="20"/>
      <c r="D58" s="8" t="s">
        <v>147</v>
      </c>
      <c r="H58" s="8">
        <v>15</v>
      </c>
      <c r="I58" s="8">
        <v>53</v>
      </c>
      <c r="J58" s="8">
        <v>12</v>
      </c>
      <c r="K58" s="8">
        <v>65</v>
      </c>
      <c r="L58" s="8">
        <v>1</v>
      </c>
      <c r="M58" s="8">
        <v>14</v>
      </c>
      <c r="N58" s="8">
        <v>3</v>
      </c>
      <c r="O58" s="8">
        <v>2</v>
      </c>
      <c r="Q58" s="17">
        <v>1095</v>
      </c>
    </row>
    <row r="59" spans="2:17" ht="15">
      <c r="B59" s="20"/>
      <c r="D59" s="8" t="s">
        <v>148</v>
      </c>
      <c r="H59" s="8">
        <v>13</v>
      </c>
      <c r="I59" s="8">
        <v>55</v>
      </c>
      <c r="J59" s="8">
        <v>14</v>
      </c>
      <c r="K59" s="8">
        <v>68</v>
      </c>
      <c r="L59" s="8">
        <v>2</v>
      </c>
      <c r="M59" s="8">
        <v>11</v>
      </c>
      <c r="N59" s="8">
        <v>3</v>
      </c>
      <c r="O59" s="8">
        <v>2</v>
      </c>
      <c r="Q59" s="17">
        <v>1086</v>
      </c>
    </row>
    <row r="60" spans="2:17" ht="15">
      <c r="B60" s="20"/>
      <c r="D60" s="8" t="s">
        <v>149</v>
      </c>
      <c r="H60" s="8">
        <v>10</v>
      </c>
      <c r="I60" s="8">
        <v>64</v>
      </c>
      <c r="J60" s="8">
        <v>9</v>
      </c>
      <c r="K60" s="8">
        <v>74</v>
      </c>
      <c r="L60" s="8">
        <v>1</v>
      </c>
      <c r="M60" s="8">
        <v>10</v>
      </c>
      <c r="N60" s="8">
        <v>3</v>
      </c>
      <c r="O60" s="8">
        <v>2</v>
      </c>
      <c r="Q60" s="17">
        <v>807</v>
      </c>
    </row>
    <row r="61" spans="2:17" ht="15">
      <c r="B61" s="20"/>
      <c r="D61" s="8" t="s">
        <v>150</v>
      </c>
      <c r="H61" s="8">
        <v>8</v>
      </c>
      <c r="I61" s="8">
        <v>70</v>
      </c>
      <c r="J61" s="8">
        <v>10</v>
      </c>
      <c r="K61" s="8">
        <v>80</v>
      </c>
      <c r="L61" s="8">
        <v>1</v>
      </c>
      <c r="M61" s="8">
        <v>7</v>
      </c>
      <c r="N61" s="8">
        <v>2</v>
      </c>
      <c r="O61" s="8">
        <v>2</v>
      </c>
      <c r="Q61" s="17">
        <v>884</v>
      </c>
    </row>
    <row r="62" spans="2:17" ht="15">
      <c r="B62" s="20"/>
      <c r="D62" s="8" t="s">
        <v>151</v>
      </c>
      <c r="H62" s="8">
        <v>6</v>
      </c>
      <c r="I62" s="8">
        <v>73</v>
      </c>
      <c r="J62" s="8">
        <v>7</v>
      </c>
      <c r="K62" s="8">
        <v>80</v>
      </c>
      <c r="L62" s="8">
        <v>1</v>
      </c>
      <c r="M62" s="8">
        <v>4</v>
      </c>
      <c r="N62" s="8">
        <v>6</v>
      </c>
      <c r="O62" s="8">
        <v>3</v>
      </c>
      <c r="Q62" s="17">
        <v>510</v>
      </c>
    </row>
    <row r="63" spans="2:17" ht="6" customHeight="1">
      <c r="B63" s="20"/>
      <c r="C63" s="20"/>
      <c r="D63" s="20"/>
      <c r="E63" s="20"/>
      <c r="F63" s="20"/>
      <c r="Q63" s="17"/>
    </row>
    <row r="64" spans="3:17" ht="15.75">
      <c r="C64" s="7" t="s">
        <v>189</v>
      </c>
      <c r="D64" s="7"/>
      <c r="E64" s="7"/>
      <c r="F64" s="7"/>
      <c r="Q64" s="17"/>
    </row>
    <row r="65" spans="2:17" ht="15">
      <c r="B65" s="20"/>
      <c r="D65" s="8" t="s">
        <v>40</v>
      </c>
      <c r="H65" s="8">
        <v>14</v>
      </c>
      <c r="I65" s="8">
        <v>49</v>
      </c>
      <c r="J65" s="8">
        <v>10</v>
      </c>
      <c r="K65" s="8">
        <v>59</v>
      </c>
      <c r="L65" s="8">
        <v>2</v>
      </c>
      <c r="M65" s="8">
        <v>19</v>
      </c>
      <c r="N65" s="8">
        <v>4</v>
      </c>
      <c r="O65" s="8">
        <v>2</v>
      </c>
      <c r="P65" s="40"/>
      <c r="Q65" s="76">
        <v>2002</v>
      </c>
    </row>
    <row r="66" spans="2:17" ht="15">
      <c r="B66" s="20"/>
      <c r="D66" s="8" t="s">
        <v>126</v>
      </c>
      <c r="H66" s="8">
        <v>13</v>
      </c>
      <c r="I66" s="8">
        <v>57</v>
      </c>
      <c r="J66" s="8">
        <v>13</v>
      </c>
      <c r="K66" s="8">
        <v>71</v>
      </c>
      <c r="L66" s="8">
        <v>1</v>
      </c>
      <c r="M66" s="8">
        <v>10</v>
      </c>
      <c r="N66" s="8">
        <v>3</v>
      </c>
      <c r="O66" s="8">
        <v>2</v>
      </c>
      <c r="P66" s="40"/>
      <c r="Q66" s="76">
        <v>1906</v>
      </c>
    </row>
    <row r="67" spans="2:17" ht="15">
      <c r="B67" s="20"/>
      <c r="D67" s="8" t="s">
        <v>551</v>
      </c>
      <c r="H67" s="8">
        <v>14</v>
      </c>
      <c r="I67" s="8">
        <v>61</v>
      </c>
      <c r="J67" s="8">
        <v>12</v>
      </c>
      <c r="K67" s="8">
        <v>73</v>
      </c>
      <c r="L67" s="8">
        <v>1</v>
      </c>
      <c r="M67" s="8">
        <v>7</v>
      </c>
      <c r="N67" s="8">
        <v>2</v>
      </c>
      <c r="O67" s="8">
        <v>3</v>
      </c>
      <c r="P67" s="40"/>
      <c r="Q67" s="76">
        <v>582</v>
      </c>
    </row>
    <row r="68" spans="2:17" ht="15">
      <c r="B68" s="20"/>
      <c r="D68" s="8" t="s">
        <v>552</v>
      </c>
      <c r="H68" s="8">
        <v>34</v>
      </c>
      <c r="I68" s="8">
        <v>51</v>
      </c>
      <c r="J68" s="8">
        <v>5</v>
      </c>
      <c r="K68" s="8">
        <v>56</v>
      </c>
      <c r="L68" s="8">
        <v>1</v>
      </c>
      <c r="M68" s="8">
        <v>2</v>
      </c>
      <c r="N68" s="8">
        <v>1</v>
      </c>
      <c r="O68" s="8">
        <v>6</v>
      </c>
      <c r="P68" s="40"/>
      <c r="Q68" s="76">
        <v>301</v>
      </c>
    </row>
    <row r="69" spans="2:17" ht="15">
      <c r="B69" s="20"/>
      <c r="D69" s="8" t="s">
        <v>129</v>
      </c>
      <c r="H69" s="8">
        <v>8</v>
      </c>
      <c r="I69" s="8">
        <v>72</v>
      </c>
      <c r="J69" s="8">
        <v>12</v>
      </c>
      <c r="K69" s="29">
        <v>84</v>
      </c>
      <c r="L69" s="8">
        <v>1</v>
      </c>
      <c r="M69" s="8">
        <v>3</v>
      </c>
      <c r="N69" s="8">
        <v>1</v>
      </c>
      <c r="O69" s="8">
        <v>2</v>
      </c>
      <c r="P69" s="40"/>
      <c r="Q69" s="76">
        <v>686</v>
      </c>
    </row>
    <row r="70" spans="2:17" ht="15">
      <c r="B70" s="20"/>
      <c r="D70" s="8" t="s">
        <v>130</v>
      </c>
      <c r="H70" s="8">
        <v>12</v>
      </c>
      <c r="I70" s="8">
        <v>68</v>
      </c>
      <c r="J70" s="8">
        <v>8</v>
      </c>
      <c r="K70" s="29">
        <v>76</v>
      </c>
      <c r="L70" s="8">
        <v>1</v>
      </c>
      <c r="M70" s="8">
        <v>5</v>
      </c>
      <c r="N70" s="8">
        <v>1</v>
      </c>
      <c r="O70" s="8">
        <v>6</v>
      </c>
      <c r="P70" s="40"/>
      <c r="Q70" s="76">
        <v>490</v>
      </c>
    </row>
    <row r="71" spans="2:17" ht="9" customHeight="1">
      <c r="B71" s="20"/>
      <c r="C71" s="20"/>
      <c r="H71" s="72"/>
      <c r="I71" s="72"/>
      <c r="J71" s="72"/>
      <c r="K71" s="40"/>
      <c r="L71" s="72"/>
      <c r="M71" s="72"/>
      <c r="N71" s="72"/>
      <c r="O71" s="72"/>
      <c r="P71" s="40"/>
      <c r="Q71" s="76"/>
    </row>
    <row r="72" spans="2:17" ht="15.75">
      <c r="B72" s="20"/>
      <c r="C72" s="7" t="s">
        <v>410</v>
      </c>
      <c r="H72" s="72"/>
      <c r="I72" s="72"/>
      <c r="J72" s="72"/>
      <c r="K72" s="40"/>
      <c r="L72" s="72"/>
      <c r="M72" s="72"/>
      <c r="N72" s="72"/>
      <c r="O72" s="72"/>
      <c r="P72" s="40"/>
      <c r="Q72" s="76"/>
    </row>
    <row r="73" spans="2:17" ht="15">
      <c r="B73" s="20"/>
      <c r="C73" s="20"/>
      <c r="D73" s="8" t="s">
        <v>411</v>
      </c>
      <c r="H73" s="213">
        <v>62</v>
      </c>
      <c r="I73" s="213">
        <v>27</v>
      </c>
      <c r="J73" s="213">
        <v>5</v>
      </c>
      <c r="K73" s="213">
        <v>32</v>
      </c>
      <c r="L73" s="213">
        <v>1</v>
      </c>
      <c r="M73" s="213">
        <v>2</v>
      </c>
      <c r="N73" s="213">
        <v>0</v>
      </c>
      <c r="O73" s="213">
        <v>2</v>
      </c>
      <c r="P73" s="40"/>
      <c r="Q73" s="76">
        <v>836</v>
      </c>
    </row>
    <row r="74" spans="2:17" ht="15">
      <c r="B74" s="20"/>
      <c r="C74" s="20"/>
      <c r="D74" s="8" t="s">
        <v>412</v>
      </c>
      <c r="H74" s="213">
        <v>29</v>
      </c>
      <c r="I74" s="213">
        <v>44</v>
      </c>
      <c r="J74" s="213">
        <v>13</v>
      </c>
      <c r="K74" s="213">
        <v>57</v>
      </c>
      <c r="L74" s="213">
        <v>3</v>
      </c>
      <c r="M74" s="213">
        <v>10</v>
      </c>
      <c r="N74" s="213">
        <v>1</v>
      </c>
      <c r="O74" s="213">
        <v>2</v>
      </c>
      <c r="P74" s="40"/>
      <c r="Q74" s="76">
        <v>708</v>
      </c>
    </row>
    <row r="75" spans="2:17" ht="15">
      <c r="B75" s="20"/>
      <c r="C75" s="20"/>
      <c r="D75" s="8" t="s">
        <v>413</v>
      </c>
      <c r="H75" s="213">
        <v>9</v>
      </c>
      <c r="I75" s="213">
        <v>52</v>
      </c>
      <c r="J75" s="213">
        <v>15</v>
      </c>
      <c r="K75" s="213">
        <v>67</v>
      </c>
      <c r="L75" s="213">
        <v>2</v>
      </c>
      <c r="M75" s="213">
        <v>20</v>
      </c>
      <c r="N75" s="213">
        <v>1</v>
      </c>
      <c r="O75" s="213">
        <v>1</v>
      </c>
      <c r="P75" s="40"/>
      <c r="Q75" s="76">
        <v>557</v>
      </c>
    </row>
    <row r="76" spans="4:17" ht="15">
      <c r="D76" s="8" t="s">
        <v>414</v>
      </c>
      <c r="H76" s="213">
        <v>2</v>
      </c>
      <c r="I76" s="213">
        <v>55</v>
      </c>
      <c r="J76" s="213">
        <v>14</v>
      </c>
      <c r="K76" s="213">
        <v>68</v>
      </c>
      <c r="L76" s="213">
        <v>3</v>
      </c>
      <c r="M76" s="213">
        <v>22</v>
      </c>
      <c r="N76" s="213">
        <v>3</v>
      </c>
      <c r="O76" s="213">
        <v>1</v>
      </c>
      <c r="Q76" s="76">
        <v>708</v>
      </c>
    </row>
    <row r="77" spans="4:17" ht="15">
      <c r="D77" s="8" t="s">
        <v>415</v>
      </c>
      <c r="H77" s="213">
        <v>1</v>
      </c>
      <c r="I77" s="213">
        <v>63</v>
      </c>
      <c r="J77" s="213">
        <v>14</v>
      </c>
      <c r="K77" s="213">
        <v>77</v>
      </c>
      <c r="L77" s="213">
        <v>1</v>
      </c>
      <c r="M77" s="213">
        <v>17</v>
      </c>
      <c r="N77" s="213">
        <v>3</v>
      </c>
      <c r="O77" s="213">
        <v>2</v>
      </c>
      <c r="Q77" s="76">
        <v>1117</v>
      </c>
    </row>
    <row r="78" spans="4:17" ht="15">
      <c r="D78" s="8" t="s">
        <v>416</v>
      </c>
      <c r="H78" s="213">
        <v>1</v>
      </c>
      <c r="I78" s="213">
        <v>75</v>
      </c>
      <c r="J78" s="213">
        <v>9</v>
      </c>
      <c r="K78" s="213">
        <v>84</v>
      </c>
      <c r="L78" s="213">
        <v>0</v>
      </c>
      <c r="M78" s="213">
        <v>11</v>
      </c>
      <c r="N78" s="213">
        <v>4</v>
      </c>
      <c r="O78" s="213">
        <v>0</v>
      </c>
      <c r="Q78" s="76">
        <v>649</v>
      </c>
    </row>
    <row r="79" spans="4:17" ht="15">
      <c r="D79" s="8" t="s">
        <v>417</v>
      </c>
      <c r="H79" s="213">
        <v>1</v>
      </c>
      <c r="I79" s="213">
        <v>74</v>
      </c>
      <c r="J79" s="213">
        <v>7</v>
      </c>
      <c r="K79" s="213">
        <v>82</v>
      </c>
      <c r="L79" s="213">
        <v>0</v>
      </c>
      <c r="M79" s="213">
        <v>9</v>
      </c>
      <c r="N79" s="213">
        <v>5</v>
      </c>
      <c r="O79" s="213">
        <v>3</v>
      </c>
      <c r="Q79" s="76">
        <v>403</v>
      </c>
    </row>
    <row r="80" spans="4:17" ht="15">
      <c r="D80" s="8" t="s">
        <v>418</v>
      </c>
      <c r="H80" s="213">
        <v>1</v>
      </c>
      <c r="I80" s="213">
        <v>75</v>
      </c>
      <c r="J80" s="213">
        <v>10</v>
      </c>
      <c r="K80" s="213">
        <v>84</v>
      </c>
      <c r="L80" s="213">
        <v>1</v>
      </c>
      <c r="M80" s="213">
        <v>6</v>
      </c>
      <c r="N80" s="213">
        <v>7</v>
      </c>
      <c r="O80" s="213">
        <v>1</v>
      </c>
      <c r="Q80" s="76">
        <v>529</v>
      </c>
    </row>
    <row r="81" spans="4:17" ht="15">
      <c r="D81" s="8" t="s">
        <v>419</v>
      </c>
      <c r="H81" s="213">
        <v>3</v>
      </c>
      <c r="I81" s="213">
        <v>77</v>
      </c>
      <c r="J81" s="213">
        <v>7</v>
      </c>
      <c r="K81" s="213">
        <v>84</v>
      </c>
      <c r="L81" s="213">
        <v>1</v>
      </c>
      <c r="M81" s="213">
        <v>2</v>
      </c>
      <c r="N81" s="213">
        <v>7</v>
      </c>
      <c r="O81" s="213">
        <v>3</v>
      </c>
      <c r="Q81" s="76">
        <v>182</v>
      </c>
    </row>
    <row r="82" spans="2:17" ht="6" customHeight="1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</row>
    <row r="83" ht="6" customHeight="1"/>
    <row r="84" spans="3:17" ht="15.75">
      <c r="C84" s="7" t="s">
        <v>497</v>
      </c>
      <c r="G84" s="7"/>
      <c r="Q84" s="17"/>
    </row>
    <row r="85" spans="4:17" ht="15.75">
      <c r="D85" s="54">
        <v>1999</v>
      </c>
      <c r="E85" s="54"/>
      <c r="F85" s="54"/>
      <c r="G85" s="7"/>
      <c r="H85" s="88">
        <v>13.8</v>
      </c>
      <c r="I85" s="88">
        <v>54.7</v>
      </c>
      <c r="J85" s="88">
        <v>11.8</v>
      </c>
      <c r="K85" s="88">
        <v>66.5</v>
      </c>
      <c r="L85" s="88">
        <v>1.7</v>
      </c>
      <c r="M85" s="88">
        <v>12.2</v>
      </c>
      <c r="N85" s="88">
        <v>3</v>
      </c>
      <c r="O85" s="88">
        <v>2.9</v>
      </c>
      <c r="Q85" s="17">
        <v>6020</v>
      </c>
    </row>
    <row r="86" spans="4:17" ht="15.75">
      <c r="D86" s="54">
        <v>2000</v>
      </c>
      <c r="E86" s="54"/>
      <c r="F86" s="54"/>
      <c r="G86" s="7"/>
      <c r="H86" s="88">
        <v>13.7</v>
      </c>
      <c r="I86" s="88">
        <v>56.8</v>
      </c>
      <c r="J86" s="88">
        <v>10.3</v>
      </c>
      <c r="K86" s="88">
        <v>67.1</v>
      </c>
      <c r="L86" s="88">
        <v>1.7</v>
      </c>
      <c r="M86" s="88">
        <v>12.5</v>
      </c>
      <c r="N86" s="88">
        <v>2.2</v>
      </c>
      <c r="O86" s="88">
        <v>2.7</v>
      </c>
      <c r="Q86" s="17">
        <v>6253</v>
      </c>
    </row>
    <row r="87" spans="4:17" ht="15.75">
      <c r="D87" s="54">
        <v>2001</v>
      </c>
      <c r="E87" s="54"/>
      <c r="F87" s="54"/>
      <c r="G87" s="7"/>
      <c r="H87" s="88">
        <v>13.1</v>
      </c>
      <c r="I87" s="88">
        <v>58</v>
      </c>
      <c r="J87" s="88">
        <v>10.4</v>
      </c>
      <c r="K87" s="88">
        <v>68.4</v>
      </c>
      <c r="L87" s="88">
        <v>1.6</v>
      </c>
      <c r="M87" s="88">
        <v>12.3</v>
      </c>
      <c r="N87" s="88">
        <v>2.3</v>
      </c>
      <c r="O87" s="88">
        <v>2.3</v>
      </c>
      <c r="Q87" s="17">
        <v>6276</v>
      </c>
    </row>
    <row r="88" spans="4:17" ht="15.75">
      <c r="D88" s="54">
        <v>2002</v>
      </c>
      <c r="E88" s="54"/>
      <c r="F88" s="54"/>
      <c r="G88" s="7"/>
      <c r="H88" s="88">
        <v>13.4</v>
      </c>
      <c r="I88" s="88">
        <v>56.7</v>
      </c>
      <c r="J88" s="88">
        <v>11.1</v>
      </c>
      <c r="K88" s="88">
        <v>67.8</v>
      </c>
      <c r="L88" s="88">
        <v>1.4</v>
      </c>
      <c r="M88" s="88">
        <v>12.2</v>
      </c>
      <c r="N88" s="88">
        <v>3</v>
      </c>
      <c r="O88" s="88">
        <v>2.2</v>
      </c>
      <c r="Q88" s="17">
        <v>5973</v>
      </c>
    </row>
    <row r="89" spans="2:17" ht="6" customHeight="1" thickBot="1">
      <c r="B89" s="47"/>
      <c r="C89" s="47"/>
      <c r="D89" s="47"/>
      <c r="E89" s="47"/>
      <c r="F89" s="47"/>
      <c r="G89" s="47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3:17" ht="15">
      <c r="C90" s="186" t="s">
        <v>285</v>
      </c>
      <c r="D90" s="184" t="s">
        <v>286</v>
      </c>
      <c r="E90" s="184"/>
      <c r="F90" s="184"/>
      <c r="L90" s="29"/>
      <c r="M90" s="29"/>
      <c r="N90" s="29"/>
      <c r="O90" s="29"/>
      <c r="P90" s="29"/>
      <c r="Q90" s="57"/>
    </row>
    <row r="91" spans="3:17" ht="15">
      <c r="C91" s="186" t="s">
        <v>287</v>
      </c>
      <c r="D91" s="20" t="s">
        <v>288</v>
      </c>
      <c r="E91" s="20"/>
      <c r="F91" s="20"/>
      <c r="L91" s="29"/>
      <c r="M91" s="29"/>
      <c r="N91" s="29"/>
      <c r="O91" s="29"/>
      <c r="P91" s="29"/>
      <c r="Q91" s="57"/>
    </row>
  </sheetData>
  <mergeCells count="2">
    <mergeCell ref="I22:K22"/>
    <mergeCell ref="K4:O4"/>
  </mergeCells>
  <printOptions/>
  <pageMargins left="0.75" right="0.39" top="0.59" bottom="0.57" header="0.5" footer="0.5"/>
  <pageSetup fitToHeight="1" fitToWidth="1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="75" zoomScaleNormal="75" workbookViewId="0" topLeftCell="A1">
      <selection activeCell="D2" sqref="D2"/>
    </sheetView>
  </sheetViews>
  <sheetFormatPr defaultColWidth="9.140625" defaultRowHeight="12.75"/>
  <cols>
    <col min="1" max="2" width="1.7109375" style="20" customWidth="1"/>
    <col min="3" max="3" width="10.57421875" style="20" customWidth="1"/>
    <col min="4" max="4" width="25.28125" style="20" customWidth="1"/>
    <col min="5" max="5" width="1.28515625" style="20" customWidth="1"/>
    <col min="6" max="6" width="7.8515625" style="20" customWidth="1"/>
    <col min="7" max="7" width="7.7109375" style="20" customWidth="1"/>
    <col min="8" max="8" width="8.57421875" style="20" customWidth="1"/>
    <col min="9" max="13" width="7.7109375" style="20" customWidth="1"/>
    <col min="14" max="14" width="9.421875" style="20" customWidth="1"/>
    <col min="15" max="15" width="1.1484375" style="20" customWidth="1"/>
    <col min="16" max="16" width="13.00390625" style="20" customWidth="1"/>
    <col min="17" max="16384" width="9.140625" style="20" customWidth="1"/>
  </cols>
  <sheetData>
    <row r="1" ht="15">
      <c r="A1" s="40"/>
    </row>
    <row r="2" spans="2:16" ht="21">
      <c r="B2" s="1" t="s">
        <v>658</v>
      </c>
      <c r="C2" s="1"/>
      <c r="D2" s="59" t="s">
        <v>760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2"/>
      <c r="P2" s="2"/>
    </row>
    <row r="3" spans="2:16" ht="18.75" thickBot="1">
      <c r="B3" s="21"/>
      <c r="C3" s="2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6"/>
      <c r="P3" s="6"/>
    </row>
    <row r="4" spans="2:16" ht="15.75">
      <c r="B4" s="8"/>
      <c r="C4" s="8"/>
      <c r="D4" s="7"/>
      <c r="F4" s="225"/>
      <c r="G4" s="134"/>
      <c r="H4" s="134" t="s">
        <v>48</v>
      </c>
      <c r="I4" s="134"/>
      <c r="J4" s="134"/>
      <c r="K4" s="134"/>
      <c r="L4" s="193"/>
      <c r="M4" s="193"/>
      <c r="N4" s="63" t="s">
        <v>367</v>
      </c>
      <c r="O4" s="8"/>
      <c r="P4" s="118" t="s">
        <v>41</v>
      </c>
    </row>
    <row r="5" spans="2:16" ht="18">
      <c r="B5" s="8"/>
      <c r="C5" s="8"/>
      <c r="D5" s="7"/>
      <c r="E5" s="22"/>
      <c r="F5" s="11">
        <v>17</v>
      </c>
      <c r="G5" s="7">
        <v>20</v>
      </c>
      <c r="H5" s="7">
        <v>30</v>
      </c>
      <c r="I5" s="7">
        <v>40</v>
      </c>
      <c r="J5" s="7">
        <v>50</v>
      </c>
      <c r="K5" s="7">
        <v>60</v>
      </c>
      <c r="L5" s="7">
        <v>70</v>
      </c>
      <c r="M5" s="117"/>
      <c r="N5" s="63" t="s">
        <v>368</v>
      </c>
      <c r="O5" s="8"/>
      <c r="P5" s="119" t="s">
        <v>45</v>
      </c>
    </row>
    <row r="6" spans="2:16" ht="16.5" thickBot="1">
      <c r="B6" s="6"/>
      <c r="C6" s="6"/>
      <c r="D6" s="6"/>
      <c r="E6" s="6"/>
      <c r="F6" s="23" t="s">
        <v>266</v>
      </c>
      <c r="G6" s="23" t="s">
        <v>267</v>
      </c>
      <c r="H6" s="23" t="s">
        <v>268</v>
      </c>
      <c r="I6" s="23" t="s">
        <v>269</v>
      </c>
      <c r="J6" s="23" t="s">
        <v>270</v>
      </c>
      <c r="K6" s="23" t="s">
        <v>271</v>
      </c>
      <c r="L6" s="23" t="s">
        <v>272</v>
      </c>
      <c r="M6" s="23" t="s">
        <v>265</v>
      </c>
      <c r="N6" s="14" t="s">
        <v>49</v>
      </c>
      <c r="O6" s="6"/>
      <c r="P6" s="24"/>
    </row>
    <row r="7" spans="2:15" ht="6" customHeight="1">
      <c r="B7" s="8"/>
      <c r="C7" s="8"/>
      <c r="D7" s="8"/>
      <c r="G7" s="8"/>
      <c r="H7" s="8"/>
      <c r="I7" s="8"/>
      <c r="K7" s="8"/>
      <c r="O7" s="8"/>
    </row>
    <row r="8" spans="2:16" ht="18">
      <c r="B8" s="8"/>
      <c r="C8" s="8"/>
      <c r="D8" s="8"/>
      <c r="G8" s="8"/>
      <c r="H8" s="8"/>
      <c r="I8" s="8"/>
      <c r="K8" s="8"/>
      <c r="N8" s="58" t="s">
        <v>377</v>
      </c>
      <c r="O8" s="8"/>
      <c r="P8" s="37" t="s">
        <v>273</v>
      </c>
    </row>
    <row r="9" spans="2:16" ht="6" customHeight="1">
      <c r="B9" s="8"/>
      <c r="C9" s="8"/>
      <c r="D9" s="8"/>
      <c r="G9" s="8"/>
      <c r="H9" s="8"/>
      <c r="I9" s="8"/>
      <c r="J9" s="8"/>
      <c r="K9" s="8"/>
      <c r="L9" s="25"/>
      <c r="M9" s="25"/>
      <c r="N9" s="8"/>
      <c r="O9" s="8"/>
      <c r="P9" s="16"/>
    </row>
    <row r="10" spans="2:16" ht="15.75">
      <c r="B10" s="7" t="s">
        <v>33</v>
      </c>
      <c r="C10" s="7"/>
      <c r="D10" s="8"/>
      <c r="F10" s="57">
        <v>0.27</v>
      </c>
      <c r="G10" s="57">
        <v>0.62</v>
      </c>
      <c r="H10" s="57">
        <v>0.79</v>
      </c>
      <c r="I10" s="57">
        <v>0.77</v>
      </c>
      <c r="J10" s="57">
        <v>0.72</v>
      </c>
      <c r="K10" s="57">
        <v>0.62</v>
      </c>
      <c r="L10" s="57">
        <v>0.44</v>
      </c>
      <c r="M10" s="57">
        <v>0.24</v>
      </c>
      <c r="N10" s="57">
        <v>0.64</v>
      </c>
      <c r="P10" s="161">
        <v>27133</v>
      </c>
    </row>
    <row r="11" spans="2:16" ht="6" customHeight="1">
      <c r="B11" s="8"/>
      <c r="C11" s="8"/>
      <c r="D11" s="8"/>
      <c r="F11" s="8"/>
      <c r="G11" s="8"/>
      <c r="H11" s="8"/>
      <c r="I11" s="8"/>
      <c r="J11" s="8"/>
      <c r="K11" s="8"/>
      <c r="L11" s="16"/>
      <c r="M11" s="16"/>
      <c r="N11" s="8"/>
      <c r="O11" s="8"/>
      <c r="P11" s="17"/>
    </row>
    <row r="12" spans="2:16" ht="15.75">
      <c r="B12" s="7" t="s">
        <v>76</v>
      </c>
      <c r="C12" s="7"/>
      <c r="D12" s="8"/>
      <c r="F12" s="8"/>
      <c r="G12" s="8"/>
      <c r="H12" s="8"/>
      <c r="I12" s="8"/>
      <c r="J12" s="8"/>
      <c r="K12" s="8"/>
      <c r="L12" s="16"/>
      <c r="M12" s="16"/>
      <c r="N12" s="8"/>
      <c r="O12" s="8"/>
      <c r="P12" s="17"/>
    </row>
    <row r="13" spans="3:16" ht="15">
      <c r="C13" s="8" t="s">
        <v>50</v>
      </c>
      <c r="F13" s="57">
        <v>0.29</v>
      </c>
      <c r="G13" s="57">
        <v>0.68</v>
      </c>
      <c r="H13" s="57">
        <v>0.86</v>
      </c>
      <c r="I13" s="57">
        <v>0.85</v>
      </c>
      <c r="J13" s="57">
        <v>0.83</v>
      </c>
      <c r="K13" s="57">
        <v>0.79</v>
      </c>
      <c r="L13" s="57">
        <v>0.68</v>
      </c>
      <c r="M13" s="57">
        <v>0.44</v>
      </c>
      <c r="N13" s="57">
        <v>0.76</v>
      </c>
      <c r="P13" s="161">
        <v>12721</v>
      </c>
    </row>
    <row r="14" spans="3:16" ht="15">
      <c r="C14" s="8" t="s">
        <v>51</v>
      </c>
      <c r="F14" s="57">
        <v>0.25</v>
      </c>
      <c r="G14" s="57">
        <v>0.57</v>
      </c>
      <c r="H14" s="57">
        <v>0.74</v>
      </c>
      <c r="I14" s="57">
        <v>0.69</v>
      </c>
      <c r="J14" s="57">
        <v>0.61</v>
      </c>
      <c r="K14" s="57">
        <v>0.46</v>
      </c>
      <c r="L14" s="57">
        <v>0.25</v>
      </c>
      <c r="M14" s="57">
        <v>0.12</v>
      </c>
      <c r="N14" s="57">
        <v>0.54</v>
      </c>
      <c r="P14" s="161">
        <v>14412</v>
      </c>
    </row>
    <row r="15" spans="4:16" ht="6" customHeight="1">
      <c r="D15" s="8"/>
      <c r="P15" s="161"/>
    </row>
    <row r="16" spans="2:16" ht="15.75" customHeight="1">
      <c r="B16" s="13" t="s">
        <v>192</v>
      </c>
      <c r="C16" s="13"/>
      <c r="D16" s="8"/>
      <c r="F16" s="8"/>
      <c r="G16" s="8"/>
      <c r="H16" s="8"/>
      <c r="I16" s="8"/>
      <c r="J16" s="8"/>
      <c r="K16" s="8"/>
      <c r="L16" s="8"/>
      <c r="M16" s="8"/>
      <c r="N16" s="8"/>
      <c r="P16" s="161"/>
    </row>
    <row r="17" spans="2:16" ht="15.75" customHeight="1">
      <c r="B17" s="2"/>
      <c r="C17" s="2" t="s">
        <v>160</v>
      </c>
      <c r="D17" s="8"/>
      <c r="F17" s="151" t="s">
        <v>373</v>
      </c>
      <c r="G17" s="151" t="s">
        <v>373</v>
      </c>
      <c r="H17" s="151">
        <v>0.93</v>
      </c>
      <c r="I17" s="151">
        <v>0.96</v>
      </c>
      <c r="J17" s="151">
        <v>0.93</v>
      </c>
      <c r="K17" s="151">
        <v>0.96</v>
      </c>
      <c r="L17" s="151" t="s">
        <v>373</v>
      </c>
      <c r="M17" s="151" t="s">
        <v>373</v>
      </c>
      <c r="N17" s="57">
        <v>0.93</v>
      </c>
      <c r="P17" s="161">
        <v>1436</v>
      </c>
    </row>
    <row r="18" spans="2:16" ht="15.75" customHeight="1">
      <c r="B18" s="2"/>
      <c r="C18" s="2" t="s">
        <v>219</v>
      </c>
      <c r="D18" s="8"/>
      <c r="F18" s="151">
        <v>0.34</v>
      </c>
      <c r="G18" s="151">
        <v>0.74</v>
      </c>
      <c r="H18" s="151">
        <v>0.88</v>
      </c>
      <c r="I18" s="151">
        <v>0.87</v>
      </c>
      <c r="J18" s="151">
        <v>0.84</v>
      </c>
      <c r="K18" s="151">
        <v>0.83</v>
      </c>
      <c r="L18" s="151" t="s">
        <v>373</v>
      </c>
      <c r="M18" s="151" t="s">
        <v>373</v>
      </c>
      <c r="N18" s="57">
        <v>0.82</v>
      </c>
      <c r="P18" s="161">
        <v>10281</v>
      </c>
    </row>
    <row r="19" spans="2:16" ht="15.75" customHeight="1">
      <c r="B19" s="2"/>
      <c r="C19" s="2" t="s">
        <v>220</v>
      </c>
      <c r="D19" s="8"/>
      <c r="F19" s="151" t="s">
        <v>373</v>
      </c>
      <c r="G19" s="151">
        <v>0.48</v>
      </c>
      <c r="H19" s="151">
        <v>0.76</v>
      </c>
      <c r="I19" s="151">
        <v>0.7</v>
      </c>
      <c r="J19" s="151">
        <v>0.64</v>
      </c>
      <c r="K19" s="151">
        <v>0.6</v>
      </c>
      <c r="L19" s="151" t="s">
        <v>373</v>
      </c>
      <c r="M19" s="151" t="s">
        <v>373</v>
      </c>
      <c r="N19" s="57">
        <v>0.66</v>
      </c>
      <c r="P19" s="161">
        <v>2816</v>
      </c>
    </row>
    <row r="20" spans="2:16" ht="15.75" customHeight="1">
      <c r="B20" s="2"/>
      <c r="C20" s="2" t="s">
        <v>161</v>
      </c>
      <c r="D20" s="8"/>
      <c r="F20" s="151" t="s">
        <v>373</v>
      </c>
      <c r="G20" s="151">
        <v>0.28</v>
      </c>
      <c r="H20" s="151">
        <v>0.58</v>
      </c>
      <c r="I20" s="151">
        <v>0.53</v>
      </c>
      <c r="J20" s="151">
        <v>0.49</v>
      </c>
      <c r="K20" s="151">
        <v>0.49</v>
      </c>
      <c r="L20" s="151" t="s">
        <v>373</v>
      </c>
      <c r="M20" s="151" t="s">
        <v>373</v>
      </c>
      <c r="N20" s="57">
        <v>0.48</v>
      </c>
      <c r="P20" s="161">
        <v>1998</v>
      </c>
    </row>
    <row r="21" spans="2:16" ht="15.75" customHeight="1">
      <c r="B21" s="2"/>
      <c r="C21" s="2" t="s">
        <v>162</v>
      </c>
      <c r="D21" s="8"/>
      <c r="F21" s="40" t="s">
        <v>373</v>
      </c>
      <c r="G21" s="40" t="s">
        <v>373</v>
      </c>
      <c r="H21" s="40" t="s">
        <v>373</v>
      </c>
      <c r="I21" s="151" t="s">
        <v>373</v>
      </c>
      <c r="J21" s="151">
        <v>0.78</v>
      </c>
      <c r="K21" s="151">
        <v>0.59</v>
      </c>
      <c r="L21" s="151">
        <v>0.43</v>
      </c>
      <c r="M21" s="151">
        <v>0.24</v>
      </c>
      <c r="N21" s="57">
        <v>0.48</v>
      </c>
      <c r="P21" s="161">
        <v>6666</v>
      </c>
    </row>
    <row r="22" spans="2:16" ht="15.75" customHeight="1">
      <c r="B22" s="2"/>
      <c r="C22" s="2" t="s">
        <v>163</v>
      </c>
      <c r="D22" s="8"/>
      <c r="F22" s="151">
        <v>0.07</v>
      </c>
      <c r="G22" s="151">
        <v>0.38</v>
      </c>
      <c r="H22" s="151">
        <v>0.46</v>
      </c>
      <c r="I22" s="151">
        <v>0.44</v>
      </c>
      <c r="J22" s="151">
        <v>0.55</v>
      </c>
      <c r="K22" s="151" t="s">
        <v>373</v>
      </c>
      <c r="L22" s="40" t="s">
        <v>373</v>
      </c>
      <c r="M22" s="40" t="s">
        <v>373</v>
      </c>
      <c r="N22" s="57">
        <v>0.41</v>
      </c>
      <c r="P22" s="161">
        <v>923</v>
      </c>
    </row>
    <row r="23" spans="2:16" ht="15.75" customHeight="1">
      <c r="B23" s="2"/>
      <c r="C23" s="2" t="s">
        <v>164</v>
      </c>
      <c r="D23" s="8"/>
      <c r="F23" s="151">
        <v>0.37</v>
      </c>
      <c r="G23" s="151">
        <v>0.64</v>
      </c>
      <c r="H23" s="151" t="s">
        <v>373</v>
      </c>
      <c r="I23" s="151" t="s">
        <v>373</v>
      </c>
      <c r="J23" s="151" t="s">
        <v>373</v>
      </c>
      <c r="K23" s="40" t="s">
        <v>373</v>
      </c>
      <c r="L23" s="40" t="s">
        <v>373</v>
      </c>
      <c r="M23" s="40" t="s">
        <v>373</v>
      </c>
      <c r="N23" s="57">
        <v>0.56</v>
      </c>
      <c r="P23" s="161">
        <v>1160</v>
      </c>
    </row>
    <row r="24" spans="2:16" ht="15.75" customHeight="1">
      <c r="B24" s="2"/>
      <c r="C24" s="2" t="s">
        <v>165</v>
      </c>
      <c r="D24" s="8"/>
      <c r="F24" s="151" t="s">
        <v>373</v>
      </c>
      <c r="G24" s="151" t="s">
        <v>373</v>
      </c>
      <c r="H24" s="151">
        <v>0.34</v>
      </c>
      <c r="I24" s="151">
        <v>0.37</v>
      </c>
      <c r="J24" s="151">
        <v>0.41</v>
      </c>
      <c r="K24" s="151">
        <v>0.45</v>
      </c>
      <c r="L24" s="151" t="s">
        <v>373</v>
      </c>
      <c r="M24" s="151" t="s">
        <v>373</v>
      </c>
      <c r="N24" s="57">
        <v>0.38</v>
      </c>
      <c r="P24" s="161">
        <v>1300</v>
      </c>
    </row>
    <row r="25" spans="2:16" ht="6" customHeight="1">
      <c r="B25" s="2"/>
      <c r="C25" s="2"/>
      <c r="D25" s="8"/>
      <c r="F25" s="8"/>
      <c r="G25" s="8"/>
      <c r="H25" s="8"/>
      <c r="I25" s="8"/>
      <c r="J25" s="8"/>
      <c r="K25" s="8"/>
      <c r="L25" s="8"/>
      <c r="M25" s="8"/>
      <c r="N25" s="8"/>
      <c r="P25" s="161"/>
    </row>
    <row r="26" spans="2:16" ht="15.75" customHeight="1">
      <c r="B26" s="13" t="s">
        <v>190</v>
      </c>
      <c r="C26" s="13"/>
      <c r="D26" s="8"/>
      <c r="F26" s="8"/>
      <c r="G26" s="8"/>
      <c r="H26" s="8"/>
      <c r="I26" s="8"/>
      <c r="J26" s="8"/>
      <c r="K26" s="8"/>
      <c r="L26" s="8"/>
      <c r="M26" s="8"/>
      <c r="N26" s="8"/>
      <c r="P26" s="161"/>
    </row>
    <row r="27" spans="2:16" ht="15.75" customHeight="1">
      <c r="B27" s="2"/>
      <c r="C27" s="2" t="s">
        <v>139</v>
      </c>
      <c r="D27" s="8"/>
      <c r="F27" s="151" t="s">
        <v>373</v>
      </c>
      <c r="G27" s="151">
        <v>0.82</v>
      </c>
      <c r="H27" s="151">
        <v>0.92</v>
      </c>
      <c r="I27" s="151">
        <v>0.93</v>
      </c>
      <c r="J27" s="151">
        <v>0.94</v>
      </c>
      <c r="K27" s="151">
        <v>0.91</v>
      </c>
      <c r="L27" s="151" t="s">
        <v>373</v>
      </c>
      <c r="M27" s="151" t="s">
        <v>373</v>
      </c>
      <c r="N27" s="57">
        <v>0.88</v>
      </c>
      <c r="P27" s="161">
        <v>1361</v>
      </c>
    </row>
    <row r="28" spans="2:16" ht="15.75" customHeight="1">
      <c r="B28" s="2"/>
      <c r="C28" s="2" t="s">
        <v>231</v>
      </c>
      <c r="D28" s="8"/>
      <c r="F28" s="151">
        <v>0.31</v>
      </c>
      <c r="G28" s="151">
        <v>0.76</v>
      </c>
      <c r="H28" s="151">
        <v>0.9</v>
      </c>
      <c r="I28" s="151">
        <v>0.89</v>
      </c>
      <c r="J28" s="151">
        <v>0.88</v>
      </c>
      <c r="K28" s="151">
        <v>0.84</v>
      </c>
      <c r="L28" s="151" t="s">
        <v>373</v>
      </c>
      <c r="M28" s="151" t="s">
        <v>373</v>
      </c>
      <c r="N28" s="57">
        <v>0.83</v>
      </c>
      <c r="P28" s="161">
        <v>6399</v>
      </c>
    </row>
    <row r="29" spans="2:16" ht="15.75" customHeight="1">
      <c r="B29" s="2"/>
      <c r="C29" s="2" t="s">
        <v>140</v>
      </c>
      <c r="D29" s="8"/>
      <c r="F29" s="151">
        <v>0.29</v>
      </c>
      <c r="G29" s="151">
        <v>0.64</v>
      </c>
      <c r="H29" s="151">
        <v>0.8</v>
      </c>
      <c r="I29" s="151">
        <v>0.81</v>
      </c>
      <c r="J29" s="151">
        <v>0.78</v>
      </c>
      <c r="K29" s="151">
        <v>0.73</v>
      </c>
      <c r="L29" s="151" t="s">
        <v>373</v>
      </c>
      <c r="M29" s="151" t="s">
        <v>373</v>
      </c>
      <c r="N29" s="57">
        <v>0.72</v>
      </c>
      <c r="P29" s="161">
        <v>2578</v>
      </c>
    </row>
    <row r="30" spans="2:16" ht="15.75" customHeight="1">
      <c r="B30" s="2"/>
      <c r="C30" s="2" t="s">
        <v>141</v>
      </c>
      <c r="D30" s="8"/>
      <c r="F30" s="151">
        <v>0.3</v>
      </c>
      <c r="G30" s="151">
        <v>0.67</v>
      </c>
      <c r="H30" s="151">
        <v>0.85</v>
      </c>
      <c r="I30" s="151">
        <v>0.79</v>
      </c>
      <c r="J30" s="151">
        <v>0.73</v>
      </c>
      <c r="K30" s="151">
        <v>0.7</v>
      </c>
      <c r="L30" s="151" t="s">
        <v>373</v>
      </c>
      <c r="M30" s="151" t="s">
        <v>373</v>
      </c>
      <c r="N30" s="57">
        <v>0.73</v>
      </c>
      <c r="P30" s="161">
        <v>4986</v>
      </c>
    </row>
    <row r="31" spans="2:16" ht="15.75" customHeight="1">
      <c r="B31" s="2"/>
      <c r="C31" s="2" t="s">
        <v>142</v>
      </c>
      <c r="D31" s="8"/>
      <c r="F31" s="151">
        <v>0.2</v>
      </c>
      <c r="G31" s="151">
        <v>0.5</v>
      </c>
      <c r="H31" s="151">
        <v>0.74</v>
      </c>
      <c r="I31" s="151">
        <v>0.68</v>
      </c>
      <c r="J31" s="151">
        <v>0.57</v>
      </c>
      <c r="K31" s="151">
        <v>0.52</v>
      </c>
      <c r="L31" s="151" t="s">
        <v>373</v>
      </c>
      <c r="M31" s="151" t="s">
        <v>373</v>
      </c>
      <c r="N31" s="57">
        <v>0.58</v>
      </c>
      <c r="P31" s="161">
        <v>2249</v>
      </c>
    </row>
    <row r="32" spans="2:16" ht="15.75" customHeight="1">
      <c r="B32" s="2"/>
      <c r="C32" s="2" t="s">
        <v>143</v>
      </c>
      <c r="D32" s="8"/>
      <c r="F32" s="151" t="s">
        <v>373</v>
      </c>
      <c r="G32" s="151">
        <v>0.51</v>
      </c>
      <c r="H32" s="151">
        <v>0.55</v>
      </c>
      <c r="I32" s="151">
        <v>0.56</v>
      </c>
      <c r="J32" s="151">
        <v>0.45</v>
      </c>
      <c r="K32" s="151" t="s">
        <v>373</v>
      </c>
      <c r="L32" s="151" t="s">
        <v>373</v>
      </c>
      <c r="M32" s="151" t="s">
        <v>373</v>
      </c>
      <c r="N32" s="57">
        <v>0.48</v>
      </c>
      <c r="P32" s="161">
        <v>704</v>
      </c>
    </row>
    <row r="33" spans="2:16" ht="6" customHeight="1">
      <c r="B33" s="2"/>
      <c r="C33" s="2"/>
      <c r="D33" s="8"/>
      <c r="F33" s="8"/>
      <c r="G33" s="8"/>
      <c r="H33" s="8"/>
      <c r="I33" s="8"/>
      <c r="J33" s="8"/>
      <c r="K33" s="8"/>
      <c r="L33" s="8"/>
      <c r="M33" s="8"/>
      <c r="N33" s="8"/>
      <c r="P33" s="161"/>
    </row>
    <row r="34" spans="2:16" ht="15.75" customHeight="1">
      <c r="B34" s="7" t="s">
        <v>191</v>
      </c>
      <c r="C34" s="7"/>
      <c r="D34" s="8"/>
      <c r="F34" s="8"/>
      <c r="G34" s="8"/>
      <c r="H34" s="8"/>
      <c r="I34" s="8"/>
      <c r="J34" s="8"/>
      <c r="K34" s="8"/>
      <c r="L34" s="8"/>
      <c r="M34" s="8"/>
      <c r="N34" s="8"/>
      <c r="P34" s="161"/>
    </row>
    <row r="35" spans="2:16" ht="15.75" customHeight="1">
      <c r="B35" s="8"/>
      <c r="C35" s="8" t="s">
        <v>144</v>
      </c>
      <c r="D35" s="8"/>
      <c r="F35" s="151" t="s">
        <v>373</v>
      </c>
      <c r="G35" s="151">
        <v>0.53</v>
      </c>
      <c r="H35" s="151" t="s">
        <v>373</v>
      </c>
      <c r="I35" s="151" t="s">
        <v>373</v>
      </c>
      <c r="J35" s="151">
        <v>0.6</v>
      </c>
      <c r="K35" s="151">
        <v>0.53</v>
      </c>
      <c r="L35" s="151">
        <v>0.36</v>
      </c>
      <c r="M35" s="151">
        <v>0.26</v>
      </c>
      <c r="N35" s="151">
        <v>0.46</v>
      </c>
      <c r="P35" s="161">
        <v>1030</v>
      </c>
    </row>
    <row r="36" spans="2:16" ht="15.75" customHeight="1">
      <c r="B36" s="8"/>
      <c r="C36" s="8" t="s">
        <v>145</v>
      </c>
      <c r="D36" s="8"/>
      <c r="F36" s="151">
        <v>0.17</v>
      </c>
      <c r="G36" s="151">
        <v>0.41</v>
      </c>
      <c r="H36" s="151">
        <v>0.51</v>
      </c>
      <c r="I36" s="151">
        <v>0.45</v>
      </c>
      <c r="J36" s="151">
        <v>0.45</v>
      </c>
      <c r="K36" s="151">
        <v>0.48</v>
      </c>
      <c r="L36" s="151">
        <v>0.33</v>
      </c>
      <c r="M36" s="151">
        <v>0.2</v>
      </c>
      <c r="N36" s="151">
        <v>0.39</v>
      </c>
      <c r="P36" s="161">
        <v>4683</v>
      </c>
    </row>
    <row r="37" spans="2:16" ht="15.75" customHeight="1">
      <c r="B37" s="8"/>
      <c r="C37" s="8" t="s">
        <v>146</v>
      </c>
      <c r="D37" s="8"/>
      <c r="F37" s="151">
        <v>0.18</v>
      </c>
      <c r="G37" s="151">
        <v>0.53</v>
      </c>
      <c r="H37" s="151">
        <v>0.62</v>
      </c>
      <c r="I37" s="151">
        <v>0.6</v>
      </c>
      <c r="J37" s="151">
        <v>0.59</v>
      </c>
      <c r="K37" s="151">
        <v>0.58</v>
      </c>
      <c r="L37" s="151">
        <v>0.44</v>
      </c>
      <c r="M37" s="151">
        <v>0.24</v>
      </c>
      <c r="N37" s="151">
        <v>0.53</v>
      </c>
      <c r="P37" s="161">
        <v>5151</v>
      </c>
    </row>
    <row r="38" spans="2:16" ht="15.75" customHeight="1">
      <c r="B38" s="8"/>
      <c r="C38" s="8" t="s">
        <v>147</v>
      </c>
      <c r="D38" s="8"/>
      <c r="F38" s="151">
        <v>0.23</v>
      </c>
      <c r="G38" s="151">
        <v>0.56</v>
      </c>
      <c r="H38" s="151">
        <v>0.76</v>
      </c>
      <c r="I38" s="151">
        <v>0.7</v>
      </c>
      <c r="J38" s="151">
        <v>0.69</v>
      </c>
      <c r="K38" s="151">
        <v>0.66</v>
      </c>
      <c r="L38" s="151">
        <v>0.53</v>
      </c>
      <c r="M38" s="151" t="s">
        <v>373</v>
      </c>
      <c r="N38" s="358">
        <v>0.64</v>
      </c>
      <c r="P38" s="161">
        <v>4217</v>
      </c>
    </row>
    <row r="39" spans="2:16" ht="15.75" customHeight="1">
      <c r="B39" s="8"/>
      <c r="C39" s="8" t="s">
        <v>148</v>
      </c>
      <c r="D39" s="8"/>
      <c r="F39" s="151">
        <v>0.26</v>
      </c>
      <c r="G39" s="151">
        <v>0.71</v>
      </c>
      <c r="H39" s="151">
        <v>0.85</v>
      </c>
      <c r="I39" s="151">
        <v>0.82</v>
      </c>
      <c r="J39" s="151">
        <v>0.79</v>
      </c>
      <c r="K39" s="151">
        <v>0.78</v>
      </c>
      <c r="L39" s="151">
        <v>0.76</v>
      </c>
      <c r="M39" s="151" t="s">
        <v>373</v>
      </c>
      <c r="N39" s="358">
        <v>0.77</v>
      </c>
      <c r="P39" s="161">
        <v>3847</v>
      </c>
    </row>
    <row r="40" spans="2:16" ht="15.75" customHeight="1">
      <c r="B40" s="8"/>
      <c r="C40" s="8" t="s">
        <v>149</v>
      </c>
      <c r="D40" s="8"/>
      <c r="F40" s="151">
        <v>0.38</v>
      </c>
      <c r="G40" s="151">
        <v>0.79</v>
      </c>
      <c r="H40" s="151">
        <v>0.91</v>
      </c>
      <c r="I40" s="151">
        <v>0.87</v>
      </c>
      <c r="J40" s="151">
        <v>0.85</v>
      </c>
      <c r="K40" s="151">
        <v>0.88</v>
      </c>
      <c r="L40" s="151" t="s">
        <v>373</v>
      </c>
      <c r="M40" s="151" t="s">
        <v>373</v>
      </c>
      <c r="N40" s="358">
        <v>0.83</v>
      </c>
      <c r="P40" s="161">
        <v>2786</v>
      </c>
    </row>
    <row r="41" spans="2:16" ht="15.75" customHeight="1">
      <c r="B41" s="8"/>
      <c r="C41" s="8" t="s">
        <v>150</v>
      </c>
      <c r="D41" s="8"/>
      <c r="F41" s="151">
        <v>0.36</v>
      </c>
      <c r="G41" s="151">
        <v>0.83</v>
      </c>
      <c r="H41" s="151">
        <v>0.94</v>
      </c>
      <c r="I41" s="151">
        <v>0.93</v>
      </c>
      <c r="J41" s="151">
        <v>0.93</v>
      </c>
      <c r="K41" s="151">
        <v>0.9</v>
      </c>
      <c r="L41" s="151" t="s">
        <v>373</v>
      </c>
      <c r="M41" s="151" t="s">
        <v>373</v>
      </c>
      <c r="N41" s="358">
        <v>0.88</v>
      </c>
      <c r="P41" s="161">
        <v>2983</v>
      </c>
    </row>
    <row r="42" spans="2:16" ht="15.75" customHeight="1">
      <c r="B42" s="8"/>
      <c r="C42" s="8" t="s">
        <v>151</v>
      </c>
      <c r="D42" s="8"/>
      <c r="F42" s="151">
        <v>0.34</v>
      </c>
      <c r="G42" s="151">
        <v>0.83</v>
      </c>
      <c r="H42" s="151">
        <v>0.95</v>
      </c>
      <c r="I42" s="151">
        <v>0.96</v>
      </c>
      <c r="J42" s="151">
        <v>0.95</v>
      </c>
      <c r="K42" s="151">
        <v>0.96</v>
      </c>
      <c r="L42" s="151" t="s">
        <v>373</v>
      </c>
      <c r="M42" s="151" t="s">
        <v>373</v>
      </c>
      <c r="N42" s="358">
        <v>0.9</v>
      </c>
      <c r="P42" s="161">
        <v>1726</v>
      </c>
    </row>
    <row r="43" spans="4:16" ht="6" customHeight="1">
      <c r="D43" s="8"/>
      <c r="F43" s="8"/>
      <c r="G43" s="8"/>
      <c r="H43" s="8"/>
      <c r="I43" s="8"/>
      <c r="J43" s="8"/>
      <c r="K43" s="8"/>
      <c r="L43" s="8"/>
      <c r="M43" s="8"/>
      <c r="N43" s="8"/>
      <c r="P43" s="161"/>
    </row>
    <row r="44" spans="2:16" ht="15.75">
      <c r="B44" s="7" t="s">
        <v>189</v>
      </c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P44" s="162"/>
    </row>
    <row r="45" spans="2:16" ht="15">
      <c r="B45" s="8"/>
      <c r="C45" s="8" t="s">
        <v>40</v>
      </c>
      <c r="E45" s="8"/>
      <c r="F45" s="57">
        <v>0.22</v>
      </c>
      <c r="G45" s="57">
        <v>0.57</v>
      </c>
      <c r="H45" s="57">
        <v>0.74</v>
      </c>
      <c r="I45" s="57">
        <v>0.7</v>
      </c>
      <c r="J45" s="57">
        <v>0.64</v>
      </c>
      <c r="K45" s="57">
        <v>0.54</v>
      </c>
      <c r="L45" s="57">
        <v>0.37</v>
      </c>
      <c r="M45" s="57">
        <v>0.18</v>
      </c>
      <c r="N45" s="57">
        <v>0.58</v>
      </c>
      <c r="P45" s="161">
        <v>9352</v>
      </c>
    </row>
    <row r="46" spans="2:16" ht="15">
      <c r="B46" s="8"/>
      <c r="C46" s="8" t="s">
        <v>126</v>
      </c>
      <c r="E46" s="8"/>
      <c r="F46" s="57">
        <v>0.27</v>
      </c>
      <c r="G46" s="57">
        <v>0.63</v>
      </c>
      <c r="H46" s="57">
        <v>0.79</v>
      </c>
      <c r="I46" s="57">
        <v>0.76</v>
      </c>
      <c r="J46" s="57">
        <v>0.7</v>
      </c>
      <c r="K46" s="57">
        <v>0.6</v>
      </c>
      <c r="L46" s="57">
        <v>0.42</v>
      </c>
      <c r="M46" s="57">
        <v>0.2</v>
      </c>
      <c r="N46" s="57">
        <v>0.64</v>
      </c>
      <c r="P46" s="161">
        <v>8172</v>
      </c>
    </row>
    <row r="47" spans="2:16" ht="15">
      <c r="B47" s="8"/>
      <c r="C47" s="8" t="s">
        <v>551</v>
      </c>
      <c r="E47" s="8"/>
      <c r="F47" s="57">
        <v>0.31</v>
      </c>
      <c r="G47" s="57">
        <v>0.68</v>
      </c>
      <c r="H47" s="57">
        <v>0.85</v>
      </c>
      <c r="I47" s="57">
        <v>0.82</v>
      </c>
      <c r="J47" s="57">
        <v>0.78</v>
      </c>
      <c r="K47" s="57">
        <v>0.65</v>
      </c>
      <c r="L47" s="57">
        <v>0.38</v>
      </c>
      <c r="M47" s="57">
        <v>0.3</v>
      </c>
      <c r="N47" s="57">
        <v>0.7</v>
      </c>
      <c r="P47" s="161">
        <v>2652</v>
      </c>
    </row>
    <row r="48" spans="2:16" ht="15">
      <c r="B48" s="8"/>
      <c r="C48" s="8" t="s">
        <v>552</v>
      </c>
      <c r="E48" s="8"/>
      <c r="F48" s="151" t="s">
        <v>373</v>
      </c>
      <c r="G48" s="57">
        <v>0.56</v>
      </c>
      <c r="H48" s="57">
        <v>0.79</v>
      </c>
      <c r="I48" s="57">
        <v>0.82</v>
      </c>
      <c r="J48" s="57">
        <v>0.81</v>
      </c>
      <c r="K48" s="57">
        <v>0.72</v>
      </c>
      <c r="L48" s="57">
        <v>0.47</v>
      </c>
      <c r="M48" s="151" t="s">
        <v>373</v>
      </c>
      <c r="N48" s="57">
        <v>0.68</v>
      </c>
      <c r="P48" s="161">
        <v>1197</v>
      </c>
    </row>
    <row r="49" spans="2:16" ht="15">
      <c r="B49" s="8"/>
      <c r="C49" s="8" t="s">
        <v>129</v>
      </c>
      <c r="E49" s="8"/>
      <c r="F49" s="57">
        <v>0.42</v>
      </c>
      <c r="G49" s="57">
        <v>0.78</v>
      </c>
      <c r="H49" s="57">
        <v>0.89</v>
      </c>
      <c r="I49" s="57">
        <v>0.86</v>
      </c>
      <c r="J49" s="57">
        <v>0.84</v>
      </c>
      <c r="K49" s="57">
        <v>0.75</v>
      </c>
      <c r="L49" s="57">
        <v>0.6</v>
      </c>
      <c r="M49" s="57">
        <v>0.36</v>
      </c>
      <c r="N49" s="57">
        <v>0.77</v>
      </c>
      <c r="P49" s="161">
        <v>3334</v>
      </c>
    </row>
    <row r="50" spans="2:16" ht="15">
      <c r="B50" s="8"/>
      <c r="C50" s="8" t="s">
        <v>130</v>
      </c>
      <c r="E50" s="8"/>
      <c r="F50" s="151" t="s">
        <v>373</v>
      </c>
      <c r="G50" s="57">
        <v>0.85</v>
      </c>
      <c r="H50" s="57">
        <v>0.89</v>
      </c>
      <c r="I50" s="57">
        <v>0.92</v>
      </c>
      <c r="J50" s="57">
        <v>0.84</v>
      </c>
      <c r="K50" s="57">
        <v>0.78</v>
      </c>
      <c r="L50" s="57">
        <v>0.65</v>
      </c>
      <c r="M50" s="57">
        <v>0.41</v>
      </c>
      <c r="N50" s="57">
        <v>0.79</v>
      </c>
      <c r="P50" s="161">
        <v>2400</v>
      </c>
    </row>
    <row r="51" spans="3:16" ht="9" customHeight="1">
      <c r="C51" s="8"/>
      <c r="E51" s="8"/>
      <c r="F51" s="40"/>
      <c r="G51" s="8"/>
      <c r="H51" s="8"/>
      <c r="I51" s="8"/>
      <c r="J51" s="8"/>
      <c r="K51" s="8"/>
      <c r="L51" s="8"/>
      <c r="M51" s="8"/>
      <c r="N51" s="8"/>
      <c r="P51" s="161"/>
    </row>
    <row r="52" spans="2:16" ht="15.75">
      <c r="B52" s="7" t="s">
        <v>437</v>
      </c>
      <c r="C52" s="8"/>
      <c r="D52" s="8"/>
      <c r="E52" s="8"/>
      <c r="F52" s="40"/>
      <c r="G52" s="8"/>
      <c r="H52" s="8"/>
      <c r="I52" s="8"/>
      <c r="J52" s="8"/>
      <c r="K52" s="8"/>
      <c r="L52" s="8"/>
      <c r="M52" s="8"/>
      <c r="N52" s="8"/>
      <c r="P52" s="161"/>
    </row>
    <row r="53" spans="2:16" ht="15">
      <c r="B53" s="8"/>
      <c r="C53" s="8" t="s">
        <v>394</v>
      </c>
      <c r="D53" s="8"/>
      <c r="E53" s="8"/>
      <c r="F53" s="57">
        <v>0.45</v>
      </c>
      <c r="G53" s="57">
        <v>0.82</v>
      </c>
      <c r="H53" s="57">
        <v>0.95</v>
      </c>
      <c r="I53" s="57">
        <v>0.95</v>
      </c>
      <c r="J53" s="57">
        <v>0.92</v>
      </c>
      <c r="K53" s="57">
        <v>0.88</v>
      </c>
      <c r="L53" s="57">
        <v>0.71</v>
      </c>
      <c r="M53" s="57">
        <v>0.51</v>
      </c>
      <c r="N53" s="57">
        <v>0.86</v>
      </c>
      <c r="P53" s="161">
        <v>7038</v>
      </c>
    </row>
    <row r="54" spans="3:16" ht="15">
      <c r="C54" s="8" t="s">
        <v>395</v>
      </c>
      <c r="D54" s="8"/>
      <c r="E54" s="8"/>
      <c r="F54" s="57">
        <v>0.28</v>
      </c>
      <c r="G54" s="57">
        <v>0.69</v>
      </c>
      <c r="H54" s="57">
        <v>0.87</v>
      </c>
      <c r="I54" s="57">
        <v>0.82</v>
      </c>
      <c r="J54" s="57">
        <v>0.76</v>
      </c>
      <c r="K54" s="57">
        <v>0.63</v>
      </c>
      <c r="L54" s="57">
        <v>0.48</v>
      </c>
      <c r="M54" s="57">
        <v>0.31</v>
      </c>
      <c r="N54" s="57">
        <v>0.7</v>
      </c>
      <c r="P54" s="161">
        <v>6583</v>
      </c>
    </row>
    <row r="55" spans="2:16" ht="15">
      <c r="B55" s="8"/>
      <c r="C55" s="8" t="s">
        <v>396</v>
      </c>
      <c r="D55" s="8"/>
      <c r="E55" s="8"/>
      <c r="F55" s="57">
        <v>0.18</v>
      </c>
      <c r="G55" s="57">
        <v>0.62</v>
      </c>
      <c r="H55" s="57">
        <v>0.76</v>
      </c>
      <c r="I55" s="57">
        <v>0.71</v>
      </c>
      <c r="J55" s="57">
        <v>0.62</v>
      </c>
      <c r="K55" s="57">
        <v>0.52</v>
      </c>
      <c r="L55" s="57">
        <v>0.37</v>
      </c>
      <c r="M55" s="57">
        <v>0.17</v>
      </c>
      <c r="N55" s="57">
        <v>0.58</v>
      </c>
      <c r="P55" s="161">
        <v>6002</v>
      </c>
    </row>
    <row r="56" spans="3:16" ht="15">
      <c r="C56" s="8" t="s">
        <v>397</v>
      </c>
      <c r="E56" s="8"/>
      <c r="F56" s="57">
        <v>0.19</v>
      </c>
      <c r="G56" s="57">
        <v>0.54</v>
      </c>
      <c r="H56" s="57">
        <v>0.65</v>
      </c>
      <c r="I56" s="57">
        <v>0.56</v>
      </c>
      <c r="J56" s="57">
        <v>0.51</v>
      </c>
      <c r="K56" s="57">
        <v>0.43</v>
      </c>
      <c r="L56" s="57">
        <v>0.29</v>
      </c>
      <c r="M56" s="57">
        <v>0.12</v>
      </c>
      <c r="N56" s="57">
        <v>0.48</v>
      </c>
      <c r="P56" s="161">
        <v>7429</v>
      </c>
    </row>
    <row r="57" spans="2:16" ht="6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84"/>
      <c r="P57" s="27"/>
    </row>
    <row r="58" spans="2:16" ht="15">
      <c r="B58" s="18" t="s">
        <v>374</v>
      </c>
      <c r="C58" s="18"/>
      <c r="D58" s="2"/>
      <c r="E58" s="2"/>
      <c r="F58" s="19">
        <v>1215</v>
      </c>
      <c r="G58" s="19">
        <v>3623</v>
      </c>
      <c r="H58" s="19">
        <v>5107</v>
      </c>
      <c r="I58" s="19">
        <v>4924</v>
      </c>
      <c r="J58" s="19">
        <v>4539</v>
      </c>
      <c r="K58" s="19">
        <v>3810</v>
      </c>
      <c r="L58" s="19">
        <v>2768</v>
      </c>
      <c r="M58" s="19">
        <v>1147</v>
      </c>
      <c r="N58" s="19">
        <v>27133</v>
      </c>
      <c r="O58" s="184"/>
      <c r="P58" s="27"/>
    </row>
    <row r="59" spans="2:16" ht="6" customHeight="1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85"/>
      <c r="P59" s="226"/>
    </row>
    <row r="60" spans="2:14" ht="6" customHeight="1"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2:16" ht="15.75">
      <c r="B61" s="7" t="s">
        <v>493</v>
      </c>
      <c r="C61" s="8"/>
      <c r="D61" s="8"/>
      <c r="G61" s="8"/>
      <c r="H61" s="8"/>
      <c r="I61" s="8"/>
      <c r="J61" s="8"/>
      <c r="K61" s="8"/>
      <c r="L61" s="25"/>
      <c r="M61" s="25"/>
      <c r="N61" s="8"/>
      <c r="O61" s="8"/>
      <c r="P61" s="17"/>
    </row>
    <row r="62" spans="2:16" ht="15">
      <c r="B62" s="8"/>
      <c r="C62" s="54">
        <v>1999</v>
      </c>
      <c r="D62" s="8"/>
      <c r="F62" s="265">
        <v>0.295</v>
      </c>
      <c r="G62" s="265">
        <v>0.662</v>
      </c>
      <c r="H62" s="265">
        <v>0.778</v>
      </c>
      <c r="I62" s="265">
        <v>0.76</v>
      </c>
      <c r="J62" s="265">
        <v>0.694</v>
      </c>
      <c r="K62" s="265">
        <v>0.589</v>
      </c>
      <c r="L62" s="265">
        <v>0.417</v>
      </c>
      <c r="M62" s="265">
        <v>0.222</v>
      </c>
      <c r="N62" s="265">
        <v>0.64</v>
      </c>
      <c r="O62" s="8"/>
      <c r="P62" s="17">
        <v>26846</v>
      </c>
    </row>
    <row r="63" spans="2:16" ht="15">
      <c r="B63" s="8"/>
      <c r="C63" s="54">
        <v>2000</v>
      </c>
      <c r="D63" s="8"/>
      <c r="F63" s="265">
        <v>0.283</v>
      </c>
      <c r="G63" s="265">
        <v>0.657</v>
      </c>
      <c r="H63" s="265">
        <v>0.773</v>
      </c>
      <c r="I63" s="265">
        <v>0.767</v>
      </c>
      <c r="J63" s="265">
        <v>0.719</v>
      </c>
      <c r="K63" s="265">
        <v>0.592</v>
      </c>
      <c r="L63" s="265">
        <v>0.42</v>
      </c>
      <c r="M63" s="265">
        <v>0.238</v>
      </c>
      <c r="N63" s="265">
        <v>0.643</v>
      </c>
      <c r="O63" s="8"/>
      <c r="P63" s="17">
        <v>28257</v>
      </c>
    </row>
    <row r="64" spans="2:16" ht="15">
      <c r="B64" s="8"/>
      <c r="C64" s="54">
        <v>2001</v>
      </c>
      <c r="D64" s="8"/>
      <c r="F64" s="265">
        <v>0.269</v>
      </c>
      <c r="G64" s="265">
        <v>0.636</v>
      </c>
      <c r="H64" s="265">
        <v>0.775</v>
      </c>
      <c r="I64" s="265">
        <v>0.78</v>
      </c>
      <c r="J64" s="265">
        <v>0.721</v>
      </c>
      <c r="K64" s="265">
        <v>0.603</v>
      </c>
      <c r="L64" s="265">
        <v>0.444</v>
      </c>
      <c r="M64" s="265">
        <v>0.252</v>
      </c>
      <c r="N64" s="265">
        <v>0.644</v>
      </c>
      <c r="O64" s="8"/>
      <c r="P64" s="17">
        <v>28011</v>
      </c>
    </row>
    <row r="65" spans="2:16" ht="15">
      <c r="B65" s="8"/>
      <c r="C65" s="54">
        <v>2002</v>
      </c>
      <c r="D65" s="8"/>
      <c r="F65" s="265">
        <v>0.27</v>
      </c>
      <c r="G65" s="265">
        <v>0.621</v>
      </c>
      <c r="H65" s="265">
        <v>0.792</v>
      </c>
      <c r="I65" s="265">
        <v>0.767</v>
      </c>
      <c r="J65" s="265">
        <v>0.716</v>
      </c>
      <c r="K65" s="265">
        <v>0.616</v>
      </c>
      <c r="L65" s="265">
        <v>0.436</v>
      </c>
      <c r="M65" s="265">
        <v>0.238</v>
      </c>
      <c r="N65" s="265">
        <v>0.644</v>
      </c>
      <c r="O65" s="8"/>
      <c r="P65" s="17">
        <v>27133</v>
      </c>
    </row>
    <row r="66" spans="2:16" ht="6" customHeight="1" thickBot="1">
      <c r="B66" s="24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</row>
    <row r="67" spans="2:14" ht="15">
      <c r="B67" s="227" t="s">
        <v>369</v>
      </c>
      <c r="C67" s="20" t="s">
        <v>371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2:14" ht="15">
      <c r="B68" s="227" t="s">
        <v>370</v>
      </c>
      <c r="C68" s="20" t="s">
        <v>516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4" ht="15">
      <c r="B69" s="39" t="s">
        <v>274</v>
      </c>
      <c r="C69" s="20" t="s">
        <v>372</v>
      </c>
      <c r="D69" s="8"/>
      <c r="E69" s="8"/>
      <c r="F69" s="8"/>
      <c r="G69" s="8"/>
      <c r="H69" s="8"/>
      <c r="I69" s="8"/>
      <c r="J69" s="8"/>
      <c r="K69" s="88"/>
      <c r="L69" s="8"/>
      <c r="M69" s="8"/>
      <c r="N69" s="8"/>
    </row>
    <row r="70" spans="2:11" ht="15">
      <c r="B70" s="227" t="s">
        <v>373</v>
      </c>
      <c r="C70" s="20" t="s">
        <v>378</v>
      </c>
      <c r="K70" s="88"/>
    </row>
  </sheetData>
  <printOptions/>
  <pageMargins left="0.48" right="0.37" top="0.54" bottom="0.57" header="0.5118110236220472" footer="0.5118110236220472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81"/>
  <sheetViews>
    <sheetView zoomScale="75" zoomScaleNormal="75" workbookViewId="0" topLeftCell="A38">
      <selection activeCell="P3" sqref="P3"/>
    </sheetView>
  </sheetViews>
  <sheetFormatPr defaultColWidth="9.140625" defaultRowHeight="12.75"/>
  <cols>
    <col min="1" max="1" width="2.421875" style="216" customWidth="1"/>
    <col min="2" max="2" width="1.28515625" style="216" customWidth="1"/>
    <col min="3" max="3" width="3.00390625" style="216" customWidth="1"/>
    <col min="4" max="4" width="9.00390625" style="216" customWidth="1"/>
    <col min="5" max="5" width="25.421875" style="216" customWidth="1"/>
    <col min="6" max="14" width="9.140625" style="216" customWidth="1"/>
    <col min="15" max="15" width="1.8515625" style="216" customWidth="1"/>
    <col min="16" max="16" width="11.00390625" style="216" customWidth="1"/>
    <col min="17" max="16384" width="9.140625" style="216" customWidth="1"/>
  </cols>
  <sheetData>
    <row r="2" spans="2:5" s="231" customFormat="1" ht="18">
      <c r="B2" s="228" t="s">
        <v>659</v>
      </c>
      <c r="C2" s="229"/>
      <c r="D2" s="229"/>
      <c r="E2" s="230" t="s">
        <v>660</v>
      </c>
    </row>
    <row r="3" spans="2:16" s="229" customFormat="1" ht="9" customHeight="1" thickBot="1">
      <c r="B3" s="232"/>
      <c r="C3" s="232"/>
      <c r="D3" s="232"/>
      <c r="E3" s="232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</row>
    <row r="4" spans="6:16" ht="15.75">
      <c r="F4" s="46"/>
      <c r="G4" s="365" t="s">
        <v>53</v>
      </c>
      <c r="H4" s="366"/>
      <c r="I4" s="365" t="s">
        <v>54</v>
      </c>
      <c r="J4" s="367"/>
      <c r="K4" s="368"/>
      <c r="L4" s="104"/>
      <c r="M4" s="104"/>
      <c r="N4" s="104"/>
      <c r="O4" s="239"/>
      <c r="P4" s="241"/>
    </row>
    <row r="5" spans="5:16" ht="15.75">
      <c r="E5" s="216" t="s">
        <v>55</v>
      </c>
      <c r="F5" s="66"/>
      <c r="G5" s="96"/>
      <c r="H5" s="93"/>
      <c r="I5" s="96"/>
      <c r="J5" s="111"/>
      <c r="K5" s="102"/>
      <c r="L5" s="8"/>
      <c r="M5" s="92"/>
      <c r="N5" s="91" t="s">
        <v>239</v>
      </c>
      <c r="O5" s="240"/>
      <c r="P5" s="241"/>
    </row>
    <row r="6" spans="6:16" ht="15.75">
      <c r="F6" s="66"/>
      <c r="G6" s="91" t="s">
        <v>232</v>
      </c>
      <c r="H6" s="103"/>
      <c r="I6" s="91" t="s">
        <v>232</v>
      </c>
      <c r="J6" s="91" t="s">
        <v>232</v>
      </c>
      <c r="K6" s="103"/>
      <c r="L6" s="91" t="s">
        <v>56</v>
      </c>
      <c r="M6" s="91" t="s">
        <v>57</v>
      </c>
      <c r="N6" s="91" t="s">
        <v>238</v>
      </c>
      <c r="O6" s="240"/>
      <c r="P6" s="241"/>
    </row>
    <row r="7" spans="2:16" s="244" customFormat="1" ht="15.75">
      <c r="B7" s="216"/>
      <c r="C7" s="216"/>
      <c r="D7" s="216"/>
      <c r="E7" s="216"/>
      <c r="F7" s="91" t="s">
        <v>58</v>
      </c>
      <c r="G7" s="91" t="s">
        <v>233</v>
      </c>
      <c r="H7" s="97" t="s">
        <v>234</v>
      </c>
      <c r="I7" s="91" t="s">
        <v>236</v>
      </c>
      <c r="J7" s="91" t="s">
        <v>236</v>
      </c>
      <c r="K7" s="103" t="s">
        <v>237</v>
      </c>
      <c r="L7" s="91" t="s">
        <v>59</v>
      </c>
      <c r="M7" s="91" t="s">
        <v>60</v>
      </c>
      <c r="N7" s="91" t="s">
        <v>61</v>
      </c>
      <c r="O7" s="240"/>
      <c r="P7" s="243" t="s">
        <v>62</v>
      </c>
    </row>
    <row r="8" spans="6:16" s="244" customFormat="1" ht="15.75">
      <c r="F8" s="98" t="s">
        <v>63</v>
      </c>
      <c r="G8" s="91">
        <v>3</v>
      </c>
      <c r="H8" s="97" t="s">
        <v>153</v>
      </c>
      <c r="I8" s="109" t="s">
        <v>71</v>
      </c>
      <c r="J8" s="91" t="s">
        <v>64</v>
      </c>
      <c r="K8" s="103" t="s">
        <v>65</v>
      </c>
      <c r="L8" s="63" t="s">
        <v>66</v>
      </c>
      <c r="M8" s="91" t="s">
        <v>67</v>
      </c>
      <c r="N8" s="91" t="s">
        <v>67</v>
      </c>
      <c r="O8" s="240"/>
      <c r="P8" s="243" t="s">
        <v>45</v>
      </c>
    </row>
    <row r="9" spans="6:16" s="244" customFormat="1" ht="15.75">
      <c r="F9" s="66"/>
      <c r="G9" s="98" t="s">
        <v>68</v>
      </c>
      <c r="H9" s="97" t="s">
        <v>235</v>
      </c>
      <c r="I9" s="97" t="s">
        <v>68</v>
      </c>
      <c r="J9" s="112"/>
      <c r="K9" s="97" t="s">
        <v>64</v>
      </c>
      <c r="L9" s="91" t="s">
        <v>69</v>
      </c>
      <c r="M9" s="91" t="s">
        <v>70</v>
      </c>
      <c r="N9" s="91" t="s">
        <v>70</v>
      </c>
      <c r="O9" s="240"/>
      <c r="P9" s="245" t="s">
        <v>47</v>
      </c>
    </row>
    <row r="10" spans="2:16" ht="15.75">
      <c r="B10" s="244"/>
      <c r="C10" s="244"/>
      <c r="D10" s="244"/>
      <c r="E10" s="244"/>
      <c r="F10" s="66"/>
      <c r="G10" s="100"/>
      <c r="H10" s="99"/>
      <c r="I10"/>
      <c r="J10" s="109"/>
      <c r="K10" s="97"/>
      <c r="L10" s="91" t="s">
        <v>72</v>
      </c>
      <c r="M10" s="91" t="s">
        <v>73</v>
      </c>
      <c r="N10" s="91" t="s">
        <v>73</v>
      </c>
      <c r="O10" s="240"/>
      <c r="P10" s="241"/>
    </row>
    <row r="11" spans="2:16" ht="16.5" thickBot="1">
      <c r="B11" s="246"/>
      <c r="C11" s="246"/>
      <c r="D11" s="246"/>
      <c r="E11" s="246"/>
      <c r="F11" s="35"/>
      <c r="G11" s="101"/>
      <c r="H11" s="105"/>
      <c r="I11" s="106"/>
      <c r="J11" s="110"/>
      <c r="K11" s="107"/>
      <c r="L11" s="108"/>
      <c r="M11" s="108"/>
      <c r="N11" s="108"/>
      <c r="O11" s="254"/>
      <c r="P11" s="255"/>
    </row>
    <row r="12" spans="7:12" ht="4.5" customHeight="1">
      <c r="G12" s="256"/>
      <c r="H12" s="256"/>
      <c r="I12" s="257"/>
      <c r="L12" s="28"/>
    </row>
    <row r="13" spans="7:16" ht="15">
      <c r="G13" s="256"/>
      <c r="H13" s="256"/>
      <c r="I13" s="257"/>
      <c r="L13" s="28"/>
      <c r="N13" s="258" t="s">
        <v>74</v>
      </c>
      <c r="O13" s="28"/>
      <c r="P13" s="259" t="s">
        <v>262</v>
      </c>
    </row>
    <row r="14" spans="7:16" ht="9" customHeight="1">
      <c r="G14" s="256"/>
      <c r="H14" s="256"/>
      <c r="I14" s="257"/>
      <c r="L14" s="28"/>
      <c r="N14" s="28"/>
      <c r="O14" s="28"/>
      <c r="P14" s="260"/>
    </row>
    <row r="15" spans="3:16" ht="15.75">
      <c r="C15" s="261" t="s">
        <v>33</v>
      </c>
      <c r="D15" s="261"/>
      <c r="F15" s="213">
        <v>46</v>
      </c>
      <c r="G15" s="213">
        <v>8</v>
      </c>
      <c r="H15" s="213">
        <v>4</v>
      </c>
      <c r="I15" s="213">
        <v>1</v>
      </c>
      <c r="J15" s="213">
        <v>0</v>
      </c>
      <c r="K15" s="213">
        <v>2</v>
      </c>
      <c r="L15" s="213">
        <v>4</v>
      </c>
      <c r="M15" s="213">
        <f>100-N15</f>
        <v>64</v>
      </c>
      <c r="N15" s="213">
        <v>36</v>
      </c>
      <c r="O15" s="213"/>
      <c r="P15" s="214">
        <v>27133</v>
      </c>
    </row>
    <row r="16" spans="5:16" ht="6" customHeight="1">
      <c r="E16" s="213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22"/>
    </row>
    <row r="17" spans="3:16" ht="15.75">
      <c r="C17" s="261" t="s">
        <v>76</v>
      </c>
      <c r="D17" s="261"/>
      <c r="G17" s="213"/>
      <c r="H17" s="213"/>
      <c r="I17" s="213"/>
      <c r="J17" s="213"/>
      <c r="K17" s="213"/>
      <c r="L17" s="213"/>
      <c r="M17" s="213"/>
      <c r="N17" s="213"/>
      <c r="O17" s="213"/>
      <c r="P17" s="222"/>
    </row>
    <row r="18" spans="4:16" ht="15">
      <c r="D18" s="213" t="s">
        <v>179</v>
      </c>
      <c r="F18" s="213">
        <v>56</v>
      </c>
      <c r="G18" s="213">
        <v>8</v>
      </c>
      <c r="H18" s="213">
        <v>5</v>
      </c>
      <c r="I18" s="213">
        <v>1</v>
      </c>
      <c r="J18" s="213">
        <v>0</v>
      </c>
      <c r="K18" s="213">
        <v>2</v>
      </c>
      <c r="L18" s="213">
        <v>3</v>
      </c>
      <c r="M18" s="213">
        <f>100-N18</f>
        <v>76</v>
      </c>
      <c r="N18" s="213">
        <v>24</v>
      </c>
      <c r="O18" s="213"/>
      <c r="P18" s="214">
        <v>12721</v>
      </c>
    </row>
    <row r="19" spans="4:16" ht="15">
      <c r="D19" s="213" t="s">
        <v>180</v>
      </c>
      <c r="F19" s="213">
        <v>36</v>
      </c>
      <c r="G19" s="213">
        <v>8</v>
      </c>
      <c r="H19" s="213">
        <v>4</v>
      </c>
      <c r="I19" s="213">
        <v>1</v>
      </c>
      <c r="J19" s="213">
        <v>0</v>
      </c>
      <c r="K19" s="213">
        <v>2</v>
      </c>
      <c r="L19" s="213">
        <v>4</v>
      </c>
      <c r="M19" s="213">
        <f>100-N19</f>
        <v>54</v>
      </c>
      <c r="N19" s="213">
        <v>46</v>
      </c>
      <c r="O19" s="213"/>
      <c r="P19" s="214">
        <v>14412</v>
      </c>
    </row>
    <row r="20" spans="5:16" ht="6" customHeight="1">
      <c r="E20" s="213"/>
      <c r="N20" s="213"/>
      <c r="O20" s="213"/>
      <c r="P20" s="214"/>
    </row>
    <row r="21" spans="3:16" ht="15.75">
      <c r="C21" s="261" t="s">
        <v>77</v>
      </c>
      <c r="D21" s="261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3"/>
      <c r="P21" s="214"/>
    </row>
    <row r="22" spans="4:16" ht="15">
      <c r="D22" s="213" t="s">
        <v>181</v>
      </c>
      <c r="F22" s="213">
        <v>16</v>
      </c>
      <c r="G22" s="213">
        <v>4</v>
      </c>
      <c r="H22" s="213">
        <v>2</v>
      </c>
      <c r="I22" s="213">
        <v>1</v>
      </c>
      <c r="J22" s="213">
        <v>0</v>
      </c>
      <c r="K22" s="213">
        <v>2</v>
      </c>
      <c r="L22" s="213">
        <v>1</v>
      </c>
      <c r="M22" s="213">
        <f aca="true" t="shared" si="0" ref="M22:M29">100-N22</f>
        <v>27</v>
      </c>
      <c r="N22" s="213">
        <v>73</v>
      </c>
      <c r="O22" s="213"/>
      <c r="P22" s="214">
        <v>1215</v>
      </c>
    </row>
    <row r="23" spans="4:16" ht="15">
      <c r="D23" s="213" t="s">
        <v>182</v>
      </c>
      <c r="F23" s="213">
        <v>41</v>
      </c>
      <c r="G23" s="213">
        <v>7</v>
      </c>
      <c r="H23" s="213">
        <v>4</v>
      </c>
      <c r="I23" s="213">
        <v>1</v>
      </c>
      <c r="J23" s="213">
        <v>1</v>
      </c>
      <c r="K23" s="213">
        <v>4</v>
      </c>
      <c r="L23" s="213">
        <v>4</v>
      </c>
      <c r="M23" s="213">
        <f t="shared" si="0"/>
        <v>62</v>
      </c>
      <c r="N23" s="213">
        <v>38</v>
      </c>
      <c r="O23" s="213"/>
      <c r="P23" s="214">
        <v>3623</v>
      </c>
    </row>
    <row r="24" spans="4:16" ht="15">
      <c r="D24" s="213" t="s">
        <v>183</v>
      </c>
      <c r="F24" s="213">
        <v>62</v>
      </c>
      <c r="G24" s="213">
        <v>8</v>
      </c>
      <c r="H24" s="213">
        <v>5</v>
      </c>
      <c r="I24" s="213">
        <v>1</v>
      </c>
      <c r="J24" s="213">
        <v>0</v>
      </c>
      <c r="K24" s="213">
        <v>2</v>
      </c>
      <c r="L24" s="213">
        <v>2</v>
      </c>
      <c r="M24" s="213">
        <f t="shared" si="0"/>
        <v>79</v>
      </c>
      <c r="N24" s="213">
        <v>21</v>
      </c>
      <c r="O24" s="213"/>
      <c r="P24" s="214">
        <v>5107</v>
      </c>
    </row>
    <row r="25" spans="4:16" ht="15">
      <c r="D25" s="213" t="s">
        <v>184</v>
      </c>
      <c r="F25" s="213">
        <v>62</v>
      </c>
      <c r="G25" s="213">
        <v>6</v>
      </c>
      <c r="H25" s="213">
        <v>4</v>
      </c>
      <c r="I25" s="213">
        <v>1</v>
      </c>
      <c r="J25" s="213">
        <v>0</v>
      </c>
      <c r="K25" s="213">
        <v>1</v>
      </c>
      <c r="L25" s="213">
        <v>3</v>
      </c>
      <c r="M25" s="213">
        <f t="shared" si="0"/>
        <v>77</v>
      </c>
      <c r="N25" s="213">
        <v>23</v>
      </c>
      <c r="O25" s="213"/>
      <c r="P25" s="214">
        <v>4924</v>
      </c>
    </row>
    <row r="26" spans="4:16" ht="15">
      <c r="D26" s="213" t="s">
        <v>185</v>
      </c>
      <c r="F26" s="213">
        <v>53</v>
      </c>
      <c r="G26" s="213">
        <v>8</v>
      </c>
      <c r="H26" s="213">
        <v>4</v>
      </c>
      <c r="I26" s="213">
        <v>1</v>
      </c>
      <c r="J26" s="213">
        <v>0</v>
      </c>
      <c r="K26" s="213">
        <v>1</v>
      </c>
      <c r="L26" s="213">
        <v>4</v>
      </c>
      <c r="M26" s="213">
        <f t="shared" si="0"/>
        <v>72</v>
      </c>
      <c r="N26" s="213">
        <v>28</v>
      </c>
      <c r="O26" s="213"/>
      <c r="P26" s="214">
        <v>4539</v>
      </c>
    </row>
    <row r="27" spans="4:16" ht="15">
      <c r="D27" s="213" t="s">
        <v>186</v>
      </c>
      <c r="F27" s="213">
        <v>36</v>
      </c>
      <c r="G27" s="213">
        <v>12</v>
      </c>
      <c r="H27" s="213">
        <v>5</v>
      </c>
      <c r="I27" s="213">
        <v>1</v>
      </c>
      <c r="J27" s="213">
        <v>0</v>
      </c>
      <c r="K27" s="213">
        <v>2</v>
      </c>
      <c r="L27" s="213">
        <v>6</v>
      </c>
      <c r="M27" s="213">
        <f t="shared" si="0"/>
        <v>62</v>
      </c>
      <c r="N27" s="213">
        <v>38</v>
      </c>
      <c r="O27" s="213"/>
      <c r="P27" s="214">
        <v>3810</v>
      </c>
    </row>
    <row r="28" spans="4:16" ht="15">
      <c r="D28" s="213" t="s">
        <v>187</v>
      </c>
      <c r="F28" s="213">
        <v>21</v>
      </c>
      <c r="G28" s="213">
        <v>10</v>
      </c>
      <c r="H28" s="213">
        <v>5</v>
      </c>
      <c r="I28" s="213">
        <v>1</v>
      </c>
      <c r="J28" s="213">
        <v>0</v>
      </c>
      <c r="K28" s="213">
        <v>1</v>
      </c>
      <c r="L28" s="213">
        <v>4</v>
      </c>
      <c r="M28" s="213">
        <f t="shared" si="0"/>
        <v>44</v>
      </c>
      <c r="N28" s="213">
        <v>56</v>
      </c>
      <c r="O28" s="213"/>
      <c r="P28" s="214">
        <v>2768</v>
      </c>
    </row>
    <row r="29" spans="4:16" ht="15">
      <c r="D29" s="213" t="s">
        <v>188</v>
      </c>
      <c r="F29" s="213">
        <v>9</v>
      </c>
      <c r="G29" s="213">
        <v>6</v>
      </c>
      <c r="H29" s="213">
        <v>4</v>
      </c>
      <c r="I29" s="213">
        <v>1</v>
      </c>
      <c r="J29" s="213">
        <v>0</v>
      </c>
      <c r="K29" s="213">
        <v>1</v>
      </c>
      <c r="L29" s="213">
        <v>4</v>
      </c>
      <c r="M29" s="213">
        <f t="shared" si="0"/>
        <v>24</v>
      </c>
      <c r="N29" s="213">
        <v>76</v>
      </c>
      <c r="O29" s="213"/>
      <c r="P29" s="214">
        <v>1147</v>
      </c>
    </row>
    <row r="30" spans="4:16" ht="6" customHeight="1">
      <c r="D30" s="213"/>
      <c r="F30" s="213"/>
      <c r="G30" s="213"/>
      <c r="H30" s="213"/>
      <c r="I30" s="213"/>
      <c r="J30" s="213"/>
      <c r="K30" s="213"/>
      <c r="L30" s="213"/>
      <c r="M30" s="213"/>
      <c r="N30" s="213"/>
      <c r="O30" s="213"/>
      <c r="P30" s="214"/>
    </row>
    <row r="31" spans="3:16" ht="18.75">
      <c r="C31" s="262" t="s">
        <v>661</v>
      </c>
      <c r="D31" s="262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3:16" ht="15">
      <c r="C32" s="77"/>
      <c r="D32" s="77" t="s">
        <v>160</v>
      </c>
      <c r="F32" s="213">
        <v>80</v>
      </c>
      <c r="G32" s="213">
        <v>8</v>
      </c>
      <c r="H32" s="213">
        <v>3</v>
      </c>
      <c r="I32" s="213">
        <v>1</v>
      </c>
      <c r="J32" s="213">
        <v>0</v>
      </c>
      <c r="K32" s="213">
        <v>0</v>
      </c>
      <c r="L32" s="213">
        <v>1</v>
      </c>
      <c r="M32" s="213">
        <f aca="true" t="shared" si="1" ref="M32:M39">100-N32</f>
        <v>93</v>
      </c>
      <c r="N32" s="213">
        <v>7</v>
      </c>
      <c r="O32" s="213"/>
      <c r="P32" s="214">
        <v>1436</v>
      </c>
    </row>
    <row r="33" spans="3:16" ht="15">
      <c r="C33" s="77"/>
      <c r="D33" s="77" t="s">
        <v>219</v>
      </c>
      <c r="F33" s="213">
        <v>67</v>
      </c>
      <c r="G33" s="213">
        <v>6</v>
      </c>
      <c r="H33" s="213">
        <v>4</v>
      </c>
      <c r="I33" s="213">
        <v>1</v>
      </c>
      <c r="J33" s="213">
        <v>0</v>
      </c>
      <c r="K33" s="213">
        <v>1</v>
      </c>
      <c r="L33" s="213">
        <v>2</v>
      </c>
      <c r="M33" s="213">
        <f t="shared" si="1"/>
        <v>82</v>
      </c>
      <c r="N33" s="213">
        <v>18</v>
      </c>
      <c r="O33" s="213"/>
      <c r="P33" s="214">
        <v>10281</v>
      </c>
    </row>
    <row r="34" spans="3:16" ht="15">
      <c r="C34" s="77"/>
      <c r="D34" s="77" t="s">
        <v>220</v>
      </c>
      <c r="F34" s="213">
        <v>50</v>
      </c>
      <c r="G34" s="213">
        <v>8</v>
      </c>
      <c r="H34" s="213">
        <v>3</v>
      </c>
      <c r="I34" s="213">
        <v>1</v>
      </c>
      <c r="J34" s="213">
        <v>0</v>
      </c>
      <c r="K34" s="213">
        <v>1</v>
      </c>
      <c r="L34" s="213">
        <v>3</v>
      </c>
      <c r="M34" s="213">
        <f t="shared" si="1"/>
        <v>66</v>
      </c>
      <c r="N34" s="213">
        <v>34</v>
      </c>
      <c r="O34" s="213"/>
      <c r="P34" s="214">
        <v>2816</v>
      </c>
    </row>
    <row r="35" spans="3:16" ht="15">
      <c r="C35" s="77"/>
      <c r="D35" s="77" t="s">
        <v>161</v>
      </c>
      <c r="F35" s="213">
        <v>29</v>
      </c>
      <c r="G35" s="213">
        <v>8</v>
      </c>
      <c r="H35" s="213">
        <v>4</v>
      </c>
      <c r="I35" s="213">
        <v>1</v>
      </c>
      <c r="J35" s="213">
        <v>1</v>
      </c>
      <c r="K35" s="213">
        <v>2</v>
      </c>
      <c r="L35" s="213">
        <v>4</v>
      </c>
      <c r="M35" s="213">
        <f t="shared" si="1"/>
        <v>48</v>
      </c>
      <c r="N35" s="213">
        <v>52</v>
      </c>
      <c r="O35" s="213"/>
      <c r="P35" s="214">
        <v>1998</v>
      </c>
    </row>
    <row r="36" spans="3:16" ht="15">
      <c r="C36" s="77"/>
      <c r="D36" s="77" t="s">
        <v>162</v>
      </c>
      <c r="F36" s="213">
        <v>24</v>
      </c>
      <c r="G36" s="213">
        <v>11</v>
      </c>
      <c r="H36" s="213">
        <v>5</v>
      </c>
      <c r="I36" s="213">
        <v>1</v>
      </c>
      <c r="J36" s="213">
        <v>0</v>
      </c>
      <c r="K36" s="213">
        <v>1</v>
      </c>
      <c r="L36" s="213">
        <v>5</v>
      </c>
      <c r="M36" s="213">
        <f t="shared" si="1"/>
        <v>48</v>
      </c>
      <c r="N36" s="213">
        <v>52</v>
      </c>
      <c r="O36" s="213"/>
      <c r="P36" s="214">
        <v>6666</v>
      </c>
    </row>
    <row r="37" spans="3:16" ht="15">
      <c r="C37" s="77"/>
      <c r="D37" s="77" t="s">
        <v>163</v>
      </c>
      <c r="F37" s="213">
        <v>23</v>
      </c>
      <c r="G37" s="213">
        <v>5</v>
      </c>
      <c r="H37" s="213">
        <v>3</v>
      </c>
      <c r="I37" s="213">
        <v>1</v>
      </c>
      <c r="J37" s="213">
        <v>1</v>
      </c>
      <c r="K37" s="213">
        <v>3</v>
      </c>
      <c r="L37" s="213">
        <v>5</v>
      </c>
      <c r="M37" s="213">
        <f t="shared" si="1"/>
        <v>41</v>
      </c>
      <c r="N37" s="213">
        <v>59</v>
      </c>
      <c r="O37" s="213"/>
      <c r="P37" s="214">
        <v>923</v>
      </c>
    </row>
    <row r="38" spans="3:16" ht="15">
      <c r="C38" s="77"/>
      <c r="D38" s="77" t="s">
        <v>164</v>
      </c>
      <c r="F38" s="213">
        <v>23</v>
      </c>
      <c r="G38" s="213">
        <v>7</v>
      </c>
      <c r="H38" s="213">
        <v>5</v>
      </c>
      <c r="I38" s="213">
        <v>3</v>
      </c>
      <c r="J38" s="213">
        <v>2</v>
      </c>
      <c r="K38" s="213">
        <v>9</v>
      </c>
      <c r="L38" s="213">
        <v>7</v>
      </c>
      <c r="M38" s="213">
        <f t="shared" si="1"/>
        <v>56</v>
      </c>
      <c r="N38" s="213">
        <v>44</v>
      </c>
      <c r="O38" s="213"/>
      <c r="P38" s="214">
        <v>1160</v>
      </c>
    </row>
    <row r="39" spans="3:16" ht="15">
      <c r="C39" s="77"/>
      <c r="D39" s="77" t="s">
        <v>165</v>
      </c>
      <c r="F39" s="213">
        <v>16</v>
      </c>
      <c r="G39" s="213">
        <v>6</v>
      </c>
      <c r="H39" s="213">
        <v>5</v>
      </c>
      <c r="I39" s="213">
        <v>1</v>
      </c>
      <c r="J39" s="213">
        <v>1</v>
      </c>
      <c r="K39" s="213">
        <v>2</v>
      </c>
      <c r="L39" s="213">
        <v>7</v>
      </c>
      <c r="M39" s="213">
        <f t="shared" si="1"/>
        <v>38</v>
      </c>
      <c r="N39" s="213">
        <v>62</v>
      </c>
      <c r="O39" s="213"/>
      <c r="P39" s="214">
        <v>1300</v>
      </c>
    </row>
    <row r="40" spans="3:16" ht="6" customHeight="1">
      <c r="C40" s="77"/>
      <c r="D40" s="77"/>
      <c r="F40" s="213"/>
      <c r="G40" s="213"/>
      <c r="H40" s="213"/>
      <c r="I40" s="213"/>
      <c r="J40" s="213"/>
      <c r="K40" s="213"/>
      <c r="L40" s="213"/>
      <c r="M40" s="213"/>
      <c r="N40" s="213"/>
      <c r="O40" s="213"/>
      <c r="P40" s="214"/>
    </row>
    <row r="41" spans="3:16" ht="15.75">
      <c r="C41" s="262" t="s">
        <v>190</v>
      </c>
      <c r="D41" s="262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4"/>
    </row>
    <row r="42" spans="3:16" ht="15">
      <c r="C42" s="77"/>
      <c r="D42" s="77" t="s">
        <v>139</v>
      </c>
      <c r="F42" s="213">
        <v>63</v>
      </c>
      <c r="G42" s="213">
        <v>13</v>
      </c>
      <c r="H42" s="213">
        <v>7</v>
      </c>
      <c r="I42" s="213">
        <v>1</v>
      </c>
      <c r="J42" s="213">
        <v>1</v>
      </c>
      <c r="K42" s="213">
        <v>2</v>
      </c>
      <c r="L42" s="213">
        <v>2</v>
      </c>
      <c r="M42" s="213">
        <f aca="true" t="shared" si="2" ref="M42:M47">100-N42</f>
        <v>88</v>
      </c>
      <c r="N42" s="213">
        <v>12</v>
      </c>
      <c r="O42" s="213"/>
      <c r="P42" s="263">
        <v>1361</v>
      </c>
    </row>
    <row r="43" spans="3:16" ht="15">
      <c r="C43" s="77"/>
      <c r="D43" s="77" t="s">
        <v>231</v>
      </c>
      <c r="F43" s="213">
        <v>66</v>
      </c>
      <c r="G43" s="213">
        <v>8</v>
      </c>
      <c r="H43" s="213">
        <v>5</v>
      </c>
      <c r="I43" s="213">
        <v>1</v>
      </c>
      <c r="J43" s="213">
        <v>0</v>
      </c>
      <c r="K43" s="213">
        <v>2</v>
      </c>
      <c r="L43" s="213">
        <v>2</v>
      </c>
      <c r="M43" s="213">
        <f t="shared" si="2"/>
        <v>83</v>
      </c>
      <c r="N43" s="213">
        <v>17</v>
      </c>
      <c r="O43" s="213"/>
      <c r="P43" s="263">
        <v>6399</v>
      </c>
    </row>
    <row r="44" spans="3:16" ht="15">
      <c r="C44" s="77"/>
      <c r="D44" s="77" t="s">
        <v>140</v>
      </c>
      <c r="F44" s="213">
        <v>53</v>
      </c>
      <c r="G44" s="213">
        <v>7</v>
      </c>
      <c r="H44" s="213">
        <v>4</v>
      </c>
      <c r="I44" s="213">
        <v>1</v>
      </c>
      <c r="J44" s="213">
        <v>1</v>
      </c>
      <c r="K44" s="213">
        <v>2</v>
      </c>
      <c r="L44" s="213">
        <v>4</v>
      </c>
      <c r="M44" s="213">
        <f t="shared" si="2"/>
        <v>72</v>
      </c>
      <c r="N44" s="213">
        <v>28</v>
      </c>
      <c r="O44" s="213"/>
      <c r="P44" s="263">
        <v>2578</v>
      </c>
    </row>
    <row r="45" spans="3:16" ht="15">
      <c r="C45" s="77"/>
      <c r="D45" s="77" t="s">
        <v>141</v>
      </c>
      <c r="F45" s="213">
        <v>58</v>
      </c>
      <c r="G45" s="213">
        <v>8</v>
      </c>
      <c r="H45" s="213">
        <v>4</v>
      </c>
      <c r="I45" s="213">
        <v>1</v>
      </c>
      <c r="J45" s="213">
        <v>0</v>
      </c>
      <c r="K45" s="213">
        <v>1</v>
      </c>
      <c r="L45" s="213">
        <v>2</v>
      </c>
      <c r="M45" s="213">
        <f t="shared" si="2"/>
        <v>73</v>
      </c>
      <c r="N45" s="213">
        <v>27</v>
      </c>
      <c r="O45" s="213"/>
      <c r="P45" s="263">
        <v>4986</v>
      </c>
    </row>
    <row r="46" spans="3:16" ht="15">
      <c r="C46" s="77"/>
      <c r="D46" s="77" t="s">
        <v>142</v>
      </c>
      <c r="F46" s="213">
        <v>43</v>
      </c>
      <c r="G46" s="213">
        <v>5</v>
      </c>
      <c r="H46" s="213">
        <v>4</v>
      </c>
      <c r="I46" s="213">
        <v>1</v>
      </c>
      <c r="J46" s="213">
        <v>0</v>
      </c>
      <c r="K46" s="213">
        <v>1</v>
      </c>
      <c r="L46" s="213">
        <v>3</v>
      </c>
      <c r="M46" s="213">
        <f t="shared" si="2"/>
        <v>58</v>
      </c>
      <c r="N46" s="213">
        <v>42</v>
      </c>
      <c r="O46" s="213"/>
      <c r="P46" s="263">
        <v>2249</v>
      </c>
    </row>
    <row r="47" spans="3:16" ht="15">
      <c r="C47" s="77"/>
      <c r="D47" s="77" t="s">
        <v>143</v>
      </c>
      <c r="F47" s="213">
        <v>34</v>
      </c>
      <c r="G47" s="213">
        <v>4</v>
      </c>
      <c r="H47" s="213">
        <v>4</v>
      </c>
      <c r="I47" s="213">
        <v>1</v>
      </c>
      <c r="J47" s="213">
        <v>1</v>
      </c>
      <c r="K47" s="213">
        <v>2</v>
      </c>
      <c r="L47" s="213">
        <v>3</v>
      </c>
      <c r="M47" s="213">
        <f t="shared" si="2"/>
        <v>48</v>
      </c>
      <c r="N47" s="213">
        <v>52</v>
      </c>
      <c r="O47" s="213"/>
      <c r="P47" s="263">
        <v>704</v>
      </c>
    </row>
    <row r="48" spans="3:16" ht="6" customHeight="1">
      <c r="C48" s="77"/>
      <c r="D48" s="77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4"/>
    </row>
    <row r="49" spans="3:16" ht="15.75">
      <c r="C49" s="261" t="s">
        <v>191</v>
      </c>
      <c r="D49" s="261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4"/>
    </row>
    <row r="50" spans="3:16" ht="15">
      <c r="C50" s="213"/>
      <c r="D50" s="213" t="s">
        <v>144</v>
      </c>
      <c r="F50" s="213">
        <v>21</v>
      </c>
      <c r="G50" s="213">
        <v>7</v>
      </c>
      <c r="H50" s="213">
        <v>4</v>
      </c>
      <c r="I50" s="213">
        <v>1</v>
      </c>
      <c r="J50" s="213">
        <v>1</v>
      </c>
      <c r="K50" s="213">
        <v>5</v>
      </c>
      <c r="L50" s="213">
        <v>8</v>
      </c>
      <c r="M50" s="213">
        <f aca="true" t="shared" si="3" ref="M50:M57">100-N50</f>
        <v>46</v>
      </c>
      <c r="N50" s="213">
        <v>54</v>
      </c>
      <c r="O50" s="213"/>
      <c r="P50" s="263">
        <v>1030</v>
      </c>
    </row>
    <row r="51" spans="3:16" ht="15">
      <c r="C51" s="213"/>
      <c r="D51" s="213" t="s">
        <v>145</v>
      </c>
      <c r="F51" s="213">
        <v>20</v>
      </c>
      <c r="G51" s="213">
        <v>6</v>
      </c>
      <c r="H51" s="213">
        <v>3</v>
      </c>
      <c r="I51" s="213">
        <v>1</v>
      </c>
      <c r="J51" s="213">
        <v>0</v>
      </c>
      <c r="K51" s="213">
        <v>2</v>
      </c>
      <c r="L51" s="213">
        <v>6</v>
      </c>
      <c r="M51" s="213">
        <f t="shared" si="3"/>
        <v>39</v>
      </c>
      <c r="N51" s="213">
        <v>61</v>
      </c>
      <c r="O51" s="213"/>
      <c r="P51" s="263">
        <v>4683</v>
      </c>
    </row>
    <row r="52" spans="3:16" ht="15">
      <c r="C52" s="213"/>
      <c r="D52" s="213" t="s">
        <v>146</v>
      </c>
      <c r="F52" s="213">
        <v>33</v>
      </c>
      <c r="G52" s="213">
        <v>8</v>
      </c>
      <c r="H52" s="213">
        <v>4</v>
      </c>
      <c r="I52" s="213">
        <v>1</v>
      </c>
      <c r="J52" s="213">
        <v>1</v>
      </c>
      <c r="K52" s="213">
        <v>2</v>
      </c>
      <c r="L52" s="213">
        <v>4</v>
      </c>
      <c r="M52" s="213">
        <f t="shared" si="3"/>
        <v>53</v>
      </c>
      <c r="N52" s="213">
        <v>47</v>
      </c>
      <c r="O52" s="213"/>
      <c r="P52" s="263">
        <v>5151</v>
      </c>
    </row>
    <row r="53" spans="3:16" ht="15">
      <c r="C53" s="213"/>
      <c r="D53" s="213" t="s">
        <v>147</v>
      </c>
      <c r="F53" s="213">
        <v>47</v>
      </c>
      <c r="G53" s="213">
        <v>7</v>
      </c>
      <c r="H53" s="213">
        <v>4</v>
      </c>
      <c r="I53" s="213">
        <v>1</v>
      </c>
      <c r="J53" s="213">
        <v>0</v>
      </c>
      <c r="K53" s="213">
        <v>2</v>
      </c>
      <c r="L53" s="213">
        <v>3</v>
      </c>
      <c r="M53" s="213">
        <f t="shared" si="3"/>
        <v>64</v>
      </c>
      <c r="N53" s="213">
        <v>36</v>
      </c>
      <c r="O53" s="213"/>
      <c r="P53" s="263">
        <v>4217</v>
      </c>
    </row>
    <row r="54" spans="3:16" ht="15">
      <c r="C54" s="213"/>
      <c r="D54" s="213" t="s">
        <v>148</v>
      </c>
      <c r="F54" s="213">
        <v>59</v>
      </c>
      <c r="G54" s="213">
        <v>9</v>
      </c>
      <c r="H54" s="213">
        <v>4</v>
      </c>
      <c r="I54" s="213">
        <v>1</v>
      </c>
      <c r="J54" s="213">
        <v>0</v>
      </c>
      <c r="K54" s="213">
        <v>1</v>
      </c>
      <c r="L54" s="213">
        <v>2</v>
      </c>
      <c r="M54" s="213">
        <f t="shared" si="3"/>
        <v>77</v>
      </c>
      <c r="N54" s="213">
        <v>23</v>
      </c>
      <c r="O54" s="213"/>
      <c r="P54" s="263">
        <v>3847</v>
      </c>
    </row>
    <row r="55" spans="3:16" ht="15">
      <c r="C55" s="213"/>
      <c r="D55" s="213" t="s">
        <v>149</v>
      </c>
      <c r="F55" s="213">
        <v>66</v>
      </c>
      <c r="G55" s="213">
        <v>9</v>
      </c>
      <c r="H55" s="213">
        <v>5</v>
      </c>
      <c r="I55" s="213">
        <v>1</v>
      </c>
      <c r="J55" s="213">
        <v>0</v>
      </c>
      <c r="K55" s="213">
        <v>1</v>
      </c>
      <c r="L55" s="213">
        <v>1</v>
      </c>
      <c r="M55" s="213">
        <f t="shared" si="3"/>
        <v>83</v>
      </c>
      <c r="N55" s="213">
        <v>17</v>
      </c>
      <c r="O55" s="213"/>
      <c r="P55" s="263">
        <v>2786</v>
      </c>
    </row>
    <row r="56" spans="3:16" ht="15">
      <c r="C56" s="213"/>
      <c r="D56" s="213" t="s">
        <v>150</v>
      </c>
      <c r="F56" s="213">
        <v>71</v>
      </c>
      <c r="G56" s="213">
        <v>9</v>
      </c>
      <c r="H56" s="213">
        <v>5</v>
      </c>
      <c r="I56" s="213">
        <v>1</v>
      </c>
      <c r="J56" s="213">
        <v>0</v>
      </c>
      <c r="K56" s="213">
        <v>1</v>
      </c>
      <c r="L56" s="213">
        <v>1</v>
      </c>
      <c r="M56" s="213">
        <f t="shared" si="3"/>
        <v>88</v>
      </c>
      <c r="N56" s="213">
        <v>12</v>
      </c>
      <c r="O56" s="213"/>
      <c r="P56" s="263">
        <v>2983</v>
      </c>
    </row>
    <row r="57" spans="3:16" ht="15">
      <c r="C57" s="213"/>
      <c r="D57" s="213" t="s">
        <v>151</v>
      </c>
      <c r="F57" s="213">
        <v>74</v>
      </c>
      <c r="G57" s="213">
        <v>8</v>
      </c>
      <c r="H57" s="213">
        <v>5</v>
      </c>
      <c r="I57" s="213">
        <v>1</v>
      </c>
      <c r="J57" s="213">
        <v>1</v>
      </c>
      <c r="K57" s="213">
        <v>1</v>
      </c>
      <c r="L57" s="213">
        <v>1</v>
      </c>
      <c r="M57" s="213">
        <f t="shared" si="3"/>
        <v>90</v>
      </c>
      <c r="N57" s="213">
        <v>10</v>
      </c>
      <c r="O57" s="213"/>
      <c r="P57" s="263">
        <v>1726</v>
      </c>
    </row>
    <row r="58" spans="4:16" ht="6" customHeight="1">
      <c r="D58" s="213"/>
      <c r="F58" s="213"/>
      <c r="G58" s="213"/>
      <c r="H58" s="213"/>
      <c r="I58" s="213"/>
      <c r="J58" s="213"/>
      <c r="K58" s="213"/>
      <c r="L58" s="213"/>
      <c r="M58" s="213"/>
      <c r="N58" s="213"/>
      <c r="O58" s="213"/>
      <c r="P58" s="214"/>
    </row>
    <row r="59" spans="3:16" ht="15.75">
      <c r="C59" s="261" t="s">
        <v>189</v>
      </c>
      <c r="D59" s="261"/>
      <c r="E59" s="213"/>
      <c r="F59" s="213"/>
      <c r="G59" s="213"/>
      <c r="H59" s="213"/>
      <c r="I59" s="213"/>
      <c r="J59" s="213"/>
      <c r="K59" s="213"/>
      <c r="L59" s="213"/>
      <c r="M59" s="213"/>
      <c r="N59" s="213"/>
      <c r="O59" s="213"/>
      <c r="P59" s="214"/>
    </row>
    <row r="60" spans="3:16" ht="15">
      <c r="C60" s="213"/>
      <c r="D60" s="213" t="s">
        <v>40</v>
      </c>
      <c r="F60" s="213">
        <v>38</v>
      </c>
      <c r="G60" s="213">
        <v>7</v>
      </c>
      <c r="H60" s="213">
        <v>4</v>
      </c>
      <c r="I60" s="213">
        <v>1</v>
      </c>
      <c r="J60" s="213">
        <v>1</v>
      </c>
      <c r="K60" s="213">
        <v>3</v>
      </c>
      <c r="L60" s="213">
        <v>4</v>
      </c>
      <c r="M60" s="213">
        <f aca="true" t="shared" si="4" ref="M60:M65">100-N60</f>
        <v>58</v>
      </c>
      <c r="N60" s="213">
        <v>42</v>
      </c>
      <c r="O60" s="213"/>
      <c r="P60" s="263">
        <v>9352</v>
      </c>
    </row>
    <row r="61" spans="3:16" ht="15">
      <c r="C61" s="213"/>
      <c r="D61" s="213" t="s">
        <v>126</v>
      </c>
      <c r="F61" s="213">
        <v>47</v>
      </c>
      <c r="G61" s="213">
        <v>7</v>
      </c>
      <c r="H61" s="213">
        <v>4</v>
      </c>
      <c r="I61" s="213">
        <v>1</v>
      </c>
      <c r="J61" s="213">
        <v>0</v>
      </c>
      <c r="K61" s="213">
        <v>1</v>
      </c>
      <c r="L61" s="213">
        <v>3</v>
      </c>
      <c r="M61" s="213">
        <f t="shared" si="4"/>
        <v>64</v>
      </c>
      <c r="N61" s="213">
        <v>36</v>
      </c>
      <c r="O61" s="213"/>
      <c r="P61" s="263">
        <v>8172</v>
      </c>
    </row>
    <row r="62" spans="3:16" ht="15">
      <c r="C62" s="213"/>
      <c r="D62" s="213" t="s">
        <v>551</v>
      </c>
      <c r="F62" s="213">
        <v>52</v>
      </c>
      <c r="G62" s="213">
        <v>8</v>
      </c>
      <c r="H62" s="213">
        <v>5</v>
      </c>
      <c r="I62" s="213">
        <v>1</v>
      </c>
      <c r="J62" s="213">
        <v>0</v>
      </c>
      <c r="K62" s="213">
        <v>1</v>
      </c>
      <c r="L62" s="213">
        <v>2</v>
      </c>
      <c r="M62" s="213">
        <f t="shared" si="4"/>
        <v>70</v>
      </c>
      <c r="N62" s="213">
        <v>30</v>
      </c>
      <c r="O62" s="213"/>
      <c r="P62" s="263">
        <v>2652</v>
      </c>
    </row>
    <row r="63" spans="3:16" ht="15">
      <c r="C63" s="213"/>
      <c r="D63" s="213" t="s">
        <v>552</v>
      </c>
      <c r="F63" s="213">
        <v>45</v>
      </c>
      <c r="G63" s="213">
        <v>9</v>
      </c>
      <c r="H63" s="213">
        <v>5</v>
      </c>
      <c r="I63" s="213">
        <v>2</v>
      </c>
      <c r="J63" s="213">
        <v>1</v>
      </c>
      <c r="K63" s="213">
        <v>2</v>
      </c>
      <c r="L63" s="213">
        <v>5</v>
      </c>
      <c r="M63" s="213">
        <f t="shared" si="4"/>
        <v>68</v>
      </c>
      <c r="N63" s="213">
        <v>32</v>
      </c>
      <c r="O63" s="213"/>
      <c r="P63" s="263">
        <v>1197</v>
      </c>
    </row>
    <row r="64" spans="3:16" ht="15">
      <c r="C64" s="213"/>
      <c r="D64" s="213" t="s">
        <v>129</v>
      </c>
      <c r="F64" s="213">
        <v>57</v>
      </c>
      <c r="G64" s="213">
        <v>10</v>
      </c>
      <c r="H64" s="213">
        <v>5</v>
      </c>
      <c r="I64" s="213">
        <v>1</v>
      </c>
      <c r="J64" s="213">
        <v>1</v>
      </c>
      <c r="K64" s="213">
        <v>1</v>
      </c>
      <c r="L64" s="213">
        <v>2</v>
      </c>
      <c r="M64" s="213">
        <f t="shared" si="4"/>
        <v>77</v>
      </c>
      <c r="N64" s="213">
        <v>23</v>
      </c>
      <c r="O64" s="213"/>
      <c r="P64" s="263">
        <v>3334</v>
      </c>
    </row>
    <row r="65" spans="3:16" ht="15">
      <c r="C65" s="213"/>
      <c r="D65" s="213" t="s">
        <v>130</v>
      </c>
      <c r="F65" s="213">
        <v>56</v>
      </c>
      <c r="G65" s="213">
        <v>12</v>
      </c>
      <c r="H65" s="213">
        <v>5</v>
      </c>
      <c r="I65" s="213">
        <v>1</v>
      </c>
      <c r="J65" s="213">
        <v>0</v>
      </c>
      <c r="K65" s="213">
        <v>2</v>
      </c>
      <c r="L65" s="213">
        <v>2</v>
      </c>
      <c r="M65" s="213">
        <f t="shared" si="4"/>
        <v>79</v>
      </c>
      <c r="N65" s="213">
        <v>21</v>
      </c>
      <c r="O65" s="213"/>
      <c r="P65" s="263">
        <v>2400</v>
      </c>
    </row>
    <row r="66" spans="3:16" ht="9" customHeight="1">
      <c r="C66" s="213"/>
      <c r="D66" s="213"/>
      <c r="F66" s="213"/>
      <c r="G66" s="213"/>
      <c r="H66" s="213"/>
      <c r="I66" s="213"/>
      <c r="J66" s="213"/>
      <c r="K66" s="213"/>
      <c r="L66" s="213"/>
      <c r="M66" s="213"/>
      <c r="N66" s="213"/>
      <c r="O66" s="213"/>
      <c r="P66" s="214"/>
    </row>
    <row r="67" spans="3:16" ht="15.75">
      <c r="C67" s="261" t="s">
        <v>437</v>
      </c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4"/>
    </row>
    <row r="68" spans="3:16" ht="15">
      <c r="C68" s="213"/>
      <c r="D68" s="213" t="s">
        <v>394</v>
      </c>
      <c r="E68" s="213"/>
      <c r="F68" s="213">
        <v>66</v>
      </c>
      <c r="G68" s="213">
        <v>12</v>
      </c>
      <c r="H68" s="213">
        <v>5</v>
      </c>
      <c r="I68" s="213">
        <v>1</v>
      </c>
      <c r="J68" s="213">
        <v>0</v>
      </c>
      <c r="K68" s="213">
        <v>1</v>
      </c>
      <c r="L68" s="213">
        <v>2</v>
      </c>
      <c r="M68" s="213">
        <f>100-N68</f>
        <v>86</v>
      </c>
      <c r="N68" s="213">
        <v>14</v>
      </c>
      <c r="O68" s="213"/>
      <c r="P68" s="263">
        <v>7038</v>
      </c>
    </row>
    <row r="69" spans="4:16" ht="15">
      <c r="D69" s="213" t="s">
        <v>395</v>
      </c>
      <c r="E69" s="213"/>
      <c r="F69" s="213">
        <v>52</v>
      </c>
      <c r="G69" s="213">
        <v>8</v>
      </c>
      <c r="H69" s="213">
        <v>4</v>
      </c>
      <c r="I69" s="213">
        <v>1</v>
      </c>
      <c r="J69" s="213">
        <v>0</v>
      </c>
      <c r="K69" s="221">
        <v>1</v>
      </c>
      <c r="L69" s="213">
        <v>3</v>
      </c>
      <c r="M69" s="213">
        <f>100-N69</f>
        <v>70</v>
      </c>
      <c r="N69" s="213">
        <v>30</v>
      </c>
      <c r="O69" s="213"/>
      <c r="P69" s="263">
        <v>6583</v>
      </c>
    </row>
    <row r="70" spans="3:16" ht="15">
      <c r="C70" s="213"/>
      <c r="D70" s="213" t="s">
        <v>396</v>
      </c>
      <c r="E70" s="213"/>
      <c r="F70" s="213">
        <v>42</v>
      </c>
      <c r="G70" s="213">
        <v>7</v>
      </c>
      <c r="H70" s="213">
        <v>4</v>
      </c>
      <c r="I70" s="213">
        <v>1</v>
      </c>
      <c r="J70" s="213">
        <v>0</v>
      </c>
      <c r="K70" s="221">
        <v>1</v>
      </c>
      <c r="L70" s="213">
        <v>3</v>
      </c>
      <c r="M70" s="213">
        <f>100-N70</f>
        <v>58</v>
      </c>
      <c r="N70" s="213">
        <v>42</v>
      </c>
      <c r="O70" s="213"/>
      <c r="P70" s="263">
        <v>6002</v>
      </c>
    </row>
    <row r="71" spans="4:16" ht="15">
      <c r="D71" s="213" t="s">
        <v>397</v>
      </c>
      <c r="F71" s="213">
        <v>28</v>
      </c>
      <c r="G71" s="213">
        <v>6</v>
      </c>
      <c r="H71" s="213">
        <v>4</v>
      </c>
      <c r="I71" s="213">
        <v>1</v>
      </c>
      <c r="J71" s="213">
        <v>1</v>
      </c>
      <c r="K71" s="213">
        <v>3</v>
      </c>
      <c r="L71" s="213">
        <v>5</v>
      </c>
      <c r="M71" s="213">
        <f>100-N71</f>
        <v>48</v>
      </c>
      <c r="N71" s="213">
        <v>52</v>
      </c>
      <c r="O71" s="213"/>
      <c r="P71" s="263">
        <v>7429</v>
      </c>
    </row>
    <row r="72" spans="3:16" ht="6" customHeight="1" thickBot="1"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</row>
    <row r="73" ht="6" customHeight="1">
      <c r="E73" s="213"/>
    </row>
    <row r="74" spans="3:16" ht="15.75">
      <c r="C74" s="261" t="s">
        <v>493</v>
      </c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3"/>
      <c r="P74" s="222"/>
    </row>
    <row r="75" spans="4:16" ht="15">
      <c r="D75" s="264">
        <v>1999</v>
      </c>
      <c r="E75" s="213"/>
      <c r="F75" s="219">
        <v>44.4</v>
      </c>
      <c r="G75" s="219">
        <v>7.4</v>
      </c>
      <c r="H75" s="219">
        <v>4.5</v>
      </c>
      <c r="I75" s="219">
        <v>1.1</v>
      </c>
      <c r="J75" s="219">
        <v>0.6</v>
      </c>
      <c r="K75" s="219">
        <v>1.7</v>
      </c>
      <c r="L75" s="219">
        <v>4.1</v>
      </c>
      <c r="M75" s="219">
        <f>100-N75</f>
        <v>64</v>
      </c>
      <c r="N75" s="219">
        <v>36</v>
      </c>
      <c r="O75" s="213"/>
      <c r="P75" s="214">
        <v>26846</v>
      </c>
    </row>
    <row r="76" spans="4:16" ht="15">
      <c r="D76" s="264">
        <v>2000</v>
      </c>
      <c r="E76" s="213"/>
      <c r="F76" s="219">
        <v>45</v>
      </c>
      <c r="G76" s="219">
        <v>8</v>
      </c>
      <c r="H76" s="219">
        <v>4.2</v>
      </c>
      <c r="I76" s="219">
        <v>1</v>
      </c>
      <c r="J76" s="219">
        <v>0.5</v>
      </c>
      <c r="K76" s="219">
        <v>1.8</v>
      </c>
      <c r="L76" s="219">
        <v>3.9</v>
      </c>
      <c r="M76" s="219">
        <f>100-N76</f>
        <v>64.3</v>
      </c>
      <c r="N76" s="219">
        <v>35.7</v>
      </c>
      <c r="O76" s="213"/>
      <c r="P76" s="214">
        <v>28257</v>
      </c>
    </row>
    <row r="77" spans="4:16" ht="15">
      <c r="D77" s="264">
        <v>2001</v>
      </c>
      <c r="E77" s="213"/>
      <c r="F77" s="219">
        <v>45.6</v>
      </c>
      <c r="G77" s="219">
        <v>8</v>
      </c>
      <c r="H77" s="219">
        <v>4</v>
      </c>
      <c r="I77" s="219">
        <v>0.9</v>
      </c>
      <c r="J77" s="219">
        <v>0.5</v>
      </c>
      <c r="K77" s="219">
        <v>1.8</v>
      </c>
      <c r="L77" s="219">
        <v>3.6</v>
      </c>
      <c r="M77" s="219">
        <f>100-N77</f>
        <v>64.4</v>
      </c>
      <c r="N77" s="219">
        <v>35.6</v>
      </c>
      <c r="O77" s="213"/>
      <c r="P77" s="214">
        <v>28011</v>
      </c>
    </row>
    <row r="78" spans="4:16" ht="15">
      <c r="D78" s="264">
        <v>2002</v>
      </c>
      <c r="E78" s="213"/>
      <c r="F78" s="219">
        <v>45.6</v>
      </c>
      <c r="G78" s="219">
        <v>7.9</v>
      </c>
      <c r="H78" s="219">
        <v>4.2</v>
      </c>
      <c r="I78" s="219">
        <v>0.9</v>
      </c>
      <c r="J78" s="219">
        <v>0.5</v>
      </c>
      <c r="K78" s="219">
        <v>1.8</v>
      </c>
      <c r="L78" s="219">
        <v>3.5</v>
      </c>
      <c r="M78" s="219">
        <f>100-N78</f>
        <v>64.4</v>
      </c>
      <c r="N78" s="219">
        <v>35.6</v>
      </c>
      <c r="O78" s="213"/>
      <c r="P78" s="214">
        <v>27133</v>
      </c>
    </row>
    <row r="79" spans="3:16" ht="6" customHeight="1" thickBot="1">
      <c r="C79" s="246"/>
      <c r="D79" s="246"/>
      <c r="E79" s="246"/>
      <c r="F79" s="246"/>
      <c r="G79" s="246"/>
      <c r="H79" s="246"/>
      <c r="I79" s="246"/>
      <c r="J79" s="246"/>
      <c r="K79" s="246"/>
      <c r="L79" s="246"/>
      <c r="M79" s="246"/>
      <c r="N79" s="246"/>
      <c r="O79" s="246"/>
      <c r="P79" s="246"/>
    </row>
    <row r="80" ht="12.75">
      <c r="C80" s="216" t="s">
        <v>375</v>
      </c>
    </row>
    <row r="81" ht="15">
      <c r="E81" s="213"/>
    </row>
  </sheetData>
  <mergeCells count="2">
    <mergeCell ref="G4:H4"/>
    <mergeCell ref="I4:K4"/>
  </mergeCells>
  <printOptions/>
  <pageMargins left="0.7480314960629921" right="0.37" top="0.56" bottom="0.58" header="0.5118110236220472" footer="0.5118110236220472"/>
  <pageSetup fitToHeight="1" fitToWidth="1" horizontalDpi="600" verticalDpi="600" orientation="portrait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2"/>
  <sheetViews>
    <sheetView zoomScale="75" zoomScaleNormal="75" workbookViewId="0" topLeftCell="A1">
      <selection activeCell="S28" sqref="S28"/>
    </sheetView>
  </sheetViews>
  <sheetFormatPr defaultColWidth="9.140625" defaultRowHeight="12.75"/>
  <cols>
    <col min="1" max="1" width="2.421875" style="216" customWidth="1"/>
    <col min="2" max="2" width="1.28515625" style="216" customWidth="1"/>
    <col min="3" max="3" width="3.00390625" style="216" customWidth="1"/>
    <col min="4" max="4" width="9.00390625" style="216" customWidth="1"/>
    <col min="5" max="5" width="24.28125" style="216" customWidth="1"/>
    <col min="6" max="6" width="7.8515625" style="216" customWidth="1"/>
    <col min="7" max="13" width="9.7109375" style="216" customWidth="1"/>
    <col min="14" max="14" width="1.421875" style="216" customWidth="1"/>
    <col min="15" max="15" width="9.57421875" style="216" customWidth="1"/>
    <col min="16" max="16384" width="9.140625" style="216" customWidth="1"/>
  </cols>
  <sheetData>
    <row r="2" spans="2:5" s="231" customFormat="1" ht="18">
      <c r="B2" s="228" t="s">
        <v>662</v>
      </c>
      <c r="C2" s="229"/>
      <c r="D2" s="229"/>
      <c r="E2" s="230" t="s">
        <v>765</v>
      </c>
    </row>
    <row r="3" spans="2:5" s="231" customFormat="1" ht="18">
      <c r="B3" s="228"/>
      <c r="C3" s="229"/>
      <c r="D3" s="229"/>
      <c r="E3" s="363" t="s">
        <v>766</v>
      </c>
    </row>
    <row r="4" spans="2:15" s="229" customFormat="1" ht="9" customHeight="1" thickBot="1">
      <c r="B4" s="232"/>
      <c r="C4" s="232"/>
      <c r="D4" s="232"/>
      <c r="E4" s="232"/>
      <c r="F4" s="233"/>
      <c r="G4" s="233"/>
      <c r="H4" s="233"/>
      <c r="I4" s="233"/>
      <c r="J4" s="233"/>
      <c r="K4" s="233"/>
      <c r="L4" s="233"/>
      <c r="M4" s="233"/>
      <c r="N4" s="233"/>
      <c r="O4" s="233"/>
    </row>
    <row r="5" spans="2:15" ht="15.75">
      <c r="B5" s="229"/>
      <c r="C5" s="229"/>
      <c r="D5" s="229"/>
      <c r="E5" s="229"/>
      <c r="F5" s="234"/>
      <c r="G5" s="235"/>
      <c r="H5" s="236"/>
      <c r="I5" s="235"/>
      <c r="J5" s="237"/>
      <c r="K5" s="238"/>
      <c r="L5" s="213"/>
      <c r="M5" s="267"/>
      <c r="N5" s="239"/>
      <c r="O5" s="241"/>
    </row>
    <row r="6" spans="2:15" s="244" customFormat="1" ht="15.75">
      <c r="B6" s="216"/>
      <c r="C6" s="216"/>
      <c r="D6" s="216"/>
      <c r="E6" s="216"/>
      <c r="F6" s="268"/>
      <c r="G6" s="240" t="s">
        <v>663</v>
      </c>
      <c r="H6" s="240" t="s">
        <v>665</v>
      </c>
      <c r="I6" s="240" t="s">
        <v>666</v>
      </c>
      <c r="J6" s="240" t="s">
        <v>667</v>
      </c>
      <c r="K6" s="240" t="s">
        <v>668</v>
      </c>
      <c r="L6" s="269">
        <v>15001</v>
      </c>
      <c r="M6" s="270" t="s">
        <v>229</v>
      </c>
      <c r="N6" s="240"/>
      <c r="O6" s="243" t="s">
        <v>62</v>
      </c>
    </row>
    <row r="7" spans="6:15" s="244" customFormat="1" ht="15.75">
      <c r="F7" s="240" t="s">
        <v>42</v>
      </c>
      <c r="G7" s="270">
        <v>3000</v>
      </c>
      <c r="H7" s="270">
        <v>6000</v>
      </c>
      <c r="I7" s="270">
        <v>9000</v>
      </c>
      <c r="J7" s="270">
        <v>12000</v>
      </c>
      <c r="K7" s="270">
        <v>15000</v>
      </c>
      <c r="L7" s="242" t="s">
        <v>664</v>
      </c>
      <c r="M7" s="240" t="s">
        <v>670</v>
      </c>
      <c r="N7" s="240"/>
      <c r="O7" s="243" t="s">
        <v>45</v>
      </c>
    </row>
    <row r="8" spans="6:15" s="244" customFormat="1" ht="15.75">
      <c r="F8" s="268"/>
      <c r="G8" s="240" t="s">
        <v>664</v>
      </c>
      <c r="H8" s="240" t="s">
        <v>664</v>
      </c>
      <c r="I8" s="240" t="s">
        <v>664</v>
      </c>
      <c r="J8" s="240" t="s">
        <v>664</v>
      </c>
      <c r="K8" s="240" t="s">
        <v>664</v>
      </c>
      <c r="L8" s="242" t="s">
        <v>669</v>
      </c>
      <c r="M8" s="240" t="s">
        <v>671</v>
      </c>
      <c r="N8" s="240"/>
      <c r="O8" s="245" t="s">
        <v>47</v>
      </c>
    </row>
    <row r="9" spans="2:15" ht="16.5" thickBot="1">
      <c r="B9" s="271"/>
      <c r="C9" s="271"/>
      <c r="D9" s="271"/>
      <c r="E9" s="271"/>
      <c r="F9" s="247"/>
      <c r="G9" s="248"/>
      <c r="H9" s="249"/>
      <c r="I9" s="250"/>
      <c r="J9" s="251"/>
      <c r="K9" s="252"/>
      <c r="L9" s="253"/>
      <c r="M9" s="253"/>
      <c r="N9" s="254"/>
      <c r="O9" s="255"/>
    </row>
    <row r="10" spans="7:13" ht="4.5" customHeight="1">
      <c r="G10" s="256"/>
      <c r="H10" s="256"/>
      <c r="I10" s="257"/>
      <c r="L10" s="28"/>
      <c r="M10" s="28"/>
    </row>
    <row r="11" spans="7:15" ht="15">
      <c r="G11" s="256"/>
      <c r="H11" s="256"/>
      <c r="I11" s="257"/>
      <c r="L11" s="28"/>
      <c r="M11" s="28"/>
      <c r="N11" s="28"/>
      <c r="O11" s="259" t="s">
        <v>262</v>
      </c>
    </row>
    <row r="12" spans="7:15" ht="9" customHeight="1">
      <c r="G12" s="256"/>
      <c r="H12" s="256"/>
      <c r="I12" s="257"/>
      <c r="L12" s="28"/>
      <c r="M12" s="28"/>
      <c r="N12" s="28"/>
      <c r="O12" s="260"/>
    </row>
    <row r="13" spans="3:15" ht="15.75">
      <c r="C13" s="261" t="s">
        <v>754</v>
      </c>
      <c r="D13" s="261"/>
      <c r="F13" s="213">
        <v>3</v>
      </c>
      <c r="G13" s="213">
        <v>20</v>
      </c>
      <c r="H13" s="213">
        <v>24</v>
      </c>
      <c r="I13" s="213">
        <v>20</v>
      </c>
      <c r="J13" s="213">
        <v>16</v>
      </c>
      <c r="K13" s="213">
        <v>6</v>
      </c>
      <c r="L13" s="213">
        <v>6</v>
      </c>
      <c r="M13" s="213">
        <v>6</v>
      </c>
      <c r="N13" s="213"/>
      <c r="O13" s="214">
        <v>8697</v>
      </c>
    </row>
    <row r="14" spans="5:15" ht="6" customHeight="1"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22"/>
    </row>
    <row r="15" spans="3:15" ht="15.75">
      <c r="C15" s="261" t="s">
        <v>76</v>
      </c>
      <c r="D15" s="261"/>
      <c r="G15" s="213"/>
      <c r="H15" s="213"/>
      <c r="I15" s="213"/>
      <c r="J15" s="213"/>
      <c r="K15" s="213"/>
      <c r="L15" s="213"/>
      <c r="M15" s="213"/>
      <c r="N15" s="213"/>
      <c r="O15" s="222"/>
    </row>
    <row r="16" spans="4:15" ht="15">
      <c r="D16" s="213" t="s">
        <v>179</v>
      </c>
      <c r="F16" s="213">
        <v>3</v>
      </c>
      <c r="G16" s="213">
        <v>16</v>
      </c>
      <c r="H16" s="213">
        <v>23</v>
      </c>
      <c r="I16" s="213">
        <v>19</v>
      </c>
      <c r="J16" s="213">
        <v>19</v>
      </c>
      <c r="K16" s="213">
        <v>7</v>
      </c>
      <c r="L16" s="213">
        <v>9</v>
      </c>
      <c r="M16" s="213">
        <v>5</v>
      </c>
      <c r="N16" s="213"/>
      <c r="O16" s="214">
        <v>4481</v>
      </c>
    </row>
    <row r="17" spans="4:15" ht="15">
      <c r="D17" s="213" t="s">
        <v>180</v>
      </c>
      <c r="F17" s="213">
        <v>3</v>
      </c>
      <c r="G17" s="213">
        <v>25</v>
      </c>
      <c r="H17" s="213">
        <v>24</v>
      </c>
      <c r="I17" s="213">
        <v>20</v>
      </c>
      <c r="J17" s="213">
        <v>14</v>
      </c>
      <c r="K17" s="213">
        <v>4</v>
      </c>
      <c r="L17" s="213">
        <v>3</v>
      </c>
      <c r="M17" s="213">
        <v>7</v>
      </c>
      <c r="N17" s="213"/>
      <c r="O17" s="214">
        <v>4216</v>
      </c>
    </row>
    <row r="18" spans="5:15" ht="6" customHeight="1">
      <c r="E18" s="213"/>
      <c r="N18" s="213"/>
      <c r="O18" s="214"/>
    </row>
    <row r="19" spans="3:15" ht="15.75">
      <c r="C19" s="261" t="s">
        <v>77</v>
      </c>
      <c r="D19" s="261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4"/>
    </row>
    <row r="20" spans="4:15" ht="15">
      <c r="D20" s="213" t="s">
        <v>181</v>
      </c>
      <c r="F20" s="213">
        <v>7</v>
      </c>
      <c r="G20" s="213">
        <v>35</v>
      </c>
      <c r="H20" s="213">
        <v>18</v>
      </c>
      <c r="I20" s="213">
        <v>14</v>
      </c>
      <c r="J20" s="213">
        <v>9</v>
      </c>
      <c r="K20" s="213">
        <v>3</v>
      </c>
      <c r="L20" s="213">
        <v>4</v>
      </c>
      <c r="M20" s="213">
        <v>9</v>
      </c>
      <c r="N20" s="213"/>
      <c r="O20" s="214">
        <v>71</v>
      </c>
    </row>
    <row r="21" spans="4:15" ht="15">
      <c r="D21" s="213" t="s">
        <v>182</v>
      </c>
      <c r="F21" s="213">
        <v>4</v>
      </c>
      <c r="G21" s="213">
        <v>20</v>
      </c>
      <c r="H21" s="213">
        <v>20</v>
      </c>
      <c r="I21" s="213">
        <v>19</v>
      </c>
      <c r="J21" s="213">
        <v>17</v>
      </c>
      <c r="K21" s="213">
        <v>6</v>
      </c>
      <c r="L21" s="213">
        <v>5</v>
      </c>
      <c r="M21" s="213">
        <v>8</v>
      </c>
      <c r="N21" s="213"/>
      <c r="O21" s="214">
        <v>944</v>
      </c>
    </row>
    <row r="22" spans="4:15" ht="15">
      <c r="D22" s="213" t="s">
        <v>183</v>
      </c>
      <c r="F22" s="213">
        <v>2</v>
      </c>
      <c r="G22" s="213">
        <v>17</v>
      </c>
      <c r="H22" s="213">
        <v>24</v>
      </c>
      <c r="I22" s="213">
        <v>22</v>
      </c>
      <c r="J22" s="213">
        <v>18</v>
      </c>
      <c r="K22" s="213">
        <v>6</v>
      </c>
      <c r="L22" s="213">
        <v>8</v>
      </c>
      <c r="M22" s="213">
        <v>3</v>
      </c>
      <c r="N22" s="213"/>
      <c r="O22" s="214">
        <v>2133</v>
      </c>
    </row>
    <row r="23" spans="4:15" ht="15">
      <c r="D23" s="213" t="s">
        <v>184</v>
      </c>
      <c r="F23" s="213">
        <v>2</v>
      </c>
      <c r="G23" s="213">
        <v>17</v>
      </c>
      <c r="H23" s="213">
        <v>23</v>
      </c>
      <c r="I23" s="213">
        <v>21</v>
      </c>
      <c r="J23" s="213">
        <v>18</v>
      </c>
      <c r="K23" s="213">
        <v>8</v>
      </c>
      <c r="L23" s="213">
        <v>8</v>
      </c>
      <c r="M23" s="213">
        <v>4</v>
      </c>
      <c r="N23" s="213"/>
      <c r="O23" s="214">
        <v>1737</v>
      </c>
    </row>
    <row r="24" spans="4:15" ht="15">
      <c r="D24" s="213" t="s">
        <v>185</v>
      </c>
      <c r="F24" s="213">
        <v>3</v>
      </c>
      <c r="G24" s="213">
        <v>19</v>
      </c>
      <c r="H24" s="213">
        <v>25</v>
      </c>
      <c r="I24" s="213">
        <v>18</v>
      </c>
      <c r="J24" s="213">
        <v>17</v>
      </c>
      <c r="K24" s="213">
        <v>7</v>
      </c>
      <c r="L24" s="213">
        <v>6</v>
      </c>
      <c r="M24" s="213">
        <v>5</v>
      </c>
      <c r="N24" s="213"/>
      <c r="O24" s="214">
        <v>1553</v>
      </c>
    </row>
    <row r="25" spans="4:15" ht="15">
      <c r="D25" s="213" t="s">
        <v>186</v>
      </c>
      <c r="F25" s="213">
        <v>4</v>
      </c>
      <c r="G25" s="213">
        <v>22</v>
      </c>
      <c r="H25" s="213">
        <v>25</v>
      </c>
      <c r="I25" s="213">
        <v>18</v>
      </c>
      <c r="J25" s="213">
        <v>14</v>
      </c>
      <c r="K25" s="213">
        <v>3</v>
      </c>
      <c r="L25" s="213">
        <v>3</v>
      </c>
      <c r="M25" s="213">
        <v>10</v>
      </c>
      <c r="N25" s="213"/>
      <c r="O25" s="214">
        <v>1295</v>
      </c>
    </row>
    <row r="26" spans="4:15" ht="15">
      <c r="D26" s="213" t="s">
        <v>187</v>
      </c>
      <c r="F26" s="213">
        <v>2</v>
      </c>
      <c r="G26" s="213">
        <v>29</v>
      </c>
      <c r="H26" s="213">
        <v>28</v>
      </c>
      <c r="I26" s="213">
        <v>18</v>
      </c>
      <c r="J26" s="213">
        <v>10</v>
      </c>
      <c r="K26" s="213">
        <v>1</v>
      </c>
      <c r="L26" s="213">
        <v>1</v>
      </c>
      <c r="M26" s="213">
        <v>10</v>
      </c>
      <c r="N26" s="213"/>
      <c r="O26" s="214">
        <v>769</v>
      </c>
    </row>
    <row r="27" spans="4:15" ht="15">
      <c r="D27" s="213" t="s">
        <v>188</v>
      </c>
      <c r="F27" s="213">
        <v>0</v>
      </c>
      <c r="G27" s="213">
        <v>38</v>
      </c>
      <c r="H27" s="213">
        <v>24</v>
      </c>
      <c r="I27" s="213">
        <v>13</v>
      </c>
      <c r="J27" s="213">
        <v>5</v>
      </c>
      <c r="K27" s="213">
        <v>1</v>
      </c>
      <c r="L27" s="213">
        <v>0</v>
      </c>
      <c r="M27" s="213">
        <v>19</v>
      </c>
      <c r="N27" s="213"/>
      <c r="O27" s="214">
        <v>195</v>
      </c>
    </row>
    <row r="28" spans="4:15" ht="6" customHeight="1">
      <c r="D28" s="213"/>
      <c r="F28" s="213"/>
      <c r="G28" s="213"/>
      <c r="H28" s="213"/>
      <c r="I28" s="213"/>
      <c r="J28" s="213"/>
      <c r="K28" s="213"/>
      <c r="L28" s="213"/>
      <c r="M28" s="213"/>
      <c r="N28" s="213"/>
      <c r="O28" s="214"/>
    </row>
    <row r="29" spans="3:15" ht="18.75">
      <c r="C29" s="262" t="s">
        <v>661</v>
      </c>
      <c r="D29" s="262"/>
      <c r="F29" s="213"/>
      <c r="G29" s="213"/>
      <c r="H29" s="213"/>
      <c r="I29" s="213"/>
      <c r="J29" s="213"/>
      <c r="K29" s="213"/>
      <c r="L29" s="213"/>
      <c r="M29" s="213"/>
      <c r="N29" s="213"/>
      <c r="O29" s="214"/>
    </row>
    <row r="30" spans="3:15" ht="15">
      <c r="C30" s="77"/>
      <c r="D30" s="77" t="s">
        <v>160</v>
      </c>
      <c r="F30" s="213">
        <v>3</v>
      </c>
      <c r="G30" s="213">
        <v>21</v>
      </c>
      <c r="H30" s="213">
        <v>25</v>
      </c>
      <c r="I30" s="213">
        <v>16</v>
      </c>
      <c r="J30" s="213">
        <v>14</v>
      </c>
      <c r="K30" s="213">
        <v>7</v>
      </c>
      <c r="L30" s="213">
        <v>13</v>
      </c>
      <c r="M30" s="213">
        <v>2</v>
      </c>
      <c r="N30" s="213"/>
      <c r="O30" s="214">
        <v>564</v>
      </c>
    </row>
    <row r="31" spans="3:15" ht="15">
      <c r="C31" s="77"/>
      <c r="D31" s="77" t="s">
        <v>219</v>
      </c>
      <c r="F31" s="213">
        <v>2</v>
      </c>
      <c r="G31" s="213">
        <v>15</v>
      </c>
      <c r="H31" s="213">
        <v>21</v>
      </c>
      <c r="I31" s="213">
        <v>21</v>
      </c>
      <c r="J31" s="213">
        <v>20</v>
      </c>
      <c r="K31" s="213">
        <v>8</v>
      </c>
      <c r="L31" s="213">
        <v>9</v>
      </c>
      <c r="M31" s="213">
        <v>2</v>
      </c>
      <c r="N31" s="213"/>
      <c r="O31" s="214">
        <v>3885</v>
      </c>
    </row>
    <row r="32" spans="3:15" ht="15">
      <c r="C32" s="77"/>
      <c r="D32" s="77" t="s">
        <v>220</v>
      </c>
      <c r="F32" s="213">
        <v>3</v>
      </c>
      <c r="G32" s="213">
        <v>20</v>
      </c>
      <c r="H32" s="213">
        <v>28</v>
      </c>
      <c r="I32" s="213">
        <v>22</v>
      </c>
      <c r="J32" s="213">
        <v>14</v>
      </c>
      <c r="K32" s="213">
        <v>4</v>
      </c>
      <c r="L32" s="213">
        <v>3</v>
      </c>
      <c r="M32" s="213">
        <v>4</v>
      </c>
      <c r="N32" s="213"/>
      <c r="O32" s="214">
        <v>917</v>
      </c>
    </row>
    <row r="33" spans="3:15" ht="15">
      <c r="C33" s="77"/>
      <c r="D33" s="77" t="s">
        <v>161</v>
      </c>
      <c r="F33" s="213">
        <v>2</v>
      </c>
      <c r="G33" s="213">
        <v>26</v>
      </c>
      <c r="H33" s="213">
        <v>28</v>
      </c>
      <c r="I33" s="213">
        <v>19</v>
      </c>
      <c r="J33" s="213">
        <v>13</v>
      </c>
      <c r="K33" s="213">
        <v>2</v>
      </c>
      <c r="L33" s="213">
        <v>2</v>
      </c>
      <c r="M33" s="213">
        <v>8</v>
      </c>
      <c r="N33" s="213"/>
      <c r="O33" s="214">
        <v>509</v>
      </c>
    </row>
    <row r="34" spans="3:15" ht="15">
      <c r="C34" s="77"/>
      <c r="D34" s="77" t="s">
        <v>162</v>
      </c>
      <c r="F34" s="213">
        <v>3</v>
      </c>
      <c r="G34" s="213">
        <v>27</v>
      </c>
      <c r="H34" s="213">
        <v>26</v>
      </c>
      <c r="I34" s="213">
        <v>19</v>
      </c>
      <c r="J34" s="213">
        <v>12</v>
      </c>
      <c r="K34" s="213">
        <v>2</v>
      </c>
      <c r="L34" s="213">
        <v>1</v>
      </c>
      <c r="M34" s="213">
        <v>11</v>
      </c>
      <c r="N34" s="213"/>
      <c r="O34" s="214">
        <v>1950</v>
      </c>
    </row>
    <row r="35" spans="3:15" ht="15">
      <c r="C35" s="77"/>
      <c r="D35" s="77" t="s">
        <v>163</v>
      </c>
      <c r="F35" s="213">
        <v>4</v>
      </c>
      <c r="G35" s="213">
        <v>19</v>
      </c>
      <c r="H35" s="213">
        <v>24</v>
      </c>
      <c r="I35" s="213">
        <v>23</v>
      </c>
      <c r="J35" s="213">
        <v>13</v>
      </c>
      <c r="K35" s="213">
        <v>2</v>
      </c>
      <c r="L35" s="213">
        <v>4</v>
      </c>
      <c r="M35" s="213">
        <v>11</v>
      </c>
      <c r="N35" s="213"/>
      <c r="O35" s="214">
        <v>221</v>
      </c>
    </row>
    <row r="36" spans="3:15" ht="15">
      <c r="C36" s="77"/>
      <c r="D36" s="77" t="s">
        <v>164</v>
      </c>
      <c r="F36" s="213">
        <v>8</v>
      </c>
      <c r="G36" s="213">
        <v>29</v>
      </c>
      <c r="H36" s="213">
        <v>20</v>
      </c>
      <c r="I36" s="213">
        <v>9</v>
      </c>
      <c r="J36" s="213">
        <v>10</v>
      </c>
      <c r="K36" s="213">
        <v>3</v>
      </c>
      <c r="L36" s="213">
        <v>3</v>
      </c>
      <c r="M36" s="213">
        <v>18</v>
      </c>
      <c r="N36" s="213"/>
      <c r="O36" s="214">
        <v>229</v>
      </c>
    </row>
    <row r="37" spans="3:15" ht="15">
      <c r="C37" s="77"/>
      <c r="D37" s="77" t="s">
        <v>165</v>
      </c>
      <c r="F37" s="213">
        <v>5</v>
      </c>
      <c r="G37" s="213">
        <v>26</v>
      </c>
      <c r="H37" s="213">
        <v>24</v>
      </c>
      <c r="I37" s="213">
        <v>14</v>
      </c>
      <c r="J37" s="213">
        <v>10</v>
      </c>
      <c r="K37" s="213">
        <v>4</v>
      </c>
      <c r="L37" s="213">
        <v>1</v>
      </c>
      <c r="M37" s="213">
        <v>16</v>
      </c>
      <c r="N37" s="213"/>
      <c r="O37" s="214">
        <v>314</v>
      </c>
    </row>
    <row r="38" spans="3:15" ht="6" customHeight="1">
      <c r="C38" s="77"/>
      <c r="D38" s="77"/>
      <c r="F38" s="213"/>
      <c r="G38" s="213"/>
      <c r="H38" s="213"/>
      <c r="I38" s="213"/>
      <c r="J38" s="213"/>
      <c r="K38" s="213"/>
      <c r="L38" s="213"/>
      <c r="M38" s="213"/>
      <c r="N38" s="213"/>
      <c r="O38" s="214"/>
    </row>
    <row r="39" spans="3:15" ht="15.75">
      <c r="C39" s="262" t="s">
        <v>190</v>
      </c>
      <c r="D39" s="262"/>
      <c r="F39" s="213"/>
      <c r="G39" s="213"/>
      <c r="H39" s="213"/>
      <c r="I39" s="213"/>
      <c r="J39" s="213"/>
      <c r="K39" s="213"/>
      <c r="L39" s="213"/>
      <c r="M39" s="213"/>
      <c r="N39" s="213"/>
      <c r="O39" s="214"/>
    </row>
    <row r="40" spans="3:15" ht="15">
      <c r="C40" s="77"/>
      <c r="D40" s="77" t="s">
        <v>139</v>
      </c>
      <c r="F40" s="213">
        <v>2</v>
      </c>
      <c r="G40" s="213">
        <v>17</v>
      </c>
      <c r="H40" s="213">
        <v>25</v>
      </c>
      <c r="I40" s="213">
        <v>19</v>
      </c>
      <c r="J40" s="213">
        <v>18</v>
      </c>
      <c r="K40" s="213">
        <v>10</v>
      </c>
      <c r="L40" s="213">
        <v>7</v>
      </c>
      <c r="M40" s="213">
        <v>2</v>
      </c>
      <c r="N40" s="213"/>
      <c r="O40" s="214">
        <v>525</v>
      </c>
    </row>
    <row r="41" spans="3:15" ht="15">
      <c r="C41" s="77"/>
      <c r="D41" s="77" t="s">
        <v>231</v>
      </c>
      <c r="F41" s="213">
        <v>2</v>
      </c>
      <c r="G41" s="213">
        <v>16</v>
      </c>
      <c r="H41" s="213">
        <v>23</v>
      </c>
      <c r="I41" s="213">
        <v>21</v>
      </c>
      <c r="J41" s="213">
        <v>20</v>
      </c>
      <c r="K41" s="213">
        <v>7</v>
      </c>
      <c r="L41" s="213">
        <v>9</v>
      </c>
      <c r="M41" s="213">
        <v>3</v>
      </c>
      <c r="N41" s="213"/>
      <c r="O41" s="214">
        <v>2491</v>
      </c>
    </row>
    <row r="42" spans="3:15" ht="15">
      <c r="C42" s="77"/>
      <c r="D42" s="77" t="s">
        <v>140</v>
      </c>
      <c r="F42" s="213">
        <v>3</v>
      </c>
      <c r="G42" s="213">
        <v>19</v>
      </c>
      <c r="H42" s="213">
        <v>24</v>
      </c>
      <c r="I42" s="213">
        <v>20</v>
      </c>
      <c r="J42" s="213">
        <v>15</v>
      </c>
      <c r="K42" s="213">
        <v>6</v>
      </c>
      <c r="L42" s="213">
        <v>7</v>
      </c>
      <c r="M42" s="213">
        <v>6</v>
      </c>
      <c r="N42" s="213"/>
      <c r="O42" s="214">
        <v>939</v>
      </c>
    </row>
    <row r="43" spans="3:15" ht="15">
      <c r="C43" s="77"/>
      <c r="D43" s="77" t="s">
        <v>141</v>
      </c>
      <c r="F43" s="213">
        <v>3</v>
      </c>
      <c r="G43" s="213">
        <v>20</v>
      </c>
      <c r="H43" s="213">
        <v>25</v>
      </c>
      <c r="I43" s="213">
        <v>20</v>
      </c>
      <c r="J43" s="213">
        <v>17</v>
      </c>
      <c r="K43" s="213">
        <v>5</v>
      </c>
      <c r="L43" s="213">
        <v>8</v>
      </c>
      <c r="M43" s="213">
        <v>3</v>
      </c>
      <c r="N43" s="213"/>
      <c r="O43" s="214">
        <v>1587</v>
      </c>
    </row>
    <row r="44" spans="3:15" ht="15">
      <c r="C44" s="77"/>
      <c r="D44" s="77" t="s">
        <v>142</v>
      </c>
      <c r="F44" s="213">
        <v>3</v>
      </c>
      <c r="G44" s="213">
        <v>20</v>
      </c>
      <c r="H44" s="213">
        <v>22</v>
      </c>
      <c r="I44" s="213">
        <v>21</v>
      </c>
      <c r="J44" s="213">
        <v>16</v>
      </c>
      <c r="K44" s="213">
        <v>7</v>
      </c>
      <c r="L44" s="213">
        <v>5</v>
      </c>
      <c r="M44" s="213">
        <v>6</v>
      </c>
      <c r="N44" s="213"/>
      <c r="O44" s="214">
        <v>634</v>
      </c>
    </row>
    <row r="45" spans="3:15" ht="15">
      <c r="C45" s="77"/>
      <c r="D45" s="77" t="s">
        <v>143</v>
      </c>
      <c r="F45" s="213">
        <v>4</v>
      </c>
      <c r="G45" s="213">
        <v>19</v>
      </c>
      <c r="H45" s="213">
        <v>27</v>
      </c>
      <c r="I45" s="213">
        <v>22</v>
      </c>
      <c r="J45" s="213">
        <v>13</v>
      </c>
      <c r="K45" s="213">
        <v>6</v>
      </c>
      <c r="L45" s="213">
        <v>4</v>
      </c>
      <c r="M45" s="213">
        <v>5</v>
      </c>
      <c r="N45" s="213"/>
      <c r="O45" s="214">
        <v>172</v>
      </c>
    </row>
    <row r="46" spans="3:15" ht="6" customHeight="1">
      <c r="C46" s="77"/>
      <c r="D46" s="77"/>
      <c r="F46" s="213"/>
      <c r="G46" s="213"/>
      <c r="H46" s="213"/>
      <c r="I46" s="213"/>
      <c r="J46" s="213"/>
      <c r="K46" s="213"/>
      <c r="L46" s="213"/>
      <c r="M46" s="213"/>
      <c r="N46" s="213"/>
      <c r="O46" s="214"/>
    </row>
    <row r="47" spans="3:15" ht="15.75">
      <c r="C47" s="261" t="s">
        <v>191</v>
      </c>
      <c r="D47" s="261"/>
      <c r="F47" s="213"/>
      <c r="G47" s="213"/>
      <c r="H47" s="213"/>
      <c r="I47" s="213"/>
      <c r="J47" s="213"/>
      <c r="K47" s="213"/>
      <c r="L47" s="213"/>
      <c r="M47" s="213"/>
      <c r="N47" s="213"/>
      <c r="O47" s="214"/>
    </row>
    <row r="48" spans="3:15" ht="15">
      <c r="C48" s="213"/>
      <c r="D48" s="213" t="s">
        <v>144</v>
      </c>
      <c r="F48" s="213">
        <v>4</v>
      </c>
      <c r="G48" s="213">
        <v>27</v>
      </c>
      <c r="H48" s="213">
        <v>19</v>
      </c>
      <c r="I48" s="213">
        <v>14</v>
      </c>
      <c r="J48" s="213">
        <v>9</v>
      </c>
      <c r="K48" s="213">
        <v>3</v>
      </c>
      <c r="L48" s="213">
        <v>2</v>
      </c>
      <c r="M48" s="213">
        <v>20</v>
      </c>
      <c r="N48" s="213"/>
      <c r="O48" s="214">
        <v>304</v>
      </c>
    </row>
    <row r="49" spans="3:15" ht="15">
      <c r="C49" s="213"/>
      <c r="D49" s="213" t="s">
        <v>145</v>
      </c>
      <c r="F49" s="213">
        <v>4</v>
      </c>
      <c r="G49" s="213">
        <v>25</v>
      </c>
      <c r="H49" s="213">
        <v>23</v>
      </c>
      <c r="I49" s="213">
        <v>17</v>
      </c>
      <c r="J49" s="213">
        <v>10</v>
      </c>
      <c r="K49" s="213">
        <v>3</v>
      </c>
      <c r="L49" s="213">
        <v>2</v>
      </c>
      <c r="M49" s="213">
        <v>16</v>
      </c>
      <c r="N49" s="213"/>
      <c r="O49" s="214">
        <v>1282</v>
      </c>
    </row>
    <row r="50" spans="3:15" ht="15">
      <c r="C50" s="213"/>
      <c r="D50" s="213" t="s">
        <v>146</v>
      </c>
      <c r="F50" s="213">
        <v>4</v>
      </c>
      <c r="G50" s="213">
        <v>25</v>
      </c>
      <c r="H50" s="213">
        <v>23</v>
      </c>
      <c r="I50" s="213">
        <v>18</v>
      </c>
      <c r="J50" s="213">
        <v>15</v>
      </c>
      <c r="K50" s="213">
        <v>4</v>
      </c>
      <c r="L50" s="213">
        <v>3</v>
      </c>
      <c r="M50" s="213">
        <v>9</v>
      </c>
      <c r="N50" s="213"/>
      <c r="O50" s="214">
        <v>1627</v>
      </c>
    </row>
    <row r="51" spans="3:15" ht="15">
      <c r="C51" s="213"/>
      <c r="D51" s="213" t="s">
        <v>147</v>
      </c>
      <c r="F51" s="213">
        <v>4</v>
      </c>
      <c r="G51" s="213">
        <v>18</v>
      </c>
      <c r="H51" s="213">
        <v>25</v>
      </c>
      <c r="I51" s="213">
        <v>19</v>
      </c>
      <c r="J51" s="213">
        <v>17</v>
      </c>
      <c r="K51" s="213">
        <v>5</v>
      </c>
      <c r="L51" s="213">
        <v>6</v>
      </c>
      <c r="M51" s="213">
        <v>5</v>
      </c>
      <c r="N51" s="213"/>
      <c r="O51" s="214">
        <v>1390</v>
      </c>
    </row>
    <row r="52" spans="3:15" ht="15">
      <c r="C52" s="213"/>
      <c r="D52" s="213" t="s">
        <v>148</v>
      </c>
      <c r="F52" s="213">
        <v>2</v>
      </c>
      <c r="G52" s="213">
        <v>19</v>
      </c>
      <c r="H52" s="213">
        <v>25</v>
      </c>
      <c r="I52" s="213">
        <v>21</v>
      </c>
      <c r="J52" s="213">
        <v>17</v>
      </c>
      <c r="K52" s="213">
        <v>6</v>
      </c>
      <c r="L52" s="213">
        <v>7</v>
      </c>
      <c r="M52" s="213">
        <v>3</v>
      </c>
      <c r="N52" s="213"/>
      <c r="O52" s="214">
        <v>1289</v>
      </c>
    </row>
    <row r="53" spans="3:15" ht="15">
      <c r="C53" s="213"/>
      <c r="D53" s="213" t="s">
        <v>149</v>
      </c>
      <c r="F53" s="213">
        <v>2</v>
      </c>
      <c r="G53" s="213">
        <v>17</v>
      </c>
      <c r="H53" s="213">
        <v>25</v>
      </c>
      <c r="I53" s="213">
        <v>21</v>
      </c>
      <c r="J53" s="213">
        <v>18</v>
      </c>
      <c r="K53" s="213">
        <v>7</v>
      </c>
      <c r="L53" s="213">
        <v>9</v>
      </c>
      <c r="M53" s="213">
        <v>1</v>
      </c>
      <c r="N53" s="213"/>
      <c r="O53" s="214">
        <v>959</v>
      </c>
    </row>
    <row r="54" spans="3:15" ht="15">
      <c r="C54" s="213"/>
      <c r="D54" s="213" t="s">
        <v>150</v>
      </c>
      <c r="F54" s="213">
        <v>2</v>
      </c>
      <c r="G54" s="213">
        <v>18</v>
      </c>
      <c r="H54" s="213">
        <v>23</v>
      </c>
      <c r="I54" s="213">
        <v>21</v>
      </c>
      <c r="J54" s="213">
        <v>20</v>
      </c>
      <c r="K54" s="213">
        <v>7</v>
      </c>
      <c r="L54" s="213">
        <v>8</v>
      </c>
      <c r="M54" s="213">
        <v>1</v>
      </c>
      <c r="N54" s="213"/>
      <c r="O54" s="214">
        <v>1032</v>
      </c>
    </row>
    <row r="55" spans="3:15" ht="15">
      <c r="C55" s="213"/>
      <c r="D55" s="213" t="s">
        <v>151</v>
      </c>
      <c r="F55" s="213">
        <v>0</v>
      </c>
      <c r="G55" s="213">
        <v>14</v>
      </c>
      <c r="H55" s="213">
        <v>23</v>
      </c>
      <c r="I55" s="213">
        <v>22</v>
      </c>
      <c r="J55" s="213">
        <v>20</v>
      </c>
      <c r="K55" s="213">
        <v>10</v>
      </c>
      <c r="L55" s="213">
        <v>9</v>
      </c>
      <c r="M55" s="213">
        <v>1</v>
      </c>
      <c r="N55" s="213"/>
      <c r="O55" s="214">
        <v>618</v>
      </c>
    </row>
    <row r="56" spans="4:15" ht="6" customHeight="1">
      <c r="D56" s="213"/>
      <c r="F56" s="213"/>
      <c r="G56" s="213"/>
      <c r="H56" s="213"/>
      <c r="I56" s="213"/>
      <c r="J56" s="213"/>
      <c r="K56" s="213"/>
      <c r="L56" s="213"/>
      <c r="M56" s="213"/>
      <c r="N56" s="213"/>
      <c r="O56" s="214"/>
    </row>
    <row r="57" spans="3:15" ht="15.75">
      <c r="C57" s="261" t="s">
        <v>189</v>
      </c>
      <c r="D57" s="261"/>
      <c r="E57" s="213"/>
      <c r="F57" s="213"/>
      <c r="G57" s="213"/>
      <c r="H57" s="213"/>
      <c r="I57" s="213"/>
      <c r="J57" s="213"/>
      <c r="K57" s="213"/>
      <c r="L57" s="213"/>
      <c r="M57" s="213"/>
      <c r="N57" s="213"/>
      <c r="O57" s="214"/>
    </row>
    <row r="58" spans="3:15" ht="15">
      <c r="C58" s="213"/>
      <c r="D58" s="213" t="s">
        <v>40</v>
      </c>
      <c r="F58" s="213">
        <v>3</v>
      </c>
      <c r="G58" s="213">
        <v>23</v>
      </c>
      <c r="H58" s="213">
        <v>24</v>
      </c>
      <c r="I58" s="213">
        <v>20</v>
      </c>
      <c r="J58" s="213">
        <v>13</v>
      </c>
      <c r="K58" s="213">
        <v>4</v>
      </c>
      <c r="L58" s="213">
        <v>4</v>
      </c>
      <c r="M58" s="213">
        <v>8</v>
      </c>
      <c r="N58" s="213"/>
      <c r="O58" s="214">
        <v>2706</v>
      </c>
    </row>
    <row r="59" spans="3:15" ht="15">
      <c r="C59" s="213"/>
      <c r="D59" s="213" t="s">
        <v>126</v>
      </c>
      <c r="F59" s="213">
        <v>2</v>
      </c>
      <c r="G59" s="213">
        <v>20</v>
      </c>
      <c r="H59" s="213">
        <v>23</v>
      </c>
      <c r="I59" s="213">
        <v>19</v>
      </c>
      <c r="J59" s="213">
        <v>17</v>
      </c>
      <c r="K59" s="213">
        <v>5</v>
      </c>
      <c r="L59" s="213">
        <v>6</v>
      </c>
      <c r="M59" s="213">
        <v>6</v>
      </c>
      <c r="N59" s="213"/>
      <c r="O59" s="214">
        <v>2589</v>
      </c>
    </row>
    <row r="60" spans="3:15" ht="15">
      <c r="C60" s="213"/>
      <c r="D60" s="213" t="s">
        <v>551</v>
      </c>
      <c r="F60" s="213">
        <v>2</v>
      </c>
      <c r="G60" s="213">
        <v>18</v>
      </c>
      <c r="H60" s="213">
        <v>25</v>
      </c>
      <c r="I60" s="213">
        <v>20</v>
      </c>
      <c r="J60" s="213">
        <v>18</v>
      </c>
      <c r="K60" s="213">
        <v>6</v>
      </c>
      <c r="L60" s="213">
        <v>7</v>
      </c>
      <c r="M60" s="213">
        <v>4</v>
      </c>
      <c r="N60" s="213"/>
      <c r="O60" s="214">
        <v>854</v>
      </c>
    </row>
    <row r="61" spans="3:15" ht="15">
      <c r="C61" s="213"/>
      <c r="D61" s="213" t="s">
        <v>552</v>
      </c>
      <c r="F61" s="213">
        <v>3</v>
      </c>
      <c r="G61" s="213">
        <v>22</v>
      </c>
      <c r="H61" s="213">
        <v>23</v>
      </c>
      <c r="I61" s="213">
        <v>15</v>
      </c>
      <c r="J61" s="213">
        <v>16</v>
      </c>
      <c r="K61" s="213">
        <v>5</v>
      </c>
      <c r="L61" s="213">
        <v>8</v>
      </c>
      <c r="M61" s="213">
        <v>7</v>
      </c>
      <c r="N61" s="213"/>
      <c r="O61" s="214">
        <v>428</v>
      </c>
    </row>
    <row r="62" spans="3:15" ht="15">
      <c r="C62" s="213"/>
      <c r="D62" s="213" t="s">
        <v>129</v>
      </c>
      <c r="F62" s="213">
        <v>3</v>
      </c>
      <c r="G62" s="213">
        <v>12</v>
      </c>
      <c r="H62" s="213">
        <v>24</v>
      </c>
      <c r="I62" s="213">
        <v>22</v>
      </c>
      <c r="J62" s="213">
        <v>19</v>
      </c>
      <c r="K62" s="213">
        <v>9</v>
      </c>
      <c r="L62" s="213">
        <v>8</v>
      </c>
      <c r="M62" s="213">
        <v>3</v>
      </c>
      <c r="N62" s="213"/>
      <c r="O62" s="214">
        <v>1198</v>
      </c>
    </row>
    <row r="63" spans="3:15" ht="15">
      <c r="C63" s="213"/>
      <c r="D63" s="213" t="s">
        <v>130</v>
      </c>
      <c r="F63" s="213">
        <v>2</v>
      </c>
      <c r="G63" s="213">
        <v>20</v>
      </c>
      <c r="H63" s="213">
        <v>22</v>
      </c>
      <c r="I63" s="213">
        <v>20</v>
      </c>
      <c r="J63" s="213">
        <v>18</v>
      </c>
      <c r="K63" s="213">
        <v>8</v>
      </c>
      <c r="L63" s="213">
        <v>8</v>
      </c>
      <c r="M63" s="213">
        <v>2</v>
      </c>
      <c r="N63" s="213"/>
      <c r="O63" s="214">
        <v>911</v>
      </c>
    </row>
    <row r="64" spans="3:15" ht="9" customHeight="1">
      <c r="C64" s="213"/>
      <c r="D64" s="213"/>
      <c r="F64" s="213"/>
      <c r="G64" s="213"/>
      <c r="H64" s="213"/>
      <c r="I64" s="213"/>
      <c r="J64" s="213"/>
      <c r="K64" s="213"/>
      <c r="L64" s="213"/>
      <c r="M64" s="213"/>
      <c r="N64" s="213"/>
      <c r="O64" s="214"/>
    </row>
    <row r="65" spans="3:15" ht="15.75">
      <c r="C65" s="261" t="s">
        <v>437</v>
      </c>
      <c r="D65" s="213"/>
      <c r="E65" s="213"/>
      <c r="F65" s="213"/>
      <c r="G65" s="213"/>
      <c r="H65" s="213"/>
      <c r="I65" s="213"/>
      <c r="J65" s="213"/>
      <c r="K65" s="213"/>
      <c r="L65" s="213"/>
      <c r="M65" s="213"/>
      <c r="N65" s="213"/>
      <c r="O65" s="214"/>
    </row>
    <row r="66" spans="3:15" ht="15">
      <c r="C66" s="213"/>
      <c r="D66" s="213" t="s">
        <v>394</v>
      </c>
      <c r="E66" s="213"/>
      <c r="F66" s="213">
        <v>2</v>
      </c>
      <c r="G66" s="213">
        <v>18</v>
      </c>
      <c r="H66" s="213">
        <v>25</v>
      </c>
      <c r="I66" s="213">
        <v>20</v>
      </c>
      <c r="J66" s="213">
        <v>18</v>
      </c>
      <c r="K66" s="213">
        <v>7</v>
      </c>
      <c r="L66" s="213">
        <v>7</v>
      </c>
      <c r="M66" s="213">
        <v>2</v>
      </c>
      <c r="N66" s="213"/>
      <c r="O66" s="214">
        <v>2677</v>
      </c>
    </row>
    <row r="67" spans="4:15" ht="15">
      <c r="D67" s="213" t="s">
        <v>395</v>
      </c>
      <c r="E67" s="213"/>
      <c r="F67" s="213">
        <v>2</v>
      </c>
      <c r="G67" s="213">
        <v>20</v>
      </c>
      <c r="H67" s="213">
        <v>25</v>
      </c>
      <c r="I67" s="213">
        <v>21</v>
      </c>
      <c r="J67" s="213">
        <v>17</v>
      </c>
      <c r="K67" s="213">
        <v>6</v>
      </c>
      <c r="L67" s="213">
        <v>6</v>
      </c>
      <c r="M67" s="213">
        <v>4</v>
      </c>
      <c r="N67" s="213"/>
      <c r="O67" s="214">
        <v>2151</v>
      </c>
    </row>
    <row r="68" spans="3:15" ht="15">
      <c r="C68" s="213"/>
      <c r="D68" s="213" t="s">
        <v>396</v>
      </c>
      <c r="E68" s="213"/>
      <c r="F68" s="213">
        <v>3</v>
      </c>
      <c r="G68" s="213">
        <v>20</v>
      </c>
      <c r="H68" s="213">
        <v>24</v>
      </c>
      <c r="I68" s="213">
        <v>20</v>
      </c>
      <c r="J68" s="213">
        <v>16</v>
      </c>
      <c r="K68" s="213">
        <v>5</v>
      </c>
      <c r="L68" s="213">
        <v>6</v>
      </c>
      <c r="M68" s="213">
        <v>6</v>
      </c>
      <c r="N68" s="213"/>
      <c r="O68" s="214">
        <v>1702</v>
      </c>
    </row>
    <row r="69" spans="4:15" ht="15">
      <c r="D69" s="213" t="s">
        <v>397</v>
      </c>
      <c r="F69" s="213">
        <v>5</v>
      </c>
      <c r="G69" s="213">
        <v>23</v>
      </c>
      <c r="H69" s="213">
        <v>21</v>
      </c>
      <c r="I69" s="213">
        <v>17</v>
      </c>
      <c r="J69" s="213">
        <v>13</v>
      </c>
      <c r="K69" s="213">
        <v>4</v>
      </c>
      <c r="L69" s="213">
        <v>4</v>
      </c>
      <c r="M69" s="213">
        <v>13</v>
      </c>
      <c r="N69" s="213"/>
      <c r="O69" s="214">
        <v>2147</v>
      </c>
    </row>
    <row r="70" spans="3:15" ht="6" customHeight="1" thickBot="1">
      <c r="C70" s="246"/>
      <c r="D70" s="246"/>
      <c r="E70" s="246"/>
      <c r="F70" s="246"/>
      <c r="G70" s="246"/>
      <c r="H70" s="246"/>
      <c r="I70" s="246"/>
      <c r="J70" s="246"/>
      <c r="K70" s="350"/>
      <c r="L70" s="246"/>
      <c r="M70" s="246"/>
      <c r="N70" s="246"/>
      <c r="O70" s="246"/>
    </row>
    <row r="71" spans="3:11" ht="12.75">
      <c r="C71" s="216" t="s">
        <v>375</v>
      </c>
      <c r="K71" s="351"/>
    </row>
    <row r="72" ht="15">
      <c r="E72" s="213"/>
    </row>
  </sheetData>
  <printOptions/>
  <pageMargins left="0.7480314960629921" right="0.37" top="0.56" bottom="0.58" header="0.5118110236220472" footer="0.5118110236220472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75"/>
  <sheetViews>
    <sheetView zoomScale="75" zoomScaleNormal="75" workbookViewId="0" topLeftCell="A39">
      <selection activeCell="P3" sqref="P3"/>
    </sheetView>
  </sheetViews>
  <sheetFormatPr defaultColWidth="9.140625" defaultRowHeight="12.75"/>
  <cols>
    <col min="1" max="1" width="1.7109375" style="8" customWidth="1"/>
    <col min="2" max="2" width="2.7109375" style="8" customWidth="1"/>
    <col min="3" max="3" width="2.8515625" style="8" customWidth="1"/>
    <col min="4" max="4" width="8.140625" style="8" customWidth="1"/>
    <col min="5" max="5" width="29.57421875" style="8" customWidth="1"/>
    <col min="6" max="12" width="6.7109375" style="8" customWidth="1"/>
    <col min="13" max="13" width="7.57421875" style="8" bestFit="1" customWidth="1"/>
    <col min="14" max="14" width="0.85546875" style="8" customWidth="1"/>
    <col min="15" max="16" width="12.140625" style="8" customWidth="1"/>
    <col min="17" max="17" width="0.71875" style="8" customWidth="1"/>
    <col min="18" max="18" width="11.00390625" style="8" bestFit="1" customWidth="1"/>
    <col min="19" max="16384" width="9.140625" style="8" customWidth="1"/>
  </cols>
  <sheetData>
    <row r="2" spans="2:18" ht="18">
      <c r="B2" s="64" t="s">
        <v>674</v>
      </c>
      <c r="C2" s="64"/>
      <c r="D2" s="64"/>
      <c r="E2" s="95" t="s">
        <v>675</v>
      </c>
      <c r="F2" s="22"/>
      <c r="G2" s="22"/>
      <c r="H2" s="22"/>
      <c r="I2" s="22"/>
      <c r="J2" s="22"/>
      <c r="K2" s="22"/>
      <c r="L2" s="22"/>
      <c r="M2" s="22"/>
      <c r="N2" s="22"/>
      <c r="O2" s="22"/>
      <c r="R2" s="18"/>
    </row>
    <row r="3" spans="2:18" ht="9" customHeight="1" thickBot="1"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153"/>
    </row>
    <row r="4" spans="2:18" ht="15">
      <c r="B4" s="2"/>
      <c r="C4" s="2"/>
      <c r="D4" s="2"/>
      <c r="E4" s="2"/>
      <c r="F4" s="172"/>
      <c r="G4" s="2"/>
      <c r="H4" s="172"/>
      <c r="I4" s="2"/>
      <c r="J4" s="172"/>
      <c r="K4" s="2"/>
      <c r="L4" s="173">
        <v>26</v>
      </c>
      <c r="M4" s="171" t="s">
        <v>473</v>
      </c>
      <c r="N4" s="2"/>
      <c r="O4" s="170" t="s">
        <v>475</v>
      </c>
      <c r="P4" s="33"/>
      <c r="Q4" s="172"/>
      <c r="R4" s="116" t="s">
        <v>41</v>
      </c>
    </row>
    <row r="5" spans="1:18" ht="15">
      <c r="A5" s="2"/>
      <c r="B5" s="2"/>
      <c r="C5" s="2"/>
      <c r="D5" s="2"/>
      <c r="E5" s="2"/>
      <c r="F5" s="172"/>
      <c r="G5" s="2" t="s">
        <v>464</v>
      </c>
      <c r="H5" s="172" t="s">
        <v>465</v>
      </c>
      <c r="I5" s="2" t="s">
        <v>466</v>
      </c>
      <c r="J5" s="172" t="s">
        <v>467</v>
      </c>
      <c r="K5" s="2" t="s">
        <v>468</v>
      </c>
      <c r="L5" s="172" t="s">
        <v>471</v>
      </c>
      <c r="M5" s="171" t="s">
        <v>472</v>
      </c>
      <c r="N5" s="2"/>
      <c r="O5" s="178"/>
      <c r="P5" s="171"/>
      <c r="Q5" s="172"/>
      <c r="R5" s="116" t="s">
        <v>474</v>
      </c>
    </row>
    <row r="6" spans="1:18" ht="15.75" thickBot="1">
      <c r="A6" s="2"/>
      <c r="B6" s="6"/>
      <c r="C6" s="6"/>
      <c r="D6" s="6"/>
      <c r="E6" s="6"/>
      <c r="F6" s="122" t="s">
        <v>42</v>
      </c>
      <c r="G6" s="174">
        <v>5</v>
      </c>
      <c r="H6" s="175">
        <v>10</v>
      </c>
      <c r="I6" s="174">
        <v>15</v>
      </c>
      <c r="J6" s="175">
        <v>20</v>
      </c>
      <c r="K6" s="174">
        <v>25</v>
      </c>
      <c r="L6" s="176" t="s">
        <v>469</v>
      </c>
      <c r="M6" s="177" t="s">
        <v>470</v>
      </c>
      <c r="N6" s="129"/>
      <c r="O6" s="176" t="s">
        <v>462</v>
      </c>
      <c r="P6" s="177" t="s">
        <v>463</v>
      </c>
      <c r="Q6" s="122"/>
      <c r="R6" s="155" t="s">
        <v>47</v>
      </c>
    </row>
    <row r="7" ht="6" customHeight="1"/>
    <row r="8" ht="15">
      <c r="R8" s="58" t="s">
        <v>443</v>
      </c>
    </row>
    <row r="9" spans="15:16" ht="15">
      <c r="O9" s="40" t="s">
        <v>461</v>
      </c>
      <c r="P9" s="40" t="s">
        <v>461</v>
      </c>
    </row>
    <row r="10" spans="3:18" ht="15.75">
      <c r="C10" s="7" t="s">
        <v>755</v>
      </c>
      <c r="D10" s="7"/>
      <c r="F10" s="221">
        <v>63.87</v>
      </c>
      <c r="G10" s="221">
        <v>15.88</v>
      </c>
      <c r="H10" s="221">
        <v>9.39</v>
      </c>
      <c r="I10" s="221">
        <v>3.44</v>
      </c>
      <c r="J10" s="221">
        <v>2.13</v>
      </c>
      <c r="K10" s="221">
        <v>0.71</v>
      </c>
      <c r="L10" s="221">
        <v>2.6</v>
      </c>
      <c r="M10" s="221">
        <v>1.93</v>
      </c>
      <c r="O10" s="8">
        <v>6</v>
      </c>
      <c r="P10" s="179">
        <v>11.65</v>
      </c>
      <c r="R10" s="17">
        <v>14042</v>
      </c>
    </row>
    <row r="11" spans="4:18" ht="6" customHeight="1">
      <c r="D11" s="54"/>
      <c r="F11" s="221"/>
      <c r="G11" s="221"/>
      <c r="H11" s="221"/>
      <c r="I11" s="221"/>
      <c r="J11" s="221"/>
      <c r="K11" s="221"/>
      <c r="L11" s="221"/>
      <c r="M11" s="221"/>
      <c r="P11" s="179"/>
      <c r="R11" s="17"/>
    </row>
    <row r="12" spans="3:18" ht="15.75">
      <c r="C12" s="7" t="s">
        <v>76</v>
      </c>
      <c r="D12" s="7"/>
      <c r="F12" s="221"/>
      <c r="G12" s="221"/>
      <c r="H12" s="221"/>
      <c r="I12" s="221"/>
      <c r="J12" s="221"/>
      <c r="K12" s="221"/>
      <c r="L12" s="221"/>
      <c r="M12" s="221"/>
      <c r="P12" s="179"/>
      <c r="R12" s="17"/>
    </row>
    <row r="13" spans="4:18" ht="15">
      <c r="D13" s="54" t="s">
        <v>240</v>
      </c>
      <c r="E13"/>
      <c r="F13" s="221">
        <v>68.05</v>
      </c>
      <c r="G13" s="221">
        <v>12.37</v>
      </c>
      <c r="H13" s="221">
        <v>7.99</v>
      </c>
      <c r="I13" s="221">
        <v>3.48</v>
      </c>
      <c r="J13" s="221">
        <v>2.37</v>
      </c>
      <c r="K13" s="221">
        <v>0.72</v>
      </c>
      <c r="L13" s="221">
        <v>3.11</v>
      </c>
      <c r="M13" s="221">
        <v>1.91</v>
      </c>
      <c r="O13" s="8">
        <v>8</v>
      </c>
      <c r="P13" s="179">
        <v>14.09</v>
      </c>
      <c r="R13" s="17">
        <v>5968</v>
      </c>
    </row>
    <row r="14" spans="4:18" ht="15">
      <c r="D14" s="54" t="s">
        <v>194</v>
      </c>
      <c r="E14"/>
      <c r="F14" s="221">
        <v>60.57</v>
      </c>
      <c r="G14" s="221">
        <v>18.66</v>
      </c>
      <c r="H14" s="221">
        <v>10.5</v>
      </c>
      <c r="I14" s="221">
        <v>3.42</v>
      </c>
      <c r="J14" s="221">
        <v>1.93</v>
      </c>
      <c r="K14" s="221">
        <v>0.7</v>
      </c>
      <c r="L14" s="221">
        <v>2.2</v>
      </c>
      <c r="M14" s="221">
        <v>1.94</v>
      </c>
      <c r="O14" s="8">
        <v>6</v>
      </c>
      <c r="P14" s="179">
        <v>10.1</v>
      </c>
      <c r="R14" s="17">
        <v>8074</v>
      </c>
    </row>
    <row r="15" spans="3:18" ht="6" customHeight="1">
      <c r="C15"/>
      <c r="D15"/>
      <c r="E15" s="39"/>
      <c r="F15" s="221"/>
      <c r="G15" s="221"/>
      <c r="H15" s="221"/>
      <c r="I15" s="221"/>
      <c r="J15" s="221"/>
      <c r="K15" s="221"/>
      <c r="L15" s="221"/>
      <c r="M15" s="221"/>
      <c r="P15" s="179"/>
      <c r="R15" s="17"/>
    </row>
    <row r="16" spans="3:18" ht="15.75">
      <c r="C16" s="7" t="s">
        <v>77</v>
      </c>
      <c r="D16" s="7"/>
      <c r="F16" s="221"/>
      <c r="G16" s="221"/>
      <c r="H16" s="221"/>
      <c r="I16" s="221"/>
      <c r="J16" s="221"/>
      <c r="K16" s="221"/>
      <c r="L16" s="221"/>
      <c r="M16" s="221"/>
      <c r="P16" s="179"/>
      <c r="R16" s="17"/>
    </row>
    <row r="17" spans="3:18" ht="15">
      <c r="C17"/>
      <c r="D17" s="8" t="s">
        <v>244</v>
      </c>
      <c r="E17"/>
      <c r="F17" s="221">
        <v>35.18</v>
      </c>
      <c r="G17" s="221">
        <v>26.04</v>
      </c>
      <c r="H17" s="221">
        <v>16.71</v>
      </c>
      <c r="I17" s="221">
        <v>8.37</v>
      </c>
      <c r="J17" s="221">
        <v>5.07</v>
      </c>
      <c r="K17" s="221">
        <v>1.77</v>
      </c>
      <c r="L17" s="221">
        <v>4.44</v>
      </c>
      <c r="M17" s="221">
        <v>2.35</v>
      </c>
      <c r="O17" s="8">
        <v>8</v>
      </c>
      <c r="P17" s="179">
        <v>10.32</v>
      </c>
      <c r="R17" s="17">
        <v>436</v>
      </c>
    </row>
    <row r="18" spans="3:18" ht="15">
      <c r="C18"/>
      <c r="D18" s="8" t="s">
        <v>182</v>
      </c>
      <c r="E18"/>
      <c r="F18" s="221">
        <v>48.23</v>
      </c>
      <c r="G18" s="221">
        <v>17.28</v>
      </c>
      <c r="H18" s="221">
        <v>14.84</v>
      </c>
      <c r="I18" s="221">
        <v>7.4</v>
      </c>
      <c r="J18" s="221">
        <v>4.32</v>
      </c>
      <c r="K18" s="221">
        <v>1.47</v>
      </c>
      <c r="L18" s="221">
        <v>4.69</v>
      </c>
      <c r="M18" s="221">
        <v>1.77</v>
      </c>
      <c r="O18" s="8">
        <v>9</v>
      </c>
      <c r="P18" s="179">
        <v>13.31</v>
      </c>
      <c r="R18" s="17">
        <v>1573</v>
      </c>
    </row>
    <row r="19" spans="3:18" ht="15">
      <c r="C19"/>
      <c r="D19" s="8" t="s">
        <v>183</v>
      </c>
      <c r="E19"/>
      <c r="F19" s="221">
        <v>64.68</v>
      </c>
      <c r="G19" s="221">
        <v>12.97</v>
      </c>
      <c r="H19" s="221">
        <v>10.54</v>
      </c>
      <c r="I19" s="221">
        <v>3.72</v>
      </c>
      <c r="J19" s="221">
        <v>2.51</v>
      </c>
      <c r="K19" s="221">
        <v>0.79</v>
      </c>
      <c r="L19" s="221">
        <v>2.91</v>
      </c>
      <c r="M19" s="221">
        <v>1.89</v>
      </c>
      <c r="O19" s="8">
        <v>8</v>
      </c>
      <c r="P19" s="179">
        <v>13.47</v>
      </c>
      <c r="R19" s="17">
        <v>2702</v>
      </c>
    </row>
    <row r="20" spans="3:18" ht="15">
      <c r="C20"/>
      <c r="D20" s="8" t="s">
        <v>184</v>
      </c>
      <c r="E20"/>
      <c r="F20" s="221">
        <v>66.82</v>
      </c>
      <c r="G20" s="221">
        <v>12.84</v>
      </c>
      <c r="H20" s="221">
        <v>9.77</v>
      </c>
      <c r="I20" s="221">
        <v>2.99</v>
      </c>
      <c r="J20" s="221">
        <v>2.24</v>
      </c>
      <c r="K20" s="221">
        <v>0.75</v>
      </c>
      <c r="L20" s="221">
        <v>2.67</v>
      </c>
      <c r="M20" s="221">
        <v>1.8</v>
      </c>
      <c r="O20" s="8">
        <v>7</v>
      </c>
      <c r="P20" s="179">
        <v>12.69</v>
      </c>
      <c r="R20" s="17">
        <v>2273</v>
      </c>
    </row>
    <row r="21" spans="3:18" ht="15">
      <c r="C21"/>
      <c r="D21" s="8" t="s">
        <v>185</v>
      </c>
      <c r="E21"/>
      <c r="F21" s="221">
        <v>68.2</v>
      </c>
      <c r="G21" s="221">
        <v>13.38</v>
      </c>
      <c r="H21" s="221">
        <v>9.34</v>
      </c>
      <c r="I21" s="221">
        <v>3.1</v>
      </c>
      <c r="J21" s="221">
        <v>1.13</v>
      </c>
      <c r="K21" s="221">
        <v>0.45</v>
      </c>
      <c r="L21" s="221">
        <v>2.51</v>
      </c>
      <c r="M21" s="221">
        <v>1.74</v>
      </c>
      <c r="O21" s="8">
        <v>6</v>
      </c>
      <c r="P21" s="179">
        <v>11.66</v>
      </c>
      <c r="R21" s="17">
        <v>2200</v>
      </c>
    </row>
    <row r="22" spans="3:18" ht="15">
      <c r="C22"/>
      <c r="D22" s="8" t="s">
        <v>186</v>
      </c>
      <c r="E22"/>
      <c r="F22" s="221">
        <v>69.28</v>
      </c>
      <c r="G22" s="221">
        <v>18.42</v>
      </c>
      <c r="H22" s="221">
        <v>5.16</v>
      </c>
      <c r="I22" s="221">
        <v>1.48</v>
      </c>
      <c r="J22" s="221">
        <v>1.28</v>
      </c>
      <c r="K22" s="221">
        <v>0.33</v>
      </c>
      <c r="L22" s="221">
        <v>1.64</v>
      </c>
      <c r="M22" s="221">
        <v>2.4</v>
      </c>
      <c r="O22" s="8">
        <v>4</v>
      </c>
      <c r="P22" s="179">
        <v>10.14</v>
      </c>
      <c r="R22" s="17">
        <v>2127</v>
      </c>
    </row>
    <row r="23" spans="3:18" ht="15">
      <c r="C23"/>
      <c r="D23" s="8" t="s">
        <v>187</v>
      </c>
      <c r="E23"/>
      <c r="F23" s="221">
        <v>68.62</v>
      </c>
      <c r="G23" s="221">
        <v>20.31</v>
      </c>
      <c r="H23" s="221">
        <v>5.51</v>
      </c>
      <c r="I23" s="221">
        <v>1.45</v>
      </c>
      <c r="J23" s="221">
        <v>0.66</v>
      </c>
      <c r="K23" s="221">
        <v>0.38</v>
      </c>
      <c r="L23" s="221">
        <v>1.16</v>
      </c>
      <c r="M23" s="221">
        <v>1.9</v>
      </c>
      <c r="O23" s="8">
        <v>3</v>
      </c>
      <c r="P23" s="179">
        <v>7.9</v>
      </c>
      <c r="R23" s="17">
        <v>1859</v>
      </c>
    </row>
    <row r="24" spans="3:18" ht="15">
      <c r="C24"/>
      <c r="D24" s="8" t="s">
        <v>280</v>
      </c>
      <c r="E24"/>
      <c r="F24" s="221">
        <v>76.26</v>
      </c>
      <c r="G24" s="221">
        <v>16</v>
      </c>
      <c r="H24" s="221">
        <v>3.79</v>
      </c>
      <c r="I24" s="221">
        <v>0.66</v>
      </c>
      <c r="J24" s="221">
        <v>1.06</v>
      </c>
      <c r="K24" s="221">
        <v>0</v>
      </c>
      <c r="L24" s="221">
        <v>0.38</v>
      </c>
      <c r="M24" s="221">
        <v>1.84</v>
      </c>
      <c r="O24" s="8">
        <v>3</v>
      </c>
      <c r="P24" s="179">
        <v>6.6</v>
      </c>
      <c r="R24" s="17">
        <v>871</v>
      </c>
    </row>
    <row r="25" spans="3:18" ht="6" customHeight="1">
      <c r="C25"/>
      <c r="D25"/>
      <c r="F25" s="221"/>
      <c r="G25" s="221"/>
      <c r="H25" s="221"/>
      <c r="I25" s="221"/>
      <c r="J25" s="221"/>
      <c r="K25" s="221"/>
      <c r="L25" s="221"/>
      <c r="M25" s="221"/>
      <c r="P25" s="179"/>
      <c r="R25" s="17"/>
    </row>
    <row r="26" spans="3:18" ht="18.75">
      <c r="C26" s="13" t="s">
        <v>192</v>
      </c>
      <c r="D26" s="13"/>
      <c r="F26" s="221"/>
      <c r="G26" s="221"/>
      <c r="H26" s="221"/>
      <c r="I26" s="221"/>
      <c r="J26" s="221"/>
      <c r="K26" s="221"/>
      <c r="L26" s="221"/>
      <c r="M26" s="221"/>
      <c r="P26" s="179"/>
      <c r="R26" s="17"/>
    </row>
    <row r="27" spans="3:18" ht="15">
      <c r="C27" s="2"/>
      <c r="D27" s="2" t="s">
        <v>160</v>
      </c>
      <c r="F27" s="221">
        <v>74.4</v>
      </c>
      <c r="G27" s="221">
        <v>6.04</v>
      </c>
      <c r="H27" s="221">
        <v>5.59</v>
      </c>
      <c r="I27" s="221">
        <v>2.55</v>
      </c>
      <c r="J27" s="221">
        <v>3.36</v>
      </c>
      <c r="K27" s="221">
        <v>0.74</v>
      </c>
      <c r="L27" s="221">
        <v>4.56</v>
      </c>
      <c r="M27" s="221">
        <v>2.77</v>
      </c>
      <c r="O27" s="8">
        <v>10</v>
      </c>
      <c r="P27" s="179">
        <v>21.93</v>
      </c>
      <c r="R27" s="17">
        <v>614</v>
      </c>
    </row>
    <row r="28" spans="3:18" ht="15">
      <c r="C28" s="2"/>
      <c r="D28" s="2" t="s">
        <v>219</v>
      </c>
      <c r="F28" s="221">
        <v>65.28</v>
      </c>
      <c r="G28" s="221">
        <v>11.58</v>
      </c>
      <c r="H28" s="221">
        <v>9.98</v>
      </c>
      <c r="I28" s="221">
        <v>4.25</v>
      </c>
      <c r="J28" s="221">
        <v>2.31</v>
      </c>
      <c r="K28" s="221">
        <v>0.95</v>
      </c>
      <c r="L28" s="221">
        <v>3.81</v>
      </c>
      <c r="M28" s="221">
        <v>1.82</v>
      </c>
      <c r="O28" s="8">
        <v>9</v>
      </c>
      <c r="P28" s="179">
        <v>14.88</v>
      </c>
      <c r="R28" s="17">
        <v>4599</v>
      </c>
    </row>
    <row r="29" spans="3:18" ht="15">
      <c r="C29" s="2"/>
      <c r="D29" s="2" t="s">
        <v>220</v>
      </c>
      <c r="F29" s="221">
        <v>61.72</v>
      </c>
      <c r="G29" s="221">
        <v>16.26</v>
      </c>
      <c r="H29" s="221">
        <v>11.54</v>
      </c>
      <c r="I29" s="221">
        <v>4.35</v>
      </c>
      <c r="J29" s="221">
        <v>1.98</v>
      </c>
      <c r="K29" s="221">
        <v>0.46</v>
      </c>
      <c r="L29" s="221">
        <v>1.55</v>
      </c>
      <c r="M29" s="221">
        <v>2.02</v>
      </c>
      <c r="O29" s="8">
        <v>6</v>
      </c>
      <c r="P29" s="179">
        <v>10.52</v>
      </c>
      <c r="R29" s="17">
        <v>1385</v>
      </c>
    </row>
    <row r="30" spans="3:18" ht="15">
      <c r="C30" s="2"/>
      <c r="D30" s="2" t="s">
        <v>161</v>
      </c>
      <c r="F30" s="221">
        <v>56.85</v>
      </c>
      <c r="G30" s="221">
        <v>21.14</v>
      </c>
      <c r="H30" s="221">
        <v>12.93</v>
      </c>
      <c r="I30" s="221">
        <v>3.42</v>
      </c>
      <c r="J30" s="221">
        <v>1.8</v>
      </c>
      <c r="K30" s="221">
        <v>0.8</v>
      </c>
      <c r="L30" s="221">
        <v>1.07</v>
      </c>
      <c r="M30" s="221">
        <v>1.74</v>
      </c>
      <c r="O30" s="8">
        <v>5</v>
      </c>
      <c r="P30" s="179">
        <v>8.11</v>
      </c>
      <c r="R30" s="17">
        <v>1076</v>
      </c>
    </row>
    <row r="31" spans="3:18" ht="15">
      <c r="C31" s="2"/>
      <c r="D31" s="2" t="s">
        <v>162</v>
      </c>
      <c r="F31" s="221">
        <v>70.43</v>
      </c>
      <c r="G31" s="221">
        <v>19.43</v>
      </c>
      <c r="H31" s="221">
        <v>4.84</v>
      </c>
      <c r="I31" s="221">
        <v>1.24</v>
      </c>
      <c r="J31" s="221">
        <v>0.83</v>
      </c>
      <c r="K31" s="221">
        <v>0.22</v>
      </c>
      <c r="L31" s="221">
        <v>1.14</v>
      </c>
      <c r="M31" s="221">
        <v>1.87</v>
      </c>
      <c r="O31" s="8">
        <v>3</v>
      </c>
      <c r="P31" s="179">
        <v>7.69</v>
      </c>
      <c r="R31" s="17">
        <v>4329</v>
      </c>
    </row>
    <row r="32" spans="3:18" ht="15">
      <c r="C32" s="2"/>
      <c r="D32" s="2" t="s">
        <v>163</v>
      </c>
      <c r="F32" s="221">
        <v>52.2</v>
      </c>
      <c r="G32" s="221">
        <v>21.93</v>
      </c>
      <c r="H32" s="221">
        <v>13.91</v>
      </c>
      <c r="I32" s="221">
        <v>4.18</v>
      </c>
      <c r="J32" s="221">
        <v>3.42</v>
      </c>
      <c r="K32" s="221">
        <v>0.27</v>
      </c>
      <c r="L32" s="221">
        <v>2</v>
      </c>
      <c r="M32" s="221">
        <v>2.08</v>
      </c>
      <c r="O32" s="8">
        <v>6</v>
      </c>
      <c r="P32" s="179">
        <v>10.52</v>
      </c>
      <c r="R32" s="17">
        <v>506</v>
      </c>
    </row>
    <row r="33" spans="3:18" ht="15">
      <c r="C33" s="2"/>
      <c r="D33" s="2" t="s">
        <v>164</v>
      </c>
      <c r="F33" s="221">
        <v>40.07</v>
      </c>
      <c r="G33" s="221">
        <v>15.6</v>
      </c>
      <c r="H33" s="221">
        <v>16.69</v>
      </c>
      <c r="I33" s="221">
        <v>10.03</v>
      </c>
      <c r="J33" s="221">
        <v>6.98</v>
      </c>
      <c r="K33" s="221">
        <v>3.23</v>
      </c>
      <c r="L33" s="221">
        <v>6.16</v>
      </c>
      <c r="M33" s="221">
        <v>1.24</v>
      </c>
      <c r="O33" s="8">
        <v>10</v>
      </c>
      <c r="P33" s="179">
        <v>13.45</v>
      </c>
      <c r="R33" s="17">
        <v>430</v>
      </c>
    </row>
    <row r="34" spans="3:18" ht="15">
      <c r="C34" s="2"/>
      <c r="D34" s="2" t="s">
        <v>165</v>
      </c>
      <c r="F34" s="221">
        <v>63.82</v>
      </c>
      <c r="G34" s="221">
        <v>17.02</v>
      </c>
      <c r="H34" s="221">
        <v>10.49</v>
      </c>
      <c r="I34" s="221">
        <v>2.6</v>
      </c>
      <c r="J34" s="221">
        <v>1.95</v>
      </c>
      <c r="K34" s="221">
        <v>0.32</v>
      </c>
      <c r="L34" s="221">
        <v>1.5</v>
      </c>
      <c r="M34" s="221">
        <v>2.14</v>
      </c>
      <c r="O34" s="8">
        <v>5</v>
      </c>
      <c r="P34" s="179">
        <v>8.13</v>
      </c>
      <c r="R34" s="17">
        <v>776</v>
      </c>
    </row>
    <row r="35" spans="3:18" ht="6" customHeight="1">
      <c r="C35" s="2"/>
      <c r="D35" s="2"/>
      <c r="F35" s="221"/>
      <c r="G35" s="221"/>
      <c r="H35" s="221"/>
      <c r="I35" s="221"/>
      <c r="J35" s="221"/>
      <c r="K35" s="221"/>
      <c r="L35" s="221"/>
      <c r="M35" s="221"/>
      <c r="P35" s="179"/>
      <c r="R35" s="17"/>
    </row>
    <row r="36" spans="3:18" ht="15.75">
      <c r="C36" s="13" t="s">
        <v>243</v>
      </c>
      <c r="D36" s="13"/>
      <c r="F36" s="221"/>
      <c r="G36" s="221"/>
      <c r="H36" s="221"/>
      <c r="I36" s="221"/>
      <c r="J36" s="221"/>
      <c r="K36" s="221"/>
      <c r="L36" s="221"/>
      <c r="M36" s="221"/>
      <c r="P36" s="179"/>
      <c r="R36" s="17"/>
    </row>
    <row r="37" spans="3:18" ht="15">
      <c r="C37" s="2"/>
      <c r="D37" s="2" t="s">
        <v>139</v>
      </c>
      <c r="F37" s="221">
        <v>66.59</v>
      </c>
      <c r="G37" s="221">
        <v>9.19</v>
      </c>
      <c r="H37" s="221">
        <v>8.13</v>
      </c>
      <c r="I37" s="221">
        <v>4.05</v>
      </c>
      <c r="J37" s="221">
        <v>0.84</v>
      </c>
      <c r="K37" s="221">
        <v>0.54</v>
      </c>
      <c r="L37" s="221">
        <v>6.8</v>
      </c>
      <c r="M37" s="221">
        <v>3.86</v>
      </c>
      <c r="O37" s="8">
        <v>10</v>
      </c>
      <c r="P37" s="179">
        <v>18.4</v>
      </c>
      <c r="R37" s="17">
        <v>392</v>
      </c>
    </row>
    <row r="38" spans="3:18" ht="15">
      <c r="C38" s="2"/>
      <c r="D38" s="2" t="s">
        <v>231</v>
      </c>
      <c r="F38" s="221">
        <v>66.85</v>
      </c>
      <c r="G38" s="221">
        <v>11.18</v>
      </c>
      <c r="H38" s="221">
        <v>8.68</v>
      </c>
      <c r="I38" s="221">
        <v>3.68</v>
      </c>
      <c r="J38" s="221">
        <v>2.68</v>
      </c>
      <c r="K38" s="221">
        <v>1.05</v>
      </c>
      <c r="L38" s="221">
        <v>4.47</v>
      </c>
      <c r="M38" s="221">
        <v>1.41</v>
      </c>
      <c r="O38" s="8">
        <v>9</v>
      </c>
      <c r="P38" s="179">
        <v>16.77</v>
      </c>
      <c r="R38" s="17">
        <v>2434</v>
      </c>
    </row>
    <row r="39" spans="3:18" ht="15">
      <c r="C39" s="2"/>
      <c r="D39" s="2" t="s">
        <v>140</v>
      </c>
      <c r="F39" s="221">
        <v>59.21</v>
      </c>
      <c r="G39" s="221">
        <v>13.86</v>
      </c>
      <c r="H39" s="221">
        <v>13.59</v>
      </c>
      <c r="I39" s="221">
        <v>5.01</v>
      </c>
      <c r="J39" s="221">
        <v>2.7</v>
      </c>
      <c r="K39" s="221">
        <v>1.31</v>
      </c>
      <c r="L39" s="221">
        <v>2.89</v>
      </c>
      <c r="M39" s="221">
        <v>1.44</v>
      </c>
      <c r="O39" s="8">
        <v>8</v>
      </c>
      <c r="P39" s="179">
        <v>12.31</v>
      </c>
      <c r="R39" s="17">
        <v>1660</v>
      </c>
    </row>
    <row r="40" spans="3:18" ht="15">
      <c r="C40" s="2"/>
      <c r="D40" s="2" t="s">
        <v>141</v>
      </c>
      <c r="F40" s="221">
        <v>69.4</v>
      </c>
      <c r="G40" s="221">
        <v>10.81</v>
      </c>
      <c r="H40" s="221">
        <v>8.05</v>
      </c>
      <c r="I40" s="221">
        <v>3.51</v>
      </c>
      <c r="J40" s="221">
        <v>1.75</v>
      </c>
      <c r="K40" s="221">
        <v>0.82</v>
      </c>
      <c r="L40" s="221">
        <v>2.76</v>
      </c>
      <c r="M40" s="221">
        <v>2.82</v>
      </c>
      <c r="O40" s="8">
        <v>8</v>
      </c>
      <c r="P40" s="179">
        <v>14.65</v>
      </c>
      <c r="R40" s="17">
        <v>1480</v>
      </c>
    </row>
    <row r="41" spans="3:18" ht="15">
      <c r="C41" s="2"/>
      <c r="D41" s="2" t="s">
        <v>142</v>
      </c>
      <c r="F41" s="221">
        <v>61.26</v>
      </c>
      <c r="G41" s="221">
        <v>16.31</v>
      </c>
      <c r="H41" s="221">
        <v>11.26</v>
      </c>
      <c r="I41" s="221">
        <v>4.4</v>
      </c>
      <c r="J41" s="221">
        <v>2.93</v>
      </c>
      <c r="K41" s="221">
        <v>0.26</v>
      </c>
      <c r="L41" s="221">
        <v>1.88</v>
      </c>
      <c r="M41" s="221">
        <v>1.69</v>
      </c>
      <c r="O41" s="8">
        <v>6</v>
      </c>
      <c r="P41" s="179">
        <v>10.42</v>
      </c>
      <c r="R41" s="17">
        <v>1120</v>
      </c>
    </row>
    <row r="42" spans="3:18" ht="15">
      <c r="C42" s="2"/>
      <c r="D42" s="2" t="s">
        <v>143</v>
      </c>
      <c r="F42" s="221">
        <v>58.93</v>
      </c>
      <c r="G42" s="221">
        <v>19.03</v>
      </c>
      <c r="H42" s="221">
        <v>10.69</v>
      </c>
      <c r="I42" s="221">
        <v>4.92</v>
      </c>
      <c r="J42" s="221">
        <v>2.96</v>
      </c>
      <c r="K42" s="221">
        <v>0.21</v>
      </c>
      <c r="L42" s="221">
        <v>1.55</v>
      </c>
      <c r="M42" s="221">
        <v>1.71</v>
      </c>
      <c r="O42" s="8">
        <v>6</v>
      </c>
      <c r="P42" s="179">
        <v>8.46</v>
      </c>
      <c r="R42" s="17">
        <v>423</v>
      </c>
    </row>
    <row r="43" spans="3:18" ht="6" customHeight="1">
      <c r="C43" s="2"/>
      <c r="D43" s="2"/>
      <c r="F43" s="221"/>
      <c r="G43" s="221"/>
      <c r="H43" s="221"/>
      <c r="I43" s="221"/>
      <c r="J43" s="221"/>
      <c r="K43" s="221"/>
      <c r="L43" s="221"/>
      <c r="M43" s="221"/>
      <c r="P43" s="179"/>
      <c r="R43" s="17"/>
    </row>
    <row r="44" spans="3:18" ht="15.75">
      <c r="C44" s="7" t="s">
        <v>191</v>
      </c>
      <c r="D44" s="7"/>
      <c r="F44" s="221"/>
      <c r="G44" s="221"/>
      <c r="H44" s="221"/>
      <c r="I44" s="221"/>
      <c r="J44" s="221"/>
      <c r="K44" s="221"/>
      <c r="L44" s="221"/>
      <c r="M44" s="221"/>
      <c r="P44" s="179"/>
      <c r="R44" s="17"/>
    </row>
    <row r="45" spans="4:18" ht="15">
      <c r="D45" s="8" t="s">
        <v>144</v>
      </c>
      <c r="F45" s="221">
        <v>62.3</v>
      </c>
      <c r="G45" s="221">
        <v>17.75</v>
      </c>
      <c r="H45" s="221">
        <v>9.71</v>
      </c>
      <c r="I45" s="221">
        <v>1.54</v>
      </c>
      <c r="J45" s="221">
        <v>2.17</v>
      </c>
      <c r="K45" s="221">
        <v>1.01</v>
      </c>
      <c r="L45" s="221">
        <v>2.2</v>
      </c>
      <c r="M45" s="221">
        <v>2.9</v>
      </c>
      <c r="O45" s="8">
        <v>5</v>
      </c>
      <c r="P45" s="179">
        <v>12.75</v>
      </c>
      <c r="R45" s="17">
        <v>701</v>
      </c>
    </row>
    <row r="46" spans="4:18" ht="15">
      <c r="D46" s="8" t="s">
        <v>145</v>
      </c>
      <c r="F46" s="221">
        <v>59.16</v>
      </c>
      <c r="G46" s="221">
        <v>22.65</v>
      </c>
      <c r="H46" s="221">
        <v>9.92</v>
      </c>
      <c r="I46" s="221">
        <v>2.76</v>
      </c>
      <c r="J46" s="221">
        <v>1.61</v>
      </c>
      <c r="K46" s="221">
        <v>0.53</v>
      </c>
      <c r="L46" s="221">
        <v>1.36</v>
      </c>
      <c r="M46" s="221">
        <v>1.94</v>
      </c>
      <c r="O46" s="8">
        <v>5</v>
      </c>
      <c r="P46" s="179">
        <v>8.07</v>
      </c>
      <c r="R46" s="17">
        <v>3334</v>
      </c>
    </row>
    <row r="47" spans="4:18" ht="15">
      <c r="D47" s="8" t="s">
        <v>146</v>
      </c>
      <c r="F47" s="221">
        <v>61.64</v>
      </c>
      <c r="G47" s="221">
        <v>17.25</v>
      </c>
      <c r="H47" s="221">
        <v>11.33</v>
      </c>
      <c r="I47" s="221">
        <v>3.68</v>
      </c>
      <c r="J47" s="221">
        <v>2.01</v>
      </c>
      <c r="K47" s="221">
        <v>0.41</v>
      </c>
      <c r="L47" s="221">
        <v>2.08</v>
      </c>
      <c r="M47" s="221">
        <v>1.59</v>
      </c>
      <c r="O47" s="8">
        <v>6</v>
      </c>
      <c r="P47" s="179">
        <v>9.69</v>
      </c>
      <c r="R47" s="17">
        <v>2982</v>
      </c>
    </row>
    <row r="48" spans="4:18" ht="15">
      <c r="D48" s="8" t="s">
        <v>147</v>
      </c>
      <c r="F48" s="221">
        <v>64.95</v>
      </c>
      <c r="G48" s="221">
        <v>14.54</v>
      </c>
      <c r="H48" s="221">
        <v>10.03</v>
      </c>
      <c r="I48" s="221">
        <v>3.54</v>
      </c>
      <c r="J48" s="221">
        <v>1.84</v>
      </c>
      <c r="K48" s="221">
        <v>0.82</v>
      </c>
      <c r="L48" s="221">
        <v>2.28</v>
      </c>
      <c r="M48" s="221">
        <v>2</v>
      </c>
      <c r="O48" s="8">
        <v>7</v>
      </c>
      <c r="P48" s="179">
        <v>10.61</v>
      </c>
      <c r="R48" s="17">
        <v>2008</v>
      </c>
    </row>
    <row r="49" spans="4:18" ht="15">
      <c r="D49" s="8" t="s">
        <v>148</v>
      </c>
      <c r="F49" s="221">
        <v>66.86</v>
      </c>
      <c r="G49" s="221">
        <v>12.66</v>
      </c>
      <c r="H49" s="221">
        <v>8.35</v>
      </c>
      <c r="I49" s="221">
        <v>4.55</v>
      </c>
      <c r="J49" s="221">
        <v>2.97</v>
      </c>
      <c r="K49" s="221">
        <v>0.58</v>
      </c>
      <c r="L49" s="221">
        <v>2.49</v>
      </c>
      <c r="M49" s="221">
        <v>1.46</v>
      </c>
      <c r="O49" s="8">
        <v>7</v>
      </c>
      <c r="P49" s="179">
        <v>13.33</v>
      </c>
      <c r="R49" s="17">
        <v>1639</v>
      </c>
    </row>
    <row r="50" spans="4:18" ht="15">
      <c r="D50" s="8" t="s">
        <v>149</v>
      </c>
      <c r="F50" s="221">
        <v>67.71</v>
      </c>
      <c r="G50" s="221">
        <v>12.61</v>
      </c>
      <c r="H50" s="221">
        <v>8.32</v>
      </c>
      <c r="I50" s="221">
        <v>4.25</v>
      </c>
      <c r="J50" s="221">
        <v>2.01</v>
      </c>
      <c r="K50" s="221">
        <v>0.95</v>
      </c>
      <c r="L50" s="221">
        <v>2.36</v>
      </c>
      <c r="M50" s="221">
        <v>1.81</v>
      </c>
      <c r="O50" s="8">
        <v>8</v>
      </c>
      <c r="P50" s="179">
        <v>12.04</v>
      </c>
      <c r="R50" s="17">
        <v>1123</v>
      </c>
    </row>
    <row r="51" spans="4:18" ht="15">
      <c r="D51" s="8" t="s">
        <v>150</v>
      </c>
      <c r="F51" s="221">
        <v>69.62</v>
      </c>
      <c r="G51" s="221">
        <v>11.67</v>
      </c>
      <c r="H51" s="221">
        <v>6.63</v>
      </c>
      <c r="I51" s="221">
        <v>2.5</v>
      </c>
      <c r="J51" s="221">
        <v>3.01</v>
      </c>
      <c r="K51" s="221">
        <v>1.12</v>
      </c>
      <c r="L51" s="221">
        <v>3.74</v>
      </c>
      <c r="M51" s="221">
        <v>1.7</v>
      </c>
      <c r="O51" s="8">
        <v>8</v>
      </c>
      <c r="P51" s="179">
        <v>15.42</v>
      </c>
      <c r="R51" s="17">
        <v>1157</v>
      </c>
    </row>
    <row r="52" spans="3:18" ht="15">
      <c r="C52" s="2"/>
      <c r="D52" s="2" t="s">
        <v>151</v>
      </c>
      <c r="F52" s="221">
        <v>64.52</v>
      </c>
      <c r="G52" s="221">
        <v>10.34</v>
      </c>
      <c r="H52" s="221">
        <v>8.98</v>
      </c>
      <c r="I52" s="221">
        <v>3.76</v>
      </c>
      <c r="J52" s="221">
        <v>2.15</v>
      </c>
      <c r="K52" s="221">
        <v>1.22</v>
      </c>
      <c r="L52" s="221">
        <v>7.42</v>
      </c>
      <c r="M52" s="221">
        <v>1.48</v>
      </c>
      <c r="O52" s="8">
        <v>10</v>
      </c>
      <c r="P52" s="179">
        <v>21.48</v>
      </c>
      <c r="R52" s="17">
        <v>680</v>
      </c>
    </row>
    <row r="53" spans="3:18" ht="6" customHeight="1">
      <c r="C53"/>
      <c r="D53"/>
      <c r="F53" s="221"/>
      <c r="G53" s="221"/>
      <c r="H53" s="221"/>
      <c r="I53" s="221"/>
      <c r="J53" s="221"/>
      <c r="K53" s="221"/>
      <c r="L53" s="221"/>
      <c r="M53" s="221"/>
      <c r="P53" s="179"/>
      <c r="R53" s="17"/>
    </row>
    <row r="54" spans="3:18" ht="15.75">
      <c r="C54" s="7" t="s">
        <v>189</v>
      </c>
      <c r="D54" s="7"/>
      <c r="F54" s="221"/>
      <c r="G54" s="221"/>
      <c r="H54" s="221"/>
      <c r="I54" s="221"/>
      <c r="J54" s="221"/>
      <c r="K54" s="221"/>
      <c r="L54" s="221"/>
      <c r="M54" s="221"/>
      <c r="P54" s="179"/>
      <c r="R54" s="17"/>
    </row>
    <row r="55" spans="4:18" ht="15">
      <c r="D55" s="8" t="s">
        <v>40</v>
      </c>
      <c r="E55"/>
      <c r="F55" s="221">
        <v>51.96</v>
      </c>
      <c r="G55" s="221">
        <v>20.9</v>
      </c>
      <c r="H55" s="221">
        <v>13.4</v>
      </c>
      <c r="I55" s="221">
        <v>4.94</v>
      </c>
      <c r="J55" s="221">
        <v>2.65</v>
      </c>
      <c r="K55" s="221">
        <v>0.67</v>
      </c>
      <c r="L55" s="221">
        <v>2.77</v>
      </c>
      <c r="M55" s="221">
        <v>2.68</v>
      </c>
      <c r="O55" s="8">
        <v>6</v>
      </c>
      <c r="P55" s="179">
        <v>10.54</v>
      </c>
      <c r="R55" s="17">
        <v>4982</v>
      </c>
    </row>
    <row r="56" spans="4:18" ht="15">
      <c r="D56" s="8" t="s">
        <v>126</v>
      </c>
      <c r="E56"/>
      <c r="F56" s="221">
        <v>66.38</v>
      </c>
      <c r="G56" s="221">
        <v>15.08</v>
      </c>
      <c r="H56" s="221">
        <v>8.59</v>
      </c>
      <c r="I56" s="221">
        <v>2.85</v>
      </c>
      <c r="J56" s="221">
        <v>1.63</v>
      </c>
      <c r="K56" s="221">
        <v>0.84</v>
      </c>
      <c r="L56" s="221">
        <v>2.65</v>
      </c>
      <c r="M56" s="221">
        <v>1.89</v>
      </c>
      <c r="O56" s="8">
        <v>6</v>
      </c>
      <c r="P56" s="179">
        <v>11.67</v>
      </c>
      <c r="R56" s="17">
        <v>4232</v>
      </c>
    </row>
    <row r="57" spans="4:18" ht="15">
      <c r="D57" s="213" t="s">
        <v>551</v>
      </c>
      <c r="E57"/>
      <c r="F57" s="221">
        <v>73.45</v>
      </c>
      <c r="G57" s="221">
        <v>12.29</v>
      </c>
      <c r="H57" s="221">
        <v>4.57</v>
      </c>
      <c r="I57" s="221">
        <v>2.42</v>
      </c>
      <c r="J57" s="221">
        <v>3.03</v>
      </c>
      <c r="K57" s="221">
        <v>1.07</v>
      </c>
      <c r="L57" s="221">
        <v>2.08</v>
      </c>
      <c r="M57" s="221">
        <v>1.05</v>
      </c>
      <c r="O57" s="8">
        <v>6</v>
      </c>
      <c r="P57" s="179">
        <v>12.84</v>
      </c>
      <c r="R57" s="17">
        <v>1321</v>
      </c>
    </row>
    <row r="58" spans="4:18" ht="15">
      <c r="D58" s="213" t="s">
        <v>552</v>
      </c>
      <c r="E58"/>
      <c r="F58" s="221">
        <v>78.2</v>
      </c>
      <c r="G58" s="221">
        <v>11.32</v>
      </c>
      <c r="H58" s="221">
        <v>4.98</v>
      </c>
      <c r="I58" s="221">
        <v>1.09</v>
      </c>
      <c r="J58" s="221">
        <v>1.25</v>
      </c>
      <c r="K58" s="221">
        <v>0.02</v>
      </c>
      <c r="L58" s="221">
        <v>2.92</v>
      </c>
      <c r="M58" s="221">
        <v>0.19</v>
      </c>
      <c r="O58" s="8">
        <v>5</v>
      </c>
      <c r="P58" s="179">
        <v>14.29</v>
      </c>
      <c r="R58" s="17">
        <v>665</v>
      </c>
    </row>
    <row r="59" spans="4:18" ht="15">
      <c r="D59" s="8" t="s">
        <v>129</v>
      </c>
      <c r="E59"/>
      <c r="F59" s="221">
        <v>79.27</v>
      </c>
      <c r="G59" s="221">
        <v>8.77</v>
      </c>
      <c r="H59" s="221">
        <v>4.67</v>
      </c>
      <c r="I59" s="221">
        <v>1.8</v>
      </c>
      <c r="J59" s="221">
        <v>1.38</v>
      </c>
      <c r="K59" s="221">
        <v>0.4</v>
      </c>
      <c r="L59" s="221">
        <v>2.41</v>
      </c>
      <c r="M59" s="221">
        <v>1.3</v>
      </c>
      <c r="O59" s="8">
        <v>7</v>
      </c>
      <c r="P59" s="179">
        <v>15.57</v>
      </c>
      <c r="R59" s="17">
        <v>1600</v>
      </c>
    </row>
    <row r="60" spans="4:18" ht="15">
      <c r="D60" s="8" t="s">
        <v>130</v>
      </c>
      <c r="E60"/>
      <c r="F60" s="221">
        <v>83.41</v>
      </c>
      <c r="G60" s="221">
        <v>6.02</v>
      </c>
      <c r="H60" s="221">
        <v>4.13</v>
      </c>
      <c r="I60" s="221">
        <v>1.96</v>
      </c>
      <c r="J60" s="221">
        <v>1.42</v>
      </c>
      <c r="K60" s="221">
        <v>0.64</v>
      </c>
      <c r="L60" s="221">
        <v>2.2</v>
      </c>
      <c r="M60" s="221">
        <v>0.21</v>
      </c>
      <c r="O60" s="8">
        <v>9</v>
      </c>
      <c r="P60" s="179">
        <v>19.97</v>
      </c>
      <c r="R60" s="17">
        <v>1230</v>
      </c>
    </row>
    <row r="61" spans="5:18" ht="6" customHeight="1">
      <c r="E61"/>
      <c r="F61" s="221"/>
      <c r="G61" s="221"/>
      <c r="H61" s="221"/>
      <c r="I61" s="221"/>
      <c r="J61" s="221"/>
      <c r="K61" s="221"/>
      <c r="L61" s="221"/>
      <c r="M61" s="221"/>
      <c r="P61" s="179"/>
      <c r="R61" s="17"/>
    </row>
    <row r="62" spans="3:18" ht="18.75">
      <c r="C62" s="7" t="s">
        <v>444</v>
      </c>
      <c r="D62"/>
      <c r="E62"/>
      <c r="F62" s="221"/>
      <c r="G62" s="221"/>
      <c r="H62" s="221"/>
      <c r="I62" s="221"/>
      <c r="J62" s="221"/>
      <c r="K62" s="221"/>
      <c r="L62" s="221"/>
      <c r="M62" s="221"/>
      <c r="P62" s="179"/>
      <c r="R62" s="17"/>
    </row>
    <row r="63" spans="3:18" ht="15">
      <c r="C63"/>
      <c r="D63" s="8" t="s">
        <v>210</v>
      </c>
      <c r="E63"/>
      <c r="F63" s="221">
        <v>79.87</v>
      </c>
      <c r="G63" s="221">
        <v>7.88</v>
      </c>
      <c r="H63" s="221">
        <v>4.15</v>
      </c>
      <c r="I63" s="221">
        <v>1.93</v>
      </c>
      <c r="J63" s="221">
        <v>1.48</v>
      </c>
      <c r="K63" s="221">
        <v>0.63</v>
      </c>
      <c r="L63" s="221">
        <v>2.32</v>
      </c>
      <c r="M63" s="221">
        <v>1.72</v>
      </c>
      <c r="O63" s="8">
        <v>7</v>
      </c>
      <c r="P63" s="179">
        <v>15.78</v>
      </c>
      <c r="R63" s="17">
        <v>5949</v>
      </c>
    </row>
    <row r="64" spans="3:18" ht="15">
      <c r="C64"/>
      <c r="D64" s="8" t="s">
        <v>38</v>
      </c>
      <c r="E64"/>
      <c r="F64" s="221">
        <v>68.65</v>
      </c>
      <c r="G64" s="221">
        <v>13.24</v>
      </c>
      <c r="H64" s="221">
        <v>7.12</v>
      </c>
      <c r="I64" s="221">
        <v>3.27</v>
      </c>
      <c r="J64" s="221">
        <v>1.91</v>
      </c>
      <c r="K64" s="221">
        <v>0.88</v>
      </c>
      <c r="L64" s="221">
        <v>2.43</v>
      </c>
      <c r="M64" s="221">
        <v>2.5</v>
      </c>
      <c r="O64" s="8">
        <v>7</v>
      </c>
      <c r="P64" s="179">
        <v>16.3</v>
      </c>
      <c r="R64" s="17">
        <v>1146</v>
      </c>
    </row>
    <row r="65" spans="3:18" ht="15">
      <c r="C65"/>
      <c r="D65" s="8" t="s">
        <v>39</v>
      </c>
      <c r="E65"/>
      <c r="F65" s="221">
        <v>67.46</v>
      </c>
      <c r="G65" s="221">
        <v>13.32</v>
      </c>
      <c r="H65" s="221">
        <v>8.74</v>
      </c>
      <c r="I65" s="221">
        <v>4.03</v>
      </c>
      <c r="J65" s="221">
        <v>1.56</v>
      </c>
      <c r="K65" s="221">
        <v>0.36</v>
      </c>
      <c r="L65" s="221">
        <v>3.66</v>
      </c>
      <c r="M65" s="221">
        <v>0.87</v>
      </c>
      <c r="O65" s="8">
        <v>7</v>
      </c>
      <c r="P65" s="179">
        <v>14.14</v>
      </c>
      <c r="R65" s="17">
        <v>579</v>
      </c>
    </row>
    <row r="66" spans="3:18" ht="6" customHeight="1">
      <c r="C66"/>
      <c r="E66"/>
      <c r="F66" s="221"/>
      <c r="G66" s="221"/>
      <c r="H66" s="221"/>
      <c r="I66" s="221"/>
      <c r="J66" s="221"/>
      <c r="K66" s="221"/>
      <c r="L66" s="221"/>
      <c r="M66" s="221"/>
      <c r="P66" s="179"/>
      <c r="R66" s="17"/>
    </row>
    <row r="67" spans="3:13" ht="15.75">
      <c r="C67" s="7" t="s">
        <v>505</v>
      </c>
      <c r="F67" s="221"/>
      <c r="G67" s="221"/>
      <c r="H67" s="221"/>
      <c r="I67" s="221"/>
      <c r="J67" s="221"/>
      <c r="K67" s="221"/>
      <c r="L67" s="221"/>
      <c r="M67" s="221"/>
    </row>
    <row r="68" spans="4:18" ht="15">
      <c r="D68" s="8" t="s">
        <v>506</v>
      </c>
      <c r="F68" s="221">
        <v>74.16</v>
      </c>
      <c r="G68" s="221">
        <v>10.46</v>
      </c>
      <c r="H68" s="221">
        <v>6.11</v>
      </c>
      <c r="I68" s="221">
        <v>2.54</v>
      </c>
      <c r="J68" s="221">
        <v>1.7</v>
      </c>
      <c r="K68" s="221">
        <v>0.65</v>
      </c>
      <c r="L68" s="221">
        <v>2.61</v>
      </c>
      <c r="M68" s="221">
        <v>1.72</v>
      </c>
      <c r="O68" s="8">
        <v>7</v>
      </c>
      <c r="P68" s="8">
        <v>14.51</v>
      </c>
      <c r="R68" s="17">
        <v>8698</v>
      </c>
    </row>
    <row r="69" spans="4:18" ht="15">
      <c r="D69" s="8" t="s">
        <v>507</v>
      </c>
      <c r="F69" s="221">
        <v>46.23</v>
      </c>
      <c r="G69" s="221">
        <v>25.17</v>
      </c>
      <c r="H69" s="221">
        <v>15.01</v>
      </c>
      <c r="I69" s="221">
        <v>5</v>
      </c>
      <c r="J69" s="221">
        <v>2.86</v>
      </c>
      <c r="K69" s="221">
        <v>0.81</v>
      </c>
      <c r="L69" s="221">
        <v>2.58</v>
      </c>
      <c r="M69" s="221">
        <v>2.28</v>
      </c>
      <c r="O69" s="8">
        <v>6</v>
      </c>
      <c r="P69" s="8">
        <v>9.37</v>
      </c>
      <c r="R69" s="17">
        <v>5344</v>
      </c>
    </row>
    <row r="70" spans="2:18" ht="6" customHeight="1" thickBot="1">
      <c r="B70" s="6"/>
      <c r="C70" s="6"/>
      <c r="D70" s="6"/>
      <c r="E70" s="6"/>
      <c r="F70" s="6"/>
      <c r="G70" s="6"/>
      <c r="H70" s="6"/>
      <c r="I70" s="6"/>
      <c r="J70" s="6"/>
      <c r="K70" s="41"/>
      <c r="L70" s="6"/>
      <c r="M70" s="6"/>
      <c r="N70" s="6"/>
      <c r="O70" s="6"/>
      <c r="P70" s="6"/>
      <c r="Q70" s="6"/>
      <c r="R70" s="6"/>
    </row>
    <row r="71" spans="2:255" ht="15">
      <c r="B71" s="20" t="s">
        <v>375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</row>
    <row r="72" ht="15">
      <c r="B72" t="s">
        <v>445</v>
      </c>
    </row>
    <row r="73" ht="15">
      <c r="B73" s="20" t="s">
        <v>476</v>
      </c>
    </row>
    <row r="74" ht="15">
      <c r="B74" s="20" t="s">
        <v>477</v>
      </c>
    </row>
    <row r="75" ht="15">
      <c r="B75" s="20"/>
    </row>
  </sheetData>
  <printOptions/>
  <pageMargins left="0.75" right="0.44" top="0.57" bottom="0.77" header="0.5" footer="0.5"/>
  <pageSetup fitToHeight="1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79"/>
  <sheetViews>
    <sheetView zoomScale="75" zoomScaleNormal="75" workbookViewId="0" topLeftCell="A1">
      <selection activeCell="P3" sqref="P3"/>
    </sheetView>
  </sheetViews>
  <sheetFormatPr defaultColWidth="9.140625" defaultRowHeight="12.75"/>
  <cols>
    <col min="1" max="2" width="1.1484375" style="0" customWidth="1"/>
    <col min="3" max="3" width="1.7109375" style="0" customWidth="1"/>
    <col min="4" max="4" width="10.28125" style="0" customWidth="1"/>
    <col min="5" max="5" width="24.7109375" style="0" customWidth="1"/>
    <col min="6" max="15" width="8.7109375" style="0" customWidth="1"/>
    <col min="16" max="16" width="1.28515625" style="0" customWidth="1"/>
    <col min="17" max="17" width="10.00390625" style="0" customWidth="1"/>
    <col min="18" max="18" width="11.8515625" style="0" customWidth="1"/>
  </cols>
  <sheetData>
    <row r="1" ht="6" customHeight="1"/>
    <row r="2" spans="2:5" ht="21">
      <c r="B2" s="1" t="s">
        <v>531</v>
      </c>
      <c r="C2" s="1"/>
      <c r="D2" s="1"/>
      <c r="E2" s="59" t="s">
        <v>34</v>
      </c>
    </row>
    <row r="3" spans="2:17" ht="9" customHeight="1" thickBot="1">
      <c r="B3" s="21"/>
      <c r="C3" s="21"/>
      <c r="D3" s="21"/>
      <c r="E3" s="21"/>
      <c r="F3" s="1"/>
      <c r="G3" s="1"/>
      <c r="H3" s="1"/>
      <c r="I3" s="1"/>
      <c r="J3" s="1"/>
      <c r="K3" s="1"/>
      <c r="L3" s="1"/>
      <c r="M3" s="1"/>
      <c r="N3" s="1"/>
      <c r="O3" s="22"/>
      <c r="P3" s="21"/>
      <c r="Q3" s="21"/>
    </row>
    <row r="4" spans="5:17" ht="21" customHeight="1">
      <c r="E4" s="7"/>
      <c r="F4" s="369" t="s">
        <v>532</v>
      </c>
      <c r="G4" s="370"/>
      <c r="H4" s="370"/>
      <c r="I4" s="370"/>
      <c r="J4" s="371"/>
      <c r="K4" s="369" t="s">
        <v>533</v>
      </c>
      <c r="L4" s="370"/>
      <c r="M4" s="370"/>
      <c r="N4" s="370"/>
      <c r="O4" s="371"/>
      <c r="P4" s="32"/>
      <c r="Q4" s="121"/>
    </row>
    <row r="5" spans="5:16" ht="15.75">
      <c r="E5" s="7"/>
      <c r="F5" s="31" t="s">
        <v>58</v>
      </c>
      <c r="G5" s="196" t="s">
        <v>370</v>
      </c>
      <c r="H5" s="70" t="s">
        <v>541</v>
      </c>
      <c r="I5" s="70" t="s">
        <v>547</v>
      </c>
      <c r="J5" s="198" t="s">
        <v>238</v>
      </c>
      <c r="K5" s="31" t="s">
        <v>58</v>
      </c>
      <c r="L5" s="196" t="s">
        <v>370</v>
      </c>
      <c r="M5" s="70" t="s">
        <v>541</v>
      </c>
      <c r="N5" s="70" t="s">
        <v>547</v>
      </c>
      <c r="O5" s="198" t="s">
        <v>238</v>
      </c>
      <c r="P5" s="30"/>
    </row>
    <row r="6" spans="5:17" ht="15.75">
      <c r="E6" s="7"/>
      <c r="F6" s="31" t="s">
        <v>63</v>
      </c>
      <c r="G6" s="79" t="s">
        <v>153</v>
      </c>
      <c r="H6" s="70" t="s">
        <v>64</v>
      </c>
      <c r="I6" s="70" t="s">
        <v>548</v>
      </c>
      <c r="J6" s="194" t="s">
        <v>543</v>
      </c>
      <c r="K6" s="31" t="s">
        <v>63</v>
      </c>
      <c r="L6" s="79" t="s">
        <v>153</v>
      </c>
      <c r="M6" s="70" t="s">
        <v>64</v>
      </c>
      <c r="N6" s="70" t="s">
        <v>548</v>
      </c>
      <c r="O6" s="194" t="s">
        <v>543</v>
      </c>
      <c r="P6" s="30"/>
      <c r="Q6" s="16" t="s">
        <v>41</v>
      </c>
    </row>
    <row r="7" spans="5:17" ht="18">
      <c r="E7" s="7"/>
      <c r="F7" s="31" t="s">
        <v>153</v>
      </c>
      <c r="G7" s="196" t="s">
        <v>538</v>
      </c>
      <c r="H7" s="70" t="s">
        <v>542</v>
      </c>
      <c r="I7" s="70" t="s">
        <v>549</v>
      </c>
      <c r="J7" s="194" t="s">
        <v>544</v>
      </c>
      <c r="K7" s="31" t="s">
        <v>153</v>
      </c>
      <c r="L7" s="196" t="s">
        <v>538</v>
      </c>
      <c r="M7" s="70" t="s">
        <v>542</v>
      </c>
      <c r="N7" s="70" t="s">
        <v>549</v>
      </c>
      <c r="O7" s="194" t="s">
        <v>544</v>
      </c>
      <c r="P7" s="30"/>
      <c r="Q7" s="116" t="s">
        <v>554</v>
      </c>
    </row>
    <row r="8" spans="5:17" ht="15.75">
      <c r="E8" s="7"/>
      <c r="F8" s="31" t="s">
        <v>536</v>
      </c>
      <c r="G8" s="79" t="s">
        <v>68</v>
      </c>
      <c r="H8" s="70" t="s">
        <v>540</v>
      </c>
      <c r="I8" s="70" t="s">
        <v>153</v>
      </c>
      <c r="J8" s="194" t="s">
        <v>545</v>
      </c>
      <c r="K8" s="31" t="s">
        <v>536</v>
      </c>
      <c r="L8" s="79" t="s">
        <v>68</v>
      </c>
      <c r="M8" s="70" t="s">
        <v>540</v>
      </c>
      <c r="N8" s="70" t="s">
        <v>153</v>
      </c>
      <c r="O8" s="194" t="s">
        <v>545</v>
      </c>
      <c r="P8" s="30"/>
      <c r="Q8" s="116" t="s">
        <v>47</v>
      </c>
    </row>
    <row r="9" spans="5:17" ht="15.75">
      <c r="E9" s="7"/>
      <c r="F9" s="31" t="s">
        <v>537</v>
      </c>
      <c r="G9" s="79" t="s">
        <v>539</v>
      </c>
      <c r="H9" s="70"/>
      <c r="I9" s="70" t="s">
        <v>547</v>
      </c>
      <c r="J9" s="194" t="s">
        <v>546</v>
      </c>
      <c r="K9" s="31" t="s">
        <v>537</v>
      </c>
      <c r="L9" s="79" t="s">
        <v>539</v>
      </c>
      <c r="M9" s="70"/>
      <c r="N9" s="70" t="s">
        <v>547</v>
      </c>
      <c r="O9" s="194" t="s">
        <v>546</v>
      </c>
      <c r="P9" s="30"/>
      <c r="Q9" s="116"/>
    </row>
    <row r="10" spans="2:17" ht="16.5" thickBot="1">
      <c r="B10" s="24"/>
      <c r="C10" s="24"/>
      <c r="D10" s="24"/>
      <c r="E10" s="24"/>
      <c r="F10" s="195" t="s">
        <v>63</v>
      </c>
      <c r="G10" s="163" t="s">
        <v>540</v>
      </c>
      <c r="H10" s="47"/>
      <c r="I10" s="47" t="s">
        <v>546</v>
      </c>
      <c r="J10" s="197"/>
      <c r="K10" s="195" t="s">
        <v>63</v>
      </c>
      <c r="L10" s="163" t="s">
        <v>540</v>
      </c>
      <c r="M10" s="47"/>
      <c r="N10" s="47" t="s">
        <v>546</v>
      </c>
      <c r="O10" s="197"/>
      <c r="P10" s="65"/>
      <c r="Q10" s="6"/>
    </row>
    <row r="11" spans="5:17" ht="15">
      <c r="E11" s="20"/>
      <c r="F11" s="8"/>
      <c r="G11" s="20"/>
      <c r="H11" s="20"/>
      <c r="I11" s="20"/>
      <c r="J11" s="20"/>
      <c r="K11" s="8"/>
      <c r="L11" s="20"/>
      <c r="M11" s="20"/>
      <c r="O11" s="58" t="s">
        <v>74</v>
      </c>
      <c r="P11" s="8"/>
      <c r="Q11" s="37" t="s">
        <v>262</v>
      </c>
    </row>
    <row r="12" spans="5:17" ht="9" customHeight="1">
      <c r="E12" s="20"/>
      <c r="F12" s="8"/>
      <c r="G12" s="20"/>
      <c r="H12" s="20"/>
      <c r="I12" s="20"/>
      <c r="J12" s="20"/>
      <c r="K12" s="8"/>
      <c r="L12" s="20"/>
      <c r="M12" s="20"/>
      <c r="N12" s="36"/>
      <c r="O12" s="8"/>
      <c r="P12" s="8"/>
      <c r="Q12" s="38"/>
    </row>
    <row r="13" spans="3:17" ht="15.75">
      <c r="C13" s="7" t="s">
        <v>755</v>
      </c>
      <c r="D13" s="7"/>
      <c r="E13" s="8"/>
      <c r="F13" s="8">
        <v>11</v>
      </c>
      <c r="G13" s="8">
        <v>12</v>
      </c>
      <c r="H13" s="8">
        <v>8</v>
      </c>
      <c r="I13" s="8">
        <v>11</v>
      </c>
      <c r="J13" s="29">
        <v>59</v>
      </c>
      <c r="K13" s="8">
        <v>1</v>
      </c>
      <c r="L13" s="8">
        <v>1</v>
      </c>
      <c r="M13" s="8">
        <v>2</v>
      </c>
      <c r="N13" s="8">
        <v>10</v>
      </c>
      <c r="O13" s="8">
        <v>86</v>
      </c>
      <c r="P13" s="8"/>
      <c r="Q13" s="17">
        <v>14037</v>
      </c>
    </row>
    <row r="14" spans="2:17" ht="6" customHeight="1">
      <c r="B14" s="8"/>
      <c r="C14" s="8"/>
      <c r="D14" s="8"/>
      <c r="E14" s="8"/>
      <c r="F14" s="8"/>
      <c r="G14" s="8"/>
      <c r="H14" s="8"/>
      <c r="I14" s="8"/>
      <c r="J14" s="29"/>
      <c r="K14" s="8"/>
      <c r="L14" s="8"/>
      <c r="M14" s="8"/>
      <c r="N14" s="8"/>
      <c r="O14" s="29"/>
      <c r="P14" s="8"/>
      <c r="Q14" s="17"/>
    </row>
    <row r="15" spans="3:17" ht="15.75">
      <c r="C15" s="7" t="s">
        <v>76</v>
      </c>
      <c r="D15" s="7"/>
      <c r="E15" s="8"/>
      <c r="F15" s="8"/>
      <c r="G15" s="8"/>
      <c r="H15" s="8"/>
      <c r="I15" s="8"/>
      <c r="J15" s="29"/>
      <c r="K15" s="8"/>
      <c r="L15" s="8"/>
      <c r="M15" s="8"/>
      <c r="N15" s="8"/>
      <c r="O15" s="29"/>
      <c r="P15" s="8"/>
      <c r="Q15" s="17"/>
    </row>
    <row r="16" spans="2:17" ht="15">
      <c r="B16" s="8"/>
      <c r="C16" s="8"/>
      <c r="D16" s="54" t="s">
        <v>240</v>
      </c>
      <c r="F16" s="8">
        <v>9</v>
      </c>
      <c r="G16" s="8">
        <v>9</v>
      </c>
      <c r="H16" s="8">
        <v>7</v>
      </c>
      <c r="I16" s="8">
        <v>10</v>
      </c>
      <c r="J16" s="29">
        <v>66</v>
      </c>
      <c r="K16" s="8">
        <v>2</v>
      </c>
      <c r="L16" s="8">
        <v>1</v>
      </c>
      <c r="M16" s="8">
        <v>2</v>
      </c>
      <c r="N16" s="8">
        <v>9</v>
      </c>
      <c r="O16" s="8">
        <v>86</v>
      </c>
      <c r="P16" s="8"/>
      <c r="Q16" s="17">
        <v>5967</v>
      </c>
    </row>
    <row r="17" spans="2:17" ht="15">
      <c r="B17" s="8"/>
      <c r="C17" s="8"/>
      <c r="D17" s="54" t="s">
        <v>194</v>
      </c>
      <c r="F17" s="8">
        <v>12</v>
      </c>
      <c r="G17" s="8">
        <v>14</v>
      </c>
      <c r="H17" s="8">
        <v>9</v>
      </c>
      <c r="I17" s="8">
        <v>12</v>
      </c>
      <c r="J17" s="29">
        <v>53</v>
      </c>
      <c r="K17" s="8">
        <v>1</v>
      </c>
      <c r="L17" s="8">
        <v>1</v>
      </c>
      <c r="M17" s="8">
        <v>2</v>
      </c>
      <c r="N17" s="8">
        <v>11</v>
      </c>
      <c r="O17" s="8">
        <v>85</v>
      </c>
      <c r="P17" s="8"/>
      <c r="Q17" s="17">
        <v>8070</v>
      </c>
    </row>
    <row r="18" spans="5:17" ht="6" customHeight="1">
      <c r="E18" s="39"/>
      <c r="F18" s="8"/>
      <c r="G18" s="8"/>
      <c r="H18" s="8"/>
      <c r="I18" s="8"/>
      <c r="J18" s="29"/>
      <c r="K18" s="8"/>
      <c r="L18" s="8"/>
      <c r="M18" s="8"/>
      <c r="N18" s="8"/>
      <c r="O18" s="29"/>
      <c r="P18" s="8"/>
      <c r="Q18" s="17"/>
    </row>
    <row r="19" spans="3:17" ht="15.75">
      <c r="C19" s="7" t="s">
        <v>77</v>
      </c>
      <c r="D19" s="7"/>
      <c r="E19" s="8"/>
      <c r="F19" s="8"/>
      <c r="G19" s="8"/>
      <c r="H19" s="8"/>
      <c r="I19" s="8"/>
      <c r="J19" s="29"/>
      <c r="K19" s="8"/>
      <c r="L19" s="8"/>
      <c r="M19" s="8"/>
      <c r="N19" s="8"/>
      <c r="O19" s="29"/>
      <c r="P19" s="8"/>
      <c r="Q19" s="17"/>
    </row>
    <row r="20" spans="4:17" ht="15">
      <c r="D20" s="8" t="s">
        <v>244</v>
      </c>
      <c r="F20" s="8">
        <v>30</v>
      </c>
      <c r="G20" s="8">
        <v>19</v>
      </c>
      <c r="H20" s="8">
        <v>12</v>
      </c>
      <c r="I20" s="8">
        <v>13</v>
      </c>
      <c r="J20" s="29">
        <v>26</v>
      </c>
      <c r="K20" s="8">
        <v>6</v>
      </c>
      <c r="L20" s="8">
        <v>1</v>
      </c>
      <c r="M20" s="8">
        <v>4</v>
      </c>
      <c r="N20" s="8">
        <v>18</v>
      </c>
      <c r="O20" s="8">
        <v>70</v>
      </c>
      <c r="P20" s="8"/>
      <c r="Q20" s="17">
        <v>435</v>
      </c>
    </row>
    <row r="21" spans="4:17" ht="15">
      <c r="D21" s="8" t="s">
        <v>182</v>
      </c>
      <c r="F21" s="8">
        <v>16</v>
      </c>
      <c r="G21" s="8">
        <v>13</v>
      </c>
      <c r="H21" s="8">
        <v>9</v>
      </c>
      <c r="I21" s="8">
        <v>15</v>
      </c>
      <c r="J21" s="29">
        <v>46</v>
      </c>
      <c r="K21" s="8">
        <v>3</v>
      </c>
      <c r="L21" s="8">
        <v>2</v>
      </c>
      <c r="M21" s="8">
        <v>2</v>
      </c>
      <c r="N21" s="8">
        <v>15</v>
      </c>
      <c r="O21" s="8">
        <v>78</v>
      </c>
      <c r="P21" s="8"/>
      <c r="Q21" s="17">
        <v>1573</v>
      </c>
    </row>
    <row r="22" spans="4:17" ht="15">
      <c r="D22" s="8" t="s">
        <v>183</v>
      </c>
      <c r="F22" s="8">
        <v>9</v>
      </c>
      <c r="G22" s="8">
        <v>8</v>
      </c>
      <c r="H22" s="8">
        <v>7</v>
      </c>
      <c r="I22" s="8">
        <v>12</v>
      </c>
      <c r="J22" s="29">
        <v>64</v>
      </c>
      <c r="K22" s="8">
        <v>2</v>
      </c>
      <c r="L22" s="8">
        <v>1</v>
      </c>
      <c r="M22" s="8">
        <v>2</v>
      </c>
      <c r="N22" s="8">
        <v>11</v>
      </c>
      <c r="O22" s="8">
        <v>85</v>
      </c>
      <c r="P22" s="8"/>
      <c r="Q22" s="17">
        <v>2702</v>
      </c>
    </row>
    <row r="23" spans="4:17" ht="15">
      <c r="D23" s="8" t="s">
        <v>184</v>
      </c>
      <c r="F23" s="8">
        <v>9</v>
      </c>
      <c r="G23" s="8">
        <v>8</v>
      </c>
      <c r="H23" s="8">
        <v>7</v>
      </c>
      <c r="I23" s="8">
        <v>10</v>
      </c>
      <c r="J23" s="29">
        <v>66</v>
      </c>
      <c r="K23" s="8">
        <v>1</v>
      </c>
      <c r="L23" s="8">
        <v>1</v>
      </c>
      <c r="M23" s="8">
        <v>2</v>
      </c>
      <c r="N23" s="8">
        <v>10</v>
      </c>
      <c r="O23" s="8">
        <v>85</v>
      </c>
      <c r="P23" s="8"/>
      <c r="Q23" s="17">
        <v>2271</v>
      </c>
    </row>
    <row r="24" spans="4:17" ht="15">
      <c r="D24" s="8" t="s">
        <v>185</v>
      </c>
      <c r="F24" s="8">
        <v>9</v>
      </c>
      <c r="G24" s="8">
        <v>9</v>
      </c>
      <c r="H24" s="8">
        <v>7</v>
      </c>
      <c r="I24" s="8">
        <v>9</v>
      </c>
      <c r="J24" s="29">
        <v>66</v>
      </c>
      <c r="K24" s="8">
        <v>1</v>
      </c>
      <c r="L24" s="8">
        <v>1</v>
      </c>
      <c r="M24" s="8">
        <v>2</v>
      </c>
      <c r="N24" s="8">
        <v>9</v>
      </c>
      <c r="O24" s="8">
        <v>88</v>
      </c>
      <c r="P24" s="8"/>
      <c r="Q24" s="17">
        <v>2198</v>
      </c>
    </row>
    <row r="25" spans="4:17" ht="15">
      <c r="D25" s="8" t="s">
        <v>186</v>
      </c>
      <c r="F25" s="8">
        <v>9</v>
      </c>
      <c r="G25" s="8">
        <v>14</v>
      </c>
      <c r="H25" s="8">
        <v>9</v>
      </c>
      <c r="I25" s="8">
        <v>10</v>
      </c>
      <c r="J25" s="29">
        <v>58</v>
      </c>
      <c r="K25" s="8">
        <v>0</v>
      </c>
      <c r="L25" s="8">
        <v>1</v>
      </c>
      <c r="M25" s="8">
        <v>2</v>
      </c>
      <c r="N25" s="8">
        <v>8</v>
      </c>
      <c r="O25" s="8">
        <v>89</v>
      </c>
      <c r="P25" s="8"/>
      <c r="Q25" s="17">
        <v>2127</v>
      </c>
    </row>
    <row r="26" spans="4:17" ht="15">
      <c r="D26" s="8" t="s">
        <v>187</v>
      </c>
      <c r="F26" s="8">
        <v>10</v>
      </c>
      <c r="G26" s="8">
        <v>20</v>
      </c>
      <c r="H26" s="8">
        <v>9</v>
      </c>
      <c r="I26" s="8">
        <v>9</v>
      </c>
      <c r="J26" s="29">
        <v>52</v>
      </c>
      <c r="K26" s="8">
        <v>0</v>
      </c>
      <c r="L26" s="8">
        <v>1</v>
      </c>
      <c r="M26" s="8">
        <v>1</v>
      </c>
      <c r="N26" s="8">
        <v>7</v>
      </c>
      <c r="O26" s="8">
        <v>91</v>
      </c>
      <c r="P26" s="8"/>
      <c r="Q26" s="17">
        <v>1859</v>
      </c>
    </row>
    <row r="27" spans="4:17" ht="15">
      <c r="D27" s="8" t="s">
        <v>280</v>
      </c>
      <c r="F27" s="8">
        <v>7</v>
      </c>
      <c r="G27" s="8">
        <v>15</v>
      </c>
      <c r="H27" s="8">
        <v>9</v>
      </c>
      <c r="I27" s="8">
        <v>7</v>
      </c>
      <c r="J27" s="29">
        <v>62</v>
      </c>
      <c r="K27" s="8">
        <v>0</v>
      </c>
      <c r="L27" s="8">
        <v>0</v>
      </c>
      <c r="M27" s="8">
        <v>1</v>
      </c>
      <c r="N27" s="8">
        <v>3</v>
      </c>
      <c r="O27" s="8">
        <v>96</v>
      </c>
      <c r="P27" s="8"/>
      <c r="Q27" s="17">
        <v>871</v>
      </c>
    </row>
    <row r="28" spans="5:17" ht="6" customHeight="1">
      <c r="E28" s="8"/>
      <c r="F28" s="8"/>
      <c r="G28" s="8"/>
      <c r="H28" s="8"/>
      <c r="I28" s="8"/>
      <c r="J28" s="29"/>
      <c r="K28" s="8"/>
      <c r="L28" s="8"/>
      <c r="M28" s="8"/>
      <c r="N28" s="8"/>
      <c r="O28" s="29"/>
      <c r="P28" s="8"/>
      <c r="Q28" s="17"/>
    </row>
    <row r="29" spans="3:17" ht="18.75">
      <c r="C29" s="13" t="s">
        <v>192</v>
      </c>
      <c r="D29" s="13"/>
      <c r="E29" s="8"/>
      <c r="F29" s="8"/>
      <c r="G29" s="8"/>
      <c r="H29" s="8"/>
      <c r="I29" s="8"/>
      <c r="J29" s="29"/>
      <c r="K29" s="8"/>
      <c r="L29" s="8"/>
      <c r="M29" s="8"/>
      <c r="N29" s="8"/>
      <c r="O29" s="29"/>
      <c r="P29" s="8"/>
      <c r="Q29" s="17"/>
    </row>
    <row r="30" spans="3:17" ht="15">
      <c r="C30" s="2"/>
      <c r="D30" s="2" t="s">
        <v>160</v>
      </c>
      <c r="E30" s="8"/>
      <c r="F30" s="8">
        <v>2</v>
      </c>
      <c r="G30" s="8">
        <v>3</v>
      </c>
      <c r="H30" s="8">
        <v>5</v>
      </c>
      <c r="I30" s="8">
        <v>8</v>
      </c>
      <c r="J30" s="29">
        <v>82</v>
      </c>
      <c r="K30" s="8">
        <v>0</v>
      </c>
      <c r="L30" s="8">
        <v>1</v>
      </c>
      <c r="M30" s="8">
        <v>2</v>
      </c>
      <c r="N30" s="8">
        <v>9</v>
      </c>
      <c r="O30" s="8">
        <v>88</v>
      </c>
      <c r="P30" s="8"/>
      <c r="Q30" s="17">
        <v>614</v>
      </c>
    </row>
    <row r="31" spans="3:17" ht="15">
      <c r="C31" s="2"/>
      <c r="D31" s="2" t="s">
        <v>219</v>
      </c>
      <c r="E31" s="8"/>
      <c r="F31" s="8">
        <v>11</v>
      </c>
      <c r="G31" s="8">
        <v>5</v>
      </c>
      <c r="H31" s="8">
        <v>5</v>
      </c>
      <c r="I31" s="8">
        <v>11</v>
      </c>
      <c r="J31" s="29">
        <v>67</v>
      </c>
      <c r="K31" s="8">
        <v>3</v>
      </c>
      <c r="L31" s="8">
        <v>1</v>
      </c>
      <c r="M31" s="8">
        <v>2</v>
      </c>
      <c r="N31" s="8">
        <v>12</v>
      </c>
      <c r="O31" s="8">
        <v>82</v>
      </c>
      <c r="P31" s="8"/>
      <c r="Q31" s="17">
        <v>4599</v>
      </c>
    </row>
    <row r="32" spans="3:17" ht="15">
      <c r="C32" s="2"/>
      <c r="D32" s="2" t="s">
        <v>220</v>
      </c>
      <c r="E32" s="8"/>
      <c r="F32" s="8">
        <v>13</v>
      </c>
      <c r="G32" s="8">
        <v>11</v>
      </c>
      <c r="H32" s="8">
        <v>8</v>
      </c>
      <c r="I32" s="8">
        <v>13</v>
      </c>
      <c r="J32" s="29">
        <v>55</v>
      </c>
      <c r="K32" s="8">
        <v>1</v>
      </c>
      <c r="L32" s="8">
        <v>1</v>
      </c>
      <c r="M32" s="8">
        <v>2</v>
      </c>
      <c r="N32" s="8">
        <v>10</v>
      </c>
      <c r="O32" s="8">
        <v>86</v>
      </c>
      <c r="P32" s="8"/>
      <c r="Q32" s="17">
        <v>1384</v>
      </c>
    </row>
    <row r="33" spans="3:17" ht="15">
      <c r="C33" s="2"/>
      <c r="D33" s="2" t="s">
        <v>161</v>
      </c>
      <c r="E33" s="8"/>
      <c r="F33" s="8">
        <v>7</v>
      </c>
      <c r="G33" s="8">
        <v>18</v>
      </c>
      <c r="H33" s="8">
        <v>11</v>
      </c>
      <c r="I33" s="8">
        <v>13</v>
      </c>
      <c r="J33" s="29">
        <v>50</v>
      </c>
      <c r="K33" s="8">
        <v>0</v>
      </c>
      <c r="L33" s="8">
        <v>1</v>
      </c>
      <c r="M33" s="8">
        <v>2</v>
      </c>
      <c r="N33" s="8">
        <v>8</v>
      </c>
      <c r="O33" s="8">
        <v>89</v>
      </c>
      <c r="P33" s="8"/>
      <c r="Q33" s="17">
        <v>1074</v>
      </c>
    </row>
    <row r="34" spans="3:17" ht="15">
      <c r="C34" s="2"/>
      <c r="D34" s="2" t="s">
        <v>162</v>
      </c>
      <c r="E34" s="8"/>
      <c r="F34" s="8">
        <v>9</v>
      </c>
      <c r="G34" s="8">
        <v>17</v>
      </c>
      <c r="H34" s="8">
        <v>9</v>
      </c>
      <c r="I34" s="8">
        <v>9</v>
      </c>
      <c r="J34" s="29">
        <v>56</v>
      </c>
      <c r="K34" s="8">
        <v>0</v>
      </c>
      <c r="L34" s="8">
        <v>1</v>
      </c>
      <c r="M34" s="8">
        <v>2</v>
      </c>
      <c r="N34" s="8">
        <v>7</v>
      </c>
      <c r="O34" s="8">
        <v>91</v>
      </c>
      <c r="P34" s="8"/>
      <c r="Q34" s="17">
        <v>4329</v>
      </c>
    </row>
    <row r="35" spans="3:17" ht="15">
      <c r="C35" s="2"/>
      <c r="D35" s="2" t="s">
        <v>163</v>
      </c>
      <c r="E35" s="8"/>
      <c r="F35" s="8">
        <v>12</v>
      </c>
      <c r="G35" s="8">
        <v>17</v>
      </c>
      <c r="H35" s="8">
        <v>14</v>
      </c>
      <c r="I35" s="8">
        <v>14</v>
      </c>
      <c r="J35" s="29">
        <v>43</v>
      </c>
      <c r="K35" s="8">
        <v>1</v>
      </c>
      <c r="L35" s="8">
        <v>1</v>
      </c>
      <c r="M35" s="8">
        <v>3</v>
      </c>
      <c r="N35" s="8">
        <v>9</v>
      </c>
      <c r="O35" s="8">
        <v>86</v>
      </c>
      <c r="P35" s="8"/>
      <c r="Q35" s="17">
        <v>506</v>
      </c>
    </row>
    <row r="36" spans="3:17" ht="15">
      <c r="C36" s="2"/>
      <c r="D36" s="2" t="s">
        <v>164</v>
      </c>
      <c r="E36" s="8"/>
      <c r="F36" s="8">
        <v>29</v>
      </c>
      <c r="G36" s="8">
        <v>18</v>
      </c>
      <c r="H36" s="8">
        <v>8</v>
      </c>
      <c r="I36" s="8">
        <v>14</v>
      </c>
      <c r="J36" s="29">
        <v>31</v>
      </c>
      <c r="K36" s="8">
        <v>6</v>
      </c>
      <c r="L36" s="8">
        <v>3</v>
      </c>
      <c r="M36" s="8">
        <v>5</v>
      </c>
      <c r="N36" s="8">
        <v>18</v>
      </c>
      <c r="O36" s="8">
        <v>68</v>
      </c>
      <c r="P36" s="8"/>
      <c r="Q36" s="17">
        <v>430</v>
      </c>
    </row>
    <row r="37" spans="3:17" ht="15">
      <c r="C37" s="2"/>
      <c r="D37" s="2" t="s">
        <v>165</v>
      </c>
      <c r="E37" s="8"/>
      <c r="F37" s="8">
        <v>9</v>
      </c>
      <c r="G37" s="8">
        <v>15</v>
      </c>
      <c r="H37" s="8">
        <v>10</v>
      </c>
      <c r="I37" s="8">
        <v>9</v>
      </c>
      <c r="J37" s="29">
        <v>56</v>
      </c>
      <c r="K37" s="8">
        <v>0</v>
      </c>
      <c r="L37" s="8">
        <v>1</v>
      </c>
      <c r="M37" s="8">
        <v>1</v>
      </c>
      <c r="N37" s="8">
        <v>6</v>
      </c>
      <c r="O37" s="8">
        <v>91</v>
      </c>
      <c r="P37" s="8"/>
      <c r="Q37" s="17">
        <v>774</v>
      </c>
    </row>
    <row r="38" spans="3:17" ht="6" customHeight="1">
      <c r="C38" s="2"/>
      <c r="D38" s="2"/>
      <c r="E38" s="8"/>
      <c r="F38" s="8"/>
      <c r="G38" s="8"/>
      <c r="H38" s="8"/>
      <c r="I38" s="8"/>
      <c r="J38" s="29"/>
      <c r="K38" s="8"/>
      <c r="L38" s="8"/>
      <c r="M38" s="8"/>
      <c r="N38" s="8"/>
      <c r="O38" s="29"/>
      <c r="P38" s="8"/>
      <c r="Q38" s="17"/>
    </row>
    <row r="39" spans="3:17" ht="15.75">
      <c r="C39" s="13" t="s">
        <v>243</v>
      </c>
      <c r="D39" s="13"/>
      <c r="E39" s="8"/>
      <c r="F39" s="8"/>
      <c r="G39" s="8"/>
      <c r="H39" s="8"/>
      <c r="I39" s="8"/>
      <c r="J39" s="29"/>
      <c r="K39" s="8"/>
      <c r="L39" s="8"/>
      <c r="M39" s="8"/>
      <c r="N39" s="8"/>
      <c r="O39" s="29"/>
      <c r="P39" s="8"/>
      <c r="Q39" s="17"/>
    </row>
    <row r="40" spans="3:17" ht="15">
      <c r="C40" s="2"/>
      <c r="D40" s="2" t="s">
        <v>139</v>
      </c>
      <c r="E40" s="8"/>
      <c r="F40" s="8">
        <v>7</v>
      </c>
      <c r="G40" s="8">
        <v>6</v>
      </c>
      <c r="H40" s="8">
        <v>7</v>
      </c>
      <c r="I40" s="8">
        <v>13</v>
      </c>
      <c r="J40" s="29">
        <v>68</v>
      </c>
      <c r="K40" s="8">
        <v>3</v>
      </c>
      <c r="L40" s="8">
        <v>2</v>
      </c>
      <c r="M40" s="8">
        <v>3</v>
      </c>
      <c r="N40" s="8">
        <v>14</v>
      </c>
      <c r="O40" s="8">
        <v>78</v>
      </c>
      <c r="P40" s="8"/>
      <c r="Q40" s="17">
        <v>392</v>
      </c>
    </row>
    <row r="41" spans="3:17" ht="15">
      <c r="C41" s="2"/>
      <c r="D41" s="2" t="s">
        <v>231</v>
      </c>
      <c r="E41" s="8"/>
      <c r="F41" s="8">
        <v>8</v>
      </c>
      <c r="G41" s="8">
        <v>5</v>
      </c>
      <c r="H41" s="8">
        <v>6</v>
      </c>
      <c r="I41" s="8">
        <v>10</v>
      </c>
      <c r="J41" s="29">
        <v>71</v>
      </c>
      <c r="K41" s="8">
        <v>3</v>
      </c>
      <c r="L41" s="8">
        <v>1</v>
      </c>
      <c r="M41" s="8">
        <v>2</v>
      </c>
      <c r="N41" s="8">
        <v>15</v>
      </c>
      <c r="O41" s="8">
        <v>79</v>
      </c>
      <c r="P41" s="8"/>
      <c r="Q41" s="17">
        <v>2434</v>
      </c>
    </row>
    <row r="42" spans="3:17" ht="15">
      <c r="C42" s="2"/>
      <c r="D42" s="2" t="s">
        <v>140</v>
      </c>
      <c r="E42" s="8"/>
      <c r="F42" s="8">
        <v>17</v>
      </c>
      <c r="G42" s="8">
        <v>8</v>
      </c>
      <c r="H42" s="8">
        <v>6</v>
      </c>
      <c r="I42" s="8">
        <v>12</v>
      </c>
      <c r="J42" s="29">
        <v>57</v>
      </c>
      <c r="K42" s="8">
        <v>3</v>
      </c>
      <c r="L42" s="8">
        <v>1</v>
      </c>
      <c r="M42" s="8">
        <v>3</v>
      </c>
      <c r="N42" s="8">
        <v>12</v>
      </c>
      <c r="O42" s="8">
        <v>81</v>
      </c>
      <c r="P42" s="8"/>
      <c r="Q42" s="17">
        <v>1660</v>
      </c>
    </row>
    <row r="43" spans="3:17" ht="15">
      <c r="C43" s="2"/>
      <c r="D43" s="2" t="s">
        <v>141</v>
      </c>
      <c r="E43" s="8"/>
      <c r="F43" s="8">
        <v>8</v>
      </c>
      <c r="G43" s="8">
        <v>6</v>
      </c>
      <c r="H43" s="8">
        <v>6</v>
      </c>
      <c r="I43" s="8">
        <v>10</v>
      </c>
      <c r="J43" s="29">
        <v>71</v>
      </c>
      <c r="K43" s="8">
        <v>1</v>
      </c>
      <c r="L43" s="8">
        <v>1</v>
      </c>
      <c r="M43" s="8">
        <v>2</v>
      </c>
      <c r="N43" s="8">
        <v>7</v>
      </c>
      <c r="O43" s="8">
        <v>90</v>
      </c>
      <c r="P43" s="8"/>
      <c r="Q43" s="17">
        <v>1480</v>
      </c>
    </row>
    <row r="44" spans="3:17" ht="15">
      <c r="C44" s="2"/>
      <c r="D44" s="2" t="s">
        <v>142</v>
      </c>
      <c r="E44" s="8"/>
      <c r="F44" s="8">
        <v>15</v>
      </c>
      <c r="G44" s="8">
        <v>11</v>
      </c>
      <c r="H44" s="8">
        <v>7</v>
      </c>
      <c r="I44" s="8">
        <v>14</v>
      </c>
      <c r="J44" s="29">
        <v>53</v>
      </c>
      <c r="K44" s="8">
        <v>1</v>
      </c>
      <c r="L44" s="8">
        <v>0</v>
      </c>
      <c r="M44" s="8">
        <v>1</v>
      </c>
      <c r="N44" s="8">
        <v>10</v>
      </c>
      <c r="O44" s="8">
        <v>88</v>
      </c>
      <c r="P44" s="8"/>
      <c r="Q44" s="17">
        <v>1120</v>
      </c>
    </row>
    <row r="45" spans="3:17" ht="15">
      <c r="C45" s="2"/>
      <c r="D45" s="2" t="s">
        <v>143</v>
      </c>
      <c r="E45" s="8"/>
      <c r="F45" s="8">
        <v>14</v>
      </c>
      <c r="G45" s="8">
        <v>16</v>
      </c>
      <c r="H45" s="8">
        <v>11</v>
      </c>
      <c r="I45" s="8">
        <v>12</v>
      </c>
      <c r="J45" s="29">
        <v>47</v>
      </c>
      <c r="K45" s="8">
        <v>1</v>
      </c>
      <c r="L45" s="8">
        <v>1</v>
      </c>
      <c r="M45" s="8">
        <v>2</v>
      </c>
      <c r="N45" s="8">
        <v>6</v>
      </c>
      <c r="O45" s="8">
        <v>90</v>
      </c>
      <c r="P45" s="8"/>
      <c r="Q45" s="17">
        <v>423</v>
      </c>
    </row>
    <row r="46" spans="3:17" ht="6" customHeight="1">
      <c r="C46" s="2"/>
      <c r="D46" s="2"/>
      <c r="E46" s="8"/>
      <c r="F46" s="8"/>
      <c r="G46" s="8"/>
      <c r="H46" s="8"/>
      <c r="I46" s="8"/>
      <c r="J46" s="29"/>
      <c r="K46" s="8"/>
      <c r="L46" s="8"/>
      <c r="M46" s="8"/>
      <c r="N46" s="8"/>
      <c r="O46" s="29"/>
      <c r="P46" s="8"/>
      <c r="Q46" s="17"/>
    </row>
    <row r="47" spans="3:17" ht="15.75">
      <c r="C47" s="7" t="s">
        <v>191</v>
      </c>
      <c r="D47" s="7"/>
      <c r="E47" s="8"/>
      <c r="F47" s="8"/>
      <c r="G47" s="8"/>
      <c r="H47" s="8"/>
      <c r="I47" s="8"/>
      <c r="J47" s="29"/>
      <c r="K47" s="8"/>
      <c r="L47" s="8"/>
      <c r="M47" s="8"/>
      <c r="N47" s="8"/>
      <c r="O47" s="29"/>
      <c r="P47" s="8"/>
      <c r="Q47" s="17"/>
    </row>
    <row r="48" spans="3:17" ht="15">
      <c r="C48" s="8"/>
      <c r="D48" s="8" t="s">
        <v>144</v>
      </c>
      <c r="E48" s="8"/>
      <c r="F48" s="8">
        <v>11</v>
      </c>
      <c r="G48" s="8">
        <v>18</v>
      </c>
      <c r="H48" s="8">
        <v>11</v>
      </c>
      <c r="I48" s="8">
        <v>12</v>
      </c>
      <c r="J48" s="29">
        <v>47</v>
      </c>
      <c r="K48" s="8">
        <v>0</v>
      </c>
      <c r="L48" s="8">
        <v>1</v>
      </c>
      <c r="M48" s="8">
        <v>3</v>
      </c>
      <c r="N48" s="8">
        <v>8</v>
      </c>
      <c r="O48" s="8">
        <v>87</v>
      </c>
      <c r="P48" s="8"/>
      <c r="Q48" s="17">
        <v>700</v>
      </c>
    </row>
    <row r="49" spans="3:17" ht="15">
      <c r="C49" s="8"/>
      <c r="D49" s="8" t="s">
        <v>145</v>
      </c>
      <c r="E49" s="8"/>
      <c r="F49" s="8">
        <v>15</v>
      </c>
      <c r="G49" s="8">
        <v>19</v>
      </c>
      <c r="H49" s="8">
        <v>11</v>
      </c>
      <c r="I49" s="8">
        <v>10</v>
      </c>
      <c r="J49" s="29">
        <v>45</v>
      </c>
      <c r="K49" s="8">
        <v>1</v>
      </c>
      <c r="L49" s="8">
        <v>1</v>
      </c>
      <c r="M49" s="8">
        <v>2</v>
      </c>
      <c r="N49" s="8">
        <v>8</v>
      </c>
      <c r="O49" s="8">
        <v>89</v>
      </c>
      <c r="P49" s="8"/>
      <c r="Q49" s="17">
        <v>3332</v>
      </c>
    </row>
    <row r="50" spans="3:17" ht="15">
      <c r="C50" s="8"/>
      <c r="D50" s="8" t="s">
        <v>146</v>
      </c>
      <c r="E50" s="8"/>
      <c r="F50" s="8">
        <v>12</v>
      </c>
      <c r="G50" s="8">
        <v>15</v>
      </c>
      <c r="H50" s="8">
        <v>9</v>
      </c>
      <c r="I50" s="8">
        <v>11</v>
      </c>
      <c r="J50" s="29">
        <v>54</v>
      </c>
      <c r="K50" s="8">
        <v>1</v>
      </c>
      <c r="L50" s="8">
        <v>1</v>
      </c>
      <c r="M50" s="8">
        <v>2</v>
      </c>
      <c r="N50" s="8">
        <v>9</v>
      </c>
      <c r="O50" s="8">
        <v>88</v>
      </c>
      <c r="P50" s="8"/>
      <c r="Q50" s="17">
        <v>2982</v>
      </c>
    </row>
    <row r="51" spans="3:17" ht="15">
      <c r="C51" s="8"/>
      <c r="D51" s="8" t="s">
        <v>147</v>
      </c>
      <c r="E51" s="8"/>
      <c r="F51" s="8">
        <v>11</v>
      </c>
      <c r="G51" s="8">
        <v>11</v>
      </c>
      <c r="H51" s="8">
        <v>8</v>
      </c>
      <c r="I51" s="8">
        <v>11</v>
      </c>
      <c r="J51" s="29">
        <v>59</v>
      </c>
      <c r="K51" s="8">
        <v>2</v>
      </c>
      <c r="L51" s="8">
        <v>1</v>
      </c>
      <c r="M51" s="8">
        <v>2</v>
      </c>
      <c r="N51" s="8">
        <v>9</v>
      </c>
      <c r="O51" s="8">
        <v>86</v>
      </c>
      <c r="P51" s="8"/>
      <c r="Q51" s="17">
        <v>2008</v>
      </c>
    </row>
    <row r="52" spans="3:17" ht="15">
      <c r="C52" s="8"/>
      <c r="D52" s="8" t="s">
        <v>148</v>
      </c>
      <c r="E52" s="8"/>
      <c r="F52" s="8">
        <v>9</v>
      </c>
      <c r="G52" s="8">
        <v>7</v>
      </c>
      <c r="H52" s="8">
        <v>6</v>
      </c>
      <c r="I52" s="8">
        <v>11</v>
      </c>
      <c r="J52" s="29">
        <v>67</v>
      </c>
      <c r="K52" s="8">
        <v>2</v>
      </c>
      <c r="L52" s="8">
        <v>1</v>
      </c>
      <c r="M52" s="8">
        <v>1</v>
      </c>
      <c r="N52" s="8">
        <v>10</v>
      </c>
      <c r="O52" s="8">
        <v>86</v>
      </c>
      <c r="P52" s="8"/>
      <c r="Q52" s="17">
        <v>1638</v>
      </c>
    </row>
    <row r="53" spans="3:17" ht="15">
      <c r="C53" s="8"/>
      <c r="D53" s="8" t="s">
        <v>149</v>
      </c>
      <c r="E53" s="8"/>
      <c r="F53" s="8">
        <v>9</v>
      </c>
      <c r="G53" s="8">
        <v>7</v>
      </c>
      <c r="H53" s="8">
        <v>5</v>
      </c>
      <c r="I53" s="8">
        <v>12</v>
      </c>
      <c r="J53" s="29">
        <v>67</v>
      </c>
      <c r="K53" s="8">
        <v>2</v>
      </c>
      <c r="L53" s="8">
        <v>1</v>
      </c>
      <c r="M53" s="8">
        <v>2</v>
      </c>
      <c r="N53" s="8">
        <v>11</v>
      </c>
      <c r="O53" s="8">
        <v>85</v>
      </c>
      <c r="P53" s="8"/>
      <c r="Q53" s="17">
        <v>1123</v>
      </c>
    </row>
    <row r="54" spans="3:17" ht="15">
      <c r="C54" s="8"/>
      <c r="D54" s="8" t="s">
        <v>150</v>
      </c>
      <c r="E54" s="8"/>
      <c r="F54" s="8">
        <v>7</v>
      </c>
      <c r="G54" s="8">
        <v>7</v>
      </c>
      <c r="H54" s="8">
        <v>5</v>
      </c>
      <c r="I54" s="8">
        <v>10</v>
      </c>
      <c r="J54" s="29">
        <v>71</v>
      </c>
      <c r="K54" s="8">
        <v>2</v>
      </c>
      <c r="L54" s="8">
        <v>1</v>
      </c>
      <c r="M54" s="8">
        <v>2</v>
      </c>
      <c r="N54" s="8">
        <v>13</v>
      </c>
      <c r="O54" s="8">
        <v>82</v>
      </c>
      <c r="P54" s="8"/>
      <c r="Q54" s="17">
        <v>1157</v>
      </c>
    </row>
    <row r="55" spans="3:17" ht="15">
      <c r="C55" s="2"/>
      <c r="D55" s="2" t="s">
        <v>151</v>
      </c>
      <c r="E55" s="8"/>
      <c r="F55" s="8">
        <v>6</v>
      </c>
      <c r="G55" s="8">
        <v>6</v>
      </c>
      <c r="H55" s="8">
        <v>6</v>
      </c>
      <c r="I55" s="8">
        <v>11</v>
      </c>
      <c r="J55" s="29">
        <v>72</v>
      </c>
      <c r="K55" s="8">
        <v>4</v>
      </c>
      <c r="L55" s="8">
        <v>1</v>
      </c>
      <c r="M55" s="8">
        <v>3</v>
      </c>
      <c r="N55" s="8">
        <v>18</v>
      </c>
      <c r="O55" s="8">
        <v>74</v>
      </c>
      <c r="P55" s="8"/>
      <c r="Q55" s="17">
        <v>679</v>
      </c>
    </row>
    <row r="56" spans="5:17" ht="6" customHeight="1">
      <c r="E56" s="8"/>
      <c r="F56" s="8"/>
      <c r="G56" s="8"/>
      <c r="H56" s="8"/>
      <c r="I56" s="8"/>
      <c r="J56" s="29"/>
      <c r="K56" s="8"/>
      <c r="L56" s="8"/>
      <c r="M56" s="8"/>
      <c r="N56" s="8"/>
      <c r="O56" s="29"/>
      <c r="P56" s="8"/>
      <c r="Q56" s="17"/>
    </row>
    <row r="57" spans="3:17" ht="15.75">
      <c r="C57" s="7" t="s">
        <v>189</v>
      </c>
      <c r="D57" s="7"/>
      <c r="E57" s="8"/>
      <c r="F57" s="8"/>
      <c r="G57" s="8"/>
      <c r="H57" s="8"/>
      <c r="I57" s="8"/>
      <c r="J57" s="29"/>
      <c r="K57" s="8"/>
      <c r="L57" s="8"/>
      <c r="M57" s="8"/>
      <c r="N57" s="8"/>
      <c r="O57" s="29"/>
      <c r="P57" s="8"/>
      <c r="Q57" s="17"/>
    </row>
    <row r="58" spans="3:17" ht="15">
      <c r="C58" s="8"/>
      <c r="D58" s="8" t="s">
        <v>40</v>
      </c>
      <c r="F58" s="8">
        <v>17</v>
      </c>
      <c r="G58" s="8">
        <v>16</v>
      </c>
      <c r="H58" s="8">
        <v>10</v>
      </c>
      <c r="I58" s="8">
        <v>12</v>
      </c>
      <c r="J58" s="29">
        <v>44</v>
      </c>
      <c r="K58" s="8">
        <v>2</v>
      </c>
      <c r="L58" s="8">
        <v>1</v>
      </c>
      <c r="M58" s="8">
        <v>3</v>
      </c>
      <c r="N58" s="8">
        <v>11</v>
      </c>
      <c r="O58" s="8">
        <v>83</v>
      </c>
      <c r="P58" s="8"/>
      <c r="Q58" s="17">
        <v>4981</v>
      </c>
    </row>
    <row r="59" spans="3:17" ht="15">
      <c r="C59" s="8"/>
      <c r="D59" s="8" t="s">
        <v>126</v>
      </c>
      <c r="F59" s="8">
        <v>9</v>
      </c>
      <c r="G59" s="8">
        <v>11</v>
      </c>
      <c r="H59" s="8">
        <v>7</v>
      </c>
      <c r="I59" s="8">
        <v>10</v>
      </c>
      <c r="J59" s="29">
        <v>63</v>
      </c>
      <c r="K59" s="8">
        <v>2</v>
      </c>
      <c r="L59" s="8">
        <v>1</v>
      </c>
      <c r="M59" s="8">
        <v>2</v>
      </c>
      <c r="N59" s="8">
        <v>12</v>
      </c>
      <c r="O59" s="8">
        <v>84</v>
      </c>
      <c r="P59" s="8"/>
      <c r="Q59" s="17">
        <v>4230</v>
      </c>
    </row>
    <row r="60" spans="3:17" ht="15">
      <c r="C60" s="8"/>
      <c r="D60" s="8" t="s">
        <v>551</v>
      </c>
      <c r="F60" s="8">
        <v>7</v>
      </c>
      <c r="G60" s="8">
        <v>8</v>
      </c>
      <c r="H60" s="8">
        <v>7</v>
      </c>
      <c r="I60" s="8">
        <v>11</v>
      </c>
      <c r="J60" s="29">
        <v>67</v>
      </c>
      <c r="K60" s="8">
        <v>1</v>
      </c>
      <c r="L60" s="8">
        <v>1</v>
      </c>
      <c r="M60" s="8">
        <v>1</v>
      </c>
      <c r="N60" s="8">
        <v>10</v>
      </c>
      <c r="O60" s="8">
        <v>87</v>
      </c>
      <c r="P60" s="8"/>
      <c r="Q60" s="17">
        <v>1320</v>
      </c>
    </row>
    <row r="61" spans="3:17" ht="15">
      <c r="C61" s="8"/>
      <c r="D61" s="8" t="s">
        <v>552</v>
      </c>
      <c r="F61" s="8">
        <v>1</v>
      </c>
      <c r="G61" s="8">
        <v>4</v>
      </c>
      <c r="H61" s="8">
        <v>4</v>
      </c>
      <c r="I61" s="8">
        <v>7</v>
      </c>
      <c r="J61" s="29">
        <v>84</v>
      </c>
      <c r="K61" s="8">
        <v>1</v>
      </c>
      <c r="L61" s="8">
        <v>0</v>
      </c>
      <c r="M61" s="8">
        <v>1</v>
      </c>
      <c r="N61" s="8">
        <v>4</v>
      </c>
      <c r="O61" s="8">
        <v>94</v>
      </c>
      <c r="P61" s="8"/>
      <c r="Q61" s="17">
        <v>664</v>
      </c>
    </row>
    <row r="62" spans="3:17" ht="15">
      <c r="C62" s="8"/>
      <c r="D62" s="8" t="s">
        <v>129</v>
      </c>
      <c r="F62" s="8">
        <v>3</v>
      </c>
      <c r="G62" s="8">
        <v>7</v>
      </c>
      <c r="H62" s="8">
        <v>5</v>
      </c>
      <c r="I62" s="8">
        <v>10</v>
      </c>
      <c r="J62" s="29">
        <v>75</v>
      </c>
      <c r="K62" s="8">
        <v>1</v>
      </c>
      <c r="L62" s="8">
        <v>0</v>
      </c>
      <c r="M62" s="8">
        <v>1</v>
      </c>
      <c r="N62" s="8">
        <v>6</v>
      </c>
      <c r="O62" s="8">
        <v>92</v>
      </c>
      <c r="P62" s="8"/>
      <c r="Q62" s="17">
        <v>1600</v>
      </c>
    </row>
    <row r="63" spans="3:17" ht="15">
      <c r="C63" s="8"/>
      <c r="D63" s="8" t="s">
        <v>130</v>
      </c>
      <c r="F63" s="8">
        <v>3</v>
      </c>
      <c r="G63" s="8">
        <v>3</v>
      </c>
      <c r="H63" s="8">
        <v>5</v>
      </c>
      <c r="I63" s="8">
        <v>7</v>
      </c>
      <c r="J63" s="29">
        <v>83</v>
      </c>
      <c r="K63" s="8">
        <v>0</v>
      </c>
      <c r="L63" s="8">
        <v>0</v>
      </c>
      <c r="M63" s="8">
        <v>1</v>
      </c>
      <c r="N63" s="8">
        <v>7</v>
      </c>
      <c r="O63" s="8">
        <v>92</v>
      </c>
      <c r="P63" s="8"/>
      <c r="Q63" s="17">
        <v>1230</v>
      </c>
    </row>
    <row r="64" spans="4:17" ht="9" customHeight="1">
      <c r="D64" s="8"/>
      <c r="F64" s="8"/>
      <c r="G64" s="8"/>
      <c r="H64" s="8"/>
      <c r="I64" s="8"/>
      <c r="J64" s="29"/>
      <c r="K64" s="8"/>
      <c r="L64" s="8"/>
      <c r="M64" s="8"/>
      <c r="N64" s="8"/>
      <c r="O64" s="29"/>
      <c r="P64" s="8"/>
      <c r="Q64" s="17"/>
    </row>
    <row r="65" spans="3:17" ht="15.75">
      <c r="C65" s="7" t="s">
        <v>501</v>
      </c>
      <c r="D65" s="8"/>
      <c r="F65" s="8"/>
      <c r="G65" s="8"/>
      <c r="H65" s="8"/>
      <c r="I65" s="8"/>
      <c r="J65" s="29"/>
      <c r="K65" s="8"/>
      <c r="L65" s="8"/>
      <c r="M65" s="8"/>
      <c r="N65" s="8"/>
      <c r="O65" s="29"/>
      <c r="P65" s="8"/>
      <c r="Q65" s="17"/>
    </row>
    <row r="66" spans="3:17" ht="15.75">
      <c r="C66" s="7"/>
      <c r="D66" s="8" t="s">
        <v>502</v>
      </c>
      <c r="F66" s="8">
        <v>1</v>
      </c>
      <c r="G66" s="8">
        <v>2</v>
      </c>
      <c r="H66" s="8">
        <v>4</v>
      </c>
      <c r="I66" s="8">
        <v>10</v>
      </c>
      <c r="J66" s="29">
        <v>83</v>
      </c>
      <c r="K66" s="8">
        <v>1</v>
      </c>
      <c r="L66" s="8">
        <v>1</v>
      </c>
      <c r="M66" s="8">
        <v>1</v>
      </c>
      <c r="N66" s="8">
        <v>10</v>
      </c>
      <c r="O66" s="8">
        <v>87</v>
      </c>
      <c r="P66" s="8"/>
      <c r="Q66" s="17">
        <v>5948</v>
      </c>
    </row>
    <row r="67" spans="3:17" ht="15.75">
      <c r="C67" s="7"/>
      <c r="D67" s="8" t="s">
        <v>503</v>
      </c>
      <c r="F67" s="8">
        <v>7</v>
      </c>
      <c r="G67" s="8">
        <v>9</v>
      </c>
      <c r="H67" s="8">
        <v>6</v>
      </c>
      <c r="I67" s="8">
        <v>13</v>
      </c>
      <c r="J67" s="29">
        <v>65</v>
      </c>
      <c r="K67" s="8">
        <v>2</v>
      </c>
      <c r="L67" s="8">
        <v>2</v>
      </c>
      <c r="M67" s="8">
        <v>2</v>
      </c>
      <c r="N67" s="8">
        <v>9</v>
      </c>
      <c r="O67" s="8">
        <v>85</v>
      </c>
      <c r="P67" s="8"/>
      <c r="Q67" s="17">
        <v>1146</v>
      </c>
    </row>
    <row r="68" spans="3:17" ht="15.75">
      <c r="C68" s="7"/>
      <c r="D68" s="8" t="s">
        <v>504</v>
      </c>
      <c r="F68" s="8">
        <v>12</v>
      </c>
      <c r="G68" s="8">
        <v>10</v>
      </c>
      <c r="H68" s="8">
        <v>8</v>
      </c>
      <c r="I68" s="8">
        <v>9</v>
      </c>
      <c r="J68" s="29">
        <v>61</v>
      </c>
      <c r="K68" s="8">
        <v>3</v>
      </c>
      <c r="L68" s="8">
        <v>1</v>
      </c>
      <c r="M68" s="8">
        <v>4</v>
      </c>
      <c r="N68" s="8">
        <v>7</v>
      </c>
      <c r="O68" s="8">
        <v>85</v>
      </c>
      <c r="P68" s="8"/>
      <c r="Q68" s="17">
        <v>579</v>
      </c>
    </row>
    <row r="69" spans="3:17" ht="15.75">
      <c r="C69" s="7"/>
      <c r="D69" s="8" t="s">
        <v>508</v>
      </c>
      <c r="F69" s="8">
        <v>16</v>
      </c>
      <c r="G69" s="8">
        <v>15</v>
      </c>
      <c r="H69" s="8">
        <v>12</v>
      </c>
      <c r="I69" s="8">
        <v>17</v>
      </c>
      <c r="J69" s="29">
        <v>40</v>
      </c>
      <c r="K69" s="29">
        <v>3</v>
      </c>
      <c r="L69" s="8">
        <v>1</v>
      </c>
      <c r="M69" s="8">
        <v>5</v>
      </c>
      <c r="N69" s="8">
        <v>15</v>
      </c>
      <c r="O69" s="8">
        <v>75</v>
      </c>
      <c r="P69" s="8"/>
      <c r="Q69" s="17">
        <v>463</v>
      </c>
    </row>
    <row r="70" spans="3:17" ht="15">
      <c r="C70" s="8"/>
      <c r="D70" s="8" t="s">
        <v>509</v>
      </c>
      <c r="F70" s="8">
        <v>22</v>
      </c>
      <c r="G70" s="8">
        <v>20</v>
      </c>
      <c r="H70" s="8">
        <v>12</v>
      </c>
      <c r="I70" s="8">
        <v>13</v>
      </c>
      <c r="J70" s="29">
        <v>33</v>
      </c>
      <c r="K70" s="29">
        <v>3</v>
      </c>
      <c r="L70" s="8">
        <v>1</v>
      </c>
      <c r="M70" s="8">
        <v>2</v>
      </c>
      <c r="N70" s="8">
        <v>12</v>
      </c>
      <c r="O70" s="8">
        <v>82</v>
      </c>
      <c r="P70" s="8"/>
      <c r="Q70" s="17">
        <v>559</v>
      </c>
    </row>
    <row r="71" spans="3:17" ht="6" customHeight="1">
      <c r="C71" s="8"/>
      <c r="D71" s="8"/>
      <c r="F71" s="8"/>
      <c r="G71" s="8"/>
      <c r="H71" s="8"/>
      <c r="I71" s="8"/>
      <c r="J71" s="29"/>
      <c r="K71" s="8"/>
      <c r="L71" s="8"/>
      <c r="M71" s="8"/>
      <c r="N71" s="8"/>
      <c r="O71" s="29"/>
      <c r="P71" s="8"/>
      <c r="Q71" s="17"/>
    </row>
    <row r="72" spans="3:17" ht="15.75">
      <c r="C72" s="7" t="s">
        <v>505</v>
      </c>
      <c r="D72" s="8"/>
      <c r="F72" s="8"/>
      <c r="G72" s="8"/>
      <c r="H72" s="8"/>
      <c r="I72" s="8"/>
      <c r="J72" s="29"/>
      <c r="K72" s="8"/>
      <c r="L72" s="8"/>
      <c r="M72" s="8"/>
      <c r="N72" s="8"/>
      <c r="O72" s="29"/>
      <c r="P72" s="8"/>
      <c r="Q72" s="17"/>
    </row>
    <row r="73" spans="3:17" ht="15">
      <c r="C73" s="8"/>
      <c r="D73" s="8" t="s">
        <v>506</v>
      </c>
      <c r="F73" s="8">
        <v>5</v>
      </c>
      <c r="G73" s="8">
        <v>5</v>
      </c>
      <c r="H73" s="8">
        <v>5</v>
      </c>
      <c r="I73" s="8">
        <v>11</v>
      </c>
      <c r="J73" s="29">
        <v>74</v>
      </c>
      <c r="K73" s="8">
        <v>1</v>
      </c>
      <c r="L73" s="8">
        <v>1</v>
      </c>
      <c r="M73" s="8">
        <v>2</v>
      </c>
      <c r="N73" s="8">
        <v>10</v>
      </c>
      <c r="O73" s="8">
        <v>86</v>
      </c>
      <c r="P73" s="8"/>
      <c r="Q73" s="17">
        <v>8695</v>
      </c>
    </row>
    <row r="74" spans="2:17" ht="15">
      <c r="B74" s="8"/>
      <c r="C74" s="8"/>
      <c r="D74" s="8" t="s">
        <v>507</v>
      </c>
      <c r="F74" s="8">
        <v>22</v>
      </c>
      <c r="G74" s="8">
        <v>23</v>
      </c>
      <c r="H74" s="8">
        <v>13</v>
      </c>
      <c r="I74" s="8">
        <v>11</v>
      </c>
      <c r="J74" s="29">
        <v>32</v>
      </c>
      <c r="K74" s="8">
        <v>2</v>
      </c>
      <c r="L74" s="8">
        <v>1</v>
      </c>
      <c r="M74" s="8">
        <v>2</v>
      </c>
      <c r="N74" s="8">
        <v>10</v>
      </c>
      <c r="O74" s="8">
        <v>85</v>
      </c>
      <c r="P74" s="8"/>
      <c r="Q74" s="17">
        <v>5342</v>
      </c>
    </row>
    <row r="75" spans="2:17" ht="6" customHeight="1" thickBot="1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</row>
    <row r="76" spans="3:17" ht="15">
      <c r="C76" s="3" t="s">
        <v>534</v>
      </c>
      <c r="F76" s="2"/>
      <c r="G76" s="42"/>
      <c r="H76" s="42"/>
      <c r="I76" s="42"/>
      <c r="J76" s="42"/>
      <c r="K76" s="2"/>
      <c r="L76" s="42"/>
      <c r="M76" s="42"/>
      <c r="N76" s="42"/>
      <c r="O76" s="8"/>
      <c r="P76" s="8"/>
      <c r="Q76" s="8"/>
    </row>
    <row r="77" spans="3:17" ht="15">
      <c r="C77" s="3"/>
      <c r="D77" t="s">
        <v>535</v>
      </c>
      <c r="F77" s="2"/>
      <c r="G77" s="42"/>
      <c r="H77" s="42"/>
      <c r="I77" s="42"/>
      <c r="J77" s="42"/>
      <c r="K77" s="2"/>
      <c r="L77" s="42"/>
      <c r="M77" s="42"/>
      <c r="N77" s="42"/>
      <c r="O77" s="8"/>
      <c r="P77" s="8"/>
      <c r="Q77" s="8"/>
    </row>
    <row r="78" spans="3:17" ht="15">
      <c r="C78" s="3" t="s">
        <v>553</v>
      </c>
      <c r="F78" s="2"/>
      <c r="G78" s="42"/>
      <c r="H78" s="42"/>
      <c r="I78" s="42"/>
      <c r="J78" s="42"/>
      <c r="K78" s="2"/>
      <c r="L78" s="42"/>
      <c r="M78" s="42"/>
      <c r="N78" s="42"/>
      <c r="O78" s="8"/>
      <c r="P78" s="8"/>
      <c r="Q78" s="8"/>
    </row>
    <row r="79" spans="3:17" ht="15">
      <c r="C79" s="20" t="s">
        <v>375</v>
      </c>
      <c r="F79" s="2"/>
      <c r="G79" s="42"/>
      <c r="H79" s="42"/>
      <c r="I79" s="42"/>
      <c r="J79" s="42"/>
      <c r="K79" s="2"/>
      <c r="L79" s="42"/>
      <c r="M79" s="42"/>
      <c r="N79" s="42"/>
      <c r="O79" s="8"/>
      <c r="P79" s="8"/>
      <c r="Q79" s="8"/>
    </row>
  </sheetData>
  <mergeCells count="2">
    <mergeCell ref="F4:J4"/>
    <mergeCell ref="K4:O4"/>
  </mergeCells>
  <printOptions/>
  <pageMargins left="0.75" right="0.75" top="1" bottom="1" header="0.5" footer="0.5"/>
  <pageSetup fitToHeight="1" fitToWidth="1" horizontalDpi="300" verticalDpi="300" orientation="portrait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96"/>
  <sheetViews>
    <sheetView zoomScale="75" zoomScaleNormal="75" workbookViewId="0" topLeftCell="A1">
      <selection activeCell="W16" sqref="W16"/>
    </sheetView>
  </sheetViews>
  <sheetFormatPr defaultColWidth="9.140625" defaultRowHeight="12.75"/>
  <cols>
    <col min="1" max="1" width="1.421875" style="0" customWidth="1"/>
    <col min="2" max="2" width="1.7109375" style="0" customWidth="1"/>
    <col min="3" max="3" width="1.421875" style="0" customWidth="1"/>
    <col min="4" max="4" width="1.28515625" style="0" customWidth="1"/>
    <col min="5" max="5" width="8.8515625" style="0" customWidth="1"/>
    <col min="6" max="6" width="6.7109375" style="0" customWidth="1"/>
    <col min="7" max="19" width="8.7109375" style="0" customWidth="1"/>
    <col min="20" max="20" width="0.85546875" style="0" customWidth="1"/>
    <col min="21" max="21" width="10.7109375" style="0" customWidth="1"/>
    <col min="22" max="22" width="0.9921875" style="0" customWidth="1"/>
  </cols>
  <sheetData>
    <row r="1" ht="6" customHeight="1"/>
    <row r="2" spans="2:10" ht="21">
      <c r="B2" s="1" t="s">
        <v>555</v>
      </c>
      <c r="C2" s="1"/>
      <c r="D2" s="1"/>
      <c r="E2" s="1"/>
      <c r="F2" s="59" t="s">
        <v>761</v>
      </c>
      <c r="G2" s="59"/>
      <c r="H2" s="59"/>
      <c r="I2" s="59"/>
      <c r="J2" s="59"/>
    </row>
    <row r="3" spans="2:21" ht="9" customHeight="1" thickBot="1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6:20" ht="6" customHeight="1">
      <c r="F4" s="7"/>
      <c r="G4" s="7"/>
      <c r="H4" s="7"/>
      <c r="I4" s="7"/>
      <c r="J4" s="199"/>
      <c r="K4" s="70"/>
      <c r="L4" s="196"/>
      <c r="M4" s="202"/>
      <c r="N4" s="70"/>
      <c r="O4" s="196"/>
      <c r="P4" s="202"/>
      <c r="Q4" s="70"/>
      <c r="R4" s="196"/>
      <c r="S4" s="202"/>
      <c r="T4" s="30"/>
    </row>
    <row r="5" spans="6:21" ht="15.75">
      <c r="F5" s="7"/>
      <c r="G5" s="7"/>
      <c r="H5" s="7"/>
      <c r="I5" s="7"/>
      <c r="J5" s="200"/>
      <c r="K5" s="372" t="s">
        <v>556</v>
      </c>
      <c r="L5" s="373"/>
      <c r="M5" s="374"/>
      <c r="N5" s="372" t="s">
        <v>557</v>
      </c>
      <c r="O5" s="373"/>
      <c r="P5" s="374"/>
      <c r="Q5" s="372" t="s">
        <v>558</v>
      </c>
      <c r="R5" s="373"/>
      <c r="S5" s="374"/>
      <c r="T5" s="30"/>
      <c r="U5" s="16" t="s">
        <v>41</v>
      </c>
    </row>
    <row r="6" spans="6:21" ht="18">
      <c r="F6" s="7"/>
      <c r="G6" s="7"/>
      <c r="H6" s="7"/>
      <c r="I6" s="7"/>
      <c r="J6" s="200"/>
      <c r="K6" s="70" t="s">
        <v>574</v>
      </c>
      <c r="L6" s="79" t="s">
        <v>575</v>
      </c>
      <c r="M6" s="211" t="s">
        <v>52</v>
      </c>
      <c r="N6" s="70" t="s">
        <v>576</v>
      </c>
      <c r="O6" s="79" t="s">
        <v>577</v>
      </c>
      <c r="P6" s="211" t="s">
        <v>52</v>
      </c>
      <c r="Q6" s="70" t="s">
        <v>578</v>
      </c>
      <c r="R6" s="79" t="s">
        <v>574</v>
      </c>
      <c r="S6" s="211" t="s">
        <v>52</v>
      </c>
      <c r="T6" s="30"/>
      <c r="U6" s="116" t="s">
        <v>554</v>
      </c>
    </row>
    <row r="7" spans="6:21" ht="15.75">
      <c r="F7" s="7"/>
      <c r="G7" s="7"/>
      <c r="H7" s="7"/>
      <c r="I7" s="7"/>
      <c r="J7" s="200"/>
      <c r="K7" s="70"/>
      <c r="L7" s="79"/>
      <c r="M7" s="203"/>
      <c r="N7" s="70" t="s">
        <v>628</v>
      </c>
      <c r="O7" s="79" t="s">
        <v>629</v>
      </c>
      <c r="P7" s="203"/>
      <c r="Q7" s="70" t="s">
        <v>500</v>
      </c>
      <c r="R7" s="79"/>
      <c r="S7" s="203"/>
      <c r="T7" s="30"/>
      <c r="U7" s="116" t="s">
        <v>47</v>
      </c>
    </row>
    <row r="8" spans="2:21" ht="6" customHeight="1" thickBot="1">
      <c r="B8" s="24"/>
      <c r="C8" s="24"/>
      <c r="D8" s="24"/>
      <c r="E8" s="24"/>
      <c r="F8" s="24"/>
      <c r="G8" s="24"/>
      <c r="H8" s="24"/>
      <c r="I8" s="24"/>
      <c r="J8" s="201"/>
      <c r="K8" s="24"/>
      <c r="L8" s="24"/>
      <c r="M8" s="201"/>
      <c r="N8" s="24"/>
      <c r="O8" s="24"/>
      <c r="P8" s="201"/>
      <c r="Q8" s="24"/>
      <c r="R8" s="24"/>
      <c r="S8" s="201"/>
      <c r="T8" s="113"/>
      <c r="U8" s="6"/>
    </row>
    <row r="9" spans="6:21" ht="6" customHeight="1">
      <c r="F9" s="20"/>
      <c r="G9" s="20"/>
      <c r="H9" s="20"/>
      <c r="I9" s="20"/>
      <c r="J9" s="20"/>
      <c r="K9" s="8"/>
      <c r="L9" s="20"/>
      <c r="M9" s="20"/>
      <c r="N9" s="20"/>
      <c r="O9" s="20"/>
      <c r="P9" s="20"/>
      <c r="Q9" s="20"/>
      <c r="T9" s="8"/>
      <c r="U9" s="37"/>
    </row>
    <row r="10" spans="2:21" ht="15"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58" t="s">
        <v>74</v>
      </c>
      <c r="T10" s="8"/>
      <c r="U10" s="207" t="s">
        <v>256</v>
      </c>
    </row>
    <row r="11" spans="3:21" ht="15.75">
      <c r="C11" s="83" t="s">
        <v>532</v>
      </c>
      <c r="D11" s="7"/>
      <c r="E11" s="7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17"/>
    </row>
    <row r="12" spans="4:21" ht="15">
      <c r="D12" s="152" t="s">
        <v>559</v>
      </c>
      <c r="E12" s="152"/>
      <c r="K12" s="29">
        <v>18.59</v>
      </c>
      <c r="L12" s="29">
        <v>51.31</v>
      </c>
      <c r="M12" s="29">
        <f>K12+L12</f>
        <v>69.9</v>
      </c>
      <c r="N12" s="29">
        <v>7.71</v>
      </c>
      <c r="O12" s="29">
        <v>2.41</v>
      </c>
      <c r="P12" s="29">
        <f>N12+O12</f>
        <v>10.120000000000001</v>
      </c>
      <c r="Q12" s="29">
        <v>14.05</v>
      </c>
      <c r="R12" s="29">
        <v>5.93</v>
      </c>
      <c r="S12" s="29">
        <f>Q12+R12</f>
        <v>19.98</v>
      </c>
      <c r="T12" s="8"/>
      <c r="U12" s="17">
        <v>5618</v>
      </c>
    </row>
    <row r="13" spans="4:21" ht="15">
      <c r="D13" s="152" t="s">
        <v>560</v>
      </c>
      <c r="E13" s="152"/>
      <c r="K13" s="29">
        <v>23.52</v>
      </c>
      <c r="L13" s="29">
        <v>53.64</v>
      </c>
      <c r="M13" s="29">
        <f aca="true" t="shared" si="0" ref="M13:M22">K13+L13</f>
        <v>77.16</v>
      </c>
      <c r="N13" s="29">
        <v>6.14</v>
      </c>
      <c r="O13" s="29">
        <v>1.12</v>
      </c>
      <c r="P13" s="29">
        <f aca="true" t="shared" si="1" ref="P13:P22">N13+O13</f>
        <v>7.26</v>
      </c>
      <c r="Q13" s="29">
        <v>10.28</v>
      </c>
      <c r="R13" s="29">
        <v>5.3</v>
      </c>
      <c r="S13" s="29">
        <f aca="true" t="shared" si="2" ref="S13:S22">Q13+R13</f>
        <v>15.579999999999998</v>
      </c>
      <c r="U13" s="17">
        <v>5618</v>
      </c>
    </row>
    <row r="14" spans="4:21" ht="15">
      <c r="D14" s="152" t="s">
        <v>561</v>
      </c>
      <c r="E14" s="152"/>
      <c r="K14" s="29">
        <v>19.87</v>
      </c>
      <c r="L14" s="29">
        <v>51.85</v>
      </c>
      <c r="M14" s="29">
        <f t="shared" si="0"/>
        <v>71.72</v>
      </c>
      <c r="N14" s="29">
        <v>7.75</v>
      </c>
      <c r="O14" s="29">
        <v>1.26</v>
      </c>
      <c r="P14" s="29">
        <f t="shared" si="1"/>
        <v>9.01</v>
      </c>
      <c r="Q14" s="29">
        <v>13.1</v>
      </c>
      <c r="R14" s="29">
        <v>6.17</v>
      </c>
      <c r="S14" s="29">
        <f t="shared" si="2"/>
        <v>19.27</v>
      </c>
      <c r="U14" s="17">
        <v>5618</v>
      </c>
    </row>
    <row r="15" spans="4:21" ht="15">
      <c r="D15" s="152" t="s">
        <v>562</v>
      </c>
      <c r="E15" s="152"/>
      <c r="K15" s="29">
        <v>21.48</v>
      </c>
      <c r="L15" s="29">
        <v>52.06</v>
      </c>
      <c r="M15" s="29">
        <f t="shared" si="0"/>
        <v>73.54</v>
      </c>
      <c r="N15" s="29">
        <v>7.29</v>
      </c>
      <c r="O15" s="29">
        <v>3</v>
      </c>
      <c r="P15" s="29">
        <f t="shared" si="1"/>
        <v>10.29</v>
      </c>
      <c r="Q15" s="29">
        <v>10.91</v>
      </c>
      <c r="R15" s="29">
        <v>5.26</v>
      </c>
      <c r="S15" s="29">
        <f t="shared" si="2"/>
        <v>16.17</v>
      </c>
      <c r="U15" s="17">
        <v>5618</v>
      </c>
    </row>
    <row r="16" spans="4:21" ht="15">
      <c r="D16" s="152" t="s">
        <v>563</v>
      </c>
      <c r="E16" s="152"/>
      <c r="K16" s="29">
        <v>18.92</v>
      </c>
      <c r="L16" s="29">
        <v>53.62</v>
      </c>
      <c r="M16" s="29">
        <f t="shared" si="0"/>
        <v>72.53999999999999</v>
      </c>
      <c r="N16" s="29">
        <v>9.88</v>
      </c>
      <c r="O16" s="29">
        <v>0.35</v>
      </c>
      <c r="P16" s="29">
        <f t="shared" si="1"/>
        <v>10.23</v>
      </c>
      <c r="Q16" s="29">
        <v>12.61</v>
      </c>
      <c r="R16" s="29">
        <v>4.63</v>
      </c>
      <c r="S16" s="29">
        <f t="shared" si="2"/>
        <v>17.24</v>
      </c>
      <c r="U16" s="17">
        <v>5618</v>
      </c>
    </row>
    <row r="17" spans="4:21" ht="15">
      <c r="D17" s="152" t="s">
        <v>564</v>
      </c>
      <c r="E17" s="152"/>
      <c r="K17" s="29">
        <v>17.86</v>
      </c>
      <c r="L17" s="29">
        <v>58.07</v>
      </c>
      <c r="M17" s="29">
        <f t="shared" si="0"/>
        <v>75.93</v>
      </c>
      <c r="N17" s="29">
        <v>8.96</v>
      </c>
      <c r="O17" s="29">
        <v>0.31</v>
      </c>
      <c r="P17" s="29">
        <f t="shared" si="1"/>
        <v>9.270000000000001</v>
      </c>
      <c r="Q17" s="29">
        <v>11.46</v>
      </c>
      <c r="R17" s="29">
        <v>3.34</v>
      </c>
      <c r="S17" s="29">
        <f t="shared" si="2"/>
        <v>14.8</v>
      </c>
      <c r="U17" s="17">
        <v>5618</v>
      </c>
    </row>
    <row r="18" spans="4:21" ht="15">
      <c r="D18" s="152" t="s">
        <v>565</v>
      </c>
      <c r="E18" s="152"/>
      <c r="K18" s="29">
        <v>26.64</v>
      </c>
      <c r="L18" s="29">
        <v>59.43</v>
      </c>
      <c r="M18" s="29">
        <f t="shared" si="0"/>
        <v>86.07</v>
      </c>
      <c r="N18" s="29">
        <v>6.55</v>
      </c>
      <c r="O18" s="29">
        <v>0.37</v>
      </c>
      <c r="P18" s="29">
        <f t="shared" si="1"/>
        <v>6.92</v>
      </c>
      <c r="Q18" s="29">
        <v>5.35</v>
      </c>
      <c r="R18" s="29">
        <v>1.66</v>
      </c>
      <c r="S18" s="29">
        <f t="shared" si="2"/>
        <v>7.01</v>
      </c>
      <c r="U18" s="17">
        <v>5618</v>
      </c>
    </row>
    <row r="19" spans="4:21" ht="15">
      <c r="D19" s="152" t="s">
        <v>566</v>
      </c>
      <c r="E19" s="152"/>
      <c r="K19" s="29">
        <v>36.22</v>
      </c>
      <c r="L19" s="29">
        <v>55.07</v>
      </c>
      <c r="M19" s="29">
        <f t="shared" si="0"/>
        <v>91.28999999999999</v>
      </c>
      <c r="N19" s="29">
        <v>3.87</v>
      </c>
      <c r="O19" s="29">
        <v>1.75</v>
      </c>
      <c r="P19" s="29">
        <f t="shared" si="1"/>
        <v>5.62</v>
      </c>
      <c r="Q19" s="29">
        <v>2.43</v>
      </c>
      <c r="R19" s="29">
        <v>0.66</v>
      </c>
      <c r="S19" s="29">
        <f t="shared" si="2"/>
        <v>3.0900000000000003</v>
      </c>
      <c r="U19" s="17">
        <v>5618</v>
      </c>
    </row>
    <row r="20" spans="4:21" ht="15">
      <c r="D20" s="152" t="s">
        <v>567</v>
      </c>
      <c r="E20" s="152"/>
      <c r="K20" s="29">
        <v>24.4</v>
      </c>
      <c r="L20" s="29">
        <v>52.4</v>
      </c>
      <c r="M20" s="29">
        <f t="shared" si="0"/>
        <v>76.8</v>
      </c>
      <c r="N20" s="29">
        <v>7.03</v>
      </c>
      <c r="O20" s="29">
        <v>2.45</v>
      </c>
      <c r="P20" s="29">
        <f t="shared" si="1"/>
        <v>9.48</v>
      </c>
      <c r="Q20" s="29">
        <v>9.89</v>
      </c>
      <c r="R20" s="29">
        <v>3.82</v>
      </c>
      <c r="S20" s="29">
        <f t="shared" si="2"/>
        <v>13.71</v>
      </c>
      <c r="U20" s="17">
        <v>5618</v>
      </c>
    </row>
    <row r="21" spans="4:21" ht="15">
      <c r="D21" s="152" t="s">
        <v>630</v>
      </c>
      <c r="E21" s="152"/>
      <c r="K21" s="29">
        <v>20.02</v>
      </c>
      <c r="L21" s="29">
        <v>50.63</v>
      </c>
      <c r="M21" s="29">
        <f t="shared" si="0"/>
        <v>70.65</v>
      </c>
      <c r="N21" s="29">
        <v>10.43</v>
      </c>
      <c r="O21" s="29">
        <v>11.15</v>
      </c>
      <c r="P21" s="29">
        <f t="shared" si="1"/>
        <v>21.58</v>
      </c>
      <c r="Q21" s="29">
        <v>5.78</v>
      </c>
      <c r="R21" s="29">
        <v>1.98</v>
      </c>
      <c r="S21" s="29">
        <f t="shared" si="2"/>
        <v>7.76</v>
      </c>
      <c r="U21" s="17">
        <v>5618</v>
      </c>
    </row>
    <row r="22" spans="4:21" ht="15">
      <c r="D22" s="152" t="s">
        <v>568</v>
      </c>
      <c r="E22" s="152"/>
      <c r="K22" s="29">
        <v>25.48</v>
      </c>
      <c r="L22" s="29">
        <v>45.44</v>
      </c>
      <c r="M22" s="29">
        <f t="shared" si="0"/>
        <v>70.92</v>
      </c>
      <c r="N22" s="29">
        <v>7.97</v>
      </c>
      <c r="O22" s="29">
        <v>1.86</v>
      </c>
      <c r="P22" s="29">
        <f t="shared" si="1"/>
        <v>9.83</v>
      </c>
      <c r="Q22" s="29">
        <v>12.03</v>
      </c>
      <c r="R22" s="29">
        <v>7.22</v>
      </c>
      <c r="S22" s="29">
        <f t="shared" si="2"/>
        <v>19.25</v>
      </c>
      <c r="U22" s="17">
        <v>5618</v>
      </c>
    </row>
    <row r="23" spans="4:5" ht="9" customHeight="1">
      <c r="D23" s="152"/>
      <c r="E23" s="152"/>
    </row>
    <row r="24" spans="3:5" ht="15.75">
      <c r="C24" s="83" t="s">
        <v>533</v>
      </c>
      <c r="D24" s="152"/>
      <c r="E24" s="152"/>
    </row>
    <row r="25" spans="4:21" ht="15">
      <c r="D25" s="152" t="s">
        <v>569</v>
      </c>
      <c r="E25" s="152"/>
      <c r="K25" s="29">
        <v>20.3</v>
      </c>
      <c r="L25" s="29">
        <v>48.38</v>
      </c>
      <c r="M25" s="29">
        <f aca="true" t="shared" si="3" ref="M25:M35">K25+L25</f>
        <v>68.68</v>
      </c>
      <c r="N25" s="29">
        <v>6.25</v>
      </c>
      <c r="O25" s="29">
        <v>1.62</v>
      </c>
      <c r="P25" s="29">
        <f aca="true" t="shared" si="4" ref="P25:P35">N25+O25</f>
        <v>7.87</v>
      </c>
      <c r="Q25" s="29">
        <v>16.99</v>
      </c>
      <c r="R25" s="29">
        <v>6.47</v>
      </c>
      <c r="S25" s="29">
        <f>Q25+R25</f>
        <v>23.459999999999997</v>
      </c>
      <c r="U25" s="17">
        <v>1902</v>
      </c>
    </row>
    <row r="26" spans="4:21" ht="15">
      <c r="D26" s="152" t="s">
        <v>570</v>
      </c>
      <c r="E26" s="152"/>
      <c r="K26" s="29">
        <v>19.41</v>
      </c>
      <c r="L26" s="29">
        <v>55.3</v>
      </c>
      <c r="M26" s="29">
        <f t="shared" si="3"/>
        <v>74.71</v>
      </c>
      <c r="N26" s="29">
        <v>7.92</v>
      </c>
      <c r="O26" s="29">
        <v>2.25</v>
      </c>
      <c r="P26" s="29">
        <f t="shared" si="4"/>
        <v>10.17</v>
      </c>
      <c r="Q26" s="29">
        <v>10.63</v>
      </c>
      <c r="R26" s="29">
        <v>4.49</v>
      </c>
      <c r="S26" s="29">
        <f aca="true" t="shared" si="5" ref="S26:S35">Q26+R26</f>
        <v>15.120000000000001</v>
      </c>
      <c r="U26" s="17">
        <v>1902</v>
      </c>
    </row>
    <row r="27" spans="4:21" ht="15">
      <c r="D27" s="152" t="s">
        <v>561</v>
      </c>
      <c r="E27" s="152"/>
      <c r="K27" s="29">
        <v>18.99</v>
      </c>
      <c r="L27" s="29">
        <v>54.13</v>
      </c>
      <c r="M27" s="29">
        <f t="shared" si="3"/>
        <v>73.12</v>
      </c>
      <c r="N27" s="29">
        <v>8.65</v>
      </c>
      <c r="O27" s="29">
        <v>1.9</v>
      </c>
      <c r="P27" s="29">
        <f t="shared" si="4"/>
        <v>10.55</v>
      </c>
      <c r="Q27" s="29">
        <v>11.56</v>
      </c>
      <c r="R27" s="29">
        <v>4.77</v>
      </c>
      <c r="S27" s="29">
        <f t="shared" si="5"/>
        <v>16.33</v>
      </c>
      <c r="U27" s="17">
        <v>1902</v>
      </c>
    </row>
    <row r="28" spans="4:21" ht="15">
      <c r="D28" s="152" t="s">
        <v>562</v>
      </c>
      <c r="E28" s="152"/>
      <c r="K28" s="29">
        <v>20.62</v>
      </c>
      <c r="L28" s="29">
        <v>50.57</v>
      </c>
      <c r="M28" s="29">
        <f t="shared" si="3"/>
        <v>71.19</v>
      </c>
      <c r="N28" s="29">
        <v>8.93</v>
      </c>
      <c r="O28" s="29">
        <v>4.13</v>
      </c>
      <c r="P28" s="29">
        <f t="shared" si="4"/>
        <v>13.059999999999999</v>
      </c>
      <c r="Q28" s="29">
        <v>11</v>
      </c>
      <c r="R28" s="29">
        <v>4.75</v>
      </c>
      <c r="S28" s="29">
        <f t="shared" si="5"/>
        <v>15.75</v>
      </c>
      <c r="U28" s="17">
        <v>1902</v>
      </c>
    </row>
    <row r="29" spans="4:21" ht="15">
      <c r="D29" s="152" t="s">
        <v>571</v>
      </c>
      <c r="E29" s="152"/>
      <c r="K29" s="29">
        <v>16.7</v>
      </c>
      <c r="L29" s="29">
        <v>54.47</v>
      </c>
      <c r="M29" s="29">
        <f t="shared" si="3"/>
        <v>71.17</v>
      </c>
      <c r="N29" s="29">
        <v>9.61</v>
      </c>
      <c r="O29" s="29">
        <v>0.54</v>
      </c>
      <c r="P29" s="29">
        <f t="shared" si="4"/>
        <v>10.149999999999999</v>
      </c>
      <c r="Q29" s="29">
        <v>13.96</v>
      </c>
      <c r="R29" s="29">
        <v>4.72</v>
      </c>
      <c r="S29" s="29">
        <f t="shared" si="5"/>
        <v>18.68</v>
      </c>
      <c r="U29" s="17">
        <v>1902</v>
      </c>
    </row>
    <row r="30" spans="4:21" ht="15">
      <c r="D30" s="152" t="s">
        <v>572</v>
      </c>
      <c r="E30" s="152"/>
      <c r="K30" s="29">
        <v>20</v>
      </c>
      <c r="L30" s="29">
        <v>60.64</v>
      </c>
      <c r="M30" s="29">
        <f t="shared" si="3"/>
        <v>80.64</v>
      </c>
      <c r="N30" s="29">
        <v>9.08</v>
      </c>
      <c r="O30" s="29">
        <v>0.42</v>
      </c>
      <c r="P30" s="29">
        <f t="shared" si="4"/>
        <v>9.5</v>
      </c>
      <c r="Q30" s="29">
        <v>7.57</v>
      </c>
      <c r="R30" s="29">
        <v>2.3</v>
      </c>
      <c r="S30" s="29">
        <f t="shared" si="5"/>
        <v>9.870000000000001</v>
      </c>
      <c r="U30" s="17">
        <v>1902</v>
      </c>
    </row>
    <row r="31" spans="4:21" ht="15">
      <c r="D31" s="152" t="s">
        <v>573</v>
      </c>
      <c r="E31" s="152"/>
      <c r="K31" s="29">
        <v>24.53</v>
      </c>
      <c r="L31" s="29">
        <v>58.8</v>
      </c>
      <c r="M31" s="29">
        <f t="shared" si="3"/>
        <v>83.33</v>
      </c>
      <c r="N31" s="29">
        <v>7.73</v>
      </c>
      <c r="O31" s="29">
        <v>0.5</v>
      </c>
      <c r="P31" s="29">
        <f t="shared" si="4"/>
        <v>8.23</v>
      </c>
      <c r="Q31" s="29">
        <v>6.95</v>
      </c>
      <c r="R31" s="29">
        <v>1.5</v>
      </c>
      <c r="S31" s="29">
        <f t="shared" si="5"/>
        <v>8.45</v>
      </c>
      <c r="U31" s="17">
        <v>1902</v>
      </c>
    </row>
    <row r="32" spans="4:21" ht="15">
      <c r="D32" s="152" t="s">
        <v>566</v>
      </c>
      <c r="E32" s="152"/>
      <c r="K32" s="29">
        <v>29.29</v>
      </c>
      <c r="L32" s="29">
        <v>57.45</v>
      </c>
      <c r="M32" s="29">
        <f t="shared" si="3"/>
        <v>86.74000000000001</v>
      </c>
      <c r="N32" s="29">
        <v>5.65</v>
      </c>
      <c r="O32" s="29">
        <v>1.26</v>
      </c>
      <c r="P32" s="29">
        <f t="shared" si="4"/>
        <v>6.91</v>
      </c>
      <c r="Q32" s="29">
        <v>4.61</v>
      </c>
      <c r="R32" s="29">
        <v>1.75</v>
      </c>
      <c r="S32" s="29">
        <f t="shared" si="5"/>
        <v>6.36</v>
      </c>
      <c r="U32" s="17">
        <v>1902</v>
      </c>
    </row>
    <row r="33" spans="4:21" ht="15">
      <c r="D33" s="152" t="s">
        <v>567</v>
      </c>
      <c r="E33" s="152"/>
      <c r="K33" s="29">
        <v>25.28</v>
      </c>
      <c r="L33" s="29">
        <v>55.91</v>
      </c>
      <c r="M33" s="29">
        <f t="shared" si="3"/>
        <v>81.19</v>
      </c>
      <c r="N33" s="29">
        <v>6.59</v>
      </c>
      <c r="O33" s="29">
        <v>1.11</v>
      </c>
      <c r="P33" s="29">
        <f t="shared" si="4"/>
        <v>7.7</v>
      </c>
      <c r="Q33" s="29">
        <v>8.81</v>
      </c>
      <c r="R33" s="29">
        <v>2.3</v>
      </c>
      <c r="S33" s="29">
        <f t="shared" si="5"/>
        <v>11.11</v>
      </c>
      <c r="U33" s="17">
        <v>1902</v>
      </c>
    </row>
    <row r="34" spans="4:21" ht="15">
      <c r="D34" s="152" t="s">
        <v>630</v>
      </c>
      <c r="E34" s="152"/>
      <c r="K34" s="29">
        <v>20.49</v>
      </c>
      <c r="L34" s="29">
        <v>51.69</v>
      </c>
      <c r="M34" s="29">
        <f t="shared" si="3"/>
        <v>72.17999999999999</v>
      </c>
      <c r="N34" s="29">
        <v>11.16</v>
      </c>
      <c r="O34" s="29">
        <v>5.51</v>
      </c>
      <c r="P34" s="29">
        <f t="shared" si="4"/>
        <v>16.67</v>
      </c>
      <c r="Q34" s="29">
        <v>8.26</v>
      </c>
      <c r="R34" s="29">
        <v>2.88</v>
      </c>
      <c r="S34" s="29">
        <f t="shared" si="5"/>
        <v>11.14</v>
      </c>
      <c r="U34" s="17">
        <v>1902</v>
      </c>
    </row>
    <row r="35" spans="4:21" ht="18">
      <c r="D35" s="152" t="s">
        <v>568</v>
      </c>
      <c r="E35" s="152"/>
      <c r="F35" s="59"/>
      <c r="K35" s="29">
        <v>14.44</v>
      </c>
      <c r="L35" s="29">
        <v>44.42</v>
      </c>
      <c r="M35" s="29">
        <f t="shared" si="3"/>
        <v>58.86</v>
      </c>
      <c r="N35" s="29">
        <v>10.55</v>
      </c>
      <c r="O35" s="29">
        <v>1.42</v>
      </c>
      <c r="P35" s="29">
        <f t="shared" si="4"/>
        <v>11.97</v>
      </c>
      <c r="Q35" s="29">
        <v>19.89</v>
      </c>
      <c r="R35" s="29">
        <v>9.27</v>
      </c>
      <c r="S35" s="29">
        <f t="shared" si="5"/>
        <v>29.16</v>
      </c>
      <c r="U35" s="17">
        <v>1902</v>
      </c>
    </row>
    <row r="37" ht="21">
      <c r="C37" s="210" t="s">
        <v>762</v>
      </c>
    </row>
    <row r="38" spans="9:21" ht="6" customHeight="1"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</row>
    <row r="39" spans="5:20" ht="15.75">
      <c r="E39" s="7"/>
      <c r="H39" s="3"/>
      <c r="I39" s="206" t="s">
        <v>579</v>
      </c>
      <c r="J39" s="206" t="s">
        <v>581</v>
      </c>
      <c r="K39" s="206" t="s">
        <v>583</v>
      </c>
      <c r="L39" s="206" t="s">
        <v>584</v>
      </c>
      <c r="M39" s="206" t="s">
        <v>585</v>
      </c>
      <c r="N39" s="206" t="s">
        <v>586</v>
      </c>
      <c r="O39" s="206" t="s">
        <v>588</v>
      </c>
      <c r="P39" s="206" t="s">
        <v>627</v>
      </c>
      <c r="Q39" s="206" t="s">
        <v>620</v>
      </c>
      <c r="R39" s="206" t="s">
        <v>594</v>
      </c>
      <c r="S39" s="206" t="s">
        <v>599</v>
      </c>
      <c r="T39" s="208"/>
    </row>
    <row r="40" spans="5:21" ht="15">
      <c r="E40" s="16"/>
      <c r="H40" s="3"/>
      <c r="I40" s="206" t="s">
        <v>580</v>
      </c>
      <c r="J40" s="206" t="s">
        <v>582</v>
      </c>
      <c r="K40" s="206" t="s">
        <v>603</v>
      </c>
      <c r="L40" s="206"/>
      <c r="M40" s="206"/>
      <c r="N40" s="206" t="s">
        <v>587</v>
      </c>
      <c r="O40" s="206" t="s">
        <v>590</v>
      </c>
      <c r="P40" s="206" t="s">
        <v>591</v>
      </c>
      <c r="Q40" s="206" t="s">
        <v>595</v>
      </c>
      <c r="R40" s="206" t="s">
        <v>621</v>
      </c>
      <c r="S40" s="206" t="s">
        <v>600</v>
      </c>
      <c r="T40" s="205"/>
      <c r="U40" s="16" t="s">
        <v>41</v>
      </c>
    </row>
    <row r="41" spans="5:21" ht="18">
      <c r="E41" s="7"/>
      <c r="H41" s="3"/>
      <c r="I41" s="206"/>
      <c r="J41" s="206"/>
      <c r="K41" s="206" t="s">
        <v>604</v>
      </c>
      <c r="L41" s="206"/>
      <c r="M41" s="206"/>
      <c r="N41" s="206"/>
      <c r="O41" s="206" t="s">
        <v>495</v>
      </c>
      <c r="P41" s="206" t="s">
        <v>592</v>
      </c>
      <c r="Q41" s="206" t="s">
        <v>68</v>
      </c>
      <c r="R41" s="206" t="s">
        <v>597</v>
      </c>
      <c r="S41" s="206" t="s">
        <v>601</v>
      </c>
      <c r="T41" s="205"/>
      <c r="U41" s="116" t="s">
        <v>554</v>
      </c>
    </row>
    <row r="42" spans="5:21" ht="15">
      <c r="E42" s="16"/>
      <c r="H42" s="3"/>
      <c r="I42" s="206"/>
      <c r="J42" s="206"/>
      <c r="K42" s="206" t="s">
        <v>605</v>
      </c>
      <c r="L42" s="206"/>
      <c r="M42" s="206"/>
      <c r="N42" s="206"/>
      <c r="O42" s="206" t="s">
        <v>589</v>
      </c>
      <c r="P42" s="206" t="s">
        <v>593</v>
      </c>
      <c r="Q42" s="206" t="s">
        <v>596</v>
      </c>
      <c r="R42" s="206" t="s">
        <v>598</v>
      </c>
      <c r="S42" s="206" t="s">
        <v>602</v>
      </c>
      <c r="T42" s="205"/>
      <c r="U42" s="116" t="s">
        <v>47</v>
      </c>
    </row>
    <row r="43" spans="9:21" ht="6" customHeight="1"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209"/>
      <c r="U43" s="181"/>
    </row>
    <row r="44" ht="6" customHeight="1"/>
    <row r="45" spans="19:21" ht="15">
      <c r="S45" s="58" t="s">
        <v>74</v>
      </c>
      <c r="U45" s="37" t="s">
        <v>256</v>
      </c>
    </row>
    <row r="46" ht="15.75">
      <c r="C46" s="83" t="s">
        <v>532</v>
      </c>
    </row>
    <row r="47" ht="6" customHeight="1"/>
    <row r="48" spans="4:21" ht="15.75">
      <c r="D48" s="7" t="s">
        <v>619</v>
      </c>
      <c r="I48" s="29">
        <v>70</v>
      </c>
      <c r="J48" s="29">
        <v>77</v>
      </c>
      <c r="K48" s="29">
        <v>72</v>
      </c>
      <c r="L48" s="29">
        <v>74</v>
      </c>
      <c r="M48" s="29">
        <v>73</v>
      </c>
      <c r="N48" s="29">
        <v>76</v>
      </c>
      <c r="O48" s="29">
        <v>86</v>
      </c>
      <c r="P48" s="29">
        <v>91</v>
      </c>
      <c r="Q48" s="29">
        <v>77</v>
      </c>
      <c r="R48" s="29">
        <v>71</v>
      </c>
      <c r="S48" s="29">
        <v>71</v>
      </c>
      <c r="U48" s="17">
        <v>5618</v>
      </c>
    </row>
    <row r="49" ht="6" customHeight="1"/>
    <row r="50" spans="4:6" ht="15.75">
      <c r="D50" s="67" t="s">
        <v>76</v>
      </c>
      <c r="E50" s="152"/>
      <c r="F50" s="152"/>
    </row>
    <row r="51" spans="4:21" ht="15">
      <c r="D51" s="152"/>
      <c r="E51" s="152" t="s">
        <v>179</v>
      </c>
      <c r="F51" s="152"/>
      <c r="I51" s="29">
        <v>70</v>
      </c>
      <c r="J51" s="29">
        <v>78</v>
      </c>
      <c r="K51" s="29">
        <v>72</v>
      </c>
      <c r="L51" s="29">
        <v>74</v>
      </c>
      <c r="M51" s="29">
        <v>73</v>
      </c>
      <c r="N51" s="29">
        <v>76</v>
      </c>
      <c r="O51" s="29">
        <v>88</v>
      </c>
      <c r="P51" s="29">
        <v>91</v>
      </c>
      <c r="Q51" s="29">
        <v>75</v>
      </c>
      <c r="R51" s="29">
        <v>73</v>
      </c>
      <c r="S51" s="29">
        <v>71</v>
      </c>
      <c r="U51" s="17">
        <v>1934</v>
      </c>
    </row>
    <row r="52" spans="4:21" ht="15">
      <c r="D52" s="152"/>
      <c r="E52" s="152" t="s">
        <v>180</v>
      </c>
      <c r="F52" s="152"/>
      <c r="I52" s="29">
        <v>70</v>
      </c>
      <c r="J52" s="29">
        <v>76</v>
      </c>
      <c r="K52" s="29">
        <v>72</v>
      </c>
      <c r="L52" s="29">
        <v>73</v>
      </c>
      <c r="M52" s="29">
        <v>72</v>
      </c>
      <c r="N52" s="29">
        <v>76</v>
      </c>
      <c r="O52" s="29">
        <v>85</v>
      </c>
      <c r="P52" s="29">
        <v>92</v>
      </c>
      <c r="Q52" s="29">
        <v>78</v>
      </c>
      <c r="R52" s="29">
        <v>69</v>
      </c>
      <c r="S52" s="29">
        <v>71</v>
      </c>
      <c r="U52" s="17">
        <v>3684</v>
      </c>
    </row>
    <row r="53" spans="4:6" ht="6" customHeight="1">
      <c r="D53" s="152"/>
      <c r="E53" s="152"/>
      <c r="F53" s="152"/>
    </row>
    <row r="54" spans="4:6" ht="15.75">
      <c r="D54" s="67" t="s">
        <v>606</v>
      </c>
      <c r="E54" s="152"/>
      <c r="F54" s="152"/>
    </row>
    <row r="55" spans="4:21" ht="15">
      <c r="D55" s="152"/>
      <c r="E55" s="152" t="s">
        <v>607</v>
      </c>
      <c r="F55" s="152"/>
      <c r="I55" s="29">
        <v>67</v>
      </c>
      <c r="J55" s="29">
        <v>78</v>
      </c>
      <c r="K55" s="29">
        <v>69</v>
      </c>
      <c r="L55" s="29">
        <v>73</v>
      </c>
      <c r="M55" s="29">
        <v>64</v>
      </c>
      <c r="N55" s="29">
        <v>68</v>
      </c>
      <c r="O55" s="29">
        <v>78</v>
      </c>
      <c r="P55" s="29">
        <v>91</v>
      </c>
      <c r="Q55" s="29">
        <v>74</v>
      </c>
      <c r="R55" s="29">
        <v>73</v>
      </c>
      <c r="S55" s="29">
        <v>60</v>
      </c>
      <c r="U55" s="17">
        <v>1129</v>
      </c>
    </row>
    <row r="56" spans="4:21" ht="15">
      <c r="D56" s="152"/>
      <c r="E56" s="152" t="s">
        <v>608</v>
      </c>
      <c r="F56" s="152"/>
      <c r="I56" s="29">
        <v>68</v>
      </c>
      <c r="J56" s="29">
        <v>75</v>
      </c>
      <c r="K56" s="29">
        <v>68</v>
      </c>
      <c r="L56" s="29">
        <v>71</v>
      </c>
      <c r="M56" s="29">
        <v>72</v>
      </c>
      <c r="N56" s="29">
        <v>77</v>
      </c>
      <c r="O56" s="29">
        <v>86</v>
      </c>
      <c r="P56" s="29">
        <v>91</v>
      </c>
      <c r="Q56" s="29">
        <v>74</v>
      </c>
      <c r="R56" s="29">
        <v>70</v>
      </c>
      <c r="S56" s="29">
        <v>66</v>
      </c>
      <c r="U56" s="17">
        <v>2430</v>
      </c>
    </row>
    <row r="57" spans="4:21" ht="15">
      <c r="D57" s="152"/>
      <c r="E57" s="152" t="s">
        <v>609</v>
      </c>
      <c r="F57" s="152"/>
      <c r="I57" s="29">
        <v>75</v>
      </c>
      <c r="J57" s="29">
        <v>79</v>
      </c>
      <c r="K57" s="29">
        <v>79</v>
      </c>
      <c r="L57" s="29">
        <v>77</v>
      </c>
      <c r="M57" s="29">
        <v>80</v>
      </c>
      <c r="N57" s="29">
        <v>81</v>
      </c>
      <c r="O57" s="29">
        <v>91</v>
      </c>
      <c r="P57" s="29">
        <v>92</v>
      </c>
      <c r="Q57" s="29">
        <v>83</v>
      </c>
      <c r="R57" s="29">
        <v>70</v>
      </c>
      <c r="S57" s="29">
        <v>86</v>
      </c>
      <c r="U57" s="17">
        <v>2059</v>
      </c>
    </row>
    <row r="58" spans="4:6" ht="6" customHeight="1">
      <c r="D58" s="152"/>
      <c r="E58" s="152"/>
      <c r="F58" s="152"/>
    </row>
    <row r="59" spans="4:6" ht="15.75">
      <c r="D59" s="67" t="s">
        <v>610</v>
      </c>
      <c r="E59" s="152"/>
      <c r="F59" s="152"/>
    </row>
    <row r="60" spans="4:21" ht="15">
      <c r="D60" s="152"/>
      <c r="E60" s="152" t="s">
        <v>611</v>
      </c>
      <c r="F60" s="152"/>
      <c r="I60" s="29">
        <v>65</v>
      </c>
      <c r="J60" s="29">
        <v>77</v>
      </c>
      <c r="K60" s="29">
        <v>72</v>
      </c>
      <c r="L60" s="29">
        <v>75</v>
      </c>
      <c r="M60" s="29">
        <v>65</v>
      </c>
      <c r="N60" s="29">
        <v>73</v>
      </c>
      <c r="O60" s="29">
        <v>84</v>
      </c>
      <c r="P60" s="29">
        <v>94</v>
      </c>
      <c r="Q60" s="29">
        <v>81</v>
      </c>
      <c r="R60" s="29">
        <v>75</v>
      </c>
      <c r="S60" s="29">
        <v>71</v>
      </c>
      <c r="U60" s="17">
        <v>1389</v>
      </c>
    </row>
    <row r="61" spans="4:21" ht="15">
      <c r="D61" s="152"/>
      <c r="E61" s="152" t="s">
        <v>613</v>
      </c>
      <c r="F61" s="152"/>
      <c r="I61" s="29">
        <v>72</v>
      </c>
      <c r="J61" s="29">
        <v>80</v>
      </c>
      <c r="K61" s="29">
        <v>74</v>
      </c>
      <c r="L61" s="29">
        <v>76</v>
      </c>
      <c r="M61" s="29">
        <v>73</v>
      </c>
      <c r="N61" s="29">
        <v>77</v>
      </c>
      <c r="O61" s="29">
        <v>89</v>
      </c>
      <c r="P61" s="29">
        <v>93</v>
      </c>
      <c r="Q61" s="29">
        <v>80</v>
      </c>
      <c r="R61" s="29">
        <v>72</v>
      </c>
      <c r="S61" s="29">
        <v>74</v>
      </c>
      <c r="U61" s="17">
        <v>1688</v>
      </c>
    </row>
    <row r="62" spans="4:21" ht="15">
      <c r="D62" s="152"/>
      <c r="E62" s="152" t="s">
        <v>612</v>
      </c>
      <c r="F62" s="152"/>
      <c r="I62" s="29">
        <v>74</v>
      </c>
      <c r="J62" s="29">
        <v>79</v>
      </c>
      <c r="K62" s="29">
        <v>76</v>
      </c>
      <c r="L62" s="29">
        <v>76</v>
      </c>
      <c r="M62" s="29">
        <v>77</v>
      </c>
      <c r="N62" s="29">
        <v>78</v>
      </c>
      <c r="O62" s="29">
        <v>88</v>
      </c>
      <c r="P62" s="29">
        <v>91</v>
      </c>
      <c r="Q62" s="29">
        <v>76</v>
      </c>
      <c r="R62" s="29">
        <v>69</v>
      </c>
      <c r="S62" s="29">
        <v>74</v>
      </c>
      <c r="U62" s="17">
        <v>1110</v>
      </c>
    </row>
    <row r="63" spans="4:21" ht="15">
      <c r="D63" s="152"/>
      <c r="E63" s="152" t="s">
        <v>614</v>
      </c>
      <c r="F63" s="152"/>
      <c r="I63" s="29">
        <v>70</v>
      </c>
      <c r="J63" s="29">
        <v>73</v>
      </c>
      <c r="K63" s="29">
        <v>66</v>
      </c>
      <c r="L63" s="29">
        <v>68</v>
      </c>
      <c r="M63" s="29">
        <v>75</v>
      </c>
      <c r="N63" s="29">
        <v>77</v>
      </c>
      <c r="O63" s="29">
        <v>84</v>
      </c>
      <c r="P63" s="29">
        <v>87</v>
      </c>
      <c r="Q63" s="29">
        <v>70</v>
      </c>
      <c r="R63" s="29">
        <v>66</v>
      </c>
      <c r="S63" s="29">
        <v>66</v>
      </c>
      <c r="U63" s="17">
        <v>1431</v>
      </c>
    </row>
    <row r="64" spans="4:21" ht="6" customHeight="1">
      <c r="D64" s="152"/>
      <c r="E64" s="152"/>
      <c r="F64" s="152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U64" s="17"/>
    </row>
    <row r="65" spans="4:21" ht="15.75">
      <c r="D65" s="67" t="s">
        <v>622</v>
      </c>
      <c r="E65" s="152"/>
      <c r="F65" s="152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U65" s="17"/>
    </row>
    <row r="66" spans="4:21" ht="15">
      <c r="D66" s="152"/>
      <c r="E66" s="152" t="s">
        <v>623</v>
      </c>
      <c r="F66" s="152"/>
      <c r="I66" s="29">
        <v>68</v>
      </c>
      <c r="J66" s="29">
        <v>79</v>
      </c>
      <c r="K66" s="29">
        <v>74</v>
      </c>
      <c r="L66" s="29">
        <v>73</v>
      </c>
      <c r="M66" s="29">
        <v>71</v>
      </c>
      <c r="N66" s="29">
        <v>76</v>
      </c>
      <c r="O66" s="29">
        <v>85</v>
      </c>
      <c r="P66" s="29">
        <v>91</v>
      </c>
      <c r="Q66" s="29">
        <v>76</v>
      </c>
      <c r="R66" s="29">
        <v>72</v>
      </c>
      <c r="S66" s="29">
        <v>72</v>
      </c>
      <c r="U66" s="17">
        <v>4436</v>
      </c>
    </row>
    <row r="67" spans="4:21" ht="15">
      <c r="D67" s="152"/>
      <c r="E67" s="152" t="s">
        <v>624</v>
      </c>
      <c r="F67" s="152"/>
      <c r="I67" s="29">
        <v>75</v>
      </c>
      <c r="J67" s="29">
        <v>74</v>
      </c>
      <c r="K67" s="29">
        <v>67</v>
      </c>
      <c r="L67" s="29">
        <v>74</v>
      </c>
      <c r="M67" s="29">
        <v>78</v>
      </c>
      <c r="N67" s="29">
        <v>71</v>
      </c>
      <c r="O67" s="29">
        <v>88</v>
      </c>
      <c r="P67" s="29">
        <v>91</v>
      </c>
      <c r="Q67" s="29">
        <v>79</v>
      </c>
      <c r="R67" s="29">
        <v>62</v>
      </c>
      <c r="S67" s="29">
        <v>62</v>
      </c>
      <c r="U67" s="17">
        <v>551</v>
      </c>
    </row>
    <row r="68" spans="4:21" ht="15">
      <c r="D68" s="152"/>
      <c r="E68" s="152" t="s">
        <v>625</v>
      </c>
      <c r="F68" s="152"/>
      <c r="I68" s="29">
        <v>81</v>
      </c>
      <c r="J68" s="29">
        <v>60</v>
      </c>
      <c r="K68" s="29">
        <v>58</v>
      </c>
      <c r="L68" s="29">
        <v>79</v>
      </c>
      <c r="M68" s="29">
        <v>83</v>
      </c>
      <c r="N68" s="29">
        <v>76</v>
      </c>
      <c r="O68" s="29">
        <v>93</v>
      </c>
      <c r="P68" s="29">
        <v>93</v>
      </c>
      <c r="Q68" s="29">
        <v>82</v>
      </c>
      <c r="R68" s="29">
        <v>63</v>
      </c>
      <c r="S68" s="29">
        <v>66</v>
      </c>
      <c r="U68" s="17">
        <v>629</v>
      </c>
    </row>
    <row r="69" spans="4:11" ht="6" customHeight="1">
      <c r="D69" s="152"/>
      <c r="E69" s="152"/>
      <c r="F69" s="152"/>
      <c r="K69" s="146"/>
    </row>
    <row r="70" spans="3:11" ht="15.75">
      <c r="C70" s="83" t="s">
        <v>533</v>
      </c>
      <c r="F70" s="152"/>
      <c r="K70" s="146"/>
    </row>
    <row r="71" ht="6" customHeight="1">
      <c r="F71" s="152"/>
    </row>
    <row r="72" spans="4:21" ht="15.75">
      <c r="D72" s="7" t="s">
        <v>619</v>
      </c>
      <c r="F72" s="152"/>
      <c r="I72" s="29">
        <v>69</v>
      </c>
      <c r="J72" s="29">
        <v>75</v>
      </c>
      <c r="K72" s="29">
        <v>73</v>
      </c>
      <c r="L72" s="29">
        <v>71</v>
      </c>
      <c r="M72" s="29">
        <v>71</v>
      </c>
      <c r="N72" s="29">
        <v>81</v>
      </c>
      <c r="O72" s="29">
        <v>83</v>
      </c>
      <c r="P72" s="29">
        <v>87</v>
      </c>
      <c r="Q72" s="29">
        <v>81</v>
      </c>
      <c r="R72" s="29">
        <v>72</v>
      </c>
      <c r="S72" s="29">
        <v>59</v>
      </c>
      <c r="U72" s="17">
        <v>1902</v>
      </c>
    </row>
    <row r="73" spans="6:21" ht="6" customHeight="1">
      <c r="F73" s="152"/>
      <c r="U73" s="17"/>
    </row>
    <row r="74" spans="4:21" ht="15.75">
      <c r="D74" s="67" t="s">
        <v>76</v>
      </c>
      <c r="E74" s="152"/>
      <c r="F74" s="152"/>
      <c r="U74" s="17"/>
    </row>
    <row r="75" spans="4:21" ht="15">
      <c r="D75" s="152"/>
      <c r="E75" s="152" t="s">
        <v>179</v>
      </c>
      <c r="F75" s="152"/>
      <c r="I75" s="29">
        <v>67</v>
      </c>
      <c r="J75" s="29">
        <v>75</v>
      </c>
      <c r="K75" s="29">
        <v>73</v>
      </c>
      <c r="L75" s="29">
        <v>71</v>
      </c>
      <c r="M75" s="29">
        <v>70</v>
      </c>
      <c r="N75" s="29">
        <v>79</v>
      </c>
      <c r="O75" s="29">
        <v>88</v>
      </c>
      <c r="P75" s="29">
        <v>88</v>
      </c>
      <c r="Q75" s="29">
        <v>82</v>
      </c>
      <c r="R75" s="29">
        <v>72</v>
      </c>
      <c r="S75" s="29">
        <v>58</v>
      </c>
      <c r="U75" s="17">
        <v>796</v>
      </c>
    </row>
    <row r="76" spans="4:21" ht="15">
      <c r="D76" s="152"/>
      <c r="E76" s="152" t="s">
        <v>180</v>
      </c>
      <c r="F76" s="152"/>
      <c r="I76" s="29">
        <v>70</v>
      </c>
      <c r="J76" s="29">
        <v>74</v>
      </c>
      <c r="K76" s="29">
        <v>73</v>
      </c>
      <c r="L76" s="29">
        <v>71</v>
      </c>
      <c r="M76" s="29">
        <v>72</v>
      </c>
      <c r="N76" s="29">
        <v>82</v>
      </c>
      <c r="O76" s="29">
        <v>80</v>
      </c>
      <c r="P76" s="29">
        <v>86</v>
      </c>
      <c r="Q76" s="29">
        <v>81</v>
      </c>
      <c r="R76" s="29">
        <v>73</v>
      </c>
      <c r="S76" s="29">
        <v>60</v>
      </c>
      <c r="U76" s="17">
        <v>1106</v>
      </c>
    </row>
    <row r="77" spans="4:6" ht="6" customHeight="1">
      <c r="D77" s="152"/>
      <c r="E77" s="152"/>
      <c r="F77" s="152"/>
    </row>
    <row r="78" spans="4:6" ht="15.75">
      <c r="D78" s="67" t="s">
        <v>606</v>
      </c>
      <c r="E78" s="152"/>
      <c r="F78" s="152"/>
    </row>
    <row r="79" spans="4:21" ht="15">
      <c r="D79" s="152"/>
      <c r="E79" s="152" t="s">
        <v>607</v>
      </c>
      <c r="F79" s="152"/>
      <c r="I79" s="29">
        <v>65</v>
      </c>
      <c r="J79" s="29">
        <v>70</v>
      </c>
      <c r="K79" s="29">
        <v>69</v>
      </c>
      <c r="L79" s="29">
        <v>65</v>
      </c>
      <c r="M79" s="29">
        <v>73</v>
      </c>
      <c r="N79" s="29">
        <v>81</v>
      </c>
      <c r="O79" s="29">
        <v>81</v>
      </c>
      <c r="P79" s="29">
        <v>87</v>
      </c>
      <c r="Q79" s="29">
        <v>80</v>
      </c>
      <c r="R79" s="29">
        <v>76</v>
      </c>
      <c r="S79" s="29">
        <v>46</v>
      </c>
      <c r="U79" s="17">
        <v>465</v>
      </c>
    </row>
    <row r="80" spans="4:21" ht="15">
      <c r="D80" s="152"/>
      <c r="E80" s="152" t="s">
        <v>608</v>
      </c>
      <c r="F80" s="152"/>
      <c r="I80" s="29">
        <v>67</v>
      </c>
      <c r="J80" s="29">
        <v>75</v>
      </c>
      <c r="K80" s="29">
        <v>72</v>
      </c>
      <c r="L80" s="29">
        <v>71</v>
      </c>
      <c r="M80" s="29">
        <v>68</v>
      </c>
      <c r="N80" s="29">
        <v>78</v>
      </c>
      <c r="O80" s="29">
        <v>83</v>
      </c>
      <c r="P80" s="29">
        <v>86</v>
      </c>
      <c r="Q80" s="29">
        <v>81</v>
      </c>
      <c r="R80" s="29">
        <v>68</v>
      </c>
      <c r="S80" s="29">
        <v>58</v>
      </c>
      <c r="U80" s="17">
        <v>1006</v>
      </c>
    </row>
    <row r="81" spans="4:21" ht="15">
      <c r="D81" s="152"/>
      <c r="E81" s="152" t="s">
        <v>609</v>
      </c>
      <c r="F81" s="152"/>
      <c r="I81" s="29">
        <v>78</v>
      </c>
      <c r="J81" s="29">
        <v>81</v>
      </c>
      <c r="K81" s="29">
        <v>84</v>
      </c>
      <c r="L81" s="29">
        <v>82</v>
      </c>
      <c r="M81" s="29">
        <v>77</v>
      </c>
      <c r="N81" s="29">
        <v>88</v>
      </c>
      <c r="O81" s="29">
        <v>87</v>
      </c>
      <c r="P81" s="29">
        <v>88</v>
      </c>
      <c r="Q81" s="29">
        <v>84</v>
      </c>
      <c r="R81" s="29">
        <v>79</v>
      </c>
      <c r="S81" s="29">
        <v>79</v>
      </c>
      <c r="U81" s="17">
        <v>431</v>
      </c>
    </row>
    <row r="82" spans="4:6" ht="6" customHeight="1">
      <c r="D82" s="152"/>
      <c r="E82" s="152"/>
      <c r="F82" s="152"/>
    </row>
    <row r="83" spans="4:6" ht="15.75">
      <c r="D83" s="67" t="s">
        <v>734</v>
      </c>
      <c r="E83" s="152"/>
      <c r="F83" s="152"/>
    </row>
    <row r="84" spans="4:21" ht="15">
      <c r="D84" s="152"/>
      <c r="E84" s="152" t="s">
        <v>611</v>
      </c>
      <c r="F84" s="152"/>
      <c r="I84" s="29">
        <v>49</v>
      </c>
      <c r="J84" s="29">
        <v>65</v>
      </c>
      <c r="K84" s="29">
        <v>65</v>
      </c>
      <c r="L84" s="29">
        <v>57</v>
      </c>
      <c r="M84" s="29">
        <v>60</v>
      </c>
      <c r="N84" s="29">
        <v>70</v>
      </c>
      <c r="O84" s="29">
        <v>77</v>
      </c>
      <c r="P84" s="29">
        <v>87</v>
      </c>
      <c r="Q84" s="29">
        <v>87</v>
      </c>
      <c r="R84" s="29">
        <v>70</v>
      </c>
      <c r="S84" s="29">
        <v>48</v>
      </c>
      <c r="U84" s="17">
        <v>171</v>
      </c>
    </row>
    <row r="85" spans="4:21" ht="15">
      <c r="D85" s="152"/>
      <c r="E85" s="152" t="s">
        <v>613</v>
      </c>
      <c r="F85" s="152"/>
      <c r="I85" s="29">
        <v>66</v>
      </c>
      <c r="J85" s="29">
        <v>74</v>
      </c>
      <c r="K85" s="29">
        <v>76</v>
      </c>
      <c r="L85" s="29">
        <v>70</v>
      </c>
      <c r="M85" s="29">
        <v>71</v>
      </c>
      <c r="N85" s="29">
        <v>77</v>
      </c>
      <c r="O85" s="29">
        <v>85</v>
      </c>
      <c r="P85" s="29">
        <v>88</v>
      </c>
      <c r="Q85" s="29">
        <v>86</v>
      </c>
      <c r="R85" s="29">
        <v>81</v>
      </c>
      <c r="S85" s="29">
        <v>61</v>
      </c>
      <c r="U85" s="17">
        <v>135</v>
      </c>
    </row>
    <row r="86" spans="4:21" ht="15">
      <c r="D86" s="152"/>
      <c r="E86" s="152" t="s">
        <v>612</v>
      </c>
      <c r="F86" s="152"/>
      <c r="I86" s="29">
        <v>74</v>
      </c>
      <c r="J86" s="29">
        <v>79</v>
      </c>
      <c r="K86" s="29">
        <v>72</v>
      </c>
      <c r="L86" s="29">
        <v>78</v>
      </c>
      <c r="M86" s="29">
        <v>70</v>
      </c>
      <c r="N86" s="29">
        <v>82</v>
      </c>
      <c r="O86" s="29">
        <v>87</v>
      </c>
      <c r="P86" s="29">
        <v>91</v>
      </c>
      <c r="Q86" s="29">
        <v>83</v>
      </c>
      <c r="R86" s="29">
        <v>74</v>
      </c>
      <c r="S86" s="29">
        <v>68</v>
      </c>
      <c r="U86" s="17">
        <v>264</v>
      </c>
    </row>
    <row r="87" spans="4:21" ht="15">
      <c r="D87" s="152"/>
      <c r="E87" s="152" t="s">
        <v>614</v>
      </c>
      <c r="F87" s="152"/>
      <c r="I87" s="29">
        <v>71</v>
      </c>
      <c r="J87" s="29">
        <v>75</v>
      </c>
      <c r="K87" s="29">
        <v>74</v>
      </c>
      <c r="L87" s="29">
        <v>72</v>
      </c>
      <c r="M87" s="29">
        <v>73</v>
      </c>
      <c r="N87" s="29">
        <v>82</v>
      </c>
      <c r="O87" s="29">
        <v>84</v>
      </c>
      <c r="P87" s="29">
        <v>86</v>
      </c>
      <c r="Q87" s="29">
        <v>80</v>
      </c>
      <c r="R87" s="29">
        <v>71</v>
      </c>
      <c r="S87" s="29">
        <v>59</v>
      </c>
      <c r="U87" s="17">
        <v>1332</v>
      </c>
    </row>
    <row r="88" spans="3:21" ht="6" customHeight="1" thickBot="1">
      <c r="C88" s="5"/>
      <c r="D88" s="183"/>
      <c r="E88" s="183"/>
      <c r="F88" s="183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4:6" ht="6" customHeight="1">
      <c r="D89" s="152"/>
      <c r="E89" s="152"/>
      <c r="F89" s="152"/>
    </row>
    <row r="90" spans="3:6" ht="15">
      <c r="C90" s="212" t="s">
        <v>285</v>
      </c>
      <c r="D90" s="152"/>
      <c r="E90" s="152" t="s">
        <v>617</v>
      </c>
      <c r="F90" s="152"/>
    </row>
    <row r="91" ht="15">
      <c r="E91" s="204" t="s">
        <v>616</v>
      </c>
    </row>
    <row r="92" ht="15">
      <c r="E92" s="204" t="s">
        <v>615</v>
      </c>
    </row>
    <row r="93" ht="15">
      <c r="E93" s="204" t="s">
        <v>618</v>
      </c>
    </row>
    <row r="94" spans="3:5" ht="15">
      <c r="C94" s="212" t="s">
        <v>287</v>
      </c>
      <c r="E94" s="204" t="s">
        <v>626</v>
      </c>
    </row>
    <row r="95" spans="3:5" ht="15">
      <c r="C95" s="212"/>
      <c r="E95" s="204" t="s">
        <v>631</v>
      </c>
    </row>
    <row r="96" spans="3:5" ht="15">
      <c r="C96" s="212"/>
      <c r="E96" s="204" t="s">
        <v>632</v>
      </c>
    </row>
    <row r="97" ht="6" customHeight="1"/>
  </sheetData>
  <mergeCells count="3">
    <mergeCell ref="K5:M5"/>
    <mergeCell ref="N5:P5"/>
    <mergeCell ref="Q5:S5"/>
  </mergeCells>
  <printOptions/>
  <pageMargins left="0.7480314960629921" right="0.7480314960629921" top="0.5905511811023623" bottom="0.5905511811023623" header="0.5118110236220472" footer="0.5118110236220472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Scottish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Dixon</dc:creator>
  <cp:keywords/>
  <dc:description/>
  <cp:lastModifiedBy>Stephen Hinchliffe</cp:lastModifiedBy>
  <cp:lastPrinted>2003-12-18T10:43:01Z</cp:lastPrinted>
  <dcterms:created xsi:type="dcterms:W3CDTF">2000-10-02T09:13:28Z</dcterms:created>
  <dcterms:modified xsi:type="dcterms:W3CDTF">2003-12-18T11:55:52Z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-1960590610</vt:i4>
  </property>
  <property fmtid="{D5CDD505-2E9C-101B-9397-08002B2CF9AE}" pid="4" name="_EmailSubje">
    <vt:lpwstr>Transport Statistics website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