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1460" windowHeight="9960" tabRatio="905" activeTab="1"/>
  </bookViews>
  <sheets>
    <sheet name="Intro" sheetId="1" r:id="rId1"/>
    <sheet name="Table 1" sheetId="2" r:id="rId2"/>
    <sheet name="Table 2" sheetId="3" r:id="rId3"/>
    <sheet name="Table 3" sheetId="4" r:id="rId4"/>
    <sheet name="Table 4" sheetId="5" r:id="rId5"/>
    <sheet name="Tables 5 &amp; 6" sheetId="6" r:id="rId6"/>
    <sheet name="Tables 7 &amp; 8" sheetId="7" r:id="rId7"/>
    <sheet name="Table 9" sheetId="8" r:id="rId8"/>
    <sheet name="Table 10" sheetId="9" r:id="rId9"/>
    <sheet name="Table 11" sheetId="10" r:id="rId10"/>
    <sheet name="Table 12" sheetId="11" r:id="rId11"/>
    <sheet name="Table 13" sheetId="12" r:id="rId12"/>
    <sheet name="Table 14" sheetId="13" r:id="rId13"/>
    <sheet name="Table 15" sheetId="14" r:id="rId14"/>
    <sheet name="Tables 16 &amp; 17" sheetId="15" r:id="rId15"/>
    <sheet name="Tables 18 &amp; 19" sheetId="16" r:id="rId16"/>
    <sheet name="Tables 20 &amp; 21" sheetId="17" r:id="rId17"/>
    <sheet name="Table 22" sheetId="18" r:id="rId18"/>
    <sheet name="Table 23" sheetId="19" r:id="rId19"/>
    <sheet name="Charts A &amp; B" sheetId="20" r:id="rId20"/>
    <sheet name="Chart C" sheetId="21" r:id="rId21"/>
    <sheet name="Chart D &amp; E" sheetId="22" r:id="rId22"/>
    <sheet name="Chart F" sheetId="23" r:id="rId23"/>
    <sheet name="Chart G" sheetId="24" r:id="rId24"/>
    <sheet name="Chart H" sheetId="25" r:id="rId25"/>
    <sheet name="Charts I &amp; J" sheetId="26" r:id="rId26"/>
    <sheet name="Chart K" sheetId="27" r:id="rId27"/>
    <sheet name="Charts L" sheetId="28" r:id="rId28"/>
    <sheet name="Numbers for A &amp; B" sheetId="29" r:id="rId29"/>
    <sheet name="Numbers for C" sheetId="30" r:id="rId30"/>
    <sheet name="Numbers for D &amp; E" sheetId="31" r:id="rId31"/>
    <sheet name="Numbers for  chart F" sheetId="32" r:id="rId32"/>
    <sheet name="Numbers for chart G" sheetId="33" r:id="rId33"/>
    <sheet name="Numbers for chart H" sheetId="34" r:id="rId34"/>
    <sheet name="Numbers for I &amp; J" sheetId="35" r:id="rId35"/>
    <sheet name="Numbers for chart K" sheetId="36" r:id="rId36"/>
    <sheet name="Numbers for Chart L" sheetId="37" r:id="rId37"/>
    <sheet name="Constants for CI table" sheetId="38" r:id="rId38"/>
  </sheets>
  <definedNames>
    <definedName name="_xlnm.Print_Area" localSheetId="22">'Chart F'!$A$3:$P$69</definedName>
    <definedName name="_xlnm.Print_Area" localSheetId="24">'Chart H'!$B$1:$O$41</definedName>
    <definedName name="_xlnm.Print_Area" localSheetId="26">'Chart K'!$A$1:$L$32</definedName>
    <definedName name="_xlnm.Print_Area" localSheetId="1">'Table 1'!$A$2:$T$82</definedName>
    <definedName name="_xlnm.Print_Area" localSheetId="9">'Table 11'!$A$1:$V$97</definedName>
    <definedName name="_xlnm.Print_Area" localSheetId="10">'Table 12'!$A$2:$Q$83</definedName>
    <definedName name="_xlnm.Print_Area" localSheetId="3">'Table 3'!$A$1:$P$75</definedName>
    <definedName name="_xlnm.Print_Area" localSheetId="7">'Table 9'!$A$1:$R$76</definedName>
    <definedName name="_xlnm.Print_Area" localSheetId="14">'Tables 16 &amp; 17'!$A$1:$O$75</definedName>
    <definedName name="_xlnm.Print_Area" localSheetId="16">'Tables 20 &amp; 21'!$A$1:$U$71</definedName>
    <definedName name="_xlnm.Print_Area" localSheetId="5">'Tables 5 &amp; 6'!$A$1:$O$96</definedName>
  </definedNames>
  <calcPr fullCalcOnLoad="1"/>
</workbook>
</file>

<file path=xl/sharedStrings.xml><?xml version="1.0" encoding="utf-8"?>
<sst xmlns="http://schemas.openxmlformats.org/spreadsheetml/2006/main" count="1938" uniqueCount="878">
  <si>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</si>
  <si>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</si>
  <si>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r>
      <t xml:space="preserve">Therefore, people who picked this answer in 2003 may have done so because they had used  </t>
    </r>
    <r>
      <rPr>
        <i/>
        <sz val="10"/>
        <rFont val="Arial"/>
        <family val="2"/>
      </rPr>
      <t>another</t>
    </r>
    <r>
      <rPr>
        <sz val="10"/>
        <rFont val="Arial"/>
        <family val="0"/>
      </rPr>
      <t xml:space="preserve">  internet site which provided information about Transport. </t>
    </r>
  </si>
  <si>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</si>
  <si>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</si>
  <si>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</si>
  <si>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</si>
  <si>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</si>
  <si>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</si>
  <si>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</si>
  <si>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</si>
  <si>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</si>
  <si>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r>
      <t xml:space="preserve">often </t>
    </r>
    <r>
      <rPr>
        <vertAlign val="superscript"/>
        <sz val="12"/>
        <rFont val="Arial"/>
        <family val="2"/>
      </rPr>
      <t>1</t>
    </r>
  </si>
  <si>
    <r>
      <t xml:space="preserve">drives </t>
    </r>
    <r>
      <rPr>
        <vertAlign val="superscript"/>
        <sz val="12"/>
        <rFont val="Arial"/>
        <family val="2"/>
      </rPr>
      <t>2</t>
    </r>
  </si>
  <si>
    <r>
      <t xml:space="preserve">journeys by car/van, motorcycle or bicycle  </t>
    </r>
    <r>
      <rPr>
        <b/>
        <u val="single"/>
        <vertAlign val="superscript"/>
        <sz val="12"/>
        <rFont val="Arial"/>
        <family val="2"/>
      </rPr>
      <t>3</t>
    </r>
  </si>
  <si>
    <r>
      <t xml:space="preserve">methods used to plan journeys </t>
    </r>
    <r>
      <rPr>
        <u val="single"/>
        <vertAlign val="superscript"/>
        <sz val="12"/>
        <rFont val="Arial"/>
        <family val="2"/>
      </rPr>
      <t>4</t>
    </r>
  </si>
  <si>
    <r>
      <t xml:space="preserve">did not use any methods of journey planning </t>
    </r>
    <r>
      <rPr>
        <u val="single"/>
        <vertAlign val="superscript"/>
        <sz val="12"/>
        <rFont val="Arial"/>
        <family val="2"/>
      </rPr>
      <t>5</t>
    </r>
  </si>
  <si>
    <r>
      <t xml:space="preserve">Another (possibly additional) answer </t>
    </r>
    <r>
      <rPr>
        <u val="single"/>
        <vertAlign val="superscript"/>
        <sz val="12"/>
        <rFont val="Arial"/>
        <family val="2"/>
      </rPr>
      <t>6</t>
    </r>
  </si>
  <si>
    <r>
      <t xml:space="preserve">journeys by bus, train or underground  </t>
    </r>
    <r>
      <rPr>
        <b/>
        <u val="single"/>
        <vertAlign val="superscript"/>
        <sz val="12"/>
        <rFont val="Arial"/>
        <family val="2"/>
      </rPr>
      <t>7</t>
    </r>
  </si>
  <si>
    <r>
      <t xml:space="preserve">methods used to get travel information / advice </t>
    </r>
    <r>
      <rPr>
        <u val="single"/>
        <vertAlign val="superscript"/>
        <sz val="12"/>
        <rFont val="Arial"/>
        <family val="2"/>
      </rPr>
      <t>4</t>
    </r>
  </si>
  <si>
    <r>
      <t xml:space="preserve">did not get any travel information or advice </t>
    </r>
    <r>
      <rPr>
        <u val="single"/>
        <vertAlign val="superscript"/>
        <sz val="12"/>
        <rFont val="Arial"/>
        <family val="2"/>
      </rPr>
      <t>5</t>
    </r>
  </si>
  <si>
    <t>Table 9</t>
  </si>
  <si>
    <t>All employed adults in 2003</t>
  </si>
  <si>
    <t>Table  14 (a)</t>
  </si>
  <si>
    <t>(b)</t>
  </si>
  <si>
    <t>by number of cars available to the household:</t>
  </si>
  <si>
    <t>none</t>
  </si>
  <si>
    <t>one</t>
  </si>
  <si>
    <t>more than one</t>
  </si>
  <si>
    <r>
      <t xml:space="preserve">Table 16  </t>
    </r>
    <r>
      <rPr>
        <b/>
        <sz val="14"/>
        <rFont val="Arial"/>
        <family val="2"/>
      </rPr>
      <t xml:space="preserve"> </t>
    </r>
  </si>
  <si>
    <t>Car / van</t>
  </si>
  <si>
    <t>Undergr.)</t>
  </si>
  <si>
    <t>( = 100% )</t>
  </si>
  <si>
    <t>All adults who are in full-time education</t>
  </si>
  <si>
    <t>by year:</t>
  </si>
  <si>
    <t>30 and over</t>
  </si>
  <si>
    <r>
      <t>by type of full-time education</t>
    </r>
    <r>
      <rPr>
        <b/>
        <sz val="12"/>
        <rFont val="Arial"/>
        <family val="2"/>
      </rPr>
      <t>:</t>
    </r>
  </si>
  <si>
    <t>School</t>
  </si>
  <si>
    <t>Further / higher education</t>
  </si>
  <si>
    <r>
      <t>Adults (16+) in full-time education</t>
    </r>
    <r>
      <rPr>
        <b/>
        <vertAlign val="superscript"/>
        <sz val="14"/>
        <rFont val="Arial"/>
        <family val="2"/>
      </rPr>
      <t>1</t>
    </r>
    <r>
      <rPr>
        <b/>
        <sz val="14"/>
        <rFont val="Arial"/>
        <family val="2"/>
      </rPr>
      <t xml:space="preserve"> - usual means of travel to place of study: 1999 to 2003</t>
    </r>
  </si>
  <si>
    <t>by whose vehicle was used:</t>
  </si>
  <si>
    <t>Car / van the household owns / has regular use of</t>
  </si>
  <si>
    <t>A lift in someone else's car at no cost to person</t>
  </si>
  <si>
    <t>Car-sharing scheme: person takes a turn driving</t>
  </si>
  <si>
    <t>Car-sharing scheme: person pays the driver</t>
  </si>
  <si>
    <t>A work's van or minibus</t>
  </si>
  <si>
    <t>by where the vehicle is parked:</t>
  </si>
  <si>
    <t>In a commercial car park</t>
  </si>
  <si>
    <t>On the street at no cost</t>
  </si>
  <si>
    <t>On the street in a space that is paid for</t>
  </si>
  <si>
    <t>Paid for, in a car park provided by the employer</t>
  </si>
  <si>
    <t>Free, in a car park provided by the employer</t>
  </si>
  <si>
    <t>Free in another car park</t>
  </si>
  <si>
    <t>Elsewhere</t>
  </si>
  <si>
    <t>car / van</t>
  </si>
  <si>
    <t>travel by</t>
  </si>
  <si>
    <t>Passenger</t>
  </si>
  <si>
    <t>All who</t>
  </si>
  <si>
    <t>Table  18</t>
  </si>
  <si>
    <t>Main reason only</t>
  </si>
  <si>
    <t>The percentages may total more than 100, because respondents can give more than one reason</t>
  </si>
  <si>
    <t xml:space="preserve">With effect from April 2003, those who answer "inconvenient" or "use my own car" are asked why, and their follow-up answers are recorded as well as their original ones. </t>
  </si>
  <si>
    <t>Hence the figures are on a different basis from those for previous years</t>
  </si>
  <si>
    <t>All reasons</t>
  </si>
  <si>
    <r>
      <t>if they could use public transport, reasons why they do not</t>
    </r>
    <r>
      <rPr>
        <b/>
        <vertAlign val="superscript"/>
        <sz val="12"/>
        <rFont val="Arial"/>
        <family val="2"/>
      </rPr>
      <t>#*</t>
    </r>
    <r>
      <rPr>
        <b/>
        <sz val="12"/>
        <rFont val="Arial"/>
        <family val="2"/>
      </rPr>
      <t xml:space="preserve">: </t>
    </r>
  </si>
  <si>
    <r>
      <t>Table  19</t>
    </r>
    <r>
      <rPr>
        <b/>
        <sz val="14"/>
        <rFont val="Arial"/>
        <family val="2"/>
      </rPr>
      <t xml:space="preserve"> </t>
    </r>
  </si>
  <si>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</si>
  <si>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t>
    </r>
    <r>
      <rPr>
        <b/>
        <vertAlign val="superscript"/>
        <sz val="14"/>
        <rFont val="Arial"/>
        <family val="2"/>
      </rPr>
      <t xml:space="preserve">3  </t>
    </r>
    <r>
      <rPr>
        <b/>
        <sz val="14"/>
        <rFont val="Arial"/>
        <family val="2"/>
      </rPr>
      <t>a year ago and at present: April to December 2003</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</si>
  <si>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</si>
  <si>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</si>
  <si>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</si>
  <si>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</si>
  <si>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</si>
  <si>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</si>
  <si>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</si>
  <si>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</si>
  <si>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</si>
  <si>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</si>
  <si>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</si>
  <si>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</si>
  <si>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why has it changed: April to December 2003</t>
  </si>
  <si>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</si>
  <si>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</si>
  <si>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</si>
  <si>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</si>
  <si>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</si>
  <si>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</si>
  <si>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</si>
  <si>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</si>
  <si>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</si>
  <si>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</si>
  <si>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</si>
  <si>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</si>
  <si>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</si>
  <si>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</si>
  <si>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</si>
  <si>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</si>
  <si>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</si>
  <si>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</si>
  <si>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</si>
  <si>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</si>
  <si>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</si>
  <si>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Table  20</t>
  </si>
  <si>
    <t xml:space="preserve">Table  21 </t>
  </si>
  <si>
    <t>(any type)</t>
  </si>
  <si>
    <t>up to £10,000</t>
  </si>
  <si>
    <t>linked to Table 1</t>
  </si>
  <si>
    <t xml:space="preserve">linked to Table 1 </t>
  </si>
  <si>
    <t xml:space="preserve">Households - with cars available for private use, </t>
  </si>
  <si>
    <t>Numbers for Chart B</t>
  </si>
  <si>
    <t>1 + cars</t>
  </si>
  <si>
    <t>LINKED TO TABLE 4 / Keyed in</t>
  </si>
  <si>
    <t xml:space="preserve">Chart D </t>
  </si>
  <si>
    <t>Chart E</t>
  </si>
  <si>
    <t>LINKED TO TABLE 8</t>
  </si>
  <si>
    <t>Does not hold a full driving licence</t>
  </si>
  <si>
    <t>linked to Table 14</t>
  </si>
  <si>
    <t>linked to Table 15</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</si>
  <si>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</si>
  <si>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</si>
  <si>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</si>
  <si>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</si>
  <si>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</si>
  <si>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</si>
  <si>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</si>
  <si>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</si>
  <si>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Chart K</t>
  </si>
  <si>
    <t>linked to table 10</t>
  </si>
  <si>
    <t xml:space="preserve">Too much to carry,awkward                             </t>
  </si>
  <si>
    <t>by distance between home and school:</t>
  </si>
  <si>
    <t>Over 10 km</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</si>
  <si>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</si>
  <si>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</si>
  <si>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</si>
  <si>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</si>
  <si>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</si>
  <si>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</si>
  <si>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</si>
  <si>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</si>
  <si>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</si>
  <si>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</si>
  <si>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</si>
  <si>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</si>
  <si>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</si>
  <si>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</si>
  <si>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</si>
  <si>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</si>
  <si>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</si>
  <si>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</si>
  <si>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</si>
  <si>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</si>
  <si>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</si>
  <si>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</si>
  <si>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</si>
  <si>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</si>
  <si>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</si>
  <si>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</si>
  <si>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</si>
  <si>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</si>
  <si>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</si>
  <si>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</si>
  <si>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</si>
  <si>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</si>
  <si>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</si>
  <si>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</si>
  <si>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</si>
  <si>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</si>
  <si>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</si>
  <si>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</si>
  <si>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</si>
  <si>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</si>
  <si>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</si>
  <si>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</si>
  <si>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</si>
  <si>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</si>
  <si>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</si>
  <si>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</si>
  <si>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Usual method of travel to work</t>
  </si>
  <si>
    <t>Walking</t>
  </si>
  <si>
    <t>Bus</t>
  </si>
  <si>
    <t>Bicycle</t>
  </si>
  <si>
    <t>Other</t>
  </si>
  <si>
    <t>column percentages</t>
  </si>
  <si>
    <t>Most convenient</t>
  </si>
  <si>
    <t>Quickest method</t>
  </si>
  <si>
    <t>Need car at work</t>
  </si>
  <si>
    <t>Only method available</t>
  </si>
  <si>
    <t>No public transport</t>
  </si>
  <si>
    <t>Travel with friends</t>
  </si>
  <si>
    <t>Too much to carry</t>
  </si>
  <si>
    <t>Safest method</t>
  </si>
  <si>
    <t>Too far to walk</t>
  </si>
  <si>
    <t>Distance</t>
  </si>
  <si>
    <t>Close, nearby, not far away</t>
  </si>
  <si>
    <t>Parking problems</t>
  </si>
  <si>
    <t>Car or</t>
  </si>
  <si>
    <t xml:space="preserve">School </t>
  </si>
  <si>
    <t>Service</t>
  </si>
  <si>
    <r>
      <t>Rail</t>
    </r>
    <r>
      <rPr>
        <vertAlign val="superscript"/>
        <sz val="12"/>
        <rFont val="Arial"/>
        <family val="2"/>
      </rPr>
      <t>2</t>
    </r>
  </si>
  <si>
    <r>
      <t>Other</t>
    </r>
    <r>
      <rPr>
        <vertAlign val="superscript"/>
        <sz val="12"/>
        <rFont val="Arial"/>
        <family val="2"/>
      </rPr>
      <t>3</t>
    </r>
  </si>
  <si>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</si>
  <si>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</si>
  <si>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</si>
  <si>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</si>
  <si>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</si>
  <si>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</si>
  <si>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</si>
  <si>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</si>
  <si>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</si>
  <si>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</si>
  <si>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</si>
  <si>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</si>
  <si>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</si>
  <si>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</si>
  <si>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</si>
  <si>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</si>
  <si>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</si>
  <si>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</si>
  <si>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</si>
  <si>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</si>
  <si>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</si>
  <si>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</si>
  <si>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</si>
  <si>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</si>
  <si>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</si>
  <si>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</si>
  <si>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</si>
  <si>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</si>
  <si>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</si>
  <si>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</si>
  <si>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</si>
  <si>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</si>
  <si>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</si>
  <si>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</si>
  <si>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</si>
  <si>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</si>
  <si>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</si>
  <si>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</si>
  <si>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</si>
  <si>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</si>
  <si>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</si>
  <si>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</si>
  <si>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</si>
  <si>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</si>
  <si>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</si>
  <si>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</si>
  <si>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</si>
  <si>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</si>
  <si>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</si>
  <si>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</si>
  <si>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</si>
  <si>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</si>
  <si>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</si>
  <si>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</si>
  <si>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</si>
  <si>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</si>
  <si>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</si>
  <si>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</si>
  <si>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</si>
  <si>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</si>
  <si>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</si>
  <si>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</si>
  <si>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</si>
  <si>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</si>
  <si>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</si>
  <si>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</si>
  <si>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Driver of car / van</t>
  </si>
  <si>
    <t>Passenger in car / van</t>
  </si>
  <si>
    <t>All who travel by car / van</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</si>
  <si>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</si>
  <si>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</si>
  <si>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</si>
  <si>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</si>
  <si>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</si>
  <si>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</si>
  <si>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</si>
  <si>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</si>
  <si>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</si>
  <si>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</si>
  <si>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</si>
  <si>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</si>
  <si>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</si>
  <si>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</si>
  <si>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</si>
  <si>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</si>
  <si>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</si>
  <si>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</si>
  <si>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</si>
  <si>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</si>
  <si>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</si>
  <si>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</si>
  <si>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</si>
  <si>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</si>
  <si>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</si>
  <si>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</si>
  <si>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</si>
  <si>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</si>
  <si>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</si>
  <si>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</si>
  <si>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</si>
  <si>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</si>
  <si>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</si>
  <si>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</si>
  <si>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</si>
  <si>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</si>
  <si>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</si>
  <si>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</si>
  <si>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</si>
  <si>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</si>
  <si>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</si>
  <si>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</si>
  <si>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</si>
  <si>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</si>
  <si>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</si>
  <si>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</si>
  <si>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</si>
  <si>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</si>
  <si>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</si>
  <si>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</si>
  <si>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</si>
  <si>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</si>
  <si>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</si>
  <si>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</si>
  <si>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</si>
  <si>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</si>
  <si>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3.</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</si>
  <si>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</si>
  <si>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</si>
  <si>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</si>
  <si>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</si>
  <si>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</si>
  <si>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</si>
  <si>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</si>
  <si>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</si>
  <si>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</si>
  <si>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</si>
  <si>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</si>
  <si>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</si>
  <si>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</si>
  <si>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</si>
  <si>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</si>
  <si>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</si>
  <si>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</si>
  <si>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</si>
  <si>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</si>
  <si>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</si>
  <si>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</si>
  <si>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</si>
  <si>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</si>
  <si>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</si>
  <si>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</si>
  <si>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</si>
  <si>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</si>
  <si>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</si>
  <si>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</si>
  <si>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</si>
  <si>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</si>
  <si>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</si>
  <si>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</si>
  <si>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</si>
  <si>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</si>
  <si>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</si>
  <si>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</si>
  <si>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</si>
  <si>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</si>
  <si>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</si>
  <si>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</si>
  <si>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</si>
  <si>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</si>
  <si>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</si>
  <si>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</si>
  <si>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</si>
  <si>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</si>
  <si>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</si>
  <si>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</si>
  <si>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</si>
  <si>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</si>
  <si>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</si>
  <si>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</si>
  <si>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</si>
  <si>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</si>
  <si>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</si>
  <si>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</si>
  <si>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</si>
  <si>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</si>
  <si>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</si>
  <si>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</si>
  <si>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</si>
  <si>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</si>
  <si>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</si>
  <si>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</si>
  <si>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</si>
  <si>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</si>
  <si>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</si>
  <si>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</si>
  <si>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</si>
  <si>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Work patterns</t>
  </si>
  <si>
    <t>Numbers for Chart H</t>
  </si>
  <si>
    <t>KEYED IN</t>
  </si>
  <si>
    <t>(incl. jogging and walking a dog)</t>
  </si>
  <si>
    <t>All for whom a reason is available</t>
  </si>
  <si>
    <r>
      <t>Employed</t>
    </r>
    <r>
      <rPr>
        <b/>
        <vertAlign val="superscript"/>
        <sz val="14"/>
        <rFont val="Arial"/>
        <family val="2"/>
      </rPr>
      <t>1</t>
    </r>
    <r>
      <rPr>
        <b/>
        <sz val="14"/>
        <rFont val="Arial"/>
        <family val="2"/>
      </rPr>
      <t xml:space="preserve"> adults (16+) not working from home, who usually travel to work by car/van - </t>
    </r>
  </si>
  <si>
    <r>
      <t>Employed</t>
    </r>
    <r>
      <rPr>
        <b/>
        <vertAlign val="superscript"/>
        <sz val="14"/>
        <rFont val="Arial"/>
        <family val="2"/>
      </rPr>
      <t>1</t>
    </r>
    <r>
      <rPr>
        <b/>
        <sz val="14"/>
        <rFont val="Arial"/>
        <family val="2"/>
      </rPr>
      <t xml:space="preserve"> adults (16+) not working from home, who usually travel to work by car/van  </t>
    </r>
  </si>
  <si>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</si>
  <si>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</si>
  <si>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</si>
  <si>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</si>
  <si>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</si>
  <si>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</si>
  <si>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</si>
  <si>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</si>
  <si>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</si>
  <si>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</si>
  <si>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</si>
  <si>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</si>
  <si>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</si>
  <si>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</si>
  <si>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</si>
  <si>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</si>
  <si>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</si>
  <si>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</si>
  <si>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</si>
  <si>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</si>
  <si>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</si>
  <si>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</si>
  <si>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</si>
  <si>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</si>
  <si>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</si>
  <si>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</si>
  <si>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</si>
  <si>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</si>
  <si>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</si>
  <si>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</si>
  <si>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</si>
  <si>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r>
      <t>size</t>
    </r>
    <r>
      <rPr>
        <b/>
        <u val="single"/>
        <sz val="10"/>
        <rFont val="Arial"/>
        <family val="2"/>
      </rPr>
      <t>.</t>
    </r>
  </si>
  <si>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</si>
  <si>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</si>
  <si>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</si>
  <si>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</si>
  <si>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</si>
  <si>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</si>
  <si>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</si>
  <si>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</si>
  <si>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</si>
  <si>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</si>
  <si>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</si>
  <si>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row percentages                                                  n =</t>
  </si>
  <si>
    <t>1 -</t>
  </si>
  <si>
    <t>3 -</t>
  </si>
  <si>
    <t>6 -</t>
  </si>
  <si>
    <t xml:space="preserve">No </t>
  </si>
  <si>
    <t xml:space="preserve"> 6 min</t>
  </si>
  <si>
    <t>walk  to</t>
  </si>
  <si>
    <t>Up to</t>
  </si>
  <si>
    <t>(may have</t>
  </si>
  <si>
    <t>long walk)</t>
  </si>
  <si>
    <t>(£'s)</t>
  </si>
  <si>
    <t xml:space="preserve">Median </t>
  </si>
  <si>
    <t>Average</t>
  </si>
  <si>
    <t>over</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</si>
  <si>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</si>
  <si>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</si>
  <si>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</si>
  <si>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</si>
  <si>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</si>
  <si>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</si>
  <si>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All households in each year:</t>
  </si>
  <si>
    <t>and</t>
  </si>
  <si>
    <t>All people aged 16+ in each year:</t>
  </si>
  <si>
    <t>All who do not work from home in each year:</t>
  </si>
  <si>
    <t xml:space="preserve">All in full time education in each year: </t>
  </si>
  <si>
    <r>
      <t>Table  17</t>
    </r>
    <r>
      <rPr>
        <b/>
        <sz val="14"/>
        <rFont val="Arial"/>
        <family val="2"/>
      </rPr>
      <t xml:space="preserve"> </t>
    </r>
  </si>
  <si>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</si>
  <si>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</si>
  <si>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</si>
  <si>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</si>
  <si>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</si>
  <si>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</si>
  <si>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</si>
  <si>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</si>
  <si>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</si>
  <si>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</si>
  <si>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</si>
  <si>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</si>
  <si>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</si>
  <si>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</si>
  <si>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r>
      <t>by foot or by bus - reasons for using that means of transport</t>
    </r>
    <r>
      <rPr>
        <b/>
        <vertAlign val="superscript"/>
        <sz val="14"/>
        <rFont val="Arial"/>
        <family val="2"/>
      </rPr>
      <t>#*</t>
    </r>
    <r>
      <rPr>
        <b/>
        <sz val="14"/>
        <rFont val="Arial"/>
        <family val="2"/>
      </rPr>
      <t xml:space="preserve">: </t>
    </r>
  </si>
  <si>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</si>
  <si>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</si>
  <si>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</si>
  <si>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</si>
  <si>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</si>
  <si>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</si>
  <si>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</si>
  <si>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</si>
  <si>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</si>
  <si>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</si>
  <si>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</si>
  <si>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</si>
  <si>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</si>
  <si>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</si>
  <si>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</si>
  <si>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</si>
  <si>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</si>
  <si>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</si>
  <si>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</si>
  <si>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</si>
  <si>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</si>
  <si>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</si>
  <si>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</si>
  <si>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</si>
  <si>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</si>
  <si>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</si>
  <si>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</si>
  <si>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</si>
  <si>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</si>
  <si>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r>
      <t xml:space="preserve">size </t>
    </r>
    <r>
      <rPr>
        <i/>
        <vertAlign val="superscript"/>
        <sz val="12"/>
        <rFont val="Arial"/>
        <family val="2"/>
      </rPr>
      <t xml:space="preserve">2 </t>
    </r>
  </si>
  <si>
    <t>Table 11</t>
  </si>
  <si>
    <t>Agree</t>
  </si>
  <si>
    <t>No view</t>
  </si>
  <si>
    <t>Disagree</t>
  </si>
  <si>
    <t>The buses are on time</t>
  </si>
  <si>
    <t>The buses are frequent</t>
  </si>
  <si>
    <t>The service runs when I need it</t>
  </si>
  <si>
    <t>The service is stable and isn't regularly changing</t>
  </si>
  <si>
    <t>The buses are clean</t>
  </si>
  <si>
    <t>The buses are comfortable</t>
  </si>
  <si>
    <t>I feel personally safe and secure on the bus</t>
  </si>
  <si>
    <t>The range and price of tickets is easy to understand</t>
  </si>
  <si>
    <t>Finding out about routes and times is easy</t>
  </si>
  <si>
    <t>The fares are good value</t>
  </si>
  <si>
    <t>The trains are on time</t>
  </si>
  <si>
    <t>The trains are frequent</t>
  </si>
  <si>
    <t>The trains are clean</t>
  </si>
  <si>
    <t>The trains are comfortable</t>
  </si>
  <si>
    <t>I feel personally safe and secure on the train</t>
  </si>
  <si>
    <t>strongly</t>
  </si>
  <si>
    <t>tend to</t>
  </si>
  <si>
    <t>neither</t>
  </si>
  <si>
    <t>no</t>
  </si>
  <si>
    <t>tend</t>
  </si>
  <si>
    <t>On</t>
  </si>
  <si>
    <t>time</t>
  </si>
  <si>
    <t>Freq-</t>
  </si>
  <si>
    <t>uent</t>
  </si>
  <si>
    <t>Runs</t>
  </si>
  <si>
    <t>Stable</t>
  </si>
  <si>
    <t>Clean</t>
  </si>
  <si>
    <t>Comf-</t>
  </si>
  <si>
    <t>ortable</t>
  </si>
  <si>
    <t>Feel</t>
  </si>
  <si>
    <t>secure</t>
  </si>
  <si>
    <t>safe</t>
  </si>
  <si>
    <t>easy</t>
  </si>
  <si>
    <t>under-</t>
  </si>
  <si>
    <t>stand</t>
  </si>
  <si>
    <t>Easy</t>
  </si>
  <si>
    <t>routes,</t>
  </si>
  <si>
    <t>is easy</t>
  </si>
  <si>
    <t>other</t>
  </si>
  <si>
    <t>transp.</t>
  </si>
  <si>
    <t>Fares</t>
  </si>
  <si>
    <t>are</t>
  </si>
  <si>
    <t>good</t>
  </si>
  <si>
    <t>value</t>
  </si>
  <si>
    <t>when</t>
  </si>
  <si>
    <t>need</t>
  </si>
  <si>
    <t>it</t>
  </si>
  <si>
    <t>by age-group:</t>
  </si>
  <si>
    <t>16-29</t>
  </si>
  <si>
    <t>30-59</t>
  </si>
  <si>
    <t>60+</t>
  </si>
  <si>
    <t>by frequency of use of local bus service:</t>
  </si>
  <si>
    <t>Every day, or almost every day</t>
  </si>
  <si>
    <t>about once a week</t>
  </si>
  <si>
    <t>two or three times per week</t>
  </si>
  <si>
    <t>once a fortnight, or once a month</t>
  </si>
  <si>
    <t>The interviewer says "To what extent do you agree or disagree with the following statements?  Generally, when I use the bus …"</t>
  </si>
  <si>
    <t>Those who had not used a local bus service in the past month are not asked these questions about bus services.</t>
  </si>
  <si>
    <r>
      <t xml:space="preserve">Views on local bus service are sought </t>
    </r>
    <r>
      <rPr>
        <i/>
        <sz val="12"/>
        <rFont val="Arial"/>
        <family val="2"/>
      </rPr>
      <t>only</t>
    </r>
    <r>
      <rPr>
        <sz val="12"/>
        <rFont val="Arial"/>
        <family val="2"/>
      </rPr>
      <t xml:space="preserve"> from those who said that they had used a local bus service in the past month. </t>
    </r>
  </si>
  <si>
    <r>
      <t xml:space="preserve">Similarly, views on train services are sought </t>
    </r>
    <r>
      <rPr>
        <i/>
        <sz val="12"/>
        <rFont val="Arial"/>
        <family val="2"/>
      </rPr>
      <t>only</t>
    </r>
    <r>
      <rPr>
        <sz val="12"/>
        <rFont val="Arial"/>
        <family val="2"/>
      </rPr>
      <t xml:space="preserve"> from those who said that they had used a train service in the past month</t>
    </r>
  </si>
  <si>
    <t>All users in the past month</t>
  </si>
  <si>
    <t>Find out</t>
  </si>
  <si>
    <t>change</t>
  </si>
  <si>
    <t>by type of area of residence</t>
  </si>
  <si>
    <t>urban areas</t>
  </si>
  <si>
    <t>small towns</t>
  </si>
  <si>
    <t>rural areas</t>
  </si>
  <si>
    <t>Counting both those who "strongly agree" and those who "tend to agree".  The base (100%) is all those who had used the service</t>
  </si>
  <si>
    <t>Tickets</t>
  </si>
  <si>
    <t>… nor</t>
  </si>
  <si>
    <t>opinion</t>
  </si>
  <si>
    <t>It's easy changing ... to other forms of transport</t>
  </si>
  <si>
    <t>in the past month (including those who said "neither agree nor disagree" or "no opinion").  Therefore, the difference between a</t>
  </si>
  <si>
    <r>
      <t xml:space="preserve">figure and 100% is </t>
    </r>
    <r>
      <rPr>
        <i/>
        <sz val="12"/>
        <rFont val="Arial"/>
        <family val="2"/>
      </rPr>
      <t>not</t>
    </r>
    <r>
      <rPr>
        <sz val="12"/>
        <rFont val="Arial"/>
        <family val="2"/>
      </rPr>
      <t xml:space="preserve"> the same as the percentage of users of the service who </t>
    </r>
    <r>
      <rPr>
        <i/>
        <sz val="12"/>
        <rFont val="Arial"/>
        <family val="2"/>
      </rPr>
      <t>dis</t>
    </r>
    <r>
      <rPr>
        <sz val="12"/>
        <rFont val="Arial"/>
        <family val="2"/>
      </rPr>
      <t xml:space="preserve">agreed with the relevant statement. </t>
    </r>
  </si>
  <si>
    <t>bicycles</t>
  </si>
  <si>
    <t>1+</t>
  </si>
  <si>
    <t>n/a</t>
  </si>
  <si>
    <r>
      <t>by current situation</t>
    </r>
    <r>
      <rPr>
        <b/>
        <vertAlign val="superscript"/>
        <sz val="12"/>
        <rFont val="Arial"/>
        <family val="0"/>
      </rPr>
      <t>$</t>
    </r>
    <r>
      <rPr>
        <b/>
        <sz val="12"/>
        <rFont val="Arial"/>
        <family val="0"/>
      </rPr>
      <t>:</t>
    </r>
  </si>
  <si>
    <t>Tables and Charts for "Household Transport in 2002: some SHS results"</t>
  </si>
  <si>
    <t>g:\…\exeldata\bulletin\Household Transport SHS Results\y02\hhtran02 tables charts.xls</t>
  </si>
  <si>
    <t>Table 13</t>
  </si>
  <si>
    <r>
      <t xml:space="preserve">Table 12 </t>
    </r>
    <r>
      <rPr>
        <b/>
        <sz val="14"/>
        <rFont val="Arial"/>
        <family val="0"/>
      </rPr>
      <t xml:space="preserve"> </t>
    </r>
  </si>
  <si>
    <t xml:space="preserve">Table  15  </t>
  </si>
  <si>
    <t>offshore</t>
  </si>
  <si>
    <t>or from</t>
  </si>
  <si>
    <t xml:space="preserve">sea / </t>
  </si>
  <si>
    <t>Works at</t>
  </si>
  <si>
    <t>Works</t>
  </si>
  <si>
    <t>outwith</t>
  </si>
  <si>
    <t>Scotland</t>
  </si>
  <si>
    <t>of</t>
  </si>
  <si>
    <t>employed</t>
  </si>
  <si>
    <t>only</t>
  </si>
  <si>
    <t>at</t>
  </si>
  <si>
    <t>mainly</t>
  </si>
  <si>
    <t>as much</t>
  </si>
  <si>
    <t>at home</t>
  </si>
  <si>
    <t>as not</t>
  </si>
  <si>
    <t>by current situation:</t>
  </si>
  <si>
    <t xml:space="preserve">Takes too long                                        </t>
  </si>
  <si>
    <t xml:space="preserve">Inconvenient                                          </t>
  </si>
  <si>
    <t xml:space="preserve">No direct route                                       </t>
  </si>
  <si>
    <t xml:space="preserve">Use own car                                        </t>
  </si>
  <si>
    <t xml:space="preserve">Need a car for / at work                                </t>
  </si>
  <si>
    <t xml:space="preserve">Cost                                                  </t>
  </si>
  <si>
    <t xml:space="preserve">Work unsocial / unusual hours                           </t>
  </si>
  <si>
    <t xml:space="preserve">Public transport unreliable                           </t>
  </si>
  <si>
    <t xml:space="preserve">Lack of service                                       </t>
  </si>
  <si>
    <t xml:space="preserve">Too infrequent                                        </t>
  </si>
  <si>
    <t xml:space="preserve">Too much to carry / awkward                             </t>
  </si>
  <si>
    <t>Numbers for Chart G</t>
  </si>
  <si>
    <t>Chart F</t>
  </si>
  <si>
    <t>by frequency of use of train service:</t>
  </si>
  <si>
    <t>else-</t>
  </si>
  <si>
    <t>where</t>
  </si>
  <si>
    <t>1+ adult bicycles</t>
  </si>
  <si>
    <t>which</t>
  </si>
  <si>
    <t>can be</t>
  </si>
  <si>
    <t>used by</t>
  </si>
  <si>
    <t>with a bus stop nearby, with a frequent bus service,</t>
  </si>
  <si>
    <t>All people aged 16+</t>
  </si>
  <si>
    <t>has 95% confidence limits of 55% +/- 4.1%-points (i.e. 50.9% to 59.1%)</t>
  </si>
  <si>
    <r>
      <t xml:space="preserve">Percentages of users of the service (in the past month) who agreed with each statement   </t>
    </r>
    <r>
      <rPr>
        <b/>
        <u val="single"/>
        <vertAlign val="superscript"/>
        <sz val="14"/>
        <rFont val="Arial"/>
        <family val="2"/>
      </rPr>
      <t>2</t>
    </r>
  </si>
  <si>
    <t>and with bicycles which can be used by adults: 2003</t>
  </si>
  <si>
    <t>All households in 2003</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</si>
  <si>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</si>
  <si>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</si>
  <si>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</si>
  <si>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</si>
  <si>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</si>
  <si>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</si>
  <si>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</si>
  <si>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</si>
  <si>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</si>
  <si>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2003</t>
    </r>
  </si>
  <si>
    <t>All people aged 17+ in 2003</t>
  </si>
  <si>
    <t>People aged 17 and over - frequency of driving: 2003</t>
  </si>
  <si>
    <r>
      <t>Adults (16+) - use of local bus services, and train services, in the previous month</t>
    </r>
    <r>
      <rPr>
        <b/>
        <vertAlign val="superscript"/>
        <sz val="14"/>
        <rFont val="Arial"/>
        <family val="2"/>
      </rPr>
      <t>1</t>
    </r>
    <r>
      <rPr>
        <b/>
        <sz val="14"/>
        <rFont val="Arial"/>
        <family val="2"/>
      </rPr>
      <t>: 2003</t>
    </r>
  </si>
  <si>
    <t>by socio-economic classification:</t>
  </si>
  <si>
    <r>
      <t xml:space="preserve">Adults (16+) - views on local bus and train services of those who used them in the past month   </t>
    </r>
    <r>
      <rPr>
        <b/>
        <vertAlign val="superscript"/>
        <sz val="14"/>
        <rFont val="Arial"/>
        <family val="2"/>
      </rPr>
      <t xml:space="preserve">1 </t>
    </r>
    <r>
      <rPr>
        <b/>
        <sz val="14"/>
        <rFont val="Arial"/>
        <family val="2"/>
      </rPr>
      <t>: 2003</t>
    </r>
  </si>
  <si>
    <r>
      <t>Adults (16+) - frequency of walking in the previous seven days</t>
    </r>
    <r>
      <rPr>
        <b/>
        <vertAlign val="superscript"/>
        <sz val="14"/>
        <rFont val="Arial"/>
        <family val="0"/>
      </rPr>
      <t>1</t>
    </r>
    <r>
      <rPr>
        <b/>
        <sz val="14"/>
        <rFont val="Arial"/>
        <family val="0"/>
      </rPr>
      <t>: 2003</t>
    </r>
  </si>
  <si>
    <t>All people aged 16+ in 2003</t>
  </si>
  <si>
    <r>
      <t>Adults (16+) - frequency of cycling in the previous seven days</t>
    </r>
    <r>
      <rPr>
        <b/>
        <vertAlign val="superscript"/>
        <sz val="14"/>
        <rFont val="Arial"/>
        <family val="0"/>
      </rPr>
      <t>1</t>
    </r>
    <r>
      <rPr>
        <b/>
        <sz val="14"/>
        <rFont val="Arial"/>
        <family val="0"/>
      </rPr>
      <t>: 2003</t>
    </r>
  </si>
  <si>
    <t>All not working from home in 2003</t>
  </si>
  <si>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2003</t>
    </r>
  </si>
  <si>
    <r>
      <t>Pupils in full-time education at school - usual method of travel to school</t>
    </r>
    <r>
      <rPr>
        <b/>
        <vertAlign val="superscript"/>
        <sz val="14"/>
        <rFont val="Arial"/>
        <family val="2"/>
      </rPr>
      <t xml:space="preserve">1 </t>
    </r>
    <r>
      <rPr>
        <b/>
        <sz val="14"/>
        <rFont val="Arial"/>
        <family val="2"/>
      </rPr>
      <t>: 2003</t>
    </r>
  </si>
  <si>
    <t>All full-time at school in 2003</t>
  </si>
  <si>
    <t>by Scottish Index of Multiple Deprivation quintiles:</t>
  </si>
  <si>
    <t xml:space="preserve">Table 2 </t>
  </si>
  <si>
    <t>Reported expenditure on motor fuel in previous month</t>
  </si>
  <si>
    <t>For those reporting expenditure on motor fuel</t>
  </si>
  <si>
    <t>3+</t>
  </si>
  <si>
    <t xml:space="preserve">$ There are also small numbers described as "at school", "on Government work or training scheme", "unable to work due to short-term ill-health", </t>
  </si>
  <si>
    <t xml:space="preserve">"looking after home / family", "unemployed and seeking work", "Higher/ Further education",  or "other" </t>
  </si>
  <si>
    <t xml:space="preserve">*  The results do NOT include those who did not spend any money on fuel for motor vehicles in the past month (i.e. £0 is excluded), </t>
  </si>
  <si>
    <t xml:space="preserve">and those who did not know how much they had spent .  </t>
  </si>
  <si>
    <r>
      <t>by current situation of Highest Income Householder</t>
    </r>
    <r>
      <rPr>
        <b/>
        <vertAlign val="superscript"/>
        <sz val="12"/>
        <rFont val="Arial"/>
        <family val="2"/>
      </rPr>
      <t>$</t>
    </r>
    <r>
      <rPr>
        <b/>
        <sz val="12"/>
        <rFont val="Arial"/>
        <family val="2"/>
      </rPr>
      <t>:</t>
    </r>
  </si>
  <si>
    <t>Households with reported expenditure on fuel for cars in the previous month: 2003</t>
  </si>
  <si>
    <r>
      <t>All households in each year</t>
    </r>
    <r>
      <rPr>
        <b/>
        <vertAlign val="superscript"/>
        <sz val="12"/>
        <rFont val="Arial"/>
        <family val="2"/>
      </rPr>
      <t>1</t>
    </r>
    <r>
      <rPr>
        <b/>
        <sz val="12"/>
        <rFont val="Arial"/>
        <family val="2"/>
      </rPr>
      <t>:</t>
    </r>
  </si>
  <si>
    <r>
      <t xml:space="preserve">1 </t>
    </r>
    <r>
      <rPr>
        <sz val="10"/>
        <rFont val="Arial"/>
        <family val="2"/>
      </rPr>
      <t xml:space="preserve">From 1999 to 2001, the questionnaire referred to expenditure on fuel for "motor vehicles". Approximately 95% of the households' motor vehicles were cars. </t>
    </r>
  </si>
  <si>
    <t>In 2002 the question was not asked. In 2003, the questionnaire referred to cars only.</t>
  </si>
  <si>
    <t>Table  3</t>
  </si>
  <si>
    <t xml:space="preserve">From April 2003, the questionnaire changed such that information on possession of driving licences and frequency of driving was no longer collected from </t>
  </si>
  <si>
    <t xml:space="preserve">the head of the household, or his / her spouse / partner, about all adults in the household, but instead from one randomly chosen adult member of the household </t>
  </si>
  <si>
    <t>about him or herself.  The time-series has been amended to be on this basis for all years, so figures may differ from those previously published.</t>
  </si>
  <si>
    <r>
      <t>All people aged 17+ in each year</t>
    </r>
    <r>
      <rPr>
        <b/>
        <vertAlign val="superscript"/>
        <sz val="12"/>
        <rFont val="Arial"/>
        <family val="2"/>
      </rPr>
      <t xml:space="preserve"> 3</t>
    </r>
    <r>
      <rPr>
        <b/>
        <sz val="12"/>
        <rFont val="Arial"/>
        <family val="2"/>
      </rPr>
      <t>:</t>
    </r>
  </si>
  <si>
    <r>
      <t>All people aged 17+ in each year</t>
    </r>
    <r>
      <rPr>
        <b/>
        <vertAlign val="superscript"/>
        <sz val="12"/>
        <rFont val="Arial"/>
        <family val="2"/>
      </rPr>
      <t xml:space="preserve"> 1</t>
    </r>
    <r>
      <rPr>
        <b/>
        <sz val="12"/>
        <rFont val="Arial"/>
        <family val="0"/>
      </rPr>
      <t>:</t>
    </r>
  </si>
  <si>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</si>
  <si>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</si>
  <si>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</si>
  <si>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</si>
  <si>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</si>
  <si>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</si>
  <si>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</si>
  <si>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</si>
  <si>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</si>
  <si>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</si>
  <si>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</si>
  <si>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</si>
  <si>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</si>
  <si>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</si>
  <si>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</si>
  <si>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</si>
  <si>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</si>
  <si>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</si>
  <si>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</si>
  <si>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</si>
  <si>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</si>
  <si>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</si>
  <si>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</si>
  <si>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</si>
  <si>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</si>
  <si>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</si>
  <si>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</si>
  <si>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</si>
  <si>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</si>
  <si>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</si>
  <si>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</si>
  <si>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</si>
  <si>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</si>
  <si>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</si>
  <si>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</si>
  <si>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</si>
  <si>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</si>
  <si>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</si>
  <si>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</si>
  <si>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</si>
  <si>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</si>
  <si>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</si>
  <si>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</si>
  <si>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</si>
  <si>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</si>
  <si>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</si>
  <si>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</si>
  <si>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</si>
  <si>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</si>
  <si>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</si>
  <si>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</si>
  <si>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</si>
  <si>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</si>
  <si>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</si>
  <si>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</si>
  <si>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</si>
  <si>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</si>
  <si>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</si>
  <si>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</si>
  <si>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</si>
  <si>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</si>
  <si>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r>
      <t xml:space="preserve">Whether and, if so, how drivers </t>
    </r>
    <r>
      <rPr>
        <vertAlign val="superscript"/>
        <sz val="14"/>
        <rFont val="Arial"/>
        <family val="2"/>
      </rPr>
      <t>1</t>
    </r>
    <r>
      <rPr>
        <b/>
        <sz val="14"/>
        <rFont val="Arial"/>
        <family val="2"/>
      </rPr>
      <t xml:space="preserve"> make particular types of journey: April to December 2003</t>
    </r>
  </si>
  <si>
    <r>
      <t xml:space="preserve">use a car </t>
    </r>
    <r>
      <rPr>
        <vertAlign val="superscript"/>
        <sz val="12"/>
        <rFont val="Arial"/>
        <family val="2"/>
      </rPr>
      <t>2</t>
    </r>
  </si>
  <si>
    <r>
      <t xml:space="preserve">The percentage for each type of journey is calculated by  </t>
    </r>
    <r>
      <rPr>
        <i/>
        <sz val="10"/>
        <rFont val="Arial"/>
        <family val="2"/>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</si>
  <si>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2"/>
      </rPr>
      <t xml:space="preserve">1 </t>
    </r>
    <r>
      <rPr>
        <b/>
        <sz val="14"/>
        <rFont val="Arial"/>
        <family val="2"/>
      </rPr>
      <t xml:space="preserve"> - percentages who always use a car: April to December 2003</t>
    </r>
  </si>
  <si>
    <r>
      <t xml:space="preserve">percent </t>
    </r>
    <r>
      <rPr>
        <i/>
        <vertAlign val="superscript"/>
        <sz val="12"/>
        <rFont val="Arial"/>
        <family val="2"/>
      </rPr>
      <t xml:space="preserve">2 </t>
    </r>
  </si>
  <si>
    <t>Table 5</t>
  </si>
  <si>
    <t>Table 6</t>
  </si>
  <si>
    <t>how easy / difficult it would be to use another means of transport: April to December 2003</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</si>
  <si>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</si>
  <si>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</si>
  <si>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</si>
  <si>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</si>
  <si>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</si>
  <si>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</si>
  <si>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</si>
  <si>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</si>
  <si>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</si>
  <si>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</si>
  <si>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</si>
  <si>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"very easy" or "fairly easy" to use another means of transport: April to December 2003</t>
  </si>
  <si>
    <t>percentages</t>
  </si>
  <si>
    <t>All drivers who always go by car</t>
  </si>
  <si>
    <r>
      <t xml:space="preserve">Drivers who always make particular types of journey by car </t>
    </r>
    <r>
      <rPr>
        <vertAlign val="superscript"/>
        <sz val="14"/>
        <rFont val="Arial"/>
        <family val="2"/>
      </rPr>
      <t>1</t>
    </r>
    <r>
      <rPr>
        <b/>
        <sz val="14"/>
        <rFont val="Arial"/>
        <family val="2"/>
      </rPr>
      <t xml:space="preserve"> - </t>
    </r>
  </si>
  <si>
    <r>
      <t xml:space="preserve">"very" </t>
    </r>
    <r>
      <rPr>
        <i/>
        <sz val="12"/>
        <rFont val="Arial"/>
        <family val="2"/>
      </rPr>
      <t>plus</t>
    </r>
    <r>
      <rPr>
        <sz val="12"/>
        <rFont val="Arial"/>
        <family val="2"/>
      </rPr>
      <t xml:space="preserve"> </t>
    </r>
  </si>
  <si>
    <r>
      <t xml:space="preserve">Drivers who always make particular types of journey by car </t>
    </r>
    <r>
      <rPr>
        <vertAlign val="superscript"/>
        <sz val="14"/>
        <rFont val="Arial"/>
        <family val="2"/>
      </rPr>
      <t xml:space="preserve">1 </t>
    </r>
    <r>
      <rPr>
        <b/>
        <sz val="14"/>
        <rFont val="Arial"/>
        <family val="2"/>
      </rPr>
      <t xml:space="preserve"> - percentages who said that it would be</t>
    </r>
  </si>
  <si>
    <t>Table 7</t>
  </si>
  <si>
    <t>Table 8</t>
  </si>
  <si>
    <t>Adults (16+) - methods used to plan journeys, or to get travel information or advice,</t>
  </si>
  <si>
    <t>in the past month: April to December 2003</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</si>
  <si>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</si>
  <si>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</si>
  <si>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</si>
  <si>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</si>
  <si>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</si>
  <si>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</si>
  <si>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</si>
  <si>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</si>
  <si>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</si>
  <si>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</si>
  <si>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</si>
  <si>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</si>
  <si>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</si>
  <si>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</si>
  <si>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</si>
  <si>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</si>
  <si>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</si>
  <si>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</si>
  <si>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</si>
  <si>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</si>
  <si>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</si>
  <si>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</si>
  <si>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</si>
  <si>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</si>
  <si>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</si>
  <si>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</si>
  <si>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</si>
  <si>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</si>
  <si>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</si>
  <si>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</si>
  <si>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</si>
  <si>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</si>
  <si>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</si>
  <si>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</si>
  <si>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</si>
  <si>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</si>
  <si>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</si>
  <si>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</si>
  <si>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</si>
  <si>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</si>
  <si>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</si>
  <si>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r>
      <t>Employed</t>
    </r>
    <r>
      <rPr>
        <b/>
        <vertAlign val="superscript"/>
        <sz val="14"/>
        <rFont val="Arial"/>
        <family val="2"/>
      </rPr>
      <t>1</t>
    </r>
    <r>
      <rPr>
        <b/>
        <sz val="14"/>
        <rFont val="Arial"/>
        <family val="2"/>
      </rPr>
      <t xml:space="preserve"> adults (16+) - place of work: April to December 2003</t>
    </r>
  </si>
  <si>
    <t>whose vehicle is used, where it is parked: 2003</t>
  </si>
  <si>
    <t>Table 23</t>
  </si>
  <si>
    <t>LINKED TO TABLE 5</t>
  </si>
  <si>
    <t>Always use a car</t>
  </si>
  <si>
    <t>Sometimes use a car</t>
  </si>
  <si>
    <t>Never use a car</t>
  </si>
  <si>
    <t>All employed adults</t>
  </si>
  <si>
    <t>All not working from home</t>
  </si>
  <si>
    <t>Higher managerial &amp; professional occupations</t>
  </si>
  <si>
    <t>Lower managerial and professional occupations</t>
  </si>
  <si>
    <t>Lower supervisory &amp; technical occupations</t>
  </si>
  <si>
    <r>
      <t>by frequency of driving</t>
    </r>
    <r>
      <rPr>
        <b/>
        <vertAlign val="superscript"/>
        <sz val="12"/>
        <rFont val="Arial"/>
        <family val="2"/>
      </rPr>
      <t xml:space="preserve"> 2</t>
    </r>
    <r>
      <rPr>
        <b/>
        <sz val="12"/>
        <rFont val="Arial"/>
        <family val="0"/>
      </rPr>
      <t>:</t>
    </r>
  </si>
  <si>
    <t>2. Those holding a provisional licence may be counted in one of the first four categories, as well as the final one.</t>
  </si>
  <si>
    <r>
      <t xml:space="preserve">The figures differ </t>
    </r>
    <r>
      <rPr>
        <i/>
        <sz val="10"/>
        <rFont val="Arial"/>
        <family val="2"/>
      </rPr>
      <t xml:space="preserve">slightly </t>
    </r>
    <r>
      <rPr>
        <sz val="10"/>
        <rFont val="Arial"/>
        <family val="2"/>
      </rPr>
      <t>from those published in "Scottish Transport Statistics" (STS), as the figures published here exclude all who responded</t>
    </r>
  </si>
  <si>
    <t>"don't know" or "I am unable to walk", whereas the figures in STS count such respondents as having walked on none of the previous seven days.</t>
  </si>
  <si>
    <r>
      <t xml:space="preserve">These figures are </t>
    </r>
    <r>
      <rPr>
        <i/>
        <sz val="10"/>
        <rFont val="Arial"/>
        <family val="2"/>
      </rPr>
      <t>not</t>
    </r>
    <r>
      <rPr>
        <sz val="10"/>
        <rFont val="Arial"/>
        <family val="2"/>
      </rPr>
      <t xml:space="preserve"> necessarily representative of students, because the survey covers only private households:</t>
    </r>
  </si>
  <si>
    <r>
      <t xml:space="preserve">it does </t>
    </r>
    <r>
      <rPr>
        <i/>
        <sz val="10"/>
        <rFont val="Arial"/>
        <family val="2"/>
      </rPr>
      <t>not</t>
    </r>
    <r>
      <rPr>
        <sz val="10"/>
        <rFont val="Arial"/>
        <family val="2"/>
      </rPr>
      <t xml:space="preserve"> collect information about (e.g.) students living in halls of residence</t>
    </r>
  </si>
  <si>
    <t>Laziness</t>
  </si>
  <si>
    <t>Dislike waiting about</t>
  </si>
  <si>
    <t>Long walk to bus stop</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</si>
  <si>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</si>
  <si>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</si>
  <si>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</si>
  <si>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r>
      <t>Employed</t>
    </r>
    <r>
      <rPr>
        <b/>
        <vertAlign val="superscript"/>
        <sz val="14"/>
        <rFont val="Arial"/>
        <family val="2"/>
      </rPr>
      <t>1</t>
    </r>
    <r>
      <rPr>
        <b/>
        <sz val="14"/>
        <rFont val="Arial"/>
        <family val="2"/>
      </rPr>
      <t xml:space="preserve"> adults (16+), normal working pattern</t>
    </r>
    <r>
      <rPr>
        <b/>
        <sz val="14"/>
        <rFont val="Arial"/>
        <family val="2"/>
      </rPr>
      <t>: April to December 2003</t>
    </r>
  </si>
  <si>
    <t>sample size (=100%)                          n  =</t>
  </si>
  <si>
    <t>sample size (=100%)                                                                  n  =</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</si>
  <si>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</si>
  <si>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</si>
  <si>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Small numbers of employed adults not working from home, who were in employment a year ago, either worked from home a year ago, or worked outside the UK.</t>
  </si>
  <si>
    <t>There are also some very small percentages for other reasons e.g. "cheapest method", "no reason" etc.</t>
  </si>
  <si>
    <t>There are also some very small percentages for other reasons e.g. "health reasons", "difficult access on/off steps", etc.</t>
  </si>
  <si>
    <t>The number of drivers who said that they always made each type of journey by car varied with the type of journey, so this figure is the minimum of the figures for each of the types of journey</t>
  </si>
  <si>
    <t>Table 22</t>
  </si>
  <si>
    <t>Table  4</t>
  </si>
  <si>
    <t>1 (most deprived 20% of areas)</t>
  </si>
  <si>
    <t>5 (least deprived 20% of areas)</t>
  </si>
  <si>
    <t>by number of cars available for private use:</t>
  </si>
  <si>
    <t>This question is not asked of those who said that they "never go out / are housebound" in response to the previous question</t>
  </si>
  <si>
    <r>
      <t>by frequency of driving</t>
    </r>
    <r>
      <rPr>
        <b/>
        <vertAlign val="superscript"/>
        <sz val="12"/>
        <rFont val="Arial"/>
        <family val="2"/>
      </rPr>
      <t>3</t>
    </r>
    <r>
      <rPr>
        <b/>
        <sz val="12"/>
        <rFont val="Arial"/>
        <family val="2"/>
      </rPr>
      <t>:</t>
    </r>
  </si>
  <si>
    <t>3. Those who hold a provisional driving licence may be counted in one of the first four categories, as well as the final one</t>
  </si>
  <si>
    <t>April to December 2003</t>
  </si>
  <si>
    <r>
      <t>could they use public transport, and reasons why they do not or cannot</t>
    </r>
    <r>
      <rPr>
        <b/>
        <vertAlign val="superscript"/>
        <sz val="14"/>
        <rFont val="Arial"/>
        <family val="2"/>
      </rPr>
      <t xml:space="preserve"> 2</t>
    </r>
  </si>
  <si>
    <r>
      <t>if they could NOT use public transport, reasons why they cannot</t>
    </r>
    <r>
      <rPr>
        <b/>
        <vertAlign val="superscript"/>
        <sz val="12"/>
        <rFont val="Arial"/>
        <family val="2"/>
      </rPr>
      <t>#*3</t>
    </r>
    <r>
      <rPr>
        <b/>
        <sz val="12"/>
        <rFont val="Arial"/>
        <family val="2"/>
      </rPr>
      <t xml:space="preserve">: </t>
    </r>
  </si>
  <si>
    <t>July 1999 to December 2003</t>
  </si>
  <si>
    <r>
      <t>"Accessible</t>
    </r>
    <r>
      <rPr>
        <sz val="12"/>
        <rFont val="Arial"/>
        <family val="2"/>
      </rPr>
      <t>"</t>
    </r>
  </si>
  <si>
    <r>
      <t>"Remote</t>
    </r>
    <r>
      <rPr>
        <sz val="12"/>
        <rFont val="Arial"/>
        <family val="2"/>
      </rPr>
      <t>"</t>
    </r>
  </si>
  <si>
    <t>and rural areas</t>
  </si>
  <si>
    <t>Small towns</t>
  </si>
  <si>
    <t>Driver of</t>
  </si>
  <si>
    <t>in car / van</t>
  </si>
  <si>
    <t>Urban</t>
  </si>
  <si>
    <t>areas</t>
  </si>
  <si>
    <t>All (including "don't knows")</t>
  </si>
  <si>
    <t>Due to a problem with the computer script for the questionnaire, the main reason was not identified in these cases</t>
  </si>
  <si>
    <t>These people have been excluded from this part of the table.</t>
  </si>
  <si>
    <t>ann. net h/hol inc. up to £ 10,000</t>
  </si>
  <si>
    <t>The interviewer shows the respondent a card which lists the answers which appear in the table.</t>
  </si>
  <si>
    <r>
      <t xml:space="preserve">Used Transport Direct internet portal </t>
    </r>
    <r>
      <rPr>
        <vertAlign val="superscript"/>
        <sz val="12"/>
        <rFont val="Arial"/>
        <family val="2"/>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</si>
</sst>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s>
  <fonts count="53">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sz val="11"/>
      <name val="Arial"/>
      <family val="2"/>
    </font>
    <font>
      <b/>
      <vertAlign val="superscript"/>
      <sz val="12"/>
      <name val="Arial"/>
      <family val="2"/>
    </font>
    <font>
      <b/>
      <i/>
      <sz val="10"/>
      <name val="Arial"/>
      <family val="2"/>
    </font>
    <font>
      <sz val="11"/>
      <name val="Arial"/>
      <family val="2"/>
    </font>
    <font>
      <i/>
      <sz val="11"/>
      <name val="Arial"/>
      <family val="2"/>
    </font>
    <font>
      <i/>
      <sz val="9"/>
      <name val="Arial"/>
      <family val="2"/>
    </font>
    <font>
      <b/>
      <i/>
      <sz val="12"/>
      <name val="Arial"/>
      <family val="2"/>
    </font>
    <font>
      <b/>
      <u val="single"/>
      <sz val="12"/>
      <name val="Arial"/>
      <family val="2"/>
    </font>
    <font>
      <sz val="16"/>
      <name val="Arial"/>
      <family val="2"/>
    </font>
    <font>
      <b/>
      <u val="single"/>
      <sz val="10"/>
      <name val="Arial"/>
      <family val="2"/>
    </font>
    <font>
      <sz val="9.25"/>
      <name val="Arial"/>
      <family val="2"/>
    </font>
    <font>
      <sz val="8"/>
      <name val="Arial"/>
      <family val="0"/>
    </font>
    <font>
      <i/>
      <vertAlign val="superscript"/>
      <sz val="12"/>
      <name val="Arial"/>
      <family val="2"/>
    </font>
    <font>
      <u val="single"/>
      <sz val="10"/>
      <color indexed="12"/>
      <name val="Arial"/>
      <family val="0"/>
    </font>
    <font>
      <u val="single"/>
      <sz val="10"/>
      <color indexed="36"/>
      <name val="Arial"/>
      <family val="0"/>
    </font>
    <font>
      <b/>
      <u val="single"/>
      <sz val="14"/>
      <name val="Arial"/>
      <family val="2"/>
    </font>
    <font>
      <b/>
      <u val="single"/>
      <vertAlign val="superscript"/>
      <sz val="14"/>
      <name val="Arial"/>
      <family val="2"/>
    </font>
    <font>
      <b/>
      <sz val="20"/>
      <name val="Arial"/>
      <family val="2"/>
    </font>
    <font>
      <sz val="5"/>
      <name val="Arial"/>
      <family val="0"/>
    </font>
    <font>
      <b/>
      <sz val="16"/>
      <name val="Arial"/>
      <family val="2"/>
    </font>
    <font>
      <sz val="12.75"/>
      <name val="Arial"/>
      <family val="2"/>
    </font>
    <font>
      <b/>
      <sz val="13"/>
      <name val="Arial"/>
      <family val="2"/>
    </font>
    <font>
      <b/>
      <sz val="18"/>
      <name val="Arial"/>
      <family val="2"/>
    </font>
    <font>
      <sz val="20.25"/>
      <name val="Arial"/>
      <family val="0"/>
    </font>
    <font>
      <sz val="13.25"/>
      <name val="Arial"/>
      <family val="2"/>
    </font>
    <font>
      <sz val="14.5"/>
      <name val="Arial"/>
      <family val="0"/>
    </font>
    <font>
      <sz val="15"/>
      <name val="Arial"/>
      <family val="0"/>
    </font>
    <font>
      <b/>
      <sz val="11.25"/>
      <name val="Arial"/>
      <family val="2"/>
    </font>
    <font>
      <sz val="20.5"/>
      <name val="Arial"/>
      <family val="0"/>
    </font>
    <font>
      <sz val="14.25"/>
      <name val="Arial"/>
      <family val="2"/>
    </font>
    <font>
      <b/>
      <sz val="19.25"/>
      <name val="Arial"/>
      <family val="2"/>
    </font>
    <font>
      <b/>
      <sz val="16.25"/>
      <name val="Arial"/>
      <family val="2"/>
    </font>
    <font>
      <sz val="37.25"/>
      <name val="Arial"/>
      <family val="0"/>
    </font>
    <font>
      <vertAlign val="superscript"/>
      <sz val="10"/>
      <name val="Arial"/>
      <family val="2"/>
    </font>
    <font>
      <vertAlign val="superscript"/>
      <sz val="14"/>
      <name val="Arial"/>
      <family val="2"/>
    </font>
    <font>
      <i/>
      <u val="single"/>
      <sz val="12"/>
      <name val="Arial"/>
      <family val="2"/>
    </font>
    <font>
      <b/>
      <u val="single"/>
      <vertAlign val="superscript"/>
      <sz val="12"/>
      <name val="Arial"/>
      <family val="2"/>
    </font>
    <font>
      <u val="single"/>
      <vertAlign val="superscript"/>
      <sz val="12"/>
      <name val="Arial"/>
      <family val="2"/>
    </font>
    <font>
      <u val="single"/>
      <sz val="12"/>
      <name val="Arial"/>
      <family val="2"/>
    </font>
    <font>
      <b/>
      <sz val="8"/>
      <name val="Arial"/>
      <family val="2"/>
    </font>
    <font>
      <b/>
      <sz val="11.75"/>
      <name val="Arial"/>
      <family val="0"/>
    </font>
    <font>
      <sz val="9.75"/>
      <name val="Arial"/>
      <family val="0"/>
    </font>
    <font>
      <sz val="26.75"/>
      <name val="Arial"/>
      <family val="0"/>
    </font>
  </fonts>
  <fills count="2">
    <fill>
      <patternFill/>
    </fill>
    <fill>
      <patternFill patternType="gray125"/>
    </fill>
  </fills>
  <borders count="2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thin"/>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2" xfId="0" applyFont="1" applyBorder="1" applyAlignment="1">
      <alignment/>
    </xf>
    <xf numFmtId="0" fontId="4" fillId="0" borderId="2" xfId="0" applyFont="1" applyBorder="1" applyAlignment="1">
      <alignment/>
    </xf>
    <xf numFmtId="0" fontId="5" fillId="0" borderId="0" xfId="0" applyFont="1" applyAlignment="1">
      <alignment horizontal="right"/>
    </xf>
    <xf numFmtId="0" fontId="5" fillId="0" borderId="3" xfId="0" applyFont="1" applyBorder="1" applyAlignment="1">
      <alignment horizontal="center"/>
    </xf>
    <xf numFmtId="0" fontId="5" fillId="0" borderId="0" xfId="0" applyFont="1" applyBorder="1" applyAlignment="1">
      <alignment/>
    </xf>
    <xf numFmtId="0" fontId="5" fillId="0" borderId="1" xfId="0" applyFont="1" applyBorder="1" applyAlignment="1">
      <alignment horizontal="center"/>
    </xf>
    <xf numFmtId="0" fontId="6" fillId="0" borderId="1"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0"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center"/>
    </xf>
    <xf numFmtId="0" fontId="4" fillId="0" borderId="0" xfId="0" applyFont="1" applyAlignment="1">
      <alignment/>
    </xf>
    <xf numFmtId="0" fontId="4" fillId="0" borderId="5" xfId="0" applyFont="1" applyBorder="1" applyAlignment="1">
      <alignment/>
    </xf>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165" fontId="4" fillId="0" borderId="0" xfId="0" applyNumberFormat="1" applyFont="1" applyBorder="1" applyAlignment="1">
      <alignment/>
    </xf>
    <xf numFmtId="0" fontId="9" fillId="0" borderId="0" xfId="0" applyFont="1" applyBorder="1" applyAlignment="1">
      <alignment horizontal="right"/>
    </xf>
    <xf numFmtId="0" fontId="0" fillId="0" borderId="0" xfId="0" applyAlignment="1">
      <alignment horizontal="right"/>
    </xf>
    <xf numFmtId="0" fontId="4" fillId="0" borderId="6" xfId="0" applyFont="1" applyBorder="1" applyAlignment="1">
      <alignmen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5"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horizontal="center"/>
    </xf>
    <xf numFmtId="0" fontId="5" fillId="0" borderId="0" xfId="0" applyFont="1" applyAlignment="1">
      <alignment horizontal="center"/>
    </xf>
    <xf numFmtId="0" fontId="1" fillId="0" borderId="0" xfId="0" applyFont="1" applyBorder="1" applyAlignment="1" quotePrefix="1">
      <alignment horizontal="left"/>
    </xf>
    <xf numFmtId="0" fontId="0" fillId="0" borderId="5" xfId="0" applyFont="1" applyBorder="1" applyAlignment="1">
      <alignment horizontal="center"/>
    </xf>
    <xf numFmtId="0" fontId="4" fillId="0" borderId="4" xfId="0" applyFont="1" applyBorder="1" applyAlignment="1">
      <alignment/>
    </xf>
    <xf numFmtId="0" fontId="5" fillId="0" borderId="0" xfId="0" applyFont="1" applyBorder="1" applyAlignment="1">
      <alignment horizontal="left"/>
    </xf>
    <xf numFmtId="0" fontId="5" fillId="0" borderId="0" xfId="0" applyFont="1" applyBorder="1" applyAlignment="1">
      <alignment horizontal="left" wrapText="1"/>
    </xf>
    <xf numFmtId="0" fontId="4" fillId="0" borderId="0" xfId="0" applyFont="1" applyBorder="1" applyAlignment="1">
      <alignment horizontal="left" vertical="top"/>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right"/>
    </xf>
    <xf numFmtId="0" fontId="7" fillId="0" borderId="0" xfId="0"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pplyProtection="1">
      <alignment horizontal="right"/>
      <protection locked="0"/>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4" fillId="0" borderId="1" xfId="0" applyFont="1" applyBorder="1" applyAlignment="1">
      <alignment horizontal="center" vertical="center" wrapText="1"/>
    </xf>
    <xf numFmtId="0" fontId="17" fillId="0" borderId="0" xfId="0" applyFont="1" applyAlignment="1">
      <alignment/>
    </xf>
    <xf numFmtId="0" fontId="13" fillId="0" borderId="0" xfId="0" applyFont="1" applyAlignment="1">
      <alignment horizontal="center"/>
    </xf>
    <xf numFmtId="0" fontId="13" fillId="0" borderId="0" xfId="0" applyFont="1" applyAlignment="1">
      <alignment/>
    </xf>
    <xf numFmtId="165" fontId="4" fillId="0" borderId="0" xfId="0" applyNumberFormat="1" applyFont="1" applyAlignment="1">
      <alignment/>
    </xf>
    <xf numFmtId="0" fontId="5" fillId="0" borderId="4" xfId="0" applyFont="1" applyBorder="1" applyAlignment="1">
      <alignment horizontal="center"/>
    </xf>
    <xf numFmtId="0" fontId="5" fillId="0" borderId="4" xfId="0" applyFont="1" applyBorder="1" applyAlignment="1">
      <alignment/>
    </xf>
    <xf numFmtId="0" fontId="5" fillId="0" borderId="7" xfId="0" applyFont="1" applyBorder="1" applyAlignment="1">
      <alignment/>
    </xf>
    <xf numFmtId="0" fontId="2" fillId="0" borderId="0" xfId="0" applyFont="1" applyBorder="1" applyAlignment="1">
      <alignment horizontal="left"/>
    </xf>
    <xf numFmtId="0" fontId="5" fillId="0" borderId="4" xfId="0" applyFont="1" applyBorder="1" applyAlignment="1" quotePrefix="1">
      <alignment horizontal="left"/>
    </xf>
    <xf numFmtId="16" fontId="5" fillId="0" borderId="8" xfId="0" applyNumberFormat="1" applyFont="1" applyBorder="1" applyAlignment="1">
      <alignment horizontal="center"/>
    </xf>
    <xf numFmtId="16" fontId="5" fillId="0" borderId="4" xfId="0" applyNumberFormat="1" applyFont="1" applyBorder="1" applyAlignment="1">
      <alignment horizontal="center"/>
    </xf>
    <xf numFmtId="16" fontId="5" fillId="0" borderId="8" xfId="0" applyNumberFormat="1" applyFont="1" applyBorder="1" applyAlignment="1" quotePrefix="1">
      <alignment horizontal="center"/>
    </xf>
    <xf numFmtId="16" fontId="5" fillId="0" borderId="4" xfId="0" applyNumberFormat="1" applyFont="1" applyBorder="1" applyAlignment="1">
      <alignment horizontal="left"/>
    </xf>
    <xf numFmtId="16" fontId="5" fillId="0" borderId="5" xfId="0" applyNumberFormat="1" applyFont="1" applyBorder="1" applyAlignment="1" quotePrefix="1">
      <alignment horizontal="left"/>
    </xf>
    <xf numFmtId="0" fontId="5" fillId="0" borderId="7" xfId="0" applyFont="1" applyBorder="1" applyAlignment="1" quotePrefix="1">
      <alignment horizontal="left"/>
    </xf>
    <xf numFmtId="0" fontId="5" fillId="0" borderId="8" xfId="0" applyFont="1" applyBorder="1" applyAlignment="1">
      <alignment horizontal="center"/>
    </xf>
    <xf numFmtId="0" fontId="4" fillId="0" borderId="6" xfId="0" applyFont="1" applyBorder="1" applyAlignment="1">
      <alignment horizontal="centerContinuous"/>
    </xf>
    <xf numFmtId="16" fontId="5" fillId="0" borderId="9" xfId="0" applyNumberFormat="1" applyFont="1" applyBorder="1" applyAlignment="1" quotePrefix="1">
      <alignment horizontal="center"/>
    </xf>
    <xf numFmtId="0" fontId="5" fillId="0" borderId="5" xfId="0" applyFont="1" applyBorder="1" applyAlignment="1" quotePrefix="1">
      <alignment horizontal="center"/>
    </xf>
    <xf numFmtId="0" fontId="16" fillId="0" borderId="9" xfId="0" applyFont="1" applyBorder="1" applyAlignment="1">
      <alignment horizontal="center"/>
    </xf>
    <xf numFmtId="0" fontId="16" fillId="0" borderId="5" xfId="0" applyFont="1" applyBorder="1" applyAlignment="1">
      <alignment horizontal="center"/>
    </xf>
    <xf numFmtId="16" fontId="5" fillId="0" borderId="4" xfId="0" applyNumberFormat="1" applyFont="1" applyBorder="1" applyAlignment="1" quotePrefix="1">
      <alignment horizontal="center"/>
    </xf>
    <xf numFmtId="0" fontId="5" fillId="0" borderId="9" xfId="0" applyFont="1" applyBorder="1" applyAlignment="1">
      <alignment horizontal="center"/>
    </xf>
    <xf numFmtId="0" fontId="5" fillId="0" borderId="10" xfId="0" applyFont="1" applyBorder="1" applyAlignment="1">
      <alignment horizontal="center"/>
    </xf>
    <xf numFmtId="16" fontId="5" fillId="0" borderId="0" xfId="0" applyNumberFormat="1" applyFont="1" applyAlignment="1">
      <alignment horizontal="center"/>
    </xf>
    <xf numFmtId="0" fontId="0" fillId="0" borderId="1" xfId="0" applyFont="1" applyBorder="1" applyAlignment="1">
      <alignment horizontal="center"/>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horizontal="center"/>
    </xf>
    <xf numFmtId="0" fontId="9" fillId="0" borderId="0" xfId="0" applyFont="1" applyBorder="1" applyAlignment="1">
      <alignment horizontal="center"/>
    </xf>
    <xf numFmtId="0" fontId="4" fillId="0" borderId="9" xfId="0" applyFont="1" applyBorder="1" applyAlignment="1">
      <alignment horizontal="center"/>
    </xf>
    <xf numFmtId="0" fontId="7" fillId="0" borderId="6" xfId="0" applyFont="1" applyBorder="1" applyAlignment="1">
      <alignment/>
    </xf>
    <xf numFmtId="0" fontId="7" fillId="0" borderId="4" xfId="0" applyFont="1" applyBorder="1" applyAlignment="1">
      <alignment horizontal="center"/>
    </xf>
    <xf numFmtId="0" fontId="7" fillId="0" borderId="5" xfId="0" applyFont="1" applyBorder="1" applyAlignment="1">
      <alignment horizontal="center"/>
    </xf>
    <xf numFmtId="0" fontId="4" fillId="0" borderId="0" xfId="0" applyFont="1" applyBorder="1" applyAlignment="1" quotePrefix="1">
      <alignment/>
    </xf>
    <xf numFmtId="0" fontId="13" fillId="0" borderId="0" xfId="0" applyFont="1" applyAlignment="1">
      <alignment/>
    </xf>
    <xf numFmtId="0" fontId="13" fillId="0" borderId="1" xfId="0" applyFont="1" applyBorder="1" applyAlignment="1">
      <alignment/>
    </xf>
    <xf numFmtId="0" fontId="4" fillId="0" borderId="1" xfId="0" applyFont="1" applyBorder="1" applyAlignment="1">
      <alignment horizontal="center" wrapText="1"/>
    </xf>
    <xf numFmtId="0" fontId="7" fillId="0" borderId="0" xfId="0" applyFont="1" applyBorder="1" applyAlignment="1">
      <alignment horizontal="left" vertical="top"/>
    </xf>
    <xf numFmtId="0" fontId="13" fillId="0" borderId="1" xfId="0" applyFont="1" applyBorder="1" applyAlignment="1">
      <alignment horizontal="center"/>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5" fillId="0" borderId="11"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6" fillId="0" borderId="0" xfId="0" applyFont="1" applyBorder="1" applyAlignment="1">
      <alignment/>
    </xf>
    <xf numFmtId="0" fontId="5" fillId="0" borderId="0" xfId="0" applyFont="1" applyBorder="1" applyAlignment="1">
      <alignment/>
    </xf>
    <xf numFmtId="0" fontId="13" fillId="0" borderId="0" xfId="0" applyFont="1" applyBorder="1" applyAlignment="1">
      <alignment/>
    </xf>
    <xf numFmtId="0" fontId="4" fillId="0" borderId="0" xfId="0" applyFont="1" applyBorder="1" applyAlignment="1">
      <alignment horizontal="left"/>
    </xf>
    <xf numFmtId="0" fontId="7" fillId="0" borderId="1" xfId="0" applyFont="1" applyBorder="1" applyAlignment="1">
      <alignment horizontal="center"/>
    </xf>
    <xf numFmtId="0" fontId="4" fillId="0" borderId="0" xfId="0" applyFont="1" applyFill="1" applyAlignment="1">
      <alignment/>
    </xf>
    <xf numFmtId="0" fontId="7" fillId="0" borderId="1" xfId="0" applyFont="1" applyBorder="1" applyAlignment="1">
      <alignment horizontal="center" wrapText="1"/>
    </xf>
    <xf numFmtId="0" fontId="10" fillId="0" borderId="0" xfId="0" applyFont="1" applyAlignment="1">
      <alignment/>
    </xf>
    <xf numFmtId="0" fontId="19" fillId="0" borderId="0" xfId="0" applyFont="1" applyAlignment="1">
      <alignment/>
    </xf>
    <xf numFmtId="0" fontId="19" fillId="0" borderId="0" xfId="0" applyFont="1" applyAlignment="1">
      <alignment horizontal="right"/>
    </xf>
    <xf numFmtId="0" fontId="9" fillId="0" borderId="1" xfId="0" applyFont="1" applyBorder="1" applyAlignment="1">
      <alignment horizontal="right"/>
    </xf>
    <xf numFmtId="3" fontId="0" fillId="0" borderId="0" xfId="0" applyNumberFormat="1" applyAlignment="1">
      <alignment/>
    </xf>
    <xf numFmtId="3" fontId="7" fillId="0" borderId="0" xfId="15" applyNumberFormat="1" applyFont="1" applyAlignment="1">
      <alignment/>
    </xf>
    <xf numFmtId="3" fontId="4" fillId="0" borderId="0" xfId="15" applyNumberFormat="1" applyFont="1" applyAlignment="1">
      <alignment/>
    </xf>
    <xf numFmtId="1" fontId="4" fillId="0" borderId="1" xfId="0" applyNumberFormat="1" applyFont="1" applyBorder="1" applyAlignment="1">
      <alignment horizontal="center"/>
    </xf>
    <xf numFmtId="0" fontId="16" fillId="0" borderId="0" xfId="0" applyFont="1" applyAlignment="1">
      <alignment horizontal="right"/>
    </xf>
    <xf numFmtId="0" fontId="16" fillId="0" borderId="0" xfId="0" applyFont="1" applyBorder="1" applyAlignment="1">
      <alignment horizontal="right"/>
    </xf>
    <xf numFmtId="0" fontId="12" fillId="0" borderId="0" xfId="0" applyFont="1" applyBorder="1" applyAlignment="1">
      <alignment horizontal="right"/>
    </xf>
    <xf numFmtId="0" fontId="4" fillId="0" borderId="12" xfId="0" applyFont="1" applyBorder="1" applyAlignment="1">
      <alignment/>
    </xf>
    <xf numFmtId="0" fontId="4" fillId="0" borderId="9" xfId="0" applyFont="1" applyBorder="1" applyAlignment="1">
      <alignment horizontal="center" wrapText="1"/>
    </xf>
    <xf numFmtId="0" fontId="4" fillId="0" borderId="13" xfId="0" applyFont="1" applyBorder="1" applyAlignment="1">
      <alignment horizontal="center" wrapText="1"/>
    </xf>
    <xf numFmtId="2" fontId="0" fillId="0" borderId="0" xfId="0" applyNumberFormat="1" applyFont="1" applyAlignment="1">
      <alignment/>
    </xf>
    <xf numFmtId="0" fontId="0" fillId="0" borderId="2" xfId="0" applyBorder="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2"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6" fillId="0" borderId="11" xfId="0" applyFont="1" applyBorder="1" applyAlignment="1">
      <alignment/>
    </xf>
    <xf numFmtId="0" fontId="4" fillId="0" borderId="12" xfId="0" applyFont="1" applyBorder="1" applyAlignment="1">
      <alignment horizontal="center"/>
    </xf>
    <xf numFmtId="0" fontId="4" fillId="0" borderId="5" xfId="0" applyFont="1" applyBorder="1" applyAlignment="1">
      <alignment horizontal="center"/>
    </xf>
    <xf numFmtId="16" fontId="4" fillId="0" borderId="0" xfId="0" applyNumberFormat="1" applyFont="1" applyBorder="1" applyAlignment="1" quotePrefix="1">
      <alignment horizontal="center"/>
    </xf>
    <xf numFmtId="0" fontId="4" fillId="0" borderId="13" xfId="0" applyFont="1" applyBorder="1" applyAlignment="1">
      <alignment horizontal="center"/>
    </xf>
    <xf numFmtId="0" fontId="16" fillId="0" borderId="12" xfId="0" applyFont="1" applyBorder="1" applyAlignment="1">
      <alignment horizontal="center"/>
    </xf>
    <xf numFmtId="0" fontId="5" fillId="0" borderId="14" xfId="0" applyFont="1" applyBorder="1" applyAlignment="1">
      <alignment/>
    </xf>
    <xf numFmtId="0" fontId="5" fillId="0" borderId="12" xfId="0" applyFont="1" applyBorder="1" applyAlignment="1">
      <alignment/>
    </xf>
    <xf numFmtId="0" fontId="5" fillId="0" borderId="13" xfId="0" applyFont="1" applyBorder="1" applyAlignment="1">
      <alignment/>
    </xf>
    <xf numFmtId="16" fontId="4" fillId="0" borderId="14" xfId="0" applyNumberFormat="1" applyFont="1" applyBorder="1" applyAlignment="1" quotePrefix="1">
      <alignment horizontal="center"/>
    </xf>
    <xf numFmtId="16" fontId="4" fillId="0" borderId="12" xfId="0" applyNumberFormat="1" applyFont="1" applyBorder="1" applyAlignment="1">
      <alignment horizontal="center"/>
    </xf>
    <xf numFmtId="0" fontId="4" fillId="0" borderId="0" xfId="0" applyFont="1" applyFill="1" applyBorder="1" applyAlignment="1">
      <alignment horizontal="left"/>
    </xf>
    <xf numFmtId="0" fontId="0" fillId="0" borderId="12" xfId="0" applyBorder="1" applyAlignment="1">
      <alignment/>
    </xf>
    <xf numFmtId="0" fontId="4" fillId="0" borderId="0" xfId="0" applyFont="1" applyBorder="1" applyAlignment="1">
      <alignment horizontal="center"/>
    </xf>
    <xf numFmtId="3" fontId="7" fillId="0" borderId="0" xfId="0" applyNumberFormat="1" applyFont="1" applyAlignment="1">
      <alignment horizontal="center"/>
    </xf>
    <xf numFmtId="0" fontId="0" fillId="0" borderId="15" xfId="0" applyBorder="1" applyAlignment="1">
      <alignment/>
    </xf>
    <xf numFmtId="0" fontId="0" fillId="0" borderId="16" xfId="0" applyBorder="1" applyAlignment="1">
      <alignment/>
    </xf>
    <xf numFmtId="0" fontId="25" fillId="0" borderId="0" xfId="0" applyFont="1" applyAlignment="1">
      <alignment/>
    </xf>
    <xf numFmtId="16" fontId="5" fillId="0" borderId="15" xfId="0" applyNumberFormat="1" applyFont="1" applyBorder="1" applyAlignment="1">
      <alignment horizontal="center"/>
    </xf>
    <xf numFmtId="0" fontId="4" fillId="0" borderId="0" xfId="0" applyFont="1" applyBorder="1" applyAlignment="1" quotePrefix="1">
      <alignment horizontal="left"/>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2" xfId="0" applyFont="1" applyBorder="1" applyAlignment="1">
      <alignment/>
    </xf>
    <xf numFmtId="0" fontId="0" fillId="0" borderId="2"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11" xfId="0" applyFont="1" applyBorder="1" applyAlignment="1">
      <alignment/>
    </xf>
    <xf numFmtId="164" fontId="0" fillId="0" borderId="2" xfId="0" applyNumberFormat="1"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4" xfId="0" applyFont="1"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0" fontId="16" fillId="0" borderId="0" xfId="0" applyFont="1" applyBorder="1" applyAlignment="1" quotePrefix="1">
      <alignment horizontal="center"/>
    </xf>
    <xf numFmtId="0" fontId="0" fillId="0" borderId="1" xfId="0" applyFont="1" applyBorder="1" applyAlignment="1">
      <alignment/>
    </xf>
    <xf numFmtId="0" fontId="16" fillId="0" borderId="5"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169" fontId="4" fillId="0" borderId="0" xfId="0" applyNumberFormat="1" applyFont="1"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4" xfId="0" applyFont="1" applyBorder="1" applyAlignment="1">
      <alignment horizontal="right"/>
    </xf>
    <xf numFmtId="16" fontId="4" fillId="0" borderId="0"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0" fillId="0" borderId="5"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7" xfId="0" applyFont="1" applyBorder="1" applyAlignment="1">
      <alignment/>
    </xf>
    <xf numFmtId="0" fontId="4" fillId="0" borderId="2" xfId="0" applyFont="1" applyBorder="1" applyAlignment="1">
      <alignment/>
    </xf>
    <xf numFmtId="0" fontId="4" fillId="0" borderId="16" xfId="0" applyFont="1" applyBorder="1" applyAlignment="1">
      <alignment/>
    </xf>
    <xf numFmtId="9" fontId="0" fillId="0" borderId="0" xfId="21" applyAlignment="1">
      <alignment/>
    </xf>
    <xf numFmtId="0" fontId="4" fillId="0" borderId="1" xfId="0" applyFont="1" applyBorder="1" applyAlignment="1">
      <alignment horizontal="right"/>
    </xf>
    <xf numFmtId="0" fontId="5" fillId="0" borderId="0" xfId="0" applyFont="1" applyBorder="1" applyAlignment="1">
      <alignment horizontal="left" vertical="top"/>
    </xf>
    <xf numFmtId="9" fontId="4" fillId="0" borderId="0" xfId="0" applyNumberFormat="1" applyFont="1" applyBorder="1" applyAlignment="1">
      <alignment horizontal="right"/>
    </xf>
    <xf numFmtId="164" fontId="7" fillId="0" borderId="0" xfId="15" applyNumberFormat="1"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1" fillId="0" borderId="0" xfId="0" applyFont="1" applyBorder="1" applyAlignment="1">
      <alignment horizontal="left"/>
    </xf>
    <xf numFmtId="0" fontId="4" fillId="0" borderId="14" xfId="0" applyFont="1" applyBorder="1" applyAlignment="1">
      <alignment/>
    </xf>
    <xf numFmtId="0" fontId="7" fillId="0" borderId="6" xfId="0" applyFont="1" applyBorder="1" applyAlignment="1">
      <alignment horizontal="center"/>
    </xf>
    <xf numFmtId="6" fontId="4" fillId="0" borderId="8" xfId="0" applyNumberFormat="1" applyFont="1" applyBorder="1" applyAlignment="1">
      <alignment horizontal="right"/>
    </xf>
    <xf numFmtId="0" fontId="4" fillId="0" borderId="8" xfId="0" applyFont="1" applyBorder="1" applyAlignment="1">
      <alignment horizontal="right"/>
    </xf>
    <xf numFmtId="6" fontId="4" fillId="0" borderId="9" xfId="0" applyNumberFormat="1" applyFont="1" applyBorder="1" applyAlignment="1">
      <alignment horizontal="right" wrapText="1"/>
    </xf>
    <xf numFmtId="6" fontId="4" fillId="0" borderId="1" xfId="0" applyNumberFormat="1" applyFont="1" applyBorder="1" applyAlignment="1">
      <alignment horizontal="right" wrapText="1"/>
    </xf>
    <xf numFmtId="0" fontId="4" fillId="0" borderId="9" xfId="0" applyFont="1" applyBorder="1" applyAlignment="1">
      <alignment horizontal="right" wrapText="1"/>
    </xf>
    <xf numFmtId="1" fontId="4" fillId="0" borderId="1" xfId="0" applyNumberFormat="1" applyFont="1" applyBorder="1" applyAlignment="1">
      <alignment/>
    </xf>
    <xf numFmtId="0" fontId="43" fillId="0" borderId="0" xfId="0" applyFont="1" applyAlignment="1">
      <alignment/>
    </xf>
    <xf numFmtId="0" fontId="0" fillId="0" borderId="14" xfId="0" applyBorder="1" applyAlignment="1">
      <alignment/>
    </xf>
    <xf numFmtId="0" fontId="5" fillId="0" borderId="14" xfId="0" applyFont="1" applyBorder="1" applyAlignment="1">
      <alignment horizontal="right"/>
    </xf>
    <xf numFmtId="0" fontId="0" fillId="0" borderId="18" xfId="0" applyBorder="1" applyAlignment="1">
      <alignment horizontal="right"/>
    </xf>
    <xf numFmtId="0" fontId="45" fillId="0" borderId="0" xfId="0" applyFont="1" applyFill="1" applyBorder="1" applyAlignment="1">
      <alignment horizontal="right"/>
    </xf>
    <xf numFmtId="0" fontId="4" fillId="0" borderId="12" xfId="0" applyFont="1" applyBorder="1" applyAlignment="1">
      <alignment horizontal="right"/>
    </xf>
    <xf numFmtId="0" fontId="7" fillId="0" borderId="8" xfId="0" applyFont="1" applyBorder="1" applyAlignment="1">
      <alignment horizontal="right"/>
    </xf>
    <xf numFmtId="0" fontId="45" fillId="0" borderId="0" xfId="0" applyFont="1" applyAlignment="1">
      <alignment horizontal="right"/>
    </xf>
    <xf numFmtId="0" fontId="4" fillId="0" borderId="0" xfId="0" applyFont="1" applyAlignment="1">
      <alignment horizontal="right"/>
    </xf>
    <xf numFmtId="0" fontId="4" fillId="0" borderId="0" xfId="0" applyFont="1" applyFill="1" applyBorder="1" applyAlignment="1">
      <alignment horizontal="right"/>
    </xf>
    <xf numFmtId="0" fontId="0" fillId="0" borderId="13" xfId="0" applyBorder="1" applyAlignment="1">
      <alignment/>
    </xf>
    <xf numFmtId="0" fontId="4" fillId="0" borderId="13" xfId="0" applyFont="1" applyBorder="1" applyAlignment="1">
      <alignment horizontal="right"/>
    </xf>
    <xf numFmtId="0" fontId="4" fillId="0" borderId="9" xfId="0" applyFont="1" applyBorder="1" applyAlignment="1">
      <alignment horizontal="right"/>
    </xf>
    <xf numFmtId="0" fontId="0" fillId="0" borderId="1" xfId="0" applyBorder="1" applyAlignment="1">
      <alignment horizontal="right"/>
    </xf>
    <xf numFmtId="0" fontId="4" fillId="0" borderId="1" xfId="0" applyFont="1" applyBorder="1" applyAlignment="1">
      <alignment horizontal="right"/>
    </xf>
    <xf numFmtId="0" fontId="7" fillId="0" borderId="0" xfId="0" applyFont="1" applyFill="1" applyBorder="1" applyAlignment="1">
      <alignment horizontal="right"/>
    </xf>
    <xf numFmtId="3" fontId="7" fillId="0" borderId="0" xfId="0" applyNumberFormat="1" applyFont="1" applyAlignment="1">
      <alignment horizontal="right"/>
    </xf>
    <xf numFmtId="0" fontId="0" fillId="0" borderId="0" xfId="0" applyAlignment="1" quotePrefix="1">
      <alignment/>
    </xf>
    <xf numFmtId="0" fontId="4" fillId="0" borderId="4" xfId="0" applyFont="1" applyBorder="1" applyAlignment="1">
      <alignment horizontal="right"/>
    </xf>
    <xf numFmtId="16" fontId="4" fillId="0" borderId="0" xfId="0" applyNumberFormat="1" applyFont="1" applyBorder="1" applyAlignment="1">
      <alignment horizontal="right"/>
    </xf>
    <xf numFmtId="0" fontId="4" fillId="0" borderId="12" xfId="0" applyFont="1" applyBorder="1" applyAlignment="1">
      <alignment horizontal="right"/>
    </xf>
    <xf numFmtId="0" fontId="4" fillId="0" borderId="5" xfId="0" applyFont="1" applyBorder="1" applyAlignment="1">
      <alignment horizontal="right"/>
    </xf>
    <xf numFmtId="1" fontId="4" fillId="0" borderId="1" xfId="0" applyNumberFormat="1" applyFont="1" applyBorder="1" applyAlignment="1">
      <alignment horizontal="right"/>
    </xf>
    <xf numFmtId="0" fontId="4" fillId="0" borderId="13" xfId="0"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5" fillId="0" borderId="15" xfId="0" applyFont="1" applyBorder="1" applyAlignment="1">
      <alignment horizontal="right"/>
    </xf>
    <xf numFmtId="0" fontId="0" fillId="0" borderId="0" xfId="0" applyFont="1" applyBorder="1" applyAlignment="1">
      <alignment horizontal="right"/>
    </xf>
    <xf numFmtId="0" fontId="0" fillId="0" borderId="5" xfId="0" applyFont="1" applyBorder="1" applyAlignment="1">
      <alignment horizontal="right"/>
    </xf>
    <xf numFmtId="0" fontId="4" fillId="0" borderId="18" xfId="0" applyFont="1" applyBorder="1" applyAlignment="1">
      <alignment horizontal="center"/>
    </xf>
    <xf numFmtId="16" fontId="4" fillId="0" borderId="19" xfId="0" applyNumberFormat="1" applyFont="1" applyBorder="1" applyAlignment="1" quotePrefix="1">
      <alignment horizontal="center"/>
    </xf>
    <xf numFmtId="0" fontId="4" fillId="0" borderId="8" xfId="0" applyFont="1" applyBorder="1" applyAlignment="1">
      <alignment horizontal="center"/>
    </xf>
    <xf numFmtId="16" fontId="4" fillId="0" borderId="12" xfId="0" applyNumberFormat="1" applyFont="1" applyBorder="1" applyAlignment="1" quotePrefix="1">
      <alignment horizontal="center"/>
    </xf>
    <xf numFmtId="0" fontId="5" fillId="0" borderId="8" xfId="0" applyFont="1" applyBorder="1" applyAlignment="1">
      <alignment/>
    </xf>
    <xf numFmtId="16" fontId="4" fillId="0" borderId="15" xfId="0" applyNumberFormat="1" applyFont="1" applyBorder="1" applyAlignment="1">
      <alignment horizontal="center"/>
    </xf>
    <xf numFmtId="16" fontId="4" fillId="0" borderId="3" xfId="0" applyNumberFormat="1" applyFont="1" applyBorder="1" applyAlignment="1">
      <alignment horizontal="center"/>
    </xf>
    <xf numFmtId="0" fontId="5" fillId="0" borderId="9" xfId="0" applyFont="1" applyBorder="1" applyAlignment="1">
      <alignment/>
    </xf>
    <xf numFmtId="0" fontId="48" fillId="0" borderId="0" xfId="0" applyFont="1" applyAlignment="1">
      <alignment/>
    </xf>
    <xf numFmtId="0" fontId="48" fillId="0" borderId="0" xfId="0" applyFont="1" applyAlignment="1">
      <alignment/>
    </xf>
    <xf numFmtId="0" fontId="0" fillId="0" borderId="0" xfId="0" applyFont="1" applyBorder="1" applyAlignment="1">
      <alignment horizontal="left"/>
    </xf>
    <xf numFmtId="0" fontId="4" fillId="0" borderId="1" xfId="0" applyFont="1" applyBorder="1" applyAlignment="1">
      <alignment/>
    </xf>
    <xf numFmtId="0" fontId="14" fillId="0" borderId="1" xfId="0" applyFont="1" applyBorder="1" applyAlignment="1">
      <alignment horizontal="center"/>
    </xf>
    <xf numFmtId="0" fontId="49" fillId="0" borderId="0" xfId="0" applyFont="1" applyAlignment="1">
      <alignment/>
    </xf>
    <xf numFmtId="0" fontId="5" fillId="0" borderId="0" xfId="0" applyFont="1" applyBorder="1" applyAlignment="1">
      <alignment horizontal="left" vertical="top"/>
    </xf>
    <xf numFmtId="9" fontId="4" fillId="0" borderId="0" xfId="0" applyNumberFormat="1" applyFont="1" applyBorder="1" applyAlignment="1">
      <alignment horizontal="right"/>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0" fillId="0" borderId="0" xfId="0" applyFont="1" applyFill="1" applyBorder="1" applyAlignment="1">
      <alignment/>
    </xf>
    <xf numFmtId="0" fontId="2" fillId="0" borderId="14" xfId="0" applyFont="1" applyBorder="1" applyAlignment="1">
      <alignment/>
    </xf>
    <xf numFmtId="0" fontId="4" fillId="0" borderId="12" xfId="0" applyFont="1" applyBorder="1" applyAlignment="1">
      <alignment/>
    </xf>
    <xf numFmtId="0" fontId="7" fillId="0" borderId="4" xfId="0" applyFont="1" applyBorder="1" applyAlignment="1">
      <alignment/>
    </xf>
    <xf numFmtId="0" fontId="4" fillId="0" borderId="13" xfId="0" applyFont="1" applyBorder="1" applyAlignment="1">
      <alignment/>
    </xf>
    <xf numFmtId="3" fontId="4" fillId="0" borderId="1" xfId="0" applyNumberFormat="1" applyFont="1" applyBorder="1" applyAlignment="1">
      <alignment/>
    </xf>
    <xf numFmtId="0" fontId="17"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4" fontId="7" fillId="0" borderId="0" xfId="15" applyNumberFormat="1" applyFont="1" applyBorder="1" applyAlignment="1">
      <alignment horizontal="right"/>
    </xf>
    <xf numFmtId="164" fontId="7" fillId="0" borderId="2" xfId="15" applyNumberFormat="1" applyFont="1" applyBorder="1" applyAlignment="1">
      <alignment/>
    </xf>
    <xf numFmtId="1" fontId="4" fillId="0" borderId="0" xfId="21"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1" fontId="0" fillId="0" borderId="0" xfId="0" applyNumberFormat="1" applyFont="1" applyAlignment="1">
      <alignment/>
    </xf>
    <xf numFmtId="9" fontId="4" fillId="0" borderId="0" xfId="0" applyNumberFormat="1" applyFont="1" applyAlignment="1">
      <alignment horizontal="right"/>
    </xf>
    <xf numFmtId="9" fontId="7" fillId="0" borderId="0" xfId="0" applyNumberFormat="1" applyFont="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Border="1" applyAlignment="1">
      <alignment/>
    </xf>
    <xf numFmtId="1" fontId="4" fillId="0" borderId="2" xfId="0" applyNumberFormat="1" applyFont="1" applyBorder="1" applyAlignment="1">
      <alignment/>
    </xf>
    <xf numFmtId="1" fontId="4" fillId="0" borderId="0" xfId="0" applyNumberFormat="1" applyFont="1" applyBorder="1" applyAlignment="1">
      <alignment/>
    </xf>
    <xf numFmtId="0" fontId="4" fillId="0" borderId="2" xfId="0" applyFont="1" applyBorder="1" applyAlignment="1">
      <alignment horizontal="left"/>
    </xf>
    <xf numFmtId="169" fontId="4" fillId="0" borderId="2" xfId="0" applyNumberFormat="1" applyFont="1" applyBorder="1" applyAlignment="1">
      <alignment/>
    </xf>
    <xf numFmtId="3" fontId="7" fillId="0" borderId="2" xfId="0" applyNumberFormat="1" applyFont="1" applyBorder="1" applyAlignment="1">
      <alignment/>
    </xf>
    <xf numFmtId="0" fontId="4" fillId="0" borderId="2" xfId="0" applyFont="1" applyBorder="1" applyAlignment="1">
      <alignment horizontal="left"/>
    </xf>
    <xf numFmtId="165" fontId="4" fillId="0" borderId="2" xfId="0" applyNumberFormat="1" applyFont="1" applyBorder="1" applyAlignment="1">
      <alignment/>
    </xf>
    <xf numFmtId="3" fontId="7" fillId="0" borderId="2" xfId="0" applyNumberFormat="1" applyFont="1" applyBorder="1" applyAlignment="1">
      <alignment/>
    </xf>
    <xf numFmtId="0" fontId="5" fillId="0" borderId="20" xfId="0" applyFont="1" applyBorder="1" applyAlignment="1">
      <alignment horizontal="center" vertical="center"/>
    </xf>
    <xf numFmtId="3" fontId="7" fillId="0" borderId="4" xfId="0" applyNumberFormat="1" applyFont="1" applyBorder="1" applyAlignment="1">
      <alignment horizontal="right"/>
    </xf>
    <xf numFmtId="0" fontId="7" fillId="0" borderId="4" xfId="0" applyFont="1" applyBorder="1" applyAlignment="1">
      <alignment horizontal="right"/>
    </xf>
    <xf numFmtId="0" fontId="4" fillId="0" borderId="4" xfId="0" applyFont="1" applyBorder="1" applyAlignment="1">
      <alignment horizontal="right" wrapText="1"/>
    </xf>
    <xf numFmtId="0" fontId="4" fillId="0" borderId="4" xfId="0" applyFont="1" applyBorder="1" applyAlignment="1" applyProtection="1">
      <alignment horizontal="right"/>
      <protection locked="0"/>
    </xf>
    <xf numFmtId="0" fontId="4" fillId="0" borderId="4" xfId="0" applyFont="1" applyBorder="1" applyAlignment="1">
      <alignment/>
    </xf>
    <xf numFmtId="0" fontId="0" fillId="0" borderId="4" xfId="0" applyBorder="1" applyAlignment="1">
      <alignment/>
    </xf>
    <xf numFmtId="164" fontId="7" fillId="0" borderId="0" xfId="15" applyNumberFormat="1" applyFont="1" applyBorder="1" applyAlignment="1">
      <alignment/>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4" fillId="0" borderId="1" xfId="0" applyFont="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3" fontId="5" fillId="0" borderId="0" xfId="0" applyNumberFormat="1" applyFont="1" applyBorder="1" applyAlignment="1">
      <alignment horizontal="center" vertical="center"/>
    </xf>
    <xf numFmtId="0" fontId="0" fillId="0" borderId="0" xfId="0" applyBorder="1" applyAlignment="1">
      <alignment horizontal="center" vertical="center"/>
    </xf>
    <xf numFmtId="3" fontId="7" fillId="0" borderId="1" xfId="0" applyNumberFormat="1" applyFont="1" applyBorder="1" applyAlignment="1">
      <alignment horizontal="center" vertical="center"/>
    </xf>
    <xf numFmtId="0" fontId="0" fillId="0" borderId="22" xfId="0" applyBorder="1" applyAlignment="1">
      <alignment/>
    </xf>
    <xf numFmtId="0" fontId="0" fillId="0" borderId="4" xfId="0" applyBorder="1" applyAlignment="1">
      <alignment horizontal="center" vertical="center"/>
    </xf>
    <xf numFmtId="3" fontId="7" fillId="0" borderId="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2" xfId="0" applyFont="1" applyBorder="1" applyAlignment="1">
      <alignment horizontal="center"/>
    </xf>
    <xf numFmtId="0" fontId="0" fillId="0" borderId="16"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xf>
    <xf numFmtId="0" fontId="4" fillId="0" borderId="10" xfId="0" applyFont="1"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0" fontId="4" fillId="0" borderId="17" xfId="0" applyFont="1" applyBorder="1" applyAlignment="1">
      <alignment wrapText="1"/>
    </xf>
    <xf numFmtId="0" fontId="4" fillId="0" borderId="2" xfId="0" applyFont="1" applyBorder="1" applyAlignment="1">
      <alignment wrapText="1"/>
    </xf>
    <xf numFmtId="0" fontId="0" fillId="0" borderId="2" xfId="0" applyBorder="1" applyAlignment="1">
      <alignment wrapText="1"/>
    </xf>
    <xf numFmtId="0" fontId="5" fillId="0" borderId="20" xfId="0" applyFont="1" applyBorder="1" applyAlignment="1">
      <alignment horizontal="center"/>
    </xf>
    <xf numFmtId="0" fontId="4" fillId="0" borderId="23"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center"/>
    </xf>
    <xf numFmtId="0" fontId="5" fillId="0" borderId="2" xfId="0" applyFont="1" applyBorder="1" applyAlignment="1">
      <alignment horizontal="center"/>
    </xf>
    <xf numFmtId="0" fontId="5" fillId="0" borderId="16"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4" fillId="0" borderId="20"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vertical="center"/>
    </xf>
    <xf numFmtId="0" fontId="4" fillId="0" borderId="17" xfId="0" applyFont="1" applyBorder="1" applyAlignment="1">
      <alignment horizontal="center"/>
    </xf>
    <xf numFmtId="0" fontId="0" fillId="0" borderId="2" xfId="0" applyFont="1" applyBorder="1" applyAlignment="1">
      <alignment horizontal="center"/>
    </xf>
    <xf numFmtId="0" fontId="0" fillId="0" borderId="16" xfId="0" applyFont="1" applyBorder="1" applyAlignment="1">
      <alignment/>
    </xf>
    <xf numFmtId="0" fontId="4" fillId="0" borderId="6" xfId="0" applyFont="1" applyBorder="1" applyAlignment="1">
      <alignment horizontal="center"/>
    </xf>
    <xf numFmtId="0" fontId="0" fillId="0" borderId="19"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
    </xf>
    <xf numFmtId="0" fontId="4" fillId="0" borderId="4"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12" xfId="0" applyFont="1" applyBorder="1" applyAlignment="1">
      <alignment/>
    </xf>
    <xf numFmtId="164" fontId="7" fillId="0" borderId="0" xfId="15" applyNumberFormat="1" applyFont="1" applyBorder="1" applyAlignment="1">
      <alignment horizontal="right"/>
    </xf>
    <xf numFmtId="0" fontId="0" fillId="0" borderId="0" xfId="0" applyAlignment="1">
      <alignment/>
    </xf>
    <xf numFmtId="164" fontId="7" fillId="0" borderId="4" xfId="15" applyNumberFormat="1" applyFont="1" applyBorder="1" applyAlignment="1">
      <alignment/>
    </xf>
    <xf numFmtId="0" fontId="0" fillId="0" borderId="0" xfId="0" applyBorder="1" applyAlignment="1">
      <alignment/>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pplyAlignment="1">
      <alignment/>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3" fontId="5" fillId="0" borderId="24" xfId="0" applyNumberFormat="1" applyFont="1" applyBorder="1" applyAlignment="1">
      <alignment horizontal="center"/>
    </xf>
    <xf numFmtId="0" fontId="0" fillId="0" borderId="24" xfId="0" applyBorder="1" applyAlignment="1">
      <alignment/>
    </xf>
    <xf numFmtId="0" fontId="5" fillId="0" borderId="22" xfId="0" applyFont="1" applyBorder="1" applyAlignment="1">
      <alignment horizontal="center" vertic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center"/>
    </xf>
    <xf numFmtId="0" fontId="5"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chartsheet" Target="chartsheets/sheet1.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8" Type="http://schemas.openxmlformats.org/officeDocument/2006/relationships/worksheet" Target="worksheets/sheet37.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B'!$D$8:$D$14</c:f>
              <c:numCache>
                <c:ptCount val="7"/>
                <c:pt idx="0">
                  <c:v>0.609</c:v>
                </c:pt>
                <c:pt idx="1">
                  <c:v>0.716</c:v>
                </c:pt>
                <c:pt idx="2">
                  <c:v>2.26</c:v>
                </c:pt>
                <c:pt idx="3">
                  <c:v>3.974</c:v>
                </c:pt>
                <c:pt idx="4">
                  <c:v>5.657</c:v>
                </c:pt>
                <c:pt idx="5">
                  <c:v>7.427</c:v>
                </c:pt>
                <c:pt idx="6">
                  <c:v>12.168</c:v>
                </c:pt>
              </c:numCache>
            </c:numRef>
          </c:val>
        </c:ser>
        <c:ser>
          <c:idx val="1"/>
          <c:order val="1"/>
          <c:tx>
            <c:strRef>
              <c:f>'Numbers for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B'!$E$8:$E$14</c:f>
              <c:numCache>
                <c:ptCount val="7"/>
                <c:pt idx="0">
                  <c:v>3.821</c:v>
                </c:pt>
                <c:pt idx="1">
                  <c:v>6.119</c:v>
                </c:pt>
                <c:pt idx="2">
                  <c:v>14.492</c:v>
                </c:pt>
                <c:pt idx="3">
                  <c:v>26.884</c:v>
                </c:pt>
                <c:pt idx="4">
                  <c:v>39.731</c:v>
                </c:pt>
                <c:pt idx="5">
                  <c:v>53.022</c:v>
                </c:pt>
                <c:pt idx="6">
                  <c:v>60.844</c:v>
                </c:pt>
              </c:numCache>
            </c:numRef>
          </c:val>
        </c:ser>
        <c:ser>
          <c:idx val="2"/>
          <c:order val="2"/>
          <c:tx>
            <c:strRef>
              <c:f>'Numbers for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B'!$F$8:$F$14</c:f>
              <c:numCache>
                <c:ptCount val="7"/>
                <c:pt idx="0">
                  <c:v>32.23</c:v>
                </c:pt>
                <c:pt idx="1">
                  <c:v>49.394</c:v>
                </c:pt>
                <c:pt idx="2">
                  <c:v>60.984</c:v>
                </c:pt>
                <c:pt idx="3">
                  <c:v>60.361</c:v>
                </c:pt>
                <c:pt idx="4">
                  <c:v>49.79</c:v>
                </c:pt>
                <c:pt idx="5">
                  <c:v>36.193</c:v>
                </c:pt>
                <c:pt idx="6">
                  <c:v>25.185</c:v>
                </c:pt>
              </c:numCache>
            </c:numRef>
          </c:val>
        </c:ser>
        <c:ser>
          <c:idx val="3"/>
          <c:order val="3"/>
          <c:tx>
            <c:strRef>
              <c:f>'Numbers for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B'!$G$8:$G$14</c:f>
              <c:numCache>
                <c:ptCount val="7"/>
                <c:pt idx="0">
                  <c:v>63.34</c:v>
                </c:pt>
                <c:pt idx="1">
                  <c:v>43.771</c:v>
                </c:pt>
                <c:pt idx="2">
                  <c:v>22.264</c:v>
                </c:pt>
                <c:pt idx="3">
                  <c:v>8.781</c:v>
                </c:pt>
                <c:pt idx="4">
                  <c:v>4.822</c:v>
                </c:pt>
                <c:pt idx="5">
                  <c:v>3.358</c:v>
                </c:pt>
                <c:pt idx="6">
                  <c:v>1.804</c:v>
                </c:pt>
              </c:numCache>
            </c:numRef>
          </c:val>
        </c:ser>
        <c:axId val="43032639"/>
        <c:axId val="51749432"/>
      </c:areaChart>
      <c:catAx>
        <c:axId val="43032639"/>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749432"/>
        <c:crosses val="autoZero"/>
        <c:auto val="1"/>
        <c:lblOffset val="100"/>
        <c:noMultiLvlLbl val="0"/>
      </c:catAx>
      <c:valAx>
        <c:axId val="51749432"/>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3032639"/>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J:  Main means of travel to work</a:t>
            </a:r>
          </a:p>
        </c:rich>
      </c:tx>
      <c:layout>
        <c:manualLayout>
          <c:xMode val="factor"/>
          <c:yMode val="factor"/>
          <c:x val="-0.17875"/>
          <c:y val="-0.00925"/>
        </c:manualLayout>
      </c:layout>
      <c:spPr>
        <a:noFill/>
        <a:ln>
          <a:noFill/>
        </a:ln>
      </c:spPr>
    </c:title>
    <c:plotArea>
      <c:layout>
        <c:manualLayout>
          <c:xMode val="edge"/>
          <c:yMode val="edge"/>
          <c:x val="0"/>
          <c:y val="0.10225"/>
          <c:w val="0.953"/>
          <c:h val="0.73425"/>
        </c:manualLayout>
      </c:layout>
      <c:barChart>
        <c:barDir val="bar"/>
        <c:grouping val="clustered"/>
        <c:varyColors val="0"/>
        <c:ser>
          <c:idx val="0"/>
          <c:order val="0"/>
          <c:tx>
            <c:strRef>
              <c:f>'Numbers for I &amp; J'!$C$13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J'!$C$14:$C$21</c:f>
              <c:numCache>
                <c:ptCount val="8"/>
                <c:pt idx="0">
                  <c:v>60</c:v>
                </c:pt>
                <c:pt idx="1">
                  <c:v>68</c:v>
                </c:pt>
                <c:pt idx="2">
                  <c:v>71</c:v>
                </c:pt>
                <c:pt idx="3">
                  <c:v>56</c:v>
                </c:pt>
                <c:pt idx="4">
                  <c:v>66</c:v>
                </c:pt>
                <c:pt idx="5">
                  <c:v>57</c:v>
                </c:pt>
                <c:pt idx="6">
                  <c:v>46</c:v>
                </c:pt>
                <c:pt idx="7">
                  <c:v>51</c:v>
                </c:pt>
              </c:numCache>
            </c:numRef>
          </c:val>
        </c:ser>
        <c:ser>
          <c:idx val="1"/>
          <c:order val="1"/>
          <c:tx>
            <c:strRef>
              <c:f>'Numbers for I &amp; J'!$D$13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J'!$D$14:$D$21</c:f>
              <c:numCache>
                <c:ptCount val="8"/>
                <c:pt idx="0">
                  <c:v>9</c:v>
                </c:pt>
                <c:pt idx="1">
                  <c:v>3</c:v>
                </c:pt>
                <c:pt idx="2">
                  <c:v>6</c:v>
                </c:pt>
                <c:pt idx="3">
                  <c:v>8</c:v>
                </c:pt>
                <c:pt idx="4">
                  <c:v>10</c:v>
                </c:pt>
                <c:pt idx="5">
                  <c:v>13</c:v>
                </c:pt>
                <c:pt idx="6">
                  <c:v>12</c:v>
                </c:pt>
                <c:pt idx="7">
                  <c:v>14</c:v>
                </c:pt>
              </c:numCache>
            </c:numRef>
          </c:val>
        </c:ser>
        <c:ser>
          <c:idx val="2"/>
          <c:order val="2"/>
          <c:tx>
            <c:strRef>
              <c:f>'Numbers for I &amp; J'!$E$13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J'!$E$14:$E$21</c:f>
              <c:numCache>
                <c:ptCount val="8"/>
                <c:pt idx="0">
                  <c:v>13</c:v>
                </c:pt>
                <c:pt idx="1">
                  <c:v>9</c:v>
                </c:pt>
                <c:pt idx="2">
                  <c:v>8</c:v>
                </c:pt>
                <c:pt idx="3">
                  <c:v>11</c:v>
                </c:pt>
                <c:pt idx="4">
                  <c:v>19</c:v>
                </c:pt>
                <c:pt idx="5">
                  <c:v>11</c:v>
                </c:pt>
                <c:pt idx="6">
                  <c:v>21</c:v>
                </c:pt>
                <c:pt idx="7">
                  <c:v>20</c:v>
                </c:pt>
              </c:numCache>
            </c:numRef>
          </c:val>
        </c:ser>
        <c:ser>
          <c:idx val="3"/>
          <c:order val="3"/>
          <c:tx>
            <c:strRef>
              <c:f>'Numbers for I &amp; J'!$F$13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J'!$F$14:$F$21</c:f>
              <c:numCache>
                <c:ptCount val="8"/>
                <c:pt idx="0">
                  <c:v>11</c:v>
                </c:pt>
                <c:pt idx="1">
                  <c:v>7</c:v>
                </c:pt>
                <c:pt idx="2">
                  <c:v>9</c:v>
                </c:pt>
                <c:pt idx="3">
                  <c:v>16</c:v>
                </c:pt>
                <c:pt idx="4">
                  <c:v>3</c:v>
                </c:pt>
                <c:pt idx="5">
                  <c:v>11</c:v>
                </c:pt>
                <c:pt idx="6">
                  <c:v>16</c:v>
                </c:pt>
                <c:pt idx="7">
                  <c:v>11</c:v>
                </c:pt>
              </c:numCache>
            </c:numRef>
          </c:val>
        </c:ser>
        <c:ser>
          <c:idx val="4"/>
          <c:order val="4"/>
          <c:tx>
            <c:strRef>
              <c:f>'Numbers for I &amp; J'!$G$13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J'!$G$14:$G$21</c:f>
              <c:numCache>
                <c:ptCount val="8"/>
                <c:pt idx="0">
                  <c:v>3</c:v>
                </c:pt>
                <c:pt idx="1">
                  <c:v>7</c:v>
                </c:pt>
                <c:pt idx="2">
                  <c:v>2</c:v>
                </c:pt>
                <c:pt idx="3">
                  <c:v>6</c:v>
                </c:pt>
                <c:pt idx="4">
                  <c:v>0</c:v>
                </c:pt>
                <c:pt idx="5">
                  <c:v>2</c:v>
                </c:pt>
                <c:pt idx="6">
                  <c:v>2</c:v>
                </c:pt>
                <c:pt idx="7">
                  <c:v>1</c:v>
                </c:pt>
              </c:numCache>
            </c:numRef>
          </c:val>
        </c:ser>
        <c:axId val="35964489"/>
        <c:axId val="55244946"/>
      </c:barChart>
      <c:catAx>
        <c:axId val="35964489"/>
        <c:scaling>
          <c:orientation val="maxMin"/>
        </c:scaling>
        <c:axPos val="l"/>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244946"/>
        <c:crosses val="autoZero"/>
        <c:auto val="1"/>
        <c:lblOffset val="100"/>
        <c:noMultiLvlLbl val="0"/>
      </c:catAx>
      <c:valAx>
        <c:axId val="55244946"/>
        <c:scaling>
          <c:orientation val="minMax"/>
        </c:scaling>
        <c:axPos val="t"/>
        <c:title>
          <c:tx>
            <c:rich>
              <a:bodyPr vert="horz" rot="0" anchor="ctr"/>
              <a:lstStyle/>
              <a:p>
                <a:pPr algn="ctr">
                  <a:defRPr/>
                </a:pPr>
                <a:r>
                  <a:rPr lang="en-US" cap="none" sz="1200"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5964489"/>
        <c:crossesAt val="1"/>
        <c:crossBetween val="between"/>
        <c:dispUnits/>
      </c:valAx>
      <c:spPr>
        <a:solidFill>
          <a:srgbClr val="FFFFFF"/>
        </a:solidFill>
        <a:ln w="12700">
          <a:solidFill>
            <a:srgbClr val="808080"/>
          </a:solidFill>
        </a:ln>
      </c:spPr>
    </c:plotArea>
    <c:legend>
      <c:legendPos val="b"/>
      <c:layout>
        <c:manualLayout>
          <c:xMode val="edge"/>
          <c:yMode val="edge"/>
          <c:x val="0"/>
          <c:y val="0.885"/>
          <c:w val="0.91725"/>
          <c:h val="0.04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K: Main means of travel to work by distance between home and work</a:t>
            </a:r>
          </a:p>
        </c:rich>
      </c:tx>
      <c:layout/>
      <c:spPr>
        <a:noFill/>
        <a:ln>
          <a:noFill/>
        </a:ln>
      </c:spPr>
    </c:title>
    <c:plotArea>
      <c:layout>
        <c:manualLayout>
          <c:xMode val="edge"/>
          <c:yMode val="edge"/>
          <c:x val="0.07025"/>
          <c:y val="0.12325"/>
          <c:w val="0.91525"/>
          <c:h val="0.744"/>
        </c:manualLayout>
      </c:layout>
      <c:barChart>
        <c:barDir val="col"/>
        <c:grouping val="percentStacked"/>
        <c:varyColors val="0"/>
        <c:ser>
          <c:idx val="0"/>
          <c:order val="0"/>
          <c:tx>
            <c:strRef>
              <c:f>'Numbers for chart K'!$C$5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K'!$C$6:$C$14</c:f>
              <c:numCache>
                <c:ptCount val="9"/>
                <c:pt idx="0">
                  <c:v>62</c:v>
                </c:pt>
                <c:pt idx="1">
                  <c:v>26</c:v>
                </c:pt>
                <c:pt idx="2">
                  <c:v>11</c:v>
                </c:pt>
                <c:pt idx="3">
                  <c:v>3</c:v>
                </c:pt>
                <c:pt idx="4">
                  <c:v>1</c:v>
                </c:pt>
                <c:pt idx="5">
                  <c:v>1</c:v>
                </c:pt>
                <c:pt idx="6">
                  <c:v>1</c:v>
                </c:pt>
                <c:pt idx="7">
                  <c:v>1</c:v>
                </c:pt>
                <c:pt idx="8">
                  <c:v>2</c:v>
                </c:pt>
              </c:numCache>
            </c:numRef>
          </c:val>
        </c:ser>
        <c:ser>
          <c:idx val="1"/>
          <c:order val="1"/>
          <c:tx>
            <c:strRef>
              <c:f>'Numbers for chart K'!$D$5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K'!$D$6:$D$14</c:f>
              <c:numCache>
                <c:ptCount val="9"/>
                <c:pt idx="0">
                  <c:v>27</c:v>
                </c:pt>
                <c:pt idx="1">
                  <c:v>48</c:v>
                </c:pt>
                <c:pt idx="2">
                  <c:v>56</c:v>
                </c:pt>
                <c:pt idx="3">
                  <c:v>58</c:v>
                </c:pt>
                <c:pt idx="4">
                  <c:v>68</c:v>
                </c:pt>
                <c:pt idx="5">
                  <c:v>77</c:v>
                </c:pt>
                <c:pt idx="6">
                  <c:v>77</c:v>
                </c:pt>
                <c:pt idx="7">
                  <c:v>78</c:v>
                </c:pt>
                <c:pt idx="8">
                  <c:v>78</c:v>
                </c:pt>
              </c:numCache>
            </c:numRef>
          </c:val>
        </c:ser>
        <c:ser>
          <c:idx val="2"/>
          <c:order val="2"/>
          <c:tx>
            <c:strRef>
              <c:f>'Numbers for chart K'!$E$5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K'!$E$6:$E$14</c:f>
              <c:numCache>
                <c:ptCount val="9"/>
                <c:pt idx="0">
                  <c:v>5</c:v>
                </c:pt>
                <c:pt idx="1">
                  <c:v>11</c:v>
                </c:pt>
                <c:pt idx="2">
                  <c:v>10</c:v>
                </c:pt>
                <c:pt idx="3">
                  <c:v>12</c:v>
                </c:pt>
                <c:pt idx="4">
                  <c:v>10</c:v>
                </c:pt>
                <c:pt idx="5">
                  <c:v>7</c:v>
                </c:pt>
                <c:pt idx="6">
                  <c:v>7</c:v>
                </c:pt>
                <c:pt idx="7">
                  <c:v>7</c:v>
                </c:pt>
                <c:pt idx="8">
                  <c:v>4</c:v>
                </c:pt>
              </c:numCache>
            </c:numRef>
          </c:val>
        </c:ser>
        <c:ser>
          <c:idx val="3"/>
          <c:order val="3"/>
          <c:tx>
            <c:strRef>
              <c:f>'Numbers for chart K'!$F$5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K'!$F$6:$F$14</c:f>
              <c:numCache>
                <c:ptCount val="9"/>
                <c:pt idx="0">
                  <c:v>3</c:v>
                </c:pt>
                <c:pt idx="1">
                  <c:v>4</c:v>
                </c:pt>
                <c:pt idx="2">
                  <c:v>3</c:v>
                </c:pt>
                <c:pt idx="3">
                  <c:v>2</c:v>
                </c:pt>
                <c:pt idx="4">
                  <c:v>1</c:v>
                </c:pt>
                <c:pt idx="5">
                  <c:v>1</c:v>
                </c:pt>
                <c:pt idx="6">
                  <c:v>0</c:v>
                </c:pt>
                <c:pt idx="7">
                  <c:v>0</c:v>
                </c:pt>
                <c:pt idx="8">
                  <c:v>0</c:v>
                </c:pt>
              </c:numCache>
            </c:numRef>
          </c:val>
        </c:ser>
        <c:ser>
          <c:idx val="4"/>
          <c:order val="4"/>
          <c:tx>
            <c:strRef>
              <c:f>'Numbers for chart K'!$G$5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K'!$G$6:$G$14</c:f>
              <c:numCache>
                <c:ptCount val="9"/>
                <c:pt idx="0">
                  <c:v>2</c:v>
                </c:pt>
                <c:pt idx="1">
                  <c:v>10</c:v>
                </c:pt>
                <c:pt idx="2">
                  <c:v>17</c:v>
                </c:pt>
                <c:pt idx="3">
                  <c:v>21</c:v>
                </c:pt>
                <c:pt idx="4">
                  <c:v>16</c:v>
                </c:pt>
                <c:pt idx="5">
                  <c:v>10</c:v>
                </c:pt>
                <c:pt idx="6">
                  <c:v>9</c:v>
                </c:pt>
                <c:pt idx="7">
                  <c:v>5</c:v>
                </c:pt>
                <c:pt idx="8">
                  <c:v>4</c:v>
                </c:pt>
              </c:numCache>
            </c:numRef>
          </c:val>
        </c:ser>
        <c:ser>
          <c:idx val="5"/>
          <c:order val="5"/>
          <c:tx>
            <c:strRef>
              <c:f>'Numbers for chart K'!$H$5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K'!$H$6:$H$14</c:f>
              <c:numCache>
                <c:ptCount val="9"/>
                <c:pt idx="0">
                  <c:v>0</c:v>
                </c:pt>
                <c:pt idx="1">
                  <c:v>0</c:v>
                </c:pt>
                <c:pt idx="2">
                  <c:v>2</c:v>
                </c:pt>
                <c:pt idx="3">
                  <c:v>3</c:v>
                </c:pt>
                <c:pt idx="4">
                  <c:v>2</c:v>
                </c:pt>
                <c:pt idx="5">
                  <c:v>3</c:v>
                </c:pt>
                <c:pt idx="6">
                  <c:v>5</c:v>
                </c:pt>
                <c:pt idx="7">
                  <c:v>8</c:v>
                </c:pt>
                <c:pt idx="8">
                  <c:v>7</c:v>
                </c:pt>
              </c:numCache>
            </c:numRef>
          </c:val>
        </c:ser>
        <c:ser>
          <c:idx val="6"/>
          <c:order val="6"/>
          <c:tx>
            <c:strRef>
              <c:f>'Numbers for chart K'!$I$5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K'!$I$6:$I$14</c:f>
              <c:numCache>
                <c:ptCount val="9"/>
                <c:pt idx="0">
                  <c:v>2</c:v>
                </c:pt>
                <c:pt idx="1">
                  <c:v>2</c:v>
                </c:pt>
                <c:pt idx="2">
                  <c:v>1</c:v>
                </c:pt>
                <c:pt idx="3">
                  <c:v>2</c:v>
                </c:pt>
                <c:pt idx="4">
                  <c:v>2</c:v>
                </c:pt>
                <c:pt idx="5">
                  <c:v>1</c:v>
                </c:pt>
                <c:pt idx="6">
                  <c:v>1</c:v>
                </c:pt>
                <c:pt idx="7">
                  <c:v>1</c:v>
                </c:pt>
                <c:pt idx="8">
                  <c:v>5</c:v>
                </c:pt>
              </c:numCache>
            </c:numRef>
          </c:val>
        </c:ser>
        <c:overlap val="100"/>
        <c:axId val="27442467"/>
        <c:axId val="45655612"/>
      </c:barChart>
      <c:catAx>
        <c:axId val="27442467"/>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5655612"/>
        <c:crosses val="autoZero"/>
        <c:auto val="1"/>
        <c:lblOffset val="100"/>
        <c:noMultiLvlLbl val="0"/>
      </c:catAx>
      <c:valAx>
        <c:axId val="45655612"/>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27442467"/>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L: Travel to school</a:t>
            </a:r>
          </a:p>
        </c:rich>
      </c:tx>
      <c:layout>
        <c:manualLayout>
          <c:xMode val="factor"/>
          <c:yMode val="factor"/>
          <c:x val="0"/>
          <c:y val="0"/>
        </c:manualLayout>
      </c:layout>
      <c:spPr>
        <a:noFill/>
        <a:ln>
          <a:noFill/>
        </a:ln>
      </c:spPr>
    </c:title>
    <c:plotArea>
      <c:layout>
        <c:manualLayout>
          <c:xMode val="edge"/>
          <c:yMode val="edge"/>
          <c:x val="0.083"/>
          <c:y val="0.13325"/>
          <c:w val="0.88425"/>
          <c:h val="0.67425"/>
        </c:manualLayout>
      </c:layout>
      <c:lineChart>
        <c:grouping val="standard"/>
        <c:varyColors val="0"/>
        <c:ser>
          <c:idx val="0"/>
          <c:order val="0"/>
          <c:tx>
            <c:strRef>
              <c:f>'Numbers for Chart L'!$C$7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L'!$C$8:$C$21</c:f>
              <c:numCache>
                <c:ptCount val="14"/>
                <c:pt idx="0">
                  <c:v>48</c:v>
                </c:pt>
                <c:pt idx="1">
                  <c:v>50</c:v>
                </c:pt>
                <c:pt idx="2">
                  <c:v>57</c:v>
                </c:pt>
                <c:pt idx="3">
                  <c:v>58</c:v>
                </c:pt>
                <c:pt idx="4">
                  <c:v>56</c:v>
                </c:pt>
                <c:pt idx="5">
                  <c:v>61</c:v>
                </c:pt>
                <c:pt idx="6">
                  <c:v>62</c:v>
                </c:pt>
                <c:pt idx="7">
                  <c:v>58</c:v>
                </c:pt>
                <c:pt idx="8">
                  <c:v>51</c:v>
                </c:pt>
                <c:pt idx="9">
                  <c:v>45</c:v>
                </c:pt>
                <c:pt idx="10">
                  <c:v>44</c:v>
                </c:pt>
                <c:pt idx="11">
                  <c:v>44</c:v>
                </c:pt>
                <c:pt idx="12">
                  <c:v>49</c:v>
                </c:pt>
                <c:pt idx="13">
                  <c:v>44</c:v>
                </c:pt>
              </c:numCache>
            </c:numRef>
          </c:val>
          <c:smooth val="0"/>
        </c:ser>
        <c:ser>
          <c:idx val="1"/>
          <c:order val="1"/>
          <c:tx>
            <c:strRef>
              <c:f>'Numbers for Chart L'!$D$7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L'!$D$8:$D$21</c:f>
              <c:numCache>
                <c:ptCount val="14"/>
                <c:pt idx="0">
                  <c:v>46</c:v>
                </c:pt>
                <c:pt idx="1">
                  <c:v>37</c:v>
                </c:pt>
                <c:pt idx="2">
                  <c:v>35</c:v>
                </c:pt>
                <c:pt idx="3">
                  <c:v>29</c:v>
                </c:pt>
                <c:pt idx="4">
                  <c:v>27</c:v>
                </c:pt>
                <c:pt idx="5">
                  <c:v>24</c:v>
                </c:pt>
                <c:pt idx="6">
                  <c:v>23</c:v>
                </c:pt>
                <c:pt idx="7">
                  <c:v>22</c:v>
                </c:pt>
                <c:pt idx="8">
                  <c:v>12</c:v>
                </c:pt>
                <c:pt idx="9">
                  <c:v>13</c:v>
                </c:pt>
                <c:pt idx="10">
                  <c:v>12</c:v>
                </c:pt>
                <c:pt idx="11">
                  <c:v>14</c:v>
                </c:pt>
                <c:pt idx="12">
                  <c:v>12</c:v>
                </c:pt>
                <c:pt idx="13">
                  <c:v>15</c:v>
                </c:pt>
              </c:numCache>
            </c:numRef>
          </c:val>
          <c:smooth val="0"/>
        </c:ser>
        <c:ser>
          <c:idx val="2"/>
          <c:order val="2"/>
          <c:tx>
            <c:strRef>
              <c:f>'Numbers for Chart L'!$E$7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L'!$E$8:$E$21</c:f>
              <c:numCache>
                <c:ptCount val="14"/>
                <c:pt idx="0">
                  <c:v>6</c:v>
                </c:pt>
                <c:pt idx="1">
                  <c:v>9</c:v>
                </c:pt>
                <c:pt idx="2">
                  <c:v>7</c:v>
                </c:pt>
                <c:pt idx="3">
                  <c:v>11</c:v>
                </c:pt>
                <c:pt idx="4">
                  <c:v>13</c:v>
                </c:pt>
                <c:pt idx="5">
                  <c:v>12</c:v>
                </c:pt>
                <c:pt idx="6">
                  <c:v>11</c:v>
                </c:pt>
                <c:pt idx="7">
                  <c:v>17</c:v>
                </c:pt>
                <c:pt idx="8">
                  <c:v>32</c:v>
                </c:pt>
                <c:pt idx="9">
                  <c:v>36</c:v>
                </c:pt>
                <c:pt idx="10">
                  <c:v>41</c:v>
                </c:pt>
                <c:pt idx="11">
                  <c:v>34</c:v>
                </c:pt>
                <c:pt idx="12">
                  <c:v>35</c:v>
                </c:pt>
                <c:pt idx="13">
                  <c:v>37</c:v>
                </c:pt>
              </c:numCache>
            </c:numRef>
          </c:val>
          <c:smooth val="0"/>
        </c:ser>
        <c:ser>
          <c:idx val="3"/>
          <c:order val="3"/>
          <c:tx>
            <c:strRef>
              <c:f>'Numbers for Chart L'!$F$7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L'!$F$8:$F$21</c:f>
              <c:numCache>
                <c:ptCount val="14"/>
                <c:pt idx="0">
                  <c:v>0</c:v>
                </c:pt>
                <c:pt idx="1">
                  <c:v>4</c:v>
                </c:pt>
                <c:pt idx="2">
                  <c:v>1</c:v>
                </c:pt>
                <c:pt idx="3">
                  <c:v>1</c:v>
                </c:pt>
                <c:pt idx="4">
                  <c:v>3</c:v>
                </c:pt>
                <c:pt idx="5">
                  <c:v>3</c:v>
                </c:pt>
                <c:pt idx="6">
                  <c:v>3</c:v>
                </c:pt>
                <c:pt idx="7">
                  <c:v>2</c:v>
                </c:pt>
                <c:pt idx="8">
                  <c:v>3</c:v>
                </c:pt>
                <c:pt idx="9">
                  <c:v>4</c:v>
                </c:pt>
                <c:pt idx="10">
                  <c:v>3</c:v>
                </c:pt>
                <c:pt idx="11">
                  <c:v>4</c:v>
                </c:pt>
                <c:pt idx="12">
                  <c:v>3</c:v>
                </c:pt>
                <c:pt idx="13">
                  <c:v>2</c:v>
                </c:pt>
              </c:numCache>
            </c:numRef>
          </c:val>
          <c:smooth val="0"/>
        </c:ser>
        <c:ser>
          <c:idx val="4"/>
          <c:order val="4"/>
          <c:tx>
            <c:strRef>
              <c:f>'Numbers for Chart L'!$G$7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L'!$G$8:$G$21</c:f>
              <c:numCache>
                <c:ptCount val="14"/>
                <c:pt idx="0">
                  <c:v>0</c:v>
                </c:pt>
                <c:pt idx="1">
                  <c:v>0</c:v>
                </c:pt>
                <c:pt idx="2">
                  <c:v>0</c:v>
                </c:pt>
                <c:pt idx="3">
                  <c:v>1</c:v>
                </c:pt>
                <c:pt idx="4">
                  <c:v>1</c:v>
                </c:pt>
                <c:pt idx="5">
                  <c:v>0</c:v>
                </c:pt>
                <c:pt idx="6">
                  <c:v>1</c:v>
                </c:pt>
                <c:pt idx="7">
                  <c:v>2</c:v>
                </c:pt>
                <c:pt idx="8">
                  <c:v>1</c:v>
                </c:pt>
                <c:pt idx="9">
                  <c:v>1</c:v>
                </c:pt>
                <c:pt idx="10">
                  <c:v>1</c:v>
                </c:pt>
                <c:pt idx="11">
                  <c:v>3</c:v>
                </c:pt>
                <c:pt idx="12">
                  <c:v>1</c:v>
                </c:pt>
                <c:pt idx="13">
                  <c:v>2</c:v>
                </c:pt>
              </c:numCache>
            </c:numRef>
          </c:val>
          <c:smooth val="0"/>
        </c:ser>
        <c:axId val="8247325"/>
        <c:axId val="7117062"/>
      </c:lineChart>
      <c:catAx>
        <c:axId val="8247325"/>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117062"/>
        <c:crosses val="autoZero"/>
        <c:auto val="1"/>
        <c:lblOffset val="100"/>
        <c:noMultiLvlLbl val="0"/>
      </c:catAx>
      <c:valAx>
        <c:axId val="7117062"/>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8247325"/>
        <c:crossesAt val="1"/>
        <c:crossBetween val="between"/>
        <c:dispUnits/>
      </c:valAx>
      <c:spPr>
        <a:solidFill>
          <a:srgbClr val="FFFFFF"/>
        </a:solidFill>
        <a:ln w="12700">
          <a:solidFill>
            <a:srgbClr val="808080"/>
          </a:solidFill>
        </a:ln>
      </c:spPr>
    </c:plotArea>
    <c:legend>
      <c:legendPos val="b"/>
      <c:layout>
        <c:manualLayout>
          <c:xMode val="edge"/>
          <c:yMode val="edge"/>
          <c:x val="0.03475"/>
          <c:y val="0.87275"/>
          <c:w val="0.95175"/>
          <c:h val="0.07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B: Households' transport facilities</a:t>
            </a:r>
          </a:p>
        </c:rich>
      </c:tx>
      <c:layout>
        <c:manualLayout>
          <c:xMode val="factor"/>
          <c:yMode val="factor"/>
          <c:x val="-0.164"/>
          <c:y val="-0.018"/>
        </c:manualLayout>
      </c:layout>
      <c:spPr>
        <a:noFill/>
        <a:ln>
          <a:noFill/>
        </a:ln>
      </c:spPr>
    </c:title>
    <c:plotArea>
      <c:layout>
        <c:manualLayout>
          <c:xMode val="edge"/>
          <c:yMode val="edge"/>
          <c:x val="0.00775"/>
          <c:y val="0.08875"/>
          <c:w val="0.94925"/>
          <c:h val="0.714"/>
        </c:manualLayout>
      </c:layout>
      <c:barChart>
        <c:barDir val="bar"/>
        <c:grouping val="clustered"/>
        <c:varyColors val="0"/>
        <c:ser>
          <c:idx val="0"/>
          <c:order val="0"/>
          <c:tx>
            <c:strRef>
              <c:f>'Numbers for A &amp; B'!$D$19</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B'!$D$20:$D$27</c:f>
              <c:numCache>
                <c:ptCount val="8"/>
                <c:pt idx="0">
                  <c:v>88</c:v>
                </c:pt>
                <c:pt idx="1">
                  <c:v>85</c:v>
                </c:pt>
                <c:pt idx="2">
                  <c:v>91</c:v>
                </c:pt>
                <c:pt idx="3">
                  <c:v>86</c:v>
                </c:pt>
                <c:pt idx="4">
                  <c:v>85</c:v>
                </c:pt>
                <c:pt idx="5">
                  <c:v>86</c:v>
                </c:pt>
                <c:pt idx="6">
                  <c:v>82</c:v>
                </c:pt>
                <c:pt idx="7">
                  <c:v>84</c:v>
                </c:pt>
              </c:numCache>
            </c:numRef>
          </c:val>
        </c:ser>
        <c:ser>
          <c:idx val="1"/>
          <c:order val="1"/>
          <c:tx>
            <c:strRef>
              <c:f>'Numbers for A &amp; B'!$E$19</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B'!$E$20:$E$27</c:f>
              <c:numCache>
                <c:ptCount val="8"/>
                <c:pt idx="0">
                  <c:v>51.407</c:v>
                </c:pt>
                <c:pt idx="1">
                  <c:v>83.737</c:v>
                </c:pt>
                <c:pt idx="2">
                  <c:v>42.359</c:v>
                </c:pt>
                <c:pt idx="3">
                  <c:v>88.828</c:v>
                </c:pt>
                <c:pt idx="4">
                  <c:v>87.727</c:v>
                </c:pt>
                <c:pt idx="5">
                  <c:v>87.284</c:v>
                </c:pt>
                <c:pt idx="6">
                  <c:v>73.83</c:v>
                </c:pt>
                <c:pt idx="7">
                  <c:v>28.408</c:v>
                </c:pt>
              </c:numCache>
            </c:numRef>
          </c:val>
        </c:ser>
        <c:ser>
          <c:idx val="2"/>
          <c:order val="2"/>
          <c:tx>
            <c:strRef>
              <c:f>'Numbers for A &amp; B'!$F$19</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B'!$F$20:$F$27</c:f>
              <c:numCache>
                <c:ptCount val="8"/>
                <c:pt idx="0">
                  <c:v>25.62</c:v>
                </c:pt>
                <c:pt idx="1">
                  <c:v>39.5</c:v>
                </c:pt>
                <c:pt idx="2">
                  <c:v>32.002</c:v>
                </c:pt>
                <c:pt idx="3">
                  <c:v>58.502</c:v>
                </c:pt>
                <c:pt idx="4">
                  <c:v>64.38</c:v>
                </c:pt>
                <c:pt idx="5">
                  <c:v>51.651</c:v>
                </c:pt>
                <c:pt idx="6">
                  <c:v>17.776</c:v>
                </c:pt>
                <c:pt idx="7">
                  <c:v>7.186</c:v>
                </c:pt>
              </c:numCache>
            </c:numRef>
          </c:val>
        </c:ser>
        <c:axId val="63091705"/>
        <c:axId val="30954434"/>
      </c:barChart>
      <c:catAx>
        <c:axId val="63091705"/>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954434"/>
        <c:crosses val="autoZero"/>
        <c:auto val="1"/>
        <c:lblOffset val="100"/>
        <c:noMultiLvlLbl val="0"/>
      </c:catAx>
      <c:valAx>
        <c:axId val="30954434"/>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3091705"/>
        <c:crossesAt val="1"/>
        <c:crossBetween val="between"/>
        <c:dispUnits/>
      </c:valAx>
      <c:spPr>
        <a:solidFill>
          <a:srgbClr val="FFFFFF"/>
        </a:solidFill>
        <a:ln w="12700">
          <a:solidFill>
            <a:srgbClr val="808080"/>
          </a:solidFill>
        </a:ln>
      </c:spPr>
    </c:plotArea>
    <c:legend>
      <c:legendPos val="b"/>
      <c:layout>
        <c:manualLayout>
          <c:xMode val="edge"/>
          <c:yMode val="edge"/>
          <c:x val="0"/>
          <c:y val="0.838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C:  People (aged 17+) with full driving licences, and who drive every day</a:t>
            </a:r>
          </a:p>
        </c:rich>
      </c:tx>
      <c:layout/>
      <c:spPr>
        <a:noFill/>
        <a:ln>
          <a:noFill/>
        </a:ln>
      </c:spPr>
    </c:title>
    <c:plotArea>
      <c:layout>
        <c:manualLayout>
          <c:xMode val="edge"/>
          <c:yMode val="edge"/>
          <c:x val="0.031"/>
          <c:y val="0.16825"/>
          <c:w val="0.751"/>
          <c:h val="0.78125"/>
        </c:manualLayout>
      </c:layout>
      <c:lineChart>
        <c:grouping val="standard"/>
        <c:varyColors val="0"/>
        <c:ser>
          <c:idx val="0"/>
          <c:order val="0"/>
          <c:tx>
            <c:strRef>
              <c:f>'Numbers for C'!$C$6:$C$8</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C'!$C$9:$C$22</c:f>
              <c:numCache>
                <c:ptCount val="14"/>
                <c:pt idx="0">
                  <c:v>33</c:v>
                </c:pt>
                <c:pt idx="1">
                  <c:v>59</c:v>
                </c:pt>
                <c:pt idx="2">
                  <c:v>70</c:v>
                </c:pt>
                <c:pt idx="3">
                  <c:v>84</c:v>
                </c:pt>
                <c:pt idx="4">
                  <c:v>87</c:v>
                </c:pt>
                <c:pt idx="5">
                  <c:v>86</c:v>
                </c:pt>
                <c:pt idx="6">
                  <c:v>85</c:v>
                </c:pt>
                <c:pt idx="7">
                  <c:v>84</c:v>
                </c:pt>
                <c:pt idx="8">
                  <c:v>85</c:v>
                </c:pt>
                <c:pt idx="9">
                  <c:v>80</c:v>
                </c:pt>
                <c:pt idx="10">
                  <c:v>80</c:v>
                </c:pt>
                <c:pt idx="11">
                  <c:v>69</c:v>
                </c:pt>
                <c:pt idx="12">
                  <c:v>65</c:v>
                </c:pt>
                <c:pt idx="13">
                  <c:v>49</c:v>
                </c:pt>
              </c:numCache>
            </c:numRef>
          </c:val>
          <c:smooth val="0"/>
        </c:ser>
        <c:ser>
          <c:idx val="1"/>
          <c:order val="1"/>
          <c:tx>
            <c:strRef>
              <c:f>'Numbers for C'!$D$6:$D$8</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C'!$D$9:$D$22</c:f>
              <c:numCache>
                <c:ptCount val="14"/>
                <c:pt idx="0">
                  <c:v>20</c:v>
                </c:pt>
                <c:pt idx="1">
                  <c:v>44</c:v>
                </c:pt>
                <c:pt idx="2">
                  <c:v>63</c:v>
                </c:pt>
                <c:pt idx="3">
                  <c:v>74</c:v>
                </c:pt>
                <c:pt idx="4">
                  <c:v>77</c:v>
                </c:pt>
                <c:pt idx="5">
                  <c:v>75</c:v>
                </c:pt>
                <c:pt idx="6">
                  <c:v>74</c:v>
                </c:pt>
                <c:pt idx="7">
                  <c:v>63</c:v>
                </c:pt>
                <c:pt idx="8">
                  <c:v>62</c:v>
                </c:pt>
                <c:pt idx="9">
                  <c:v>53</c:v>
                </c:pt>
                <c:pt idx="10">
                  <c:v>43</c:v>
                </c:pt>
                <c:pt idx="11">
                  <c:v>31</c:v>
                </c:pt>
                <c:pt idx="12">
                  <c:v>22</c:v>
                </c:pt>
                <c:pt idx="13">
                  <c:v>15</c:v>
                </c:pt>
              </c:numCache>
            </c:numRef>
          </c:val>
          <c:smooth val="0"/>
        </c:ser>
        <c:ser>
          <c:idx val="2"/>
          <c:order val="2"/>
          <c:tx>
            <c:strRef>
              <c:f>'Numbers for C'!$E$6:$E$8</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C'!$E$9:$E$22</c:f>
              <c:numCache>
                <c:ptCount val="14"/>
                <c:pt idx="0">
                  <c:v>21</c:v>
                </c:pt>
                <c:pt idx="1">
                  <c:v>37</c:v>
                </c:pt>
                <c:pt idx="2">
                  <c:v>45</c:v>
                </c:pt>
                <c:pt idx="3">
                  <c:v>59</c:v>
                </c:pt>
                <c:pt idx="4">
                  <c:v>64</c:v>
                </c:pt>
                <c:pt idx="5">
                  <c:v>62</c:v>
                </c:pt>
                <c:pt idx="6">
                  <c:v>66</c:v>
                </c:pt>
                <c:pt idx="7">
                  <c:v>63</c:v>
                </c:pt>
                <c:pt idx="8">
                  <c:v>61</c:v>
                </c:pt>
                <c:pt idx="9">
                  <c:v>51</c:v>
                </c:pt>
                <c:pt idx="10">
                  <c:v>47</c:v>
                </c:pt>
                <c:pt idx="11">
                  <c:v>37</c:v>
                </c:pt>
                <c:pt idx="12">
                  <c:v>26</c:v>
                </c:pt>
                <c:pt idx="13">
                  <c:v>18</c:v>
                </c:pt>
              </c:numCache>
            </c:numRef>
          </c:val>
          <c:smooth val="0"/>
        </c:ser>
        <c:ser>
          <c:idx val="3"/>
          <c:order val="3"/>
          <c:tx>
            <c:strRef>
              <c:f>'Numbers for C'!$F$6:$F$8</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C'!$F$9:$F$22</c:f>
              <c:numCache>
                <c:ptCount val="14"/>
                <c:pt idx="0">
                  <c:v>11</c:v>
                </c:pt>
                <c:pt idx="1">
                  <c:v>24</c:v>
                </c:pt>
                <c:pt idx="2">
                  <c:v>40</c:v>
                </c:pt>
                <c:pt idx="3">
                  <c:v>50</c:v>
                </c:pt>
                <c:pt idx="4">
                  <c:v>57</c:v>
                </c:pt>
                <c:pt idx="5">
                  <c:v>56</c:v>
                </c:pt>
                <c:pt idx="6">
                  <c:v>52</c:v>
                </c:pt>
                <c:pt idx="7">
                  <c:v>42</c:v>
                </c:pt>
                <c:pt idx="8">
                  <c:v>35</c:v>
                </c:pt>
                <c:pt idx="9">
                  <c:v>29</c:v>
                </c:pt>
                <c:pt idx="10">
                  <c:v>17</c:v>
                </c:pt>
                <c:pt idx="11">
                  <c:v>11</c:v>
                </c:pt>
                <c:pt idx="12">
                  <c:v>6</c:v>
                </c:pt>
                <c:pt idx="13">
                  <c:v>5</c:v>
                </c:pt>
              </c:numCache>
            </c:numRef>
          </c:val>
          <c:smooth val="0"/>
        </c:ser>
        <c:axId val="10154451"/>
        <c:axId val="24281196"/>
      </c:lineChart>
      <c:catAx>
        <c:axId val="10154451"/>
        <c:scaling>
          <c:orientation val="minMax"/>
        </c:scaling>
        <c:axPos val="b"/>
        <c:title>
          <c:tx>
            <c:rich>
              <a:bodyPr vert="horz" rot="0" anchor="ctr"/>
              <a:lstStyle/>
              <a:p>
                <a:pPr algn="ctr">
                  <a:defRPr/>
                </a:pPr>
                <a:r>
                  <a:rPr lang="en-US" cap="none" sz="10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crossAx val="24281196"/>
        <c:crosses val="autoZero"/>
        <c:auto val="1"/>
        <c:lblOffset val="100"/>
        <c:noMultiLvlLbl val="0"/>
      </c:catAx>
      <c:valAx>
        <c:axId val="24281196"/>
        <c:scaling>
          <c:orientation val="minMax"/>
        </c:scaling>
        <c:axPos val="l"/>
        <c:title>
          <c:tx>
            <c:rich>
              <a:bodyPr vert="horz" rot="-5400000" anchor="ctr"/>
              <a:lstStyle/>
              <a:p>
                <a:pPr algn="ctr">
                  <a:defRPr/>
                </a:pPr>
                <a:r>
                  <a:rPr lang="en-US" cap="none" sz="10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75" b="0" i="0" u="none" baseline="0">
                <a:latin typeface="Arial"/>
                <a:ea typeface="Arial"/>
                <a:cs typeface="Arial"/>
              </a:defRPr>
            </a:pPr>
          </a:p>
        </c:txPr>
        <c:crossAx val="10154451"/>
        <c:crossesAt val="1"/>
        <c:crossBetween val="between"/>
        <c:dispUnits/>
      </c:valAx>
      <c:spPr>
        <a:solidFill>
          <a:srgbClr val="FFFFFF"/>
        </a:solidFill>
        <a:ln w="12700">
          <a:solidFill>
            <a:srgbClr val="FFFFFF"/>
          </a:solidFill>
        </a:ln>
      </c:spPr>
    </c:plotArea>
    <c:legend>
      <c:legendPos val="r"/>
      <c:layout>
        <c:manualLayout>
          <c:xMode val="edge"/>
          <c:yMode val="edge"/>
          <c:x val="0.79825"/>
          <c:y val="0.21525"/>
          <c:w val="0.185"/>
          <c:h val="0.691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Chart D: Possession of full driving licence and frequency of driving </a:t>
            </a:r>
            <a:r>
              <a:rPr lang="en-US" cap="none" sz="1100" b="1" i="0" u="none" baseline="0">
                <a:latin typeface="Arial"/>
                <a:ea typeface="Arial"/>
                <a:cs typeface="Arial"/>
              </a:rPr>
              <a:t>by annual net household income</a:t>
            </a:r>
          </a:p>
        </c:rich>
      </c:tx>
      <c:layout/>
      <c:spPr>
        <a:noFill/>
        <a:ln>
          <a:noFill/>
        </a:ln>
      </c:spPr>
    </c:title>
    <c:plotArea>
      <c:layout>
        <c:manualLayout>
          <c:xMode val="edge"/>
          <c:yMode val="edge"/>
          <c:x val="0.06575"/>
          <c:y val="0.16975"/>
          <c:w val="0.91"/>
          <c:h val="0.68575"/>
        </c:manualLayout>
      </c:layout>
      <c:lineChart>
        <c:grouping val="standard"/>
        <c:varyColors val="0"/>
        <c:ser>
          <c:idx val="0"/>
          <c:order val="0"/>
          <c:tx>
            <c:strRef>
              <c:f>'Numbers for D &amp; E'!$C$8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E'!$C$9:$C$15</c:f>
              <c:numCache>
                <c:ptCount val="7"/>
                <c:pt idx="0">
                  <c:v>43</c:v>
                </c:pt>
                <c:pt idx="1">
                  <c:v>52</c:v>
                </c:pt>
                <c:pt idx="2">
                  <c:v>66</c:v>
                </c:pt>
                <c:pt idx="3">
                  <c:v>76</c:v>
                </c:pt>
                <c:pt idx="4">
                  <c:v>84</c:v>
                </c:pt>
                <c:pt idx="5">
                  <c:v>88</c:v>
                </c:pt>
                <c:pt idx="6">
                  <c:v>91</c:v>
                </c:pt>
              </c:numCache>
            </c:numRef>
          </c:val>
          <c:smooth val="0"/>
        </c:ser>
        <c:ser>
          <c:idx val="1"/>
          <c:order val="1"/>
          <c:tx>
            <c:strRef>
              <c:f>'Numbers for D &amp; E'!$D$8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E'!$D$9:$D$15</c:f>
              <c:numCache>
                <c:ptCount val="7"/>
                <c:pt idx="0">
                  <c:v>19</c:v>
                </c:pt>
                <c:pt idx="1">
                  <c:v>30</c:v>
                </c:pt>
                <c:pt idx="2">
                  <c:v>43</c:v>
                </c:pt>
                <c:pt idx="3">
                  <c:v>52</c:v>
                </c:pt>
                <c:pt idx="4">
                  <c:v>62</c:v>
                </c:pt>
                <c:pt idx="5">
                  <c:v>67</c:v>
                </c:pt>
                <c:pt idx="6">
                  <c:v>69</c:v>
                </c:pt>
              </c:numCache>
            </c:numRef>
          </c:val>
          <c:smooth val="0"/>
        </c:ser>
        <c:ser>
          <c:idx val="2"/>
          <c:order val="2"/>
          <c:tx>
            <c:strRef>
              <c:f>'Numbers for D &amp; E'!$E$8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E'!$E$9:$E$15</c:f>
              <c:numCache>
                <c:ptCount val="7"/>
                <c:pt idx="0">
                  <c:v>13</c:v>
                </c:pt>
                <c:pt idx="1">
                  <c:v>13</c:v>
                </c:pt>
                <c:pt idx="2">
                  <c:v>17</c:v>
                </c:pt>
                <c:pt idx="3">
                  <c:v>20</c:v>
                </c:pt>
                <c:pt idx="4">
                  <c:v>17</c:v>
                </c:pt>
                <c:pt idx="5">
                  <c:v>17</c:v>
                </c:pt>
                <c:pt idx="6">
                  <c:v>19</c:v>
                </c:pt>
              </c:numCache>
            </c:numRef>
          </c:val>
          <c:smooth val="0"/>
        </c:ser>
        <c:marker val="1"/>
        <c:axId val="17204173"/>
        <c:axId val="20619830"/>
      </c:lineChart>
      <c:catAx>
        <c:axId val="17204173"/>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0619830"/>
        <c:crosses val="autoZero"/>
        <c:auto val="1"/>
        <c:lblOffset val="100"/>
        <c:noMultiLvlLbl val="0"/>
      </c:catAx>
      <c:valAx>
        <c:axId val="20619830"/>
        <c:scaling>
          <c:orientation val="minMax"/>
        </c:scaling>
        <c:axPos val="l"/>
        <c:title>
          <c:tx>
            <c:rich>
              <a:bodyPr vert="horz" rot="-5400000" anchor="ctr"/>
              <a:lstStyle/>
              <a:p>
                <a:pPr algn="ctr">
                  <a:defRPr/>
                </a:pPr>
                <a:r>
                  <a:rPr lang="en-US" cap="none" sz="10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7204173"/>
        <c:crossesAt val="1"/>
        <c:crossBetween val="between"/>
        <c:dispUnits/>
        <c:majorUnit val="20"/>
      </c:valAx>
      <c:spPr>
        <a:noFill/>
        <a:ln w="12700">
          <a:solidFill>
            <a:srgbClr val="000000"/>
          </a:solidFill>
        </a:ln>
      </c:spPr>
    </c:plotArea>
    <c:legend>
      <c:legendPos val="b"/>
      <c:layout>
        <c:manualLayout>
          <c:xMode val="edge"/>
          <c:yMode val="edge"/>
          <c:x val="0"/>
          <c:y val="0.86675"/>
          <c:w val="0.99125"/>
          <c:h val="0.101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Chart E: Drivers who make each type of journey:
Proportion who always, sometimes or never use a car</a:t>
            </a:r>
          </a:p>
        </c:rich>
      </c:tx>
      <c:layout/>
      <c:spPr>
        <a:noFill/>
        <a:ln>
          <a:noFill/>
        </a:ln>
      </c:spPr>
    </c:title>
    <c:plotArea>
      <c:layout>
        <c:manualLayout>
          <c:xMode val="edge"/>
          <c:yMode val="edge"/>
          <c:x val="0"/>
          <c:y val="0.1385"/>
          <c:w val="0.98025"/>
          <c:h val="0.8025"/>
        </c:manualLayout>
      </c:layout>
      <c:barChart>
        <c:barDir val="bar"/>
        <c:grouping val="percentStacked"/>
        <c:varyColors val="0"/>
        <c:ser>
          <c:idx val="0"/>
          <c:order val="0"/>
          <c:tx>
            <c:strRef>
              <c:f>'Numbers for D &amp; E'!$C$21</c:f>
              <c:strCache>
                <c:ptCount val="1"/>
                <c:pt idx="0">
                  <c:v>Always use a car</c:v>
                </c:pt>
              </c:strCache>
            </c:strRef>
          </c:tx>
          <c:spPr>
            <a:solidFill>
              <a:srgbClr val="333333"/>
            </a:solidFill>
          </c:spPr>
          <c:invertIfNegative val="0"/>
          <c:extLst>
            <c:ext xmlns:c14="http://schemas.microsoft.com/office/drawing/2007/8/2/chart" uri="{6F2FDCE9-48DA-4B69-8628-5D25D57E5C99}">
              <c14:invertSolidFillFmt>
                <c14:spPr>
                  <a:solidFill>
                    <a:srgbClr val="333333"/>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E'!$C$22:$C$28</c:f>
              <c:numCache>
                <c:ptCount val="7"/>
                <c:pt idx="0">
                  <c:v>49.98</c:v>
                </c:pt>
                <c:pt idx="1">
                  <c:v>87.03</c:v>
                </c:pt>
                <c:pt idx="2">
                  <c:v>60.34</c:v>
                </c:pt>
                <c:pt idx="3">
                  <c:v>50.18</c:v>
                </c:pt>
                <c:pt idx="4">
                  <c:v>72.22</c:v>
                </c:pt>
                <c:pt idx="5">
                  <c:v>65.55</c:v>
                </c:pt>
                <c:pt idx="6">
                  <c:v>40.69</c:v>
                </c:pt>
              </c:numCache>
            </c:numRef>
          </c:val>
        </c:ser>
        <c:ser>
          <c:idx val="1"/>
          <c:order val="1"/>
          <c:tx>
            <c:strRef>
              <c:f>'Numbers for D &amp; E'!$D$21</c:f>
              <c:strCache>
                <c:ptCount val="1"/>
                <c:pt idx="0">
                  <c:v>Sometimes use a car</c:v>
                </c:pt>
              </c:strCache>
            </c:strRef>
          </c:tx>
          <c:spPr>
            <a:solidFill>
              <a:srgbClr val="C0C0C0"/>
            </a:solidFill>
          </c:spPr>
          <c:invertIfNegative val="0"/>
          <c:extLst>
            <c:ext xmlns:c14="http://schemas.microsoft.com/office/drawing/2007/8/2/chart" uri="{6F2FDCE9-48DA-4B69-8628-5D25D57E5C99}">
              <c14:invertSolidFillFmt>
                <c14:spPr>
                  <a:solidFill>
                    <a:srgbClr val="333333"/>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E'!$D$22:$D$28</c:f>
              <c:numCache>
                <c:ptCount val="7"/>
                <c:pt idx="0">
                  <c:v>27.02</c:v>
                </c:pt>
                <c:pt idx="1">
                  <c:v>6.44</c:v>
                </c:pt>
                <c:pt idx="2">
                  <c:v>19.91</c:v>
                </c:pt>
                <c:pt idx="3">
                  <c:v>31.67</c:v>
                </c:pt>
                <c:pt idx="4">
                  <c:v>23.19</c:v>
                </c:pt>
                <c:pt idx="5">
                  <c:v>14.35</c:v>
                </c:pt>
                <c:pt idx="6">
                  <c:v>11.03</c:v>
                </c:pt>
              </c:numCache>
            </c:numRef>
          </c:val>
        </c:ser>
        <c:ser>
          <c:idx val="2"/>
          <c:order val="2"/>
          <c:tx>
            <c:strRef>
              <c:f>'Numbers for D &amp; E'!$E$21</c:f>
              <c:strCache>
                <c:ptCount val="1"/>
                <c:pt idx="0">
                  <c:v>Never use a car</c:v>
                </c:pt>
              </c:strCache>
            </c:strRef>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E'!$E$22:$E$28</c:f>
              <c:numCache>
                <c:ptCount val="7"/>
                <c:pt idx="0">
                  <c:v>16.84</c:v>
                </c:pt>
                <c:pt idx="1">
                  <c:v>2.73</c:v>
                </c:pt>
                <c:pt idx="2">
                  <c:v>14.56</c:v>
                </c:pt>
                <c:pt idx="3">
                  <c:v>14.29</c:v>
                </c:pt>
                <c:pt idx="4">
                  <c:v>3.5</c:v>
                </c:pt>
                <c:pt idx="5">
                  <c:v>17.74</c:v>
                </c:pt>
                <c:pt idx="6">
                  <c:v>20.96</c:v>
                </c:pt>
              </c:numCache>
            </c:numRef>
          </c:val>
        </c:ser>
        <c:overlap val="100"/>
        <c:axId val="51360743"/>
        <c:axId val="59593504"/>
      </c:barChart>
      <c:catAx>
        <c:axId val="51360743"/>
        <c:scaling>
          <c:orientation val="minMax"/>
        </c:scaling>
        <c:axPos val="l"/>
        <c:delete val="0"/>
        <c:numFmt formatCode="General" sourceLinked="1"/>
        <c:majorTickMark val="out"/>
        <c:minorTickMark val="none"/>
        <c:tickLblPos val="nextTo"/>
        <c:crossAx val="59593504"/>
        <c:crosses val="autoZero"/>
        <c:auto val="1"/>
        <c:lblOffset val="100"/>
        <c:noMultiLvlLbl val="0"/>
      </c:catAx>
      <c:valAx>
        <c:axId val="59593504"/>
        <c:scaling>
          <c:orientation val="minMax"/>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360743"/>
        <c:crossesAt val="1"/>
        <c:crossBetween val="between"/>
        <c:dispUnits/>
      </c:valAx>
      <c:spPr>
        <a:solidFill>
          <a:srgbClr val="FFFFFF"/>
        </a:solidFill>
        <a:ln w="12700">
          <a:solidFill>
            <a:srgbClr val="808080"/>
          </a:solidFill>
        </a:ln>
      </c:spPr>
    </c:plotArea>
    <c:legend>
      <c:legendPos val="b"/>
      <c:layout>
        <c:manualLayout>
          <c:xMode val="edge"/>
          <c:yMode val="edge"/>
          <c:x val="0.18"/>
          <c:y val="0.94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F: Drivers who always make particular types of journey by car: Percentage who said it would be "very easy" or "fairly easy" to use another means of transport</a:t>
            </a:r>
          </a:p>
        </c:rich>
      </c:tx>
      <c:layout/>
      <c:spPr>
        <a:noFill/>
        <a:ln>
          <a:noFill/>
        </a:ln>
      </c:spPr>
    </c:title>
    <c:plotArea>
      <c:layout/>
      <c:barChart>
        <c:barDir val="bar"/>
        <c:grouping val="clustered"/>
        <c:varyColors val="0"/>
        <c:ser>
          <c:idx val="0"/>
          <c:order val="0"/>
          <c:tx>
            <c:strRef>
              <c:f>'Numbers for  chart F'!$C$4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F'!$C$5:$C$27</c:f>
              <c:numCache>
                <c:ptCount val="23"/>
                <c:pt idx="0">
                  <c:v>78</c:v>
                </c:pt>
                <c:pt idx="1">
                  <c:v>55</c:v>
                </c:pt>
                <c:pt idx="2">
                  <c:v>52</c:v>
                </c:pt>
                <c:pt idx="3">
                  <c:v>49</c:v>
                </c:pt>
                <c:pt idx="4">
                  <c:v>48</c:v>
                </c:pt>
                <c:pt idx="5">
                  <c:v>37</c:v>
                </c:pt>
                <c:pt idx="6">
                  <c:v>29</c:v>
                </c:pt>
                <c:pt idx="7">
                  <c:v>28</c:v>
                </c:pt>
                <c:pt idx="9">
                  <c:v>37</c:v>
                </c:pt>
                <c:pt idx="10">
                  <c:v>44</c:v>
                </c:pt>
                <c:pt idx="11">
                  <c:v>52</c:v>
                </c:pt>
                <c:pt idx="12">
                  <c:v>47</c:v>
                </c:pt>
                <c:pt idx="13">
                  <c:v>54</c:v>
                </c:pt>
                <c:pt idx="14">
                  <c:v>49</c:v>
                </c:pt>
                <c:pt idx="15">
                  <c:v>44</c:v>
                </c:pt>
                <c:pt idx="17">
                  <c:v>54</c:v>
                </c:pt>
                <c:pt idx="18">
                  <c:v>58</c:v>
                </c:pt>
                <c:pt idx="19">
                  <c:v>62</c:v>
                </c:pt>
                <c:pt idx="20">
                  <c:v>50</c:v>
                </c:pt>
                <c:pt idx="21">
                  <c:v>27</c:v>
                </c:pt>
                <c:pt idx="22">
                  <c:v>16</c:v>
                </c:pt>
              </c:numCache>
            </c:numRef>
          </c:val>
        </c:ser>
        <c:ser>
          <c:idx val="1"/>
          <c:order val="1"/>
          <c:tx>
            <c:strRef>
              <c:f>'Numbers for  chart F'!$D$4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F'!$D$5:$D$27</c:f>
              <c:numCache>
                <c:ptCount val="23"/>
                <c:pt idx="0">
                  <c:v>24</c:v>
                </c:pt>
                <c:pt idx="1">
                  <c:v>22</c:v>
                </c:pt>
                <c:pt idx="2">
                  <c:v>16</c:v>
                </c:pt>
                <c:pt idx="3">
                  <c:v>16</c:v>
                </c:pt>
                <c:pt idx="4">
                  <c:v>16</c:v>
                </c:pt>
                <c:pt idx="5">
                  <c:v>16</c:v>
                </c:pt>
                <c:pt idx="6">
                  <c:v>16</c:v>
                </c:pt>
                <c:pt idx="7">
                  <c:v>13</c:v>
                </c:pt>
                <c:pt idx="9">
                  <c:v>18</c:v>
                </c:pt>
                <c:pt idx="10">
                  <c:v>17</c:v>
                </c:pt>
                <c:pt idx="11">
                  <c:v>19</c:v>
                </c:pt>
                <c:pt idx="12">
                  <c:v>17</c:v>
                </c:pt>
                <c:pt idx="13">
                  <c:v>17</c:v>
                </c:pt>
                <c:pt idx="14">
                  <c:v>15</c:v>
                </c:pt>
                <c:pt idx="15">
                  <c:v>12</c:v>
                </c:pt>
                <c:pt idx="17">
                  <c:v>18</c:v>
                </c:pt>
                <c:pt idx="18">
                  <c:v>20</c:v>
                </c:pt>
                <c:pt idx="19">
                  <c:v>20</c:v>
                </c:pt>
                <c:pt idx="20">
                  <c:v>21</c:v>
                </c:pt>
                <c:pt idx="21">
                  <c:v>10</c:v>
                </c:pt>
                <c:pt idx="22">
                  <c:v>7</c:v>
                </c:pt>
              </c:numCache>
            </c:numRef>
          </c:val>
        </c:ser>
        <c:ser>
          <c:idx val="2"/>
          <c:order val="2"/>
          <c:tx>
            <c:strRef>
              <c:f>'Numbers for  chart F'!$E$4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F'!$E$5:$E$27</c:f>
              <c:numCache>
                <c:ptCount val="23"/>
                <c:pt idx="0">
                  <c:v>54</c:v>
                </c:pt>
                <c:pt idx="1">
                  <c:v>38</c:v>
                </c:pt>
                <c:pt idx="2">
                  <c:v>34</c:v>
                </c:pt>
                <c:pt idx="3">
                  <c:v>33</c:v>
                </c:pt>
                <c:pt idx="4">
                  <c:v>31</c:v>
                </c:pt>
                <c:pt idx="5">
                  <c:v>22</c:v>
                </c:pt>
                <c:pt idx="6">
                  <c:v>17</c:v>
                </c:pt>
                <c:pt idx="7">
                  <c:v>10</c:v>
                </c:pt>
                <c:pt idx="9">
                  <c:v>26</c:v>
                </c:pt>
                <c:pt idx="10">
                  <c:v>26</c:v>
                </c:pt>
                <c:pt idx="11">
                  <c:v>32</c:v>
                </c:pt>
                <c:pt idx="12">
                  <c:v>33</c:v>
                </c:pt>
                <c:pt idx="13">
                  <c:v>35</c:v>
                </c:pt>
                <c:pt idx="14">
                  <c:v>33</c:v>
                </c:pt>
                <c:pt idx="15">
                  <c:v>26</c:v>
                </c:pt>
                <c:pt idx="17">
                  <c:v>41</c:v>
                </c:pt>
                <c:pt idx="18">
                  <c:v>39</c:v>
                </c:pt>
                <c:pt idx="19">
                  <c:v>34</c:v>
                </c:pt>
                <c:pt idx="20">
                  <c:v>34</c:v>
                </c:pt>
                <c:pt idx="21">
                  <c:v>18</c:v>
                </c:pt>
                <c:pt idx="22">
                  <c:v>6</c:v>
                </c:pt>
              </c:numCache>
            </c:numRef>
          </c:val>
        </c:ser>
        <c:axId val="66579489"/>
        <c:axId val="62344490"/>
      </c:barChart>
      <c:catAx>
        <c:axId val="66579489"/>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344490"/>
        <c:crosses val="autoZero"/>
        <c:auto val="1"/>
        <c:lblOffset val="100"/>
        <c:noMultiLvlLbl val="0"/>
      </c:catAx>
      <c:valAx>
        <c:axId val="62344490"/>
        <c:scaling>
          <c:orientation val="minMax"/>
          <c:max val="10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6579489"/>
        <c:crossesAt val="1"/>
        <c:crossBetween val="between"/>
        <c:dispUnits/>
        <c:majorUnit val="20"/>
      </c:valAx>
      <c:spPr>
        <a:solidFill>
          <a:srgbClr val="FFFFFF"/>
        </a:solidFill>
        <a:ln w="3175">
          <a:noFill/>
        </a:ln>
      </c:spPr>
    </c:plotArea>
    <c:legend>
      <c:legendPos val="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G: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G'!$C$4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G'!$B$5:$B$29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G'!$C$5:$C$29</c:f>
              <c:numCache>
                <c:ptCount val="25"/>
                <c:pt idx="0">
                  <c:v>35</c:v>
                </c:pt>
                <c:pt idx="1">
                  <c:v>45</c:v>
                </c:pt>
                <c:pt idx="3">
                  <c:v>70</c:v>
                </c:pt>
                <c:pt idx="4">
                  <c:v>51</c:v>
                </c:pt>
                <c:pt idx="5">
                  <c:v>34</c:v>
                </c:pt>
                <c:pt idx="6">
                  <c:v>31</c:v>
                </c:pt>
                <c:pt idx="7">
                  <c:v>33</c:v>
                </c:pt>
                <c:pt idx="8">
                  <c:v>46</c:v>
                </c:pt>
                <c:pt idx="9">
                  <c:v>49</c:v>
                </c:pt>
                <c:pt idx="10">
                  <c:v>39</c:v>
                </c:pt>
                <c:pt idx="12">
                  <c:v>56</c:v>
                </c:pt>
                <c:pt idx="13">
                  <c:v>38</c:v>
                </c:pt>
                <c:pt idx="14">
                  <c:v>30</c:v>
                </c:pt>
                <c:pt idx="15">
                  <c:v>19</c:v>
                </c:pt>
                <c:pt idx="16">
                  <c:v>22</c:v>
                </c:pt>
                <c:pt idx="17">
                  <c:v>16</c:v>
                </c:pt>
                <c:pt idx="19">
                  <c:v>17</c:v>
                </c:pt>
                <c:pt idx="20">
                  <c:v>33</c:v>
                </c:pt>
                <c:pt idx="21">
                  <c:v>40</c:v>
                </c:pt>
                <c:pt idx="22">
                  <c:v>58</c:v>
                </c:pt>
                <c:pt idx="23">
                  <c:v>64</c:v>
                </c:pt>
                <c:pt idx="24">
                  <c:v>68</c:v>
                </c:pt>
              </c:numCache>
            </c:numRef>
          </c:val>
        </c:ser>
        <c:ser>
          <c:idx val="1"/>
          <c:order val="1"/>
          <c:tx>
            <c:strRef>
              <c:f>'Numbers for chart G'!$D$4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G'!$B$5:$B$29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G'!$D$5:$D$29</c:f>
              <c:numCache>
                <c:ptCount val="25"/>
                <c:pt idx="0">
                  <c:v>15</c:v>
                </c:pt>
                <c:pt idx="1">
                  <c:v>17</c:v>
                </c:pt>
                <c:pt idx="3">
                  <c:v>32</c:v>
                </c:pt>
                <c:pt idx="4">
                  <c:v>27</c:v>
                </c:pt>
                <c:pt idx="5">
                  <c:v>17</c:v>
                </c:pt>
                <c:pt idx="6">
                  <c:v>17</c:v>
                </c:pt>
                <c:pt idx="7">
                  <c:v>13</c:v>
                </c:pt>
                <c:pt idx="8">
                  <c:v>13</c:v>
                </c:pt>
                <c:pt idx="9">
                  <c:v>8</c:v>
                </c:pt>
                <c:pt idx="10">
                  <c:v>4</c:v>
                </c:pt>
                <c:pt idx="12">
                  <c:v>19</c:v>
                </c:pt>
                <c:pt idx="13">
                  <c:v>19</c:v>
                </c:pt>
                <c:pt idx="14">
                  <c:v>15</c:v>
                </c:pt>
                <c:pt idx="15">
                  <c:v>8</c:v>
                </c:pt>
                <c:pt idx="16">
                  <c:v>11</c:v>
                </c:pt>
                <c:pt idx="17">
                  <c:v>4</c:v>
                </c:pt>
                <c:pt idx="19">
                  <c:v>15</c:v>
                </c:pt>
                <c:pt idx="20">
                  <c:v>18</c:v>
                </c:pt>
                <c:pt idx="21">
                  <c:v>18</c:v>
                </c:pt>
                <c:pt idx="22">
                  <c:v>24</c:v>
                </c:pt>
                <c:pt idx="23">
                  <c:v>20</c:v>
                </c:pt>
                <c:pt idx="24">
                  <c:v>17</c:v>
                </c:pt>
              </c:numCache>
            </c:numRef>
          </c:val>
        </c:ser>
        <c:axId val="24229499"/>
        <c:axId val="16738900"/>
      </c:barChart>
      <c:catAx>
        <c:axId val="24229499"/>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16738900"/>
        <c:crosses val="autoZero"/>
        <c:auto val="1"/>
        <c:lblOffset val="100"/>
        <c:noMultiLvlLbl val="0"/>
      </c:catAx>
      <c:valAx>
        <c:axId val="16738900"/>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4229499"/>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H: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25"/>
          <c:w val="0.9"/>
          <c:h val="0.6655"/>
        </c:manualLayout>
      </c:layout>
      <c:lineChart>
        <c:grouping val="standard"/>
        <c:varyColors val="0"/>
        <c:ser>
          <c:idx val="0"/>
          <c:order val="0"/>
          <c:tx>
            <c:strRef>
              <c:f>'Numbers for chart H'!$D$6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H'!$D$7:$D$20</c:f>
              <c:numCache>
                <c:ptCount val="14"/>
                <c:pt idx="0">
                  <c:v>36.9</c:v>
                </c:pt>
                <c:pt idx="1">
                  <c:v>39.8</c:v>
                </c:pt>
                <c:pt idx="2">
                  <c:v>42.8</c:v>
                </c:pt>
                <c:pt idx="3">
                  <c:v>47.1</c:v>
                </c:pt>
                <c:pt idx="4">
                  <c:v>50.2</c:v>
                </c:pt>
                <c:pt idx="5">
                  <c:v>51.2</c:v>
                </c:pt>
                <c:pt idx="6">
                  <c:v>50.8</c:v>
                </c:pt>
                <c:pt idx="7">
                  <c:v>55.1</c:v>
                </c:pt>
                <c:pt idx="8">
                  <c:v>48.4</c:v>
                </c:pt>
                <c:pt idx="9">
                  <c:v>50.7</c:v>
                </c:pt>
                <c:pt idx="10">
                  <c:v>50.3</c:v>
                </c:pt>
                <c:pt idx="11">
                  <c:v>48.4</c:v>
                </c:pt>
                <c:pt idx="12">
                  <c:v>42</c:v>
                </c:pt>
                <c:pt idx="13">
                  <c:v>36.2</c:v>
                </c:pt>
              </c:numCache>
            </c:numRef>
          </c:val>
          <c:smooth val="0"/>
        </c:ser>
        <c:ser>
          <c:idx val="1"/>
          <c:order val="1"/>
          <c:tx>
            <c:strRef>
              <c:f>'Numbers for chart H'!$E$6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H'!$E$7:$E$20</c:f>
              <c:numCache>
                <c:ptCount val="14"/>
                <c:pt idx="0">
                  <c:v>32.6</c:v>
                </c:pt>
                <c:pt idx="1">
                  <c:v>41</c:v>
                </c:pt>
                <c:pt idx="2">
                  <c:v>49.9</c:v>
                </c:pt>
                <c:pt idx="3">
                  <c:v>45.4</c:v>
                </c:pt>
                <c:pt idx="4">
                  <c:v>46.7</c:v>
                </c:pt>
                <c:pt idx="5">
                  <c:v>47.2</c:v>
                </c:pt>
                <c:pt idx="6">
                  <c:v>45.5</c:v>
                </c:pt>
                <c:pt idx="7">
                  <c:v>46</c:v>
                </c:pt>
                <c:pt idx="8">
                  <c:v>44.6</c:v>
                </c:pt>
                <c:pt idx="9">
                  <c:v>47.8</c:v>
                </c:pt>
                <c:pt idx="10">
                  <c:v>45</c:v>
                </c:pt>
                <c:pt idx="11">
                  <c:v>37.5</c:v>
                </c:pt>
                <c:pt idx="12">
                  <c:v>26.1</c:v>
                </c:pt>
                <c:pt idx="13">
                  <c:v>18.8</c:v>
                </c:pt>
              </c:numCache>
            </c:numRef>
          </c:val>
          <c:smooth val="0"/>
        </c:ser>
        <c:ser>
          <c:idx val="2"/>
          <c:order val="2"/>
          <c:tx>
            <c:strRef>
              <c:f>'Numbers for chart H'!$F$6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H'!$F$7:$F$20</c:f>
              <c:numCache>
                <c:ptCount val="14"/>
                <c:pt idx="0">
                  <c:v>5.8</c:v>
                </c:pt>
                <c:pt idx="1">
                  <c:v>6.9</c:v>
                </c:pt>
                <c:pt idx="2">
                  <c:v>7</c:v>
                </c:pt>
                <c:pt idx="3">
                  <c:v>10.2</c:v>
                </c:pt>
                <c:pt idx="4">
                  <c:v>11.6</c:v>
                </c:pt>
                <c:pt idx="5">
                  <c:v>6.9</c:v>
                </c:pt>
                <c:pt idx="6">
                  <c:v>5.4</c:v>
                </c:pt>
                <c:pt idx="7">
                  <c:v>6.2</c:v>
                </c:pt>
                <c:pt idx="8">
                  <c:v>5</c:v>
                </c:pt>
                <c:pt idx="9">
                  <c:v>3.9</c:v>
                </c:pt>
                <c:pt idx="10">
                  <c:v>3</c:v>
                </c:pt>
                <c:pt idx="11">
                  <c:v>1.8</c:v>
                </c:pt>
                <c:pt idx="12">
                  <c:v>1.9</c:v>
                </c:pt>
                <c:pt idx="13">
                  <c:v>0</c:v>
                </c:pt>
              </c:numCache>
            </c:numRef>
          </c:val>
          <c:smooth val="0"/>
        </c:ser>
        <c:ser>
          <c:idx val="3"/>
          <c:order val="3"/>
          <c:tx>
            <c:strRef>
              <c:f>'Numbers for chart H'!$G$6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H'!$G$7:$G$20</c:f>
              <c:numCache>
                <c:ptCount val="14"/>
                <c:pt idx="0">
                  <c:v>2.9</c:v>
                </c:pt>
                <c:pt idx="1">
                  <c:v>5.1</c:v>
                </c:pt>
                <c:pt idx="2">
                  <c:v>3</c:v>
                </c:pt>
                <c:pt idx="3">
                  <c:v>3.8</c:v>
                </c:pt>
                <c:pt idx="4">
                  <c:v>5.4</c:v>
                </c:pt>
                <c:pt idx="5">
                  <c:v>2.1</c:v>
                </c:pt>
                <c:pt idx="6">
                  <c:v>2.8</c:v>
                </c:pt>
                <c:pt idx="7">
                  <c:v>1.7</c:v>
                </c:pt>
                <c:pt idx="8">
                  <c:v>1.9</c:v>
                </c:pt>
                <c:pt idx="9">
                  <c:v>0.8</c:v>
                </c:pt>
                <c:pt idx="10">
                  <c:v>1.7</c:v>
                </c:pt>
                <c:pt idx="11">
                  <c:v>0.4</c:v>
                </c:pt>
                <c:pt idx="12">
                  <c:v>0.6</c:v>
                </c:pt>
                <c:pt idx="13">
                  <c:v>0.2</c:v>
                </c:pt>
              </c:numCache>
            </c:numRef>
          </c:val>
          <c:smooth val="0"/>
        </c:ser>
        <c:axId val="16432373"/>
        <c:axId val="13673630"/>
      </c:lineChart>
      <c:catAx>
        <c:axId val="16432373"/>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673630"/>
        <c:crosses val="autoZero"/>
        <c:auto val="1"/>
        <c:lblOffset val="100"/>
        <c:noMultiLvlLbl val="0"/>
      </c:catAx>
      <c:valAx>
        <c:axId val="13673630"/>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16432373"/>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J'!$B$5:$B$8</c:f>
              <c:strCache>
                <c:ptCount val="4"/>
                <c:pt idx="0">
                  <c:v>All employed adults</c:v>
                </c:pt>
                <c:pt idx="1">
                  <c:v>Self-employed</c:v>
                </c:pt>
                <c:pt idx="2">
                  <c:v>Employed full-time</c:v>
                </c:pt>
                <c:pt idx="3">
                  <c:v>Employed part-time</c:v>
                </c:pt>
              </c:strCache>
            </c:strRef>
          </c:cat>
          <c:val>
            <c:numRef>
              <c:f>'Numbers for I &amp; J'!$C$5:$C$8</c:f>
              <c:numCache>
                <c:ptCount val="4"/>
                <c:pt idx="0">
                  <c:v>8.4</c:v>
                </c:pt>
                <c:pt idx="1">
                  <c:v>49.1</c:v>
                </c:pt>
                <c:pt idx="2">
                  <c:v>3.9</c:v>
                </c:pt>
                <c:pt idx="3">
                  <c:v>5.6</c:v>
                </c:pt>
              </c:numCache>
            </c:numRef>
          </c:val>
        </c:ser>
        <c:axId val="55953807"/>
        <c:axId val="33822216"/>
      </c:barChart>
      <c:catAx>
        <c:axId val="55953807"/>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822216"/>
        <c:crosses val="autoZero"/>
        <c:auto val="1"/>
        <c:lblOffset val="100"/>
        <c:noMultiLvlLbl val="0"/>
      </c:catAx>
      <c:valAx>
        <c:axId val="33822216"/>
        <c:scaling>
          <c:orientation val="minMax"/>
        </c:scaling>
        <c:axPos val="l"/>
        <c:title>
          <c:tx>
            <c:rich>
              <a:bodyPr vert="horz" rot="-5400000" anchor="ctr"/>
              <a:lstStyle/>
              <a:p>
                <a:pPr algn="ctr">
                  <a:defRPr/>
                </a:pPr>
                <a:r>
                  <a:rPr lang="en-US" cap="none" sz="1200"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5595380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38</xdr:row>
      <xdr:rowOff>114300</xdr:rowOff>
    </xdr:from>
    <xdr:to>
      <xdr:col>13</xdr:col>
      <xdr:colOff>57150</xdr:colOff>
      <xdr:row>76</xdr:row>
      <xdr:rowOff>47625</xdr:rowOff>
    </xdr:to>
    <xdr:graphicFrame>
      <xdr:nvGraphicFramePr>
        <xdr:cNvPr id="2" name="Chart 2"/>
        <xdr:cNvGraphicFramePr/>
      </xdr:nvGraphicFramePr>
      <xdr:xfrm>
        <a:off x="323850" y="6267450"/>
        <a:ext cx="7296150" cy="6086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9</xdr:col>
      <xdr:colOff>476250</xdr:colOff>
      <xdr:row>28</xdr:row>
      <xdr:rowOff>28575</xdr:rowOff>
    </xdr:to>
    <xdr:graphicFrame>
      <xdr:nvGraphicFramePr>
        <xdr:cNvPr id="1" name="Chart 1"/>
        <xdr:cNvGraphicFramePr/>
      </xdr:nvGraphicFramePr>
      <xdr:xfrm>
        <a:off x="142875" y="171450"/>
        <a:ext cx="5819775" cy="43910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30</xdr:row>
      <xdr:rowOff>0</xdr:rowOff>
    </xdr:from>
    <xdr:to>
      <xdr:col>9</xdr:col>
      <xdr:colOff>485775</xdr:colOff>
      <xdr:row>55</xdr:row>
      <xdr:rowOff>85725</xdr:rowOff>
    </xdr:to>
    <xdr:graphicFrame>
      <xdr:nvGraphicFramePr>
        <xdr:cNvPr id="2" name="Chart 4"/>
        <xdr:cNvGraphicFramePr/>
      </xdr:nvGraphicFramePr>
      <xdr:xfrm>
        <a:off x="161925" y="4857750"/>
        <a:ext cx="5810250" cy="4133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workbookViewId="0" topLeftCell="A1">
      <selection activeCell="B4" sqref="B4"/>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600</v>
      </c>
    </row>
    <row r="3" ht="12.75">
      <c r="B3" s="126" t="s">
        <v>599</v>
      </c>
    </row>
    <row r="4" ht="12.75">
      <c r="B4" s="126"/>
    </row>
    <row r="6" ht="12.75">
      <c r="C6" t="s">
        <v>364</v>
      </c>
    </row>
    <row r="8" ht="12.75">
      <c r="C8" t="s">
        <v>365</v>
      </c>
    </row>
    <row r="9" ht="12.75">
      <c r="D9" t="s">
        <v>367</v>
      </c>
    </row>
    <row r="10" spans="5:7" ht="12.75">
      <c r="E10" s="128">
        <v>9</v>
      </c>
      <c r="G10" t="s">
        <v>366</v>
      </c>
    </row>
    <row r="11" spans="5:7" ht="12.75">
      <c r="E11" s="128">
        <v>6</v>
      </c>
      <c r="G11" t="s">
        <v>368</v>
      </c>
    </row>
    <row r="14" ht="12.75">
      <c r="C14" t="s">
        <v>369</v>
      </c>
    </row>
    <row r="15" ht="12.75">
      <c r="D15" t="s">
        <v>370</v>
      </c>
    </row>
    <row r="16" spans="5:8" ht="12.75">
      <c r="E16">
        <v>20</v>
      </c>
      <c r="G16" t="s">
        <v>371</v>
      </c>
      <c r="H16" t="s">
        <v>392</v>
      </c>
    </row>
    <row r="17" spans="5:8" ht="12.75">
      <c r="E17">
        <v>14</v>
      </c>
      <c r="G17" t="s">
        <v>372</v>
      </c>
      <c r="H17" t="s">
        <v>393</v>
      </c>
    </row>
    <row r="18" spans="5:8" ht="12.75">
      <c r="E18">
        <v>16</v>
      </c>
      <c r="G18" t="s">
        <v>376</v>
      </c>
      <c r="H18" t="s">
        <v>391</v>
      </c>
    </row>
    <row r="19" spans="5:7" ht="12.75">
      <c r="E19">
        <v>12</v>
      </c>
      <c r="G19" t="s">
        <v>373</v>
      </c>
    </row>
    <row r="20" spans="5:7" ht="12.75">
      <c r="E20">
        <v>12</v>
      </c>
      <c r="G20" t="s">
        <v>374</v>
      </c>
    </row>
    <row r="21" spans="5:7" ht="12.75">
      <c r="E21">
        <v>12</v>
      </c>
      <c r="G21" t="s">
        <v>375</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U96"/>
  <sheetViews>
    <sheetView zoomScale="75" zoomScaleNormal="75" workbookViewId="0" topLeftCell="A1">
      <selection activeCell="V33" sqref="V33"/>
    </sheetView>
  </sheetViews>
  <sheetFormatPr defaultColWidth="9.140625" defaultRowHeight="12.75"/>
  <cols>
    <col min="1" max="1" width="1.421875" style="0" customWidth="1"/>
    <col min="2" max="2" width="1.7109375" style="0" customWidth="1"/>
    <col min="3" max="3" width="1.421875" style="0" customWidth="1"/>
    <col min="4" max="4" width="1.28515625" style="0" customWidth="1"/>
    <col min="5" max="5" width="8.8515625" style="0" customWidth="1"/>
    <col min="6" max="6" width="6.7109375" style="0" customWidth="1"/>
    <col min="7" max="19" width="8.7109375" style="0" customWidth="1"/>
    <col min="20" max="20" width="0.85546875" style="0" customWidth="1"/>
    <col min="21" max="21" width="10.7109375" style="0" customWidth="1"/>
    <col min="22" max="22" width="0.9921875" style="0" customWidth="1"/>
  </cols>
  <sheetData>
    <row r="1" ht="6" customHeight="1"/>
    <row r="2" spans="2:10" ht="21">
      <c r="B2" s="1" t="s">
        <v>517</v>
      </c>
      <c r="C2" s="1"/>
      <c r="D2" s="1"/>
      <c r="E2" s="1"/>
      <c r="F2" s="56" t="s">
        <v>660</v>
      </c>
      <c r="G2" s="56"/>
      <c r="H2" s="56"/>
      <c r="I2" s="56"/>
      <c r="J2" s="56"/>
    </row>
    <row r="3" spans="2:21" ht="9" customHeight="1" thickBot="1">
      <c r="B3" s="21"/>
      <c r="C3" s="21"/>
      <c r="D3" s="21"/>
      <c r="E3" s="21"/>
      <c r="F3" s="21"/>
      <c r="G3" s="21"/>
      <c r="H3" s="21"/>
      <c r="I3" s="21"/>
      <c r="J3" s="21"/>
      <c r="K3" s="21"/>
      <c r="L3" s="21"/>
      <c r="M3" s="21"/>
      <c r="N3" s="21"/>
      <c r="O3" s="21"/>
      <c r="P3" s="21"/>
      <c r="Q3" s="21"/>
      <c r="R3" s="21"/>
      <c r="S3" s="21"/>
      <c r="T3" s="21"/>
      <c r="U3" s="21"/>
    </row>
    <row r="4" spans="6:20" ht="6" customHeight="1">
      <c r="F4" s="7"/>
      <c r="G4" s="7"/>
      <c r="H4" s="7"/>
      <c r="I4" s="7"/>
      <c r="J4" s="171"/>
      <c r="K4" s="67"/>
      <c r="L4" s="168"/>
      <c r="M4" s="174"/>
      <c r="N4" s="67"/>
      <c r="O4" s="168"/>
      <c r="P4" s="174"/>
      <c r="Q4" s="67"/>
      <c r="R4" s="168"/>
      <c r="S4" s="174"/>
      <c r="T4" s="30"/>
    </row>
    <row r="5" spans="6:21" ht="15.75">
      <c r="F5" s="7"/>
      <c r="G5" s="7"/>
      <c r="H5" s="7"/>
      <c r="I5" s="7"/>
      <c r="J5" s="172"/>
      <c r="K5" s="388" t="s">
        <v>518</v>
      </c>
      <c r="L5" s="389"/>
      <c r="M5" s="390"/>
      <c r="N5" s="388" t="s">
        <v>519</v>
      </c>
      <c r="O5" s="389"/>
      <c r="P5" s="390"/>
      <c r="Q5" s="388" t="s">
        <v>520</v>
      </c>
      <c r="R5" s="389"/>
      <c r="S5" s="390"/>
      <c r="T5" s="30"/>
      <c r="U5" s="16" t="s">
        <v>132</v>
      </c>
    </row>
    <row r="6" spans="6:21" ht="18">
      <c r="F6" s="7"/>
      <c r="G6" s="7"/>
      <c r="H6" s="7"/>
      <c r="I6" s="7"/>
      <c r="J6" s="172"/>
      <c r="K6" s="67" t="s">
        <v>536</v>
      </c>
      <c r="L6" s="76" t="s">
        <v>537</v>
      </c>
      <c r="M6" s="183" t="s">
        <v>143</v>
      </c>
      <c r="N6" s="67" t="s">
        <v>538</v>
      </c>
      <c r="O6" s="76" t="s">
        <v>539</v>
      </c>
      <c r="P6" s="183" t="s">
        <v>143</v>
      </c>
      <c r="Q6" s="67" t="s">
        <v>540</v>
      </c>
      <c r="R6" s="76" t="s">
        <v>536</v>
      </c>
      <c r="S6" s="183" t="s">
        <v>143</v>
      </c>
      <c r="T6" s="30"/>
      <c r="U6" s="108" t="s">
        <v>516</v>
      </c>
    </row>
    <row r="7" spans="6:21" ht="15.75">
      <c r="F7" s="7"/>
      <c r="G7" s="7"/>
      <c r="H7" s="7"/>
      <c r="I7" s="7"/>
      <c r="J7" s="172"/>
      <c r="K7" s="67"/>
      <c r="L7" s="76"/>
      <c r="M7" s="175"/>
      <c r="N7" s="67" t="s">
        <v>590</v>
      </c>
      <c r="O7" s="76" t="s">
        <v>591</v>
      </c>
      <c r="P7" s="175"/>
      <c r="Q7" s="67" t="s">
        <v>472</v>
      </c>
      <c r="R7" s="76"/>
      <c r="S7" s="175"/>
      <c r="T7" s="30"/>
      <c r="U7" s="108" t="s">
        <v>138</v>
      </c>
    </row>
    <row r="8" spans="2:21" ht="6" customHeight="1" thickBot="1">
      <c r="B8" s="24"/>
      <c r="C8" s="24"/>
      <c r="D8" s="24"/>
      <c r="E8" s="24"/>
      <c r="F8" s="24"/>
      <c r="G8" s="24"/>
      <c r="H8" s="24"/>
      <c r="I8" s="24"/>
      <c r="J8" s="173"/>
      <c r="K8" s="24"/>
      <c r="L8" s="24"/>
      <c r="M8" s="173"/>
      <c r="N8" s="24"/>
      <c r="O8" s="24"/>
      <c r="P8" s="173"/>
      <c r="Q8" s="24"/>
      <c r="R8" s="24"/>
      <c r="S8" s="173"/>
      <c r="T8" s="105"/>
      <c r="U8" s="6"/>
    </row>
    <row r="9" spans="6:21" ht="6" customHeight="1">
      <c r="F9" s="20"/>
      <c r="G9" s="20"/>
      <c r="H9" s="20"/>
      <c r="I9" s="20"/>
      <c r="J9" s="20"/>
      <c r="K9" s="8"/>
      <c r="L9" s="20"/>
      <c r="M9" s="20"/>
      <c r="N9" s="20"/>
      <c r="O9" s="20"/>
      <c r="P9" s="20"/>
      <c r="Q9" s="20"/>
      <c r="T9" s="8"/>
      <c r="U9" s="36"/>
    </row>
    <row r="10" spans="2:21" ht="15">
      <c r="B10" s="8"/>
      <c r="C10" s="8"/>
      <c r="D10" s="8"/>
      <c r="E10" s="8"/>
      <c r="F10" s="8"/>
      <c r="G10" s="8"/>
      <c r="H10" s="8"/>
      <c r="I10" s="8"/>
      <c r="J10" s="8"/>
      <c r="K10" s="8"/>
      <c r="L10" s="8"/>
      <c r="M10" s="8"/>
      <c r="N10" s="8"/>
      <c r="O10" s="8"/>
      <c r="P10" s="8"/>
      <c r="Q10" s="8"/>
      <c r="R10" s="8"/>
      <c r="S10" s="55" t="s">
        <v>165</v>
      </c>
      <c r="T10" s="8"/>
      <c r="U10" s="179" t="s">
        <v>295</v>
      </c>
    </row>
    <row r="11" spans="3:21" ht="15.75">
      <c r="C11" s="80" t="s">
        <v>495</v>
      </c>
      <c r="D11" s="7"/>
      <c r="E11" s="7"/>
      <c r="F11" s="8"/>
      <c r="G11" s="8"/>
      <c r="H11" s="8"/>
      <c r="I11" s="8"/>
      <c r="J11" s="8"/>
      <c r="K11" s="8"/>
      <c r="L11" s="8"/>
      <c r="M11" s="8"/>
      <c r="N11" s="8"/>
      <c r="O11" s="8"/>
      <c r="P11" s="8"/>
      <c r="Q11" s="8"/>
      <c r="R11" s="8"/>
      <c r="S11" s="8"/>
      <c r="T11" s="8"/>
      <c r="U11" s="17"/>
    </row>
    <row r="12" spans="4:21" ht="15">
      <c r="D12" s="135" t="s">
        <v>521</v>
      </c>
      <c r="E12" s="135"/>
      <c r="K12" s="193">
        <v>16.82</v>
      </c>
      <c r="L12" s="193">
        <v>53.75</v>
      </c>
      <c r="M12" s="193">
        <f aca="true" t="shared" si="0" ref="M12:M22">SUM(K12:L12)</f>
        <v>70.57</v>
      </c>
      <c r="N12" s="193">
        <v>7.81</v>
      </c>
      <c r="O12" s="193">
        <v>2.52</v>
      </c>
      <c r="P12" s="193">
        <f aca="true" t="shared" si="1" ref="P12:P21">SUM(N12:O12)</f>
        <v>10.33</v>
      </c>
      <c r="Q12" s="193">
        <v>14.49</v>
      </c>
      <c r="R12" s="193">
        <v>4.61</v>
      </c>
      <c r="S12" s="193">
        <f aca="true" t="shared" si="2" ref="S12:S21">SUM(Q12:R12)</f>
        <v>19.1</v>
      </c>
      <c r="T12" s="8"/>
      <c r="U12" s="17">
        <v>5611</v>
      </c>
    </row>
    <row r="13" spans="4:21" ht="15">
      <c r="D13" s="135" t="s">
        <v>522</v>
      </c>
      <c r="E13" s="135"/>
      <c r="K13" s="193">
        <v>22.49</v>
      </c>
      <c r="L13" s="193">
        <v>55.89</v>
      </c>
      <c r="M13" s="193">
        <f t="shared" si="0"/>
        <v>78.38</v>
      </c>
      <c r="N13" s="193">
        <v>5.83</v>
      </c>
      <c r="O13" s="193">
        <v>0.98</v>
      </c>
      <c r="P13" s="193">
        <f t="shared" si="1"/>
        <v>6.8100000000000005</v>
      </c>
      <c r="Q13" s="193">
        <v>10.86</v>
      </c>
      <c r="R13" s="193">
        <v>3.95</v>
      </c>
      <c r="S13" s="193">
        <f t="shared" si="2"/>
        <v>14.809999999999999</v>
      </c>
      <c r="U13" s="17">
        <v>5611</v>
      </c>
    </row>
    <row r="14" spans="4:21" ht="15">
      <c r="D14" s="135" t="s">
        <v>523</v>
      </c>
      <c r="E14" s="135"/>
      <c r="K14" s="193">
        <v>19.7</v>
      </c>
      <c r="L14" s="193">
        <v>54.71</v>
      </c>
      <c r="M14" s="193">
        <f t="shared" si="0"/>
        <v>74.41</v>
      </c>
      <c r="N14" s="193">
        <v>6.95</v>
      </c>
      <c r="O14" s="193">
        <v>1</v>
      </c>
      <c r="P14" s="193">
        <f t="shared" si="1"/>
        <v>7.95</v>
      </c>
      <c r="Q14" s="193">
        <v>12.88</v>
      </c>
      <c r="R14" s="193">
        <v>4.76</v>
      </c>
      <c r="S14" s="193">
        <f t="shared" si="2"/>
        <v>17.64</v>
      </c>
      <c r="U14" s="17">
        <v>5611</v>
      </c>
    </row>
    <row r="15" spans="4:21" ht="15">
      <c r="D15" s="135" t="s">
        <v>524</v>
      </c>
      <c r="E15" s="135"/>
      <c r="K15" s="193">
        <v>20.71</v>
      </c>
      <c r="L15" s="193">
        <v>58.32</v>
      </c>
      <c r="M15" s="193">
        <f t="shared" si="0"/>
        <v>79.03</v>
      </c>
      <c r="N15" s="193">
        <v>6.6</v>
      </c>
      <c r="O15" s="193">
        <v>2.07</v>
      </c>
      <c r="P15" s="193">
        <f t="shared" si="1"/>
        <v>8.67</v>
      </c>
      <c r="Q15" s="193">
        <v>9.39</v>
      </c>
      <c r="R15" s="193">
        <v>2.91</v>
      </c>
      <c r="S15" s="193">
        <f t="shared" si="2"/>
        <v>12.3</v>
      </c>
      <c r="U15" s="17">
        <v>5611</v>
      </c>
    </row>
    <row r="16" spans="4:21" ht="15">
      <c r="D16" s="135" t="s">
        <v>525</v>
      </c>
      <c r="E16" s="135"/>
      <c r="K16" s="193">
        <v>16.2</v>
      </c>
      <c r="L16" s="193">
        <v>55.72</v>
      </c>
      <c r="M16" s="193">
        <f t="shared" si="0"/>
        <v>71.92</v>
      </c>
      <c r="N16" s="193">
        <v>10.72</v>
      </c>
      <c r="O16" s="193">
        <v>0.27</v>
      </c>
      <c r="P16" s="193">
        <f t="shared" si="1"/>
        <v>10.99</v>
      </c>
      <c r="Q16" s="193">
        <v>12.98</v>
      </c>
      <c r="R16" s="193">
        <v>4.11</v>
      </c>
      <c r="S16" s="193">
        <f t="shared" si="2"/>
        <v>17.09</v>
      </c>
      <c r="U16" s="17">
        <v>5611</v>
      </c>
    </row>
    <row r="17" spans="4:21" ht="15">
      <c r="D17" s="135" t="s">
        <v>526</v>
      </c>
      <c r="E17" s="135"/>
      <c r="K17" s="193">
        <v>16</v>
      </c>
      <c r="L17" s="193">
        <v>60.48</v>
      </c>
      <c r="M17" s="193">
        <f t="shared" si="0"/>
        <v>76.47999999999999</v>
      </c>
      <c r="N17" s="193">
        <v>10.25</v>
      </c>
      <c r="O17" s="193">
        <v>0.22</v>
      </c>
      <c r="P17" s="193">
        <f t="shared" si="1"/>
        <v>10.47</v>
      </c>
      <c r="Q17" s="193">
        <v>10.04</v>
      </c>
      <c r="R17" s="193">
        <v>3.01</v>
      </c>
      <c r="S17" s="193">
        <f t="shared" si="2"/>
        <v>13.049999999999999</v>
      </c>
      <c r="U17" s="17">
        <v>5611</v>
      </c>
    </row>
    <row r="18" spans="4:21" ht="15">
      <c r="D18" s="135" t="s">
        <v>527</v>
      </c>
      <c r="E18" s="135"/>
      <c r="K18" s="193">
        <v>23.66</v>
      </c>
      <c r="L18" s="193">
        <v>62.47</v>
      </c>
      <c r="M18" s="193">
        <f t="shared" si="0"/>
        <v>86.13</v>
      </c>
      <c r="N18" s="193">
        <v>7.08</v>
      </c>
      <c r="O18" s="193">
        <v>0.21</v>
      </c>
      <c r="P18" s="193">
        <f t="shared" si="1"/>
        <v>7.29</v>
      </c>
      <c r="Q18" s="193">
        <v>5.09</v>
      </c>
      <c r="R18" s="193">
        <v>1.5</v>
      </c>
      <c r="S18" s="193">
        <f t="shared" si="2"/>
        <v>6.59</v>
      </c>
      <c r="U18" s="17">
        <v>5611</v>
      </c>
    </row>
    <row r="19" spans="4:21" ht="15">
      <c r="D19" s="135" t="s">
        <v>528</v>
      </c>
      <c r="E19" s="135"/>
      <c r="K19" s="193">
        <v>34.78</v>
      </c>
      <c r="L19" s="193">
        <v>55.86</v>
      </c>
      <c r="M19" s="193">
        <f t="shared" si="0"/>
        <v>90.64</v>
      </c>
      <c r="N19" s="193">
        <v>3.6</v>
      </c>
      <c r="O19" s="193">
        <v>2.95</v>
      </c>
      <c r="P19" s="193">
        <f t="shared" si="1"/>
        <v>6.550000000000001</v>
      </c>
      <c r="Q19" s="193">
        <v>2.32</v>
      </c>
      <c r="R19" s="193">
        <v>0.48</v>
      </c>
      <c r="S19" s="193">
        <f t="shared" si="2"/>
        <v>2.8</v>
      </c>
      <c r="U19" s="17">
        <v>5611</v>
      </c>
    </row>
    <row r="20" spans="4:21" ht="15">
      <c r="D20" s="135" t="s">
        <v>529</v>
      </c>
      <c r="E20" s="135"/>
      <c r="K20" s="193">
        <v>23.2</v>
      </c>
      <c r="L20" s="193">
        <v>56.08</v>
      </c>
      <c r="M20" s="193">
        <f t="shared" si="0"/>
        <v>79.28</v>
      </c>
      <c r="N20" s="193">
        <v>6.56</v>
      </c>
      <c r="O20" s="193">
        <v>2.24</v>
      </c>
      <c r="P20" s="193">
        <f t="shared" si="1"/>
        <v>8.8</v>
      </c>
      <c r="Q20" s="193">
        <v>8.97</v>
      </c>
      <c r="R20" s="193">
        <v>2.95</v>
      </c>
      <c r="S20" s="193">
        <f t="shared" si="2"/>
        <v>11.920000000000002</v>
      </c>
      <c r="U20" s="17">
        <v>5611</v>
      </c>
    </row>
    <row r="21" spans="4:21" ht="15">
      <c r="D21" s="135" t="s">
        <v>592</v>
      </c>
      <c r="E21" s="135"/>
      <c r="K21" s="193">
        <v>18.48</v>
      </c>
      <c r="L21" s="193">
        <v>54.83</v>
      </c>
      <c r="M21" s="193">
        <f t="shared" si="0"/>
        <v>73.31</v>
      </c>
      <c r="N21" s="193">
        <v>9.25</v>
      </c>
      <c r="O21" s="193">
        <v>9.54</v>
      </c>
      <c r="P21" s="193">
        <f t="shared" si="1"/>
        <v>18.79</v>
      </c>
      <c r="Q21" s="193">
        <v>5.89</v>
      </c>
      <c r="R21" s="193">
        <v>2.01</v>
      </c>
      <c r="S21" s="193">
        <f t="shared" si="2"/>
        <v>7.8999999999999995</v>
      </c>
      <c r="U21" s="17">
        <v>5611</v>
      </c>
    </row>
    <row r="22" spans="4:21" ht="15">
      <c r="D22" s="135" t="s">
        <v>530</v>
      </c>
      <c r="E22" s="135"/>
      <c r="K22" s="193">
        <v>27.99</v>
      </c>
      <c r="L22" s="193">
        <v>41.63</v>
      </c>
      <c r="M22" s="193">
        <f t="shared" si="0"/>
        <v>69.62</v>
      </c>
      <c r="N22" s="193">
        <v>8.34</v>
      </c>
      <c r="O22" s="193">
        <v>4.08</v>
      </c>
      <c r="P22" s="193">
        <f>SUM(N22:O22)</f>
        <v>12.42</v>
      </c>
      <c r="Q22" s="193">
        <v>11.35</v>
      </c>
      <c r="R22" s="193">
        <v>6.61</v>
      </c>
      <c r="S22" s="193">
        <f>SUM(Q22:R22)</f>
        <v>17.96</v>
      </c>
      <c r="U22" s="17">
        <v>5611</v>
      </c>
    </row>
    <row r="23" spans="4:5" ht="9" customHeight="1">
      <c r="D23" s="135"/>
      <c r="E23" s="135"/>
    </row>
    <row r="24" spans="3:5" ht="15.75">
      <c r="C24" s="80" t="s">
        <v>496</v>
      </c>
      <c r="D24" s="135"/>
      <c r="E24" s="135"/>
    </row>
    <row r="25" spans="4:21" ht="15">
      <c r="D25" s="135" t="s">
        <v>531</v>
      </c>
      <c r="E25" s="135"/>
      <c r="K25" s="193">
        <v>19.73</v>
      </c>
      <c r="L25" s="193">
        <v>58.04</v>
      </c>
      <c r="M25" s="193">
        <f>SUM(K25:L25)</f>
        <v>77.77</v>
      </c>
      <c r="N25" s="193">
        <v>5.59</v>
      </c>
      <c r="O25" s="193">
        <v>1.52</v>
      </c>
      <c r="P25" s="193">
        <f>SUM(N25:O25)</f>
        <v>7.109999999999999</v>
      </c>
      <c r="Q25" s="193">
        <v>10.89</v>
      </c>
      <c r="R25" s="193">
        <v>4.23</v>
      </c>
      <c r="S25" s="193">
        <f>SUM(Q25:R25)</f>
        <v>15.120000000000001</v>
      </c>
      <c r="U25" s="17">
        <v>2061</v>
      </c>
    </row>
    <row r="26" spans="4:21" ht="15">
      <c r="D26" s="135" t="s">
        <v>532</v>
      </c>
      <c r="E26" s="135"/>
      <c r="K26" s="193">
        <v>20.84</v>
      </c>
      <c r="L26" s="193">
        <v>60.37</v>
      </c>
      <c r="M26" s="193">
        <f aca="true" t="shared" si="3" ref="M26:M35">SUM(K26:L26)</f>
        <v>81.21</v>
      </c>
      <c r="N26" s="193">
        <v>5.94</v>
      </c>
      <c r="O26" s="193">
        <v>2.38</v>
      </c>
      <c r="P26" s="193">
        <f aca="true" t="shared" si="4" ref="P26:P35">SUM(N26:O26)</f>
        <v>8.32</v>
      </c>
      <c r="Q26" s="193">
        <v>8.24</v>
      </c>
      <c r="R26" s="193">
        <v>2.23</v>
      </c>
      <c r="S26" s="193">
        <f aca="true" t="shared" si="5" ref="S26:S35">SUM(Q26:R26)</f>
        <v>10.47</v>
      </c>
      <c r="U26" s="17">
        <v>2061</v>
      </c>
    </row>
    <row r="27" spans="4:21" ht="15">
      <c r="D27" s="135" t="s">
        <v>523</v>
      </c>
      <c r="E27" s="135"/>
      <c r="K27" s="193">
        <v>20.97</v>
      </c>
      <c r="L27" s="193">
        <v>58.83</v>
      </c>
      <c r="M27" s="193">
        <f t="shared" si="3"/>
        <v>79.8</v>
      </c>
      <c r="N27" s="193">
        <v>6.1</v>
      </c>
      <c r="O27" s="193">
        <v>2.17</v>
      </c>
      <c r="P27" s="193">
        <f t="shared" si="4"/>
        <v>8.27</v>
      </c>
      <c r="Q27" s="193">
        <v>8.61</v>
      </c>
      <c r="R27" s="193">
        <v>3.32</v>
      </c>
      <c r="S27" s="193">
        <f t="shared" si="5"/>
        <v>11.93</v>
      </c>
      <c r="U27" s="17">
        <v>2061</v>
      </c>
    </row>
    <row r="28" spans="4:21" ht="15">
      <c r="D28" s="135" t="s">
        <v>524</v>
      </c>
      <c r="E28" s="135"/>
      <c r="K28" s="193">
        <v>24.02</v>
      </c>
      <c r="L28" s="193">
        <v>57.72</v>
      </c>
      <c r="M28" s="193">
        <f t="shared" si="3"/>
        <v>81.74</v>
      </c>
      <c r="N28" s="193">
        <v>6.55</v>
      </c>
      <c r="O28" s="193">
        <v>4.07</v>
      </c>
      <c r="P28" s="193">
        <f t="shared" si="4"/>
        <v>10.620000000000001</v>
      </c>
      <c r="Q28" s="193">
        <v>5.58</v>
      </c>
      <c r="R28" s="193">
        <v>2.05</v>
      </c>
      <c r="S28" s="193">
        <f t="shared" si="5"/>
        <v>7.63</v>
      </c>
      <c r="U28" s="17">
        <v>2061</v>
      </c>
    </row>
    <row r="29" spans="4:21" ht="15">
      <c r="D29" s="135" t="s">
        <v>533</v>
      </c>
      <c r="E29" s="135"/>
      <c r="K29" s="193">
        <v>19.81</v>
      </c>
      <c r="L29" s="193">
        <v>55.04</v>
      </c>
      <c r="M29" s="193">
        <f t="shared" si="3"/>
        <v>74.85</v>
      </c>
      <c r="N29" s="193">
        <v>10.09</v>
      </c>
      <c r="O29" s="193">
        <v>0.38</v>
      </c>
      <c r="P29" s="193">
        <f t="shared" si="4"/>
        <v>10.47</v>
      </c>
      <c r="Q29" s="193">
        <v>11.27</v>
      </c>
      <c r="R29" s="193">
        <v>3.41</v>
      </c>
      <c r="S29" s="193">
        <f t="shared" si="5"/>
        <v>14.68</v>
      </c>
      <c r="U29" s="17">
        <v>2061</v>
      </c>
    </row>
    <row r="30" spans="4:21" ht="15">
      <c r="D30" s="135" t="s">
        <v>534</v>
      </c>
      <c r="E30" s="135"/>
      <c r="K30" s="193">
        <v>22.6</v>
      </c>
      <c r="L30" s="193">
        <v>62</v>
      </c>
      <c r="M30" s="193">
        <f t="shared" si="3"/>
        <v>84.6</v>
      </c>
      <c r="N30" s="193">
        <v>5.79</v>
      </c>
      <c r="O30" s="193">
        <v>0.34</v>
      </c>
      <c r="P30" s="193">
        <f t="shared" si="4"/>
        <v>6.13</v>
      </c>
      <c r="Q30" s="193">
        <v>7.35</v>
      </c>
      <c r="R30" s="193">
        <v>1.93</v>
      </c>
      <c r="S30" s="193">
        <f t="shared" si="5"/>
        <v>9.28</v>
      </c>
      <c r="U30" s="17">
        <v>2061</v>
      </c>
    </row>
    <row r="31" spans="4:21" ht="15">
      <c r="D31" s="135" t="s">
        <v>535</v>
      </c>
      <c r="E31" s="135"/>
      <c r="K31" s="193">
        <v>25.73</v>
      </c>
      <c r="L31" s="193">
        <v>61.42</v>
      </c>
      <c r="M31" s="193">
        <f t="shared" si="3"/>
        <v>87.15</v>
      </c>
      <c r="N31" s="193">
        <v>6.33</v>
      </c>
      <c r="O31" s="193">
        <v>0.27</v>
      </c>
      <c r="P31" s="193">
        <f t="shared" si="4"/>
        <v>6.6</v>
      </c>
      <c r="Q31" s="193">
        <v>5.19</v>
      </c>
      <c r="R31" s="193">
        <v>1.06</v>
      </c>
      <c r="S31" s="193">
        <f t="shared" si="5"/>
        <v>6.25</v>
      </c>
      <c r="U31" s="17">
        <v>2061</v>
      </c>
    </row>
    <row r="32" spans="4:21" ht="15">
      <c r="D32" s="135" t="s">
        <v>528</v>
      </c>
      <c r="E32" s="135"/>
      <c r="K32" s="193">
        <v>30.68</v>
      </c>
      <c r="L32" s="193">
        <v>58.61</v>
      </c>
      <c r="M32" s="193">
        <f t="shared" si="3"/>
        <v>89.28999999999999</v>
      </c>
      <c r="N32" s="193">
        <v>2.82</v>
      </c>
      <c r="O32" s="193">
        <v>0.85</v>
      </c>
      <c r="P32" s="193">
        <f t="shared" si="4"/>
        <v>3.67</v>
      </c>
      <c r="Q32" s="193">
        <v>5</v>
      </c>
      <c r="R32" s="193">
        <v>2.05</v>
      </c>
      <c r="S32" s="193">
        <f t="shared" si="5"/>
        <v>7.05</v>
      </c>
      <c r="U32" s="17">
        <v>2061</v>
      </c>
    </row>
    <row r="33" spans="4:21" ht="15">
      <c r="D33" s="135" t="s">
        <v>529</v>
      </c>
      <c r="E33" s="135"/>
      <c r="K33" s="193">
        <v>27.51</v>
      </c>
      <c r="L33" s="193">
        <v>57.32</v>
      </c>
      <c r="M33" s="193">
        <f t="shared" si="3"/>
        <v>84.83</v>
      </c>
      <c r="N33" s="193">
        <v>4.75</v>
      </c>
      <c r="O33" s="193">
        <v>1.39</v>
      </c>
      <c r="P33" s="193">
        <f t="shared" si="4"/>
        <v>6.14</v>
      </c>
      <c r="Q33" s="193">
        <v>6.63</v>
      </c>
      <c r="R33" s="193">
        <v>2.4</v>
      </c>
      <c r="S33" s="193">
        <f t="shared" si="5"/>
        <v>9.03</v>
      </c>
      <c r="U33" s="17">
        <v>2061</v>
      </c>
    </row>
    <row r="34" spans="4:21" ht="15">
      <c r="D34" s="135" t="s">
        <v>592</v>
      </c>
      <c r="E34" s="135"/>
      <c r="K34" s="193">
        <v>21.94</v>
      </c>
      <c r="L34" s="193">
        <v>53.87</v>
      </c>
      <c r="M34" s="193">
        <f t="shared" si="3"/>
        <v>75.81</v>
      </c>
      <c r="N34" s="193">
        <v>9.2</v>
      </c>
      <c r="O34" s="193">
        <v>4.35</v>
      </c>
      <c r="P34" s="193">
        <f t="shared" si="4"/>
        <v>13.549999999999999</v>
      </c>
      <c r="Q34" s="193">
        <v>7.6</v>
      </c>
      <c r="R34" s="193">
        <v>3.05</v>
      </c>
      <c r="S34" s="193">
        <f t="shared" si="5"/>
        <v>10.649999999999999</v>
      </c>
      <c r="U34" s="17">
        <v>2061</v>
      </c>
    </row>
    <row r="35" spans="4:21" ht="18">
      <c r="D35" s="135" t="s">
        <v>530</v>
      </c>
      <c r="E35" s="135"/>
      <c r="F35" s="56"/>
      <c r="K35" s="193">
        <v>16.26</v>
      </c>
      <c r="L35" s="193">
        <v>44.85</v>
      </c>
      <c r="M35" s="193">
        <f t="shared" si="3"/>
        <v>61.11</v>
      </c>
      <c r="N35" s="193">
        <v>10.92</v>
      </c>
      <c r="O35" s="193">
        <v>1.68</v>
      </c>
      <c r="P35" s="193">
        <f t="shared" si="4"/>
        <v>12.6</v>
      </c>
      <c r="Q35" s="193">
        <v>18.25</v>
      </c>
      <c r="R35" s="193">
        <v>8.03</v>
      </c>
      <c r="S35" s="193">
        <f t="shared" si="5"/>
        <v>26.28</v>
      </c>
      <c r="U35" s="17">
        <v>2061</v>
      </c>
    </row>
    <row r="37" ht="21">
      <c r="C37" s="182" t="s">
        <v>643</v>
      </c>
    </row>
    <row r="38" spans="9:21" ht="6" customHeight="1">
      <c r="I38" s="154"/>
      <c r="J38" s="154"/>
      <c r="K38" s="154"/>
      <c r="L38" s="154"/>
      <c r="M38" s="154"/>
      <c r="N38" s="154"/>
      <c r="O38" s="154"/>
      <c r="P38" s="154"/>
      <c r="Q38" s="154"/>
      <c r="R38" s="154"/>
      <c r="S38" s="154"/>
      <c r="T38" s="154"/>
      <c r="U38" s="154"/>
    </row>
    <row r="39" spans="5:20" ht="15.75">
      <c r="E39" s="7"/>
      <c r="H39" s="3"/>
      <c r="I39" s="178" t="s">
        <v>541</v>
      </c>
      <c r="J39" s="178" t="s">
        <v>543</v>
      </c>
      <c r="K39" s="178" t="s">
        <v>545</v>
      </c>
      <c r="L39" s="178" t="s">
        <v>546</v>
      </c>
      <c r="M39" s="178" t="s">
        <v>547</v>
      </c>
      <c r="N39" s="178" t="s">
        <v>548</v>
      </c>
      <c r="O39" s="178" t="s">
        <v>550</v>
      </c>
      <c r="P39" s="178" t="s">
        <v>589</v>
      </c>
      <c r="Q39" s="178" t="s">
        <v>582</v>
      </c>
      <c r="R39" s="178" t="s">
        <v>556</v>
      </c>
      <c r="S39" s="178" t="s">
        <v>561</v>
      </c>
      <c r="T39" s="180"/>
    </row>
    <row r="40" spans="5:21" ht="15">
      <c r="E40" s="16"/>
      <c r="H40" s="3"/>
      <c r="I40" s="178" t="s">
        <v>542</v>
      </c>
      <c r="J40" s="178" t="s">
        <v>544</v>
      </c>
      <c r="K40" s="178" t="s">
        <v>565</v>
      </c>
      <c r="L40" s="178"/>
      <c r="M40" s="178"/>
      <c r="N40" s="178" t="s">
        <v>549</v>
      </c>
      <c r="O40" s="178" t="s">
        <v>552</v>
      </c>
      <c r="P40" s="178" t="s">
        <v>553</v>
      </c>
      <c r="Q40" s="178" t="s">
        <v>557</v>
      </c>
      <c r="R40" s="178" t="s">
        <v>583</v>
      </c>
      <c r="S40" s="178" t="s">
        <v>562</v>
      </c>
      <c r="T40" s="177"/>
      <c r="U40" s="16" t="s">
        <v>132</v>
      </c>
    </row>
    <row r="41" spans="5:21" ht="18">
      <c r="E41" s="7"/>
      <c r="H41" s="3"/>
      <c r="I41" s="178"/>
      <c r="J41" s="178"/>
      <c r="K41" s="178" t="s">
        <v>566</v>
      </c>
      <c r="L41" s="178"/>
      <c r="M41" s="178"/>
      <c r="N41" s="178"/>
      <c r="O41" s="178" t="s">
        <v>467</v>
      </c>
      <c r="P41" s="178" t="s">
        <v>554</v>
      </c>
      <c r="Q41" s="178" t="s">
        <v>159</v>
      </c>
      <c r="R41" s="178" t="s">
        <v>559</v>
      </c>
      <c r="S41" s="178" t="s">
        <v>563</v>
      </c>
      <c r="T41" s="177"/>
      <c r="U41" s="108" t="s">
        <v>516</v>
      </c>
    </row>
    <row r="42" spans="5:21" ht="15">
      <c r="E42" s="16"/>
      <c r="H42" s="3"/>
      <c r="I42" s="178"/>
      <c r="J42" s="178"/>
      <c r="K42" s="178" t="s">
        <v>567</v>
      </c>
      <c r="L42" s="178"/>
      <c r="M42" s="178"/>
      <c r="N42" s="178"/>
      <c r="O42" s="178" t="s">
        <v>551</v>
      </c>
      <c r="P42" s="178" t="s">
        <v>555</v>
      </c>
      <c r="Q42" s="178" t="s">
        <v>558</v>
      </c>
      <c r="R42" s="178" t="s">
        <v>560</v>
      </c>
      <c r="S42" s="178" t="s">
        <v>564</v>
      </c>
      <c r="T42" s="177"/>
      <c r="U42" s="108" t="s">
        <v>138</v>
      </c>
    </row>
    <row r="43" spans="9:21" ht="6" customHeight="1">
      <c r="I43" s="154"/>
      <c r="J43" s="154"/>
      <c r="K43" s="154"/>
      <c r="L43" s="154"/>
      <c r="M43" s="154"/>
      <c r="N43" s="154"/>
      <c r="O43" s="154"/>
      <c r="P43" s="154"/>
      <c r="Q43" s="154"/>
      <c r="R43" s="154"/>
      <c r="S43" s="154"/>
      <c r="T43" s="181"/>
      <c r="U43" s="154"/>
    </row>
    <row r="44" ht="6" customHeight="1"/>
    <row r="45" spans="19:21" ht="15">
      <c r="S45" s="55" t="s">
        <v>165</v>
      </c>
      <c r="U45" s="36" t="s">
        <v>295</v>
      </c>
    </row>
    <row r="46" ht="15.75">
      <c r="C46" s="80" t="s">
        <v>495</v>
      </c>
    </row>
    <row r="47" ht="6" customHeight="1"/>
    <row r="48" spans="4:21" ht="15.75">
      <c r="D48" s="7" t="s">
        <v>581</v>
      </c>
      <c r="I48" s="29">
        <v>71</v>
      </c>
      <c r="J48" s="29">
        <v>78</v>
      </c>
      <c r="K48" s="29">
        <v>74</v>
      </c>
      <c r="L48" s="29">
        <v>79</v>
      </c>
      <c r="M48" s="29">
        <v>72</v>
      </c>
      <c r="N48" s="29">
        <v>76</v>
      </c>
      <c r="O48" s="29">
        <v>86</v>
      </c>
      <c r="P48" s="29">
        <v>91</v>
      </c>
      <c r="Q48" s="29">
        <v>79</v>
      </c>
      <c r="R48" s="29">
        <v>73</v>
      </c>
      <c r="S48" s="29">
        <v>70</v>
      </c>
      <c r="U48" s="17">
        <v>5611</v>
      </c>
    </row>
    <row r="49" ht="6" customHeight="1"/>
    <row r="50" spans="4:6" ht="15.75">
      <c r="D50" s="64" t="s">
        <v>166</v>
      </c>
      <c r="E50" s="135"/>
      <c r="F50" s="135"/>
    </row>
    <row r="51" spans="4:21" ht="15">
      <c r="D51" s="135"/>
      <c r="E51" s="135" t="s">
        <v>231</v>
      </c>
      <c r="F51" s="135"/>
      <c r="I51" s="29">
        <v>72</v>
      </c>
      <c r="J51" s="29">
        <v>80</v>
      </c>
      <c r="K51" s="29">
        <v>76</v>
      </c>
      <c r="L51" s="29">
        <v>81</v>
      </c>
      <c r="M51" s="29">
        <v>72</v>
      </c>
      <c r="N51" s="29">
        <v>76</v>
      </c>
      <c r="O51" s="29">
        <v>89</v>
      </c>
      <c r="P51" s="29">
        <v>90</v>
      </c>
      <c r="Q51" s="29">
        <v>79</v>
      </c>
      <c r="R51" s="29">
        <v>74</v>
      </c>
      <c r="S51" s="29">
        <v>71</v>
      </c>
      <c r="U51" s="17">
        <v>2013</v>
      </c>
    </row>
    <row r="52" spans="4:21" ht="15">
      <c r="D52" s="135"/>
      <c r="E52" s="135" t="s">
        <v>232</v>
      </c>
      <c r="F52" s="135"/>
      <c r="I52" s="29">
        <v>70</v>
      </c>
      <c r="J52" s="29">
        <v>77</v>
      </c>
      <c r="K52" s="29">
        <v>74</v>
      </c>
      <c r="L52" s="29">
        <v>78</v>
      </c>
      <c r="M52" s="29">
        <v>72</v>
      </c>
      <c r="N52" s="29">
        <v>76</v>
      </c>
      <c r="O52" s="29">
        <v>85</v>
      </c>
      <c r="P52" s="29">
        <v>91</v>
      </c>
      <c r="Q52" s="29">
        <v>80</v>
      </c>
      <c r="R52" s="29">
        <v>73</v>
      </c>
      <c r="S52" s="29">
        <v>69</v>
      </c>
      <c r="U52" s="17">
        <v>3598</v>
      </c>
    </row>
    <row r="53" spans="4:6" ht="6" customHeight="1">
      <c r="D53" s="135"/>
      <c r="E53" s="135"/>
      <c r="F53" s="135"/>
    </row>
    <row r="54" spans="4:6" ht="15.75">
      <c r="D54" s="64" t="s">
        <v>568</v>
      </c>
      <c r="E54" s="135"/>
      <c r="F54" s="135"/>
    </row>
    <row r="55" spans="4:21" ht="15">
      <c r="D55" s="135"/>
      <c r="E55" s="135" t="s">
        <v>569</v>
      </c>
      <c r="F55" s="135"/>
      <c r="I55" s="29">
        <v>65</v>
      </c>
      <c r="J55" s="29">
        <v>78</v>
      </c>
      <c r="K55" s="29">
        <v>71</v>
      </c>
      <c r="L55" s="29">
        <v>80</v>
      </c>
      <c r="M55" s="29">
        <v>63</v>
      </c>
      <c r="N55" s="29">
        <v>70</v>
      </c>
      <c r="O55" s="29">
        <v>80</v>
      </c>
      <c r="P55" s="29">
        <v>91</v>
      </c>
      <c r="Q55" s="29">
        <v>76</v>
      </c>
      <c r="R55" s="29">
        <v>77</v>
      </c>
      <c r="S55" s="29">
        <v>58</v>
      </c>
      <c r="U55" s="17">
        <v>1088</v>
      </c>
    </row>
    <row r="56" spans="4:21" ht="15">
      <c r="D56" s="135"/>
      <c r="E56" s="135" t="s">
        <v>570</v>
      </c>
      <c r="F56" s="135"/>
      <c r="I56" s="29">
        <v>69</v>
      </c>
      <c r="J56" s="29">
        <v>77</v>
      </c>
      <c r="K56" s="29">
        <v>71</v>
      </c>
      <c r="L56" s="29">
        <v>77</v>
      </c>
      <c r="M56" s="29">
        <v>72</v>
      </c>
      <c r="N56" s="29">
        <v>77</v>
      </c>
      <c r="O56" s="29">
        <v>85</v>
      </c>
      <c r="P56" s="29">
        <v>92</v>
      </c>
      <c r="Q56" s="29">
        <v>77</v>
      </c>
      <c r="R56" s="29">
        <v>73</v>
      </c>
      <c r="S56" s="29">
        <v>65</v>
      </c>
      <c r="U56" s="17">
        <v>2304</v>
      </c>
    </row>
    <row r="57" spans="4:21" ht="15">
      <c r="D57" s="135"/>
      <c r="E57" s="135" t="s">
        <v>571</v>
      </c>
      <c r="F57" s="135"/>
      <c r="I57" s="29">
        <v>76</v>
      </c>
      <c r="J57" s="29">
        <v>81</v>
      </c>
      <c r="K57" s="29">
        <v>80</v>
      </c>
      <c r="L57" s="29">
        <v>81</v>
      </c>
      <c r="M57" s="29">
        <v>78</v>
      </c>
      <c r="N57" s="29">
        <v>81</v>
      </c>
      <c r="O57" s="29">
        <v>91</v>
      </c>
      <c r="P57" s="29">
        <v>89</v>
      </c>
      <c r="Q57" s="29">
        <v>84</v>
      </c>
      <c r="R57" s="29">
        <v>72</v>
      </c>
      <c r="S57" s="29">
        <v>82</v>
      </c>
      <c r="U57" s="17">
        <v>2219</v>
      </c>
    </row>
    <row r="58" spans="4:6" ht="6" customHeight="1">
      <c r="D58" s="135"/>
      <c r="E58" s="135"/>
      <c r="F58" s="135"/>
    </row>
    <row r="59" spans="4:6" ht="15.75">
      <c r="D59" s="64" t="s">
        <v>572</v>
      </c>
      <c r="E59" s="135"/>
      <c r="F59" s="135"/>
    </row>
    <row r="60" spans="4:21" ht="15">
      <c r="D60" s="135"/>
      <c r="E60" s="135" t="s">
        <v>573</v>
      </c>
      <c r="F60" s="135"/>
      <c r="I60" s="29">
        <v>68</v>
      </c>
      <c r="J60" s="29">
        <v>79</v>
      </c>
      <c r="K60" s="29">
        <v>75</v>
      </c>
      <c r="L60" s="29">
        <v>79</v>
      </c>
      <c r="M60" s="29">
        <v>64</v>
      </c>
      <c r="N60" s="29">
        <v>75</v>
      </c>
      <c r="O60" s="29">
        <v>85</v>
      </c>
      <c r="P60" s="29">
        <v>92</v>
      </c>
      <c r="Q60" s="29">
        <v>84</v>
      </c>
      <c r="R60" s="29">
        <v>78</v>
      </c>
      <c r="S60" s="29">
        <v>70</v>
      </c>
      <c r="U60" s="17">
        <v>1404</v>
      </c>
    </row>
    <row r="61" spans="4:21" ht="15">
      <c r="D61" s="135"/>
      <c r="E61" s="135" t="s">
        <v>575</v>
      </c>
      <c r="F61" s="135"/>
      <c r="I61" s="29">
        <v>71</v>
      </c>
      <c r="J61" s="29">
        <v>79</v>
      </c>
      <c r="K61" s="29">
        <v>77</v>
      </c>
      <c r="L61" s="29">
        <v>81</v>
      </c>
      <c r="M61" s="29">
        <v>73</v>
      </c>
      <c r="N61" s="29">
        <v>78</v>
      </c>
      <c r="O61" s="29">
        <v>88</v>
      </c>
      <c r="P61" s="29">
        <v>91</v>
      </c>
      <c r="Q61" s="29">
        <v>81</v>
      </c>
      <c r="R61" s="29">
        <v>74</v>
      </c>
      <c r="S61" s="29">
        <v>73</v>
      </c>
      <c r="U61" s="17">
        <v>1736</v>
      </c>
    </row>
    <row r="62" spans="4:21" ht="15">
      <c r="D62" s="135"/>
      <c r="E62" s="135" t="s">
        <v>574</v>
      </c>
      <c r="F62" s="135"/>
      <c r="I62" s="29">
        <v>75</v>
      </c>
      <c r="J62" s="29">
        <v>79</v>
      </c>
      <c r="K62" s="29">
        <v>76</v>
      </c>
      <c r="L62" s="29">
        <v>82</v>
      </c>
      <c r="M62" s="29">
        <v>76</v>
      </c>
      <c r="N62" s="29">
        <v>78</v>
      </c>
      <c r="O62" s="29">
        <v>87</v>
      </c>
      <c r="P62" s="29">
        <v>92</v>
      </c>
      <c r="Q62" s="29">
        <v>80</v>
      </c>
      <c r="R62" s="29">
        <v>73</v>
      </c>
      <c r="S62" s="29">
        <v>69</v>
      </c>
      <c r="U62" s="17">
        <v>1101</v>
      </c>
    </row>
    <row r="63" spans="4:21" ht="15">
      <c r="D63" s="135"/>
      <c r="E63" s="135" t="s">
        <v>576</v>
      </c>
      <c r="F63" s="135"/>
      <c r="I63" s="29">
        <v>69</v>
      </c>
      <c r="J63" s="29">
        <v>76</v>
      </c>
      <c r="K63" s="29">
        <v>70</v>
      </c>
      <c r="L63" s="29">
        <v>75</v>
      </c>
      <c r="M63" s="29">
        <v>76</v>
      </c>
      <c r="N63" s="29">
        <v>75</v>
      </c>
      <c r="O63" s="29">
        <v>84</v>
      </c>
      <c r="P63" s="29">
        <v>88</v>
      </c>
      <c r="Q63" s="29">
        <v>73</v>
      </c>
      <c r="R63" s="29">
        <v>68</v>
      </c>
      <c r="S63" s="29">
        <v>65</v>
      </c>
      <c r="U63" s="17">
        <v>1370</v>
      </c>
    </row>
    <row r="64" spans="4:21" ht="6" customHeight="1">
      <c r="D64" s="135"/>
      <c r="E64" s="135"/>
      <c r="F64" s="135"/>
      <c r="I64" s="29"/>
      <c r="J64" s="29"/>
      <c r="K64" s="29"/>
      <c r="L64" s="29"/>
      <c r="M64" s="29"/>
      <c r="N64" s="29"/>
      <c r="O64" s="29"/>
      <c r="P64" s="29"/>
      <c r="Q64" s="29"/>
      <c r="R64" s="29"/>
      <c r="S64" s="29"/>
      <c r="U64" s="17"/>
    </row>
    <row r="65" spans="4:21" ht="15.75">
      <c r="D65" s="64" t="s">
        <v>584</v>
      </c>
      <c r="E65" s="135"/>
      <c r="F65" s="135"/>
      <c r="I65" s="29"/>
      <c r="J65" s="29"/>
      <c r="K65" s="29"/>
      <c r="L65" s="29"/>
      <c r="M65" s="29"/>
      <c r="N65" s="29"/>
      <c r="O65" s="29"/>
      <c r="P65" s="29"/>
      <c r="Q65" s="29"/>
      <c r="R65" s="29"/>
      <c r="S65" s="29"/>
      <c r="U65" s="17"/>
    </row>
    <row r="66" spans="4:21" ht="15">
      <c r="D66" s="135"/>
      <c r="E66" s="135" t="s">
        <v>585</v>
      </c>
      <c r="F66" s="135"/>
      <c r="I66" s="29">
        <v>69</v>
      </c>
      <c r="J66" s="29">
        <v>80</v>
      </c>
      <c r="K66" s="29">
        <v>76</v>
      </c>
      <c r="L66" s="29">
        <v>79</v>
      </c>
      <c r="M66" s="29">
        <v>70</v>
      </c>
      <c r="N66" s="29">
        <v>77</v>
      </c>
      <c r="O66" s="29">
        <v>85</v>
      </c>
      <c r="P66" s="29">
        <v>90</v>
      </c>
      <c r="Q66" s="29">
        <v>79</v>
      </c>
      <c r="R66" s="29">
        <v>75</v>
      </c>
      <c r="S66" s="29">
        <v>71</v>
      </c>
      <c r="U66" s="17">
        <v>4422</v>
      </c>
    </row>
    <row r="67" spans="4:21" ht="15">
      <c r="D67" s="135"/>
      <c r="E67" s="135" t="s">
        <v>586</v>
      </c>
      <c r="F67" s="135"/>
      <c r="I67" s="29">
        <v>75</v>
      </c>
      <c r="J67" s="29">
        <v>80</v>
      </c>
      <c r="K67" s="29">
        <v>72</v>
      </c>
      <c r="L67" s="29">
        <v>80</v>
      </c>
      <c r="M67" s="29">
        <v>76</v>
      </c>
      <c r="N67" s="29">
        <v>77</v>
      </c>
      <c r="O67" s="29">
        <v>89</v>
      </c>
      <c r="P67" s="29">
        <v>91</v>
      </c>
      <c r="Q67" s="29">
        <v>81</v>
      </c>
      <c r="R67" s="29">
        <v>64</v>
      </c>
      <c r="S67" s="29">
        <v>63</v>
      </c>
      <c r="U67" s="17">
        <v>571</v>
      </c>
    </row>
    <row r="68" spans="4:21" ht="15">
      <c r="D68" s="135"/>
      <c r="E68" s="135" t="s">
        <v>587</v>
      </c>
      <c r="F68" s="135"/>
      <c r="I68" s="29">
        <v>82</v>
      </c>
      <c r="J68" s="29">
        <v>61</v>
      </c>
      <c r="K68" s="29">
        <v>59</v>
      </c>
      <c r="L68" s="29">
        <v>80</v>
      </c>
      <c r="M68" s="29">
        <v>82</v>
      </c>
      <c r="N68" s="29">
        <v>74</v>
      </c>
      <c r="O68" s="29">
        <v>89</v>
      </c>
      <c r="P68" s="29">
        <v>93</v>
      </c>
      <c r="Q68" s="29">
        <v>82</v>
      </c>
      <c r="R68" s="29">
        <v>66</v>
      </c>
      <c r="S68" s="29">
        <v>61</v>
      </c>
      <c r="U68" s="17">
        <v>618</v>
      </c>
    </row>
    <row r="69" spans="4:11" ht="6" customHeight="1">
      <c r="D69" s="135"/>
      <c r="E69" s="135"/>
      <c r="F69" s="135"/>
      <c r="K69" s="130"/>
    </row>
    <row r="70" spans="3:11" ht="15.75">
      <c r="C70" s="80" t="s">
        <v>496</v>
      </c>
      <c r="F70" s="135"/>
      <c r="K70" s="130"/>
    </row>
    <row r="71" ht="6" customHeight="1">
      <c r="F71" s="135"/>
    </row>
    <row r="72" spans="4:21" ht="15.75">
      <c r="D72" s="7" t="s">
        <v>581</v>
      </c>
      <c r="F72" s="135"/>
      <c r="I72" s="29">
        <v>78</v>
      </c>
      <c r="J72" s="29">
        <v>81</v>
      </c>
      <c r="K72" s="29">
        <v>80</v>
      </c>
      <c r="L72" s="29">
        <v>82</v>
      </c>
      <c r="M72" s="29">
        <v>75</v>
      </c>
      <c r="N72" s="29">
        <v>85</v>
      </c>
      <c r="O72" s="29">
        <v>87</v>
      </c>
      <c r="P72" s="29">
        <v>89</v>
      </c>
      <c r="Q72" s="29">
        <v>85</v>
      </c>
      <c r="R72" s="29">
        <v>76</v>
      </c>
      <c r="S72" s="29">
        <v>61</v>
      </c>
      <c r="U72" s="17">
        <v>2061</v>
      </c>
    </row>
    <row r="73" spans="6:21" ht="6" customHeight="1">
      <c r="F73" s="135"/>
      <c r="U73" s="17"/>
    </row>
    <row r="74" spans="4:21" ht="15.75">
      <c r="D74" s="64" t="s">
        <v>166</v>
      </c>
      <c r="E74" s="135"/>
      <c r="F74" s="135"/>
      <c r="U74" s="17"/>
    </row>
    <row r="75" spans="4:21" ht="15">
      <c r="D75" s="135"/>
      <c r="E75" s="135" t="s">
        <v>231</v>
      </c>
      <c r="F75" s="135"/>
      <c r="I75" s="29">
        <v>76</v>
      </c>
      <c r="J75" s="29">
        <v>83</v>
      </c>
      <c r="K75" s="29">
        <v>79</v>
      </c>
      <c r="L75" s="29">
        <v>82</v>
      </c>
      <c r="M75" s="29">
        <v>73</v>
      </c>
      <c r="N75" s="29">
        <v>84</v>
      </c>
      <c r="O75" s="29">
        <v>92</v>
      </c>
      <c r="P75" s="29">
        <v>89</v>
      </c>
      <c r="Q75" s="29">
        <v>86</v>
      </c>
      <c r="R75" s="29">
        <v>75</v>
      </c>
      <c r="S75" s="29">
        <v>59</v>
      </c>
      <c r="U75" s="17">
        <v>823</v>
      </c>
    </row>
    <row r="76" spans="4:21" ht="15">
      <c r="D76" s="135"/>
      <c r="E76" s="135" t="s">
        <v>232</v>
      </c>
      <c r="F76" s="135"/>
      <c r="I76" s="29">
        <v>79</v>
      </c>
      <c r="J76" s="29">
        <v>80</v>
      </c>
      <c r="K76" s="29">
        <v>80</v>
      </c>
      <c r="L76" s="29">
        <v>82</v>
      </c>
      <c r="M76" s="29">
        <v>76</v>
      </c>
      <c r="N76" s="29">
        <v>85</v>
      </c>
      <c r="O76" s="29">
        <v>84</v>
      </c>
      <c r="P76" s="29">
        <v>90</v>
      </c>
      <c r="Q76" s="29">
        <v>84</v>
      </c>
      <c r="R76" s="29">
        <v>76</v>
      </c>
      <c r="S76" s="29">
        <v>63</v>
      </c>
      <c r="U76" s="17">
        <v>1238</v>
      </c>
    </row>
    <row r="77" spans="4:6" ht="6" customHeight="1">
      <c r="D77" s="135"/>
      <c r="E77" s="135"/>
      <c r="F77" s="135"/>
    </row>
    <row r="78" spans="4:6" ht="15.75">
      <c r="D78" s="64" t="s">
        <v>568</v>
      </c>
      <c r="E78" s="135"/>
      <c r="F78" s="135"/>
    </row>
    <row r="79" spans="4:21" ht="15">
      <c r="D79" s="135"/>
      <c r="E79" s="135" t="s">
        <v>569</v>
      </c>
      <c r="F79" s="135"/>
      <c r="I79" s="29">
        <v>77</v>
      </c>
      <c r="J79" s="29">
        <v>83</v>
      </c>
      <c r="K79" s="29">
        <v>82</v>
      </c>
      <c r="L79" s="29">
        <v>79</v>
      </c>
      <c r="M79" s="29">
        <v>79</v>
      </c>
      <c r="N79" s="29">
        <v>84</v>
      </c>
      <c r="O79" s="29">
        <v>87</v>
      </c>
      <c r="P79" s="29">
        <v>92</v>
      </c>
      <c r="Q79" s="29">
        <v>87</v>
      </c>
      <c r="R79" s="29">
        <v>82</v>
      </c>
      <c r="S79" s="29">
        <v>53</v>
      </c>
      <c r="U79" s="17">
        <v>509</v>
      </c>
    </row>
    <row r="80" spans="4:21" ht="15">
      <c r="D80" s="135"/>
      <c r="E80" s="135" t="s">
        <v>570</v>
      </c>
      <c r="F80" s="135"/>
      <c r="I80" s="29">
        <v>75</v>
      </c>
      <c r="J80" s="29">
        <v>79</v>
      </c>
      <c r="K80" s="29">
        <v>76</v>
      </c>
      <c r="L80" s="29">
        <v>82</v>
      </c>
      <c r="M80" s="29">
        <v>70</v>
      </c>
      <c r="N80" s="29">
        <v>82</v>
      </c>
      <c r="O80" s="29">
        <v>85</v>
      </c>
      <c r="P80" s="29">
        <v>87</v>
      </c>
      <c r="Q80" s="29">
        <v>83</v>
      </c>
      <c r="R80" s="29">
        <v>72</v>
      </c>
      <c r="S80" s="29">
        <v>59</v>
      </c>
      <c r="U80" s="17">
        <v>1108</v>
      </c>
    </row>
    <row r="81" spans="4:21" ht="15">
      <c r="D81" s="135"/>
      <c r="E81" s="135" t="s">
        <v>571</v>
      </c>
      <c r="F81" s="135"/>
      <c r="I81" s="29">
        <v>87</v>
      </c>
      <c r="J81" s="29">
        <v>86</v>
      </c>
      <c r="K81" s="29">
        <v>87</v>
      </c>
      <c r="L81" s="29">
        <v>86</v>
      </c>
      <c r="M81" s="29">
        <v>81</v>
      </c>
      <c r="N81" s="29">
        <v>93</v>
      </c>
      <c r="O81" s="29">
        <v>93</v>
      </c>
      <c r="P81" s="29">
        <v>91</v>
      </c>
      <c r="Q81" s="29">
        <v>86</v>
      </c>
      <c r="R81" s="29">
        <v>79</v>
      </c>
      <c r="S81" s="29">
        <v>81</v>
      </c>
      <c r="U81" s="17">
        <v>444</v>
      </c>
    </row>
    <row r="82" spans="4:6" ht="6" customHeight="1">
      <c r="D82" s="135"/>
      <c r="E82" s="135"/>
      <c r="F82" s="135"/>
    </row>
    <row r="83" spans="4:6" ht="15.75">
      <c r="D83" s="64" t="s">
        <v>633</v>
      </c>
      <c r="E83" s="135"/>
      <c r="F83" s="135"/>
    </row>
    <row r="84" spans="4:21" ht="15">
      <c r="D84" s="135"/>
      <c r="E84" s="135" t="s">
        <v>573</v>
      </c>
      <c r="F84" s="135"/>
      <c r="I84" s="29">
        <v>62</v>
      </c>
      <c r="J84" s="29">
        <v>81</v>
      </c>
      <c r="K84" s="29">
        <v>80</v>
      </c>
      <c r="L84" s="29">
        <v>84</v>
      </c>
      <c r="M84" s="29">
        <v>72</v>
      </c>
      <c r="N84" s="29">
        <v>81</v>
      </c>
      <c r="O84" s="29">
        <v>88</v>
      </c>
      <c r="P84" s="29">
        <v>94</v>
      </c>
      <c r="Q84" s="29">
        <v>88</v>
      </c>
      <c r="R84" s="29">
        <v>79</v>
      </c>
      <c r="S84" s="29">
        <v>48</v>
      </c>
      <c r="U84" s="17">
        <v>184</v>
      </c>
    </row>
    <row r="85" spans="4:21" ht="15">
      <c r="D85" s="135"/>
      <c r="E85" s="135" t="s">
        <v>575</v>
      </c>
      <c r="F85" s="135"/>
      <c r="I85" s="29">
        <v>81</v>
      </c>
      <c r="J85" s="29">
        <v>86</v>
      </c>
      <c r="K85" s="29">
        <v>82</v>
      </c>
      <c r="L85" s="29">
        <v>91</v>
      </c>
      <c r="M85" s="29">
        <v>74</v>
      </c>
      <c r="N85" s="29">
        <v>87</v>
      </c>
      <c r="O85" s="29">
        <v>89</v>
      </c>
      <c r="P85" s="29">
        <v>93</v>
      </c>
      <c r="Q85" s="29">
        <v>88</v>
      </c>
      <c r="R85" s="29">
        <v>80</v>
      </c>
      <c r="S85" s="29">
        <v>67</v>
      </c>
      <c r="U85" s="17">
        <v>168</v>
      </c>
    </row>
    <row r="86" spans="4:21" ht="15">
      <c r="D86" s="135"/>
      <c r="E86" s="135" t="s">
        <v>574</v>
      </c>
      <c r="F86" s="135"/>
      <c r="I86" s="29">
        <v>83</v>
      </c>
      <c r="J86" s="29">
        <v>85</v>
      </c>
      <c r="K86" s="29">
        <v>83</v>
      </c>
      <c r="L86" s="29">
        <v>85</v>
      </c>
      <c r="M86" s="29">
        <v>75</v>
      </c>
      <c r="N86" s="29">
        <v>86</v>
      </c>
      <c r="O86" s="29">
        <v>90</v>
      </c>
      <c r="P86" s="29">
        <v>92</v>
      </c>
      <c r="Q86" s="29">
        <v>85</v>
      </c>
      <c r="R86" s="29">
        <v>80</v>
      </c>
      <c r="S86" s="29">
        <v>64</v>
      </c>
      <c r="U86" s="17">
        <v>313</v>
      </c>
    </row>
    <row r="87" spans="4:21" ht="15">
      <c r="D87" s="135"/>
      <c r="E87" s="135" t="s">
        <v>576</v>
      </c>
      <c r="F87" s="135"/>
      <c r="I87" s="29">
        <v>78</v>
      </c>
      <c r="J87" s="29">
        <v>80</v>
      </c>
      <c r="K87" s="29">
        <v>79</v>
      </c>
      <c r="L87" s="29">
        <v>80</v>
      </c>
      <c r="M87" s="29">
        <v>75</v>
      </c>
      <c r="N87" s="29">
        <v>84</v>
      </c>
      <c r="O87" s="29">
        <v>86</v>
      </c>
      <c r="P87" s="29">
        <v>88</v>
      </c>
      <c r="Q87" s="29">
        <v>84</v>
      </c>
      <c r="R87" s="29">
        <v>74</v>
      </c>
      <c r="S87" s="29">
        <v>62</v>
      </c>
      <c r="U87" s="17">
        <v>1396</v>
      </c>
    </row>
    <row r="88" spans="3:21" ht="6" customHeight="1" thickBot="1">
      <c r="C88" s="5"/>
      <c r="D88" s="156"/>
      <c r="E88" s="156"/>
      <c r="F88" s="156"/>
      <c r="G88" s="5"/>
      <c r="H88" s="5"/>
      <c r="I88" s="5"/>
      <c r="J88" s="5"/>
      <c r="K88" s="5"/>
      <c r="L88" s="5"/>
      <c r="M88" s="5"/>
      <c r="N88" s="5"/>
      <c r="O88" s="5"/>
      <c r="P88" s="5"/>
      <c r="Q88" s="5"/>
      <c r="R88" s="5"/>
      <c r="S88" s="5"/>
      <c r="T88" s="5"/>
      <c r="U88" s="5"/>
    </row>
    <row r="89" spans="4:6" ht="6" customHeight="1">
      <c r="D89" s="135"/>
      <c r="E89" s="135"/>
      <c r="F89" s="135"/>
    </row>
    <row r="90" spans="3:6" ht="15">
      <c r="C90" s="184" t="s">
        <v>317</v>
      </c>
      <c r="D90" s="135"/>
      <c r="E90" s="135" t="s">
        <v>579</v>
      </c>
      <c r="F90" s="135"/>
    </row>
    <row r="91" ht="15">
      <c r="E91" s="176" t="s">
        <v>578</v>
      </c>
    </row>
    <row r="92" ht="15">
      <c r="E92" s="176" t="s">
        <v>577</v>
      </c>
    </row>
    <row r="93" ht="15">
      <c r="E93" s="176" t="s">
        <v>580</v>
      </c>
    </row>
    <row r="94" spans="3:5" ht="15">
      <c r="C94" s="184" t="s">
        <v>319</v>
      </c>
      <c r="E94" s="176" t="s">
        <v>588</v>
      </c>
    </row>
    <row r="95" spans="3:5" ht="15">
      <c r="C95" s="184"/>
      <c r="E95" s="176" t="s">
        <v>593</v>
      </c>
    </row>
    <row r="96" spans="3:5" ht="15">
      <c r="C96" s="184"/>
      <c r="E96" s="176" t="s">
        <v>594</v>
      </c>
    </row>
    <row r="97" ht="6" customHeight="1"/>
  </sheetData>
  <mergeCells count="3">
    <mergeCell ref="K5:M5"/>
    <mergeCell ref="N5:P5"/>
    <mergeCell ref="Q5:S5"/>
  </mergeCells>
  <printOptions/>
  <pageMargins left="0.7480314960629921" right="0.7480314960629921" top="0.5905511811023623" bottom="0.5905511811023623" header="0.5118110236220472" footer="0.5118110236220472"/>
  <pageSetup fitToHeight="1" fitToWidth="1" horizontalDpi="300" verticalDpi="3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B2:Q83"/>
  <sheetViews>
    <sheetView zoomScale="75" zoomScaleNormal="75" workbookViewId="0" topLeftCell="A1">
      <selection activeCell="V33" sqref="V33"/>
    </sheetView>
  </sheetViews>
  <sheetFormatPr defaultColWidth="9.140625" defaultRowHeight="12.75"/>
  <cols>
    <col min="1" max="2" width="1.1484375" style="188" customWidth="1"/>
    <col min="3" max="3" width="1.7109375" style="188" customWidth="1"/>
    <col min="4" max="4" width="10.28125" style="188" customWidth="1"/>
    <col min="5" max="5" width="28.00390625" style="188" customWidth="1"/>
    <col min="6" max="6" width="8.7109375" style="188" customWidth="1"/>
    <col min="7" max="7" width="6.7109375" style="188" customWidth="1"/>
    <col min="8" max="9" width="6.57421875" style="188" customWidth="1"/>
    <col min="10" max="11" width="8.7109375" style="188" customWidth="1"/>
    <col min="12" max="14" width="6.57421875" style="188" customWidth="1"/>
    <col min="15" max="15" width="9.140625" style="188" customWidth="1"/>
    <col min="16" max="16" width="1.28515625" style="188" customWidth="1"/>
    <col min="17" max="17" width="10.00390625" style="188" customWidth="1"/>
    <col min="18" max="18" width="11.8515625" style="188" customWidth="1"/>
    <col min="19" max="16384" width="9.140625" style="188" customWidth="1"/>
  </cols>
  <sheetData>
    <row r="2" spans="2:5" s="202" customFormat="1" ht="21">
      <c r="B2" s="223" t="s">
        <v>602</v>
      </c>
      <c r="C2" s="223"/>
      <c r="D2" s="223"/>
      <c r="E2" s="224" t="s">
        <v>661</v>
      </c>
    </row>
    <row r="3" spans="2:17" s="200" customFormat="1" ht="9" customHeight="1" thickBot="1">
      <c r="B3" s="204"/>
      <c r="C3" s="204"/>
      <c r="D3" s="204"/>
      <c r="E3" s="204"/>
      <c r="F3" s="223"/>
      <c r="G3" s="223"/>
      <c r="H3" s="223"/>
      <c r="I3" s="223"/>
      <c r="J3" s="223"/>
      <c r="K3" s="223"/>
      <c r="L3" s="223"/>
      <c r="M3" s="223"/>
      <c r="N3" s="223"/>
      <c r="O3" s="225"/>
      <c r="P3" s="204"/>
      <c r="Q3" s="204"/>
    </row>
    <row r="4" spans="2:17" ht="15.75">
      <c r="B4" s="200"/>
      <c r="C4" s="200"/>
      <c r="D4" s="200"/>
      <c r="E4" s="219"/>
      <c r="F4" s="399" t="s">
        <v>168</v>
      </c>
      <c r="G4" s="400"/>
      <c r="H4" s="400"/>
      <c r="I4" s="400"/>
      <c r="J4" s="401"/>
      <c r="K4" s="399" t="s">
        <v>169</v>
      </c>
      <c r="L4" s="400"/>
      <c r="M4" s="400"/>
      <c r="N4" s="400"/>
      <c r="O4" s="402"/>
      <c r="P4" s="226"/>
      <c r="Q4" s="227"/>
    </row>
    <row r="5" spans="5:17" ht="15.75">
      <c r="E5" s="219"/>
      <c r="F5" s="403" t="s">
        <v>170</v>
      </c>
      <c r="G5" s="404"/>
      <c r="H5" s="405"/>
      <c r="I5" s="405"/>
      <c r="J5" s="406"/>
      <c r="K5" s="403" t="s">
        <v>175</v>
      </c>
      <c r="L5" s="404"/>
      <c r="M5" s="404"/>
      <c r="N5" s="404"/>
      <c r="O5" s="369"/>
      <c r="P5" s="226"/>
      <c r="Q5" s="228" t="s">
        <v>132</v>
      </c>
    </row>
    <row r="6" spans="5:17" ht="15.75">
      <c r="E6" s="219"/>
      <c r="F6" s="396" t="s">
        <v>171</v>
      </c>
      <c r="G6" s="397"/>
      <c r="H6" s="397"/>
      <c r="I6" s="397"/>
      <c r="J6" s="398"/>
      <c r="K6" s="396" t="s">
        <v>399</v>
      </c>
      <c r="L6" s="397"/>
      <c r="M6" s="397"/>
      <c r="N6" s="397"/>
      <c r="O6" s="370"/>
      <c r="P6" s="74"/>
      <c r="Q6" s="229" t="s">
        <v>460</v>
      </c>
    </row>
    <row r="7" spans="5:17" ht="15.75">
      <c r="E7" s="219"/>
      <c r="F7" s="230" t="s">
        <v>450</v>
      </c>
      <c r="G7" s="231" t="s">
        <v>447</v>
      </c>
      <c r="H7" s="178" t="s">
        <v>448</v>
      </c>
      <c r="I7" s="178" t="s">
        <v>449</v>
      </c>
      <c r="J7" s="232" t="s">
        <v>172</v>
      </c>
      <c r="K7" s="230" t="s">
        <v>450</v>
      </c>
      <c r="L7" s="231" t="s">
        <v>447</v>
      </c>
      <c r="M7" s="178" t="s">
        <v>448</v>
      </c>
      <c r="N7" s="178" t="s">
        <v>449</v>
      </c>
      <c r="O7" s="233" t="s">
        <v>172</v>
      </c>
      <c r="P7" s="226"/>
      <c r="Q7" s="229" t="s">
        <v>138</v>
      </c>
    </row>
    <row r="8" spans="2:17" ht="16.5" thickBot="1">
      <c r="B8" s="213"/>
      <c r="C8" s="213"/>
      <c r="D8" s="213"/>
      <c r="E8" s="213"/>
      <c r="F8" s="234" t="s">
        <v>173</v>
      </c>
      <c r="G8" s="235">
        <v>2</v>
      </c>
      <c r="H8" s="236">
        <v>5</v>
      </c>
      <c r="I8" s="236">
        <v>7</v>
      </c>
      <c r="J8" s="237" t="s">
        <v>173</v>
      </c>
      <c r="K8" s="234" t="s">
        <v>173</v>
      </c>
      <c r="L8" s="235">
        <v>2</v>
      </c>
      <c r="M8" s="236">
        <v>5</v>
      </c>
      <c r="N8" s="236">
        <v>7</v>
      </c>
      <c r="O8" s="237" t="s">
        <v>173</v>
      </c>
      <c r="P8" s="238"/>
      <c r="Q8" s="195"/>
    </row>
    <row r="9" spans="6:17" ht="15">
      <c r="F9" s="185"/>
      <c r="K9" s="185"/>
      <c r="O9" s="216" t="s">
        <v>165</v>
      </c>
      <c r="P9" s="185"/>
      <c r="Q9" s="217" t="s">
        <v>296</v>
      </c>
    </row>
    <row r="10" spans="6:17" ht="9" customHeight="1">
      <c r="F10" s="185"/>
      <c r="K10" s="185"/>
      <c r="N10" s="28"/>
      <c r="O10" s="185"/>
      <c r="P10" s="185"/>
      <c r="Q10" s="239"/>
    </row>
    <row r="11" spans="3:17" ht="15.75">
      <c r="C11" s="219" t="s">
        <v>662</v>
      </c>
      <c r="D11" s="219"/>
      <c r="E11" s="185"/>
      <c r="F11" s="185">
        <v>46</v>
      </c>
      <c r="G11" s="185">
        <v>17</v>
      </c>
      <c r="H11" s="185">
        <v>22</v>
      </c>
      <c r="I11" s="185">
        <v>15</v>
      </c>
      <c r="J11" s="193">
        <f>100-F11</f>
        <v>54</v>
      </c>
      <c r="K11" s="185">
        <v>56</v>
      </c>
      <c r="L11" s="185">
        <v>18</v>
      </c>
      <c r="M11" s="185">
        <v>13</v>
      </c>
      <c r="N11" s="185">
        <v>14</v>
      </c>
      <c r="O11" s="193">
        <f>100-K11</f>
        <v>44</v>
      </c>
      <c r="P11" s="185"/>
      <c r="Q11" s="27">
        <v>13794</v>
      </c>
    </row>
    <row r="12" spans="2:17" ht="6" customHeight="1">
      <c r="B12" s="185"/>
      <c r="C12" s="185"/>
      <c r="D12" s="185"/>
      <c r="E12" s="185"/>
      <c r="F12" s="185"/>
      <c r="G12" s="185"/>
      <c r="H12" s="185"/>
      <c r="I12" s="185"/>
      <c r="J12" s="193"/>
      <c r="K12" s="185"/>
      <c r="L12" s="185"/>
      <c r="M12" s="185"/>
      <c r="N12" s="185"/>
      <c r="O12" s="193"/>
      <c r="P12" s="185"/>
      <c r="Q12" s="27"/>
    </row>
    <row r="13" spans="3:17" ht="15.75">
      <c r="C13" s="219" t="s">
        <v>166</v>
      </c>
      <c r="D13" s="219"/>
      <c r="E13" s="185"/>
      <c r="F13" s="185"/>
      <c r="G13" s="185"/>
      <c r="H13" s="185"/>
      <c r="I13" s="185"/>
      <c r="J13" s="193"/>
      <c r="K13" s="185"/>
      <c r="L13" s="185"/>
      <c r="M13" s="185"/>
      <c r="N13" s="185"/>
      <c r="O13" s="193"/>
      <c r="P13" s="185"/>
      <c r="Q13" s="27"/>
    </row>
    <row r="14" spans="2:17" ht="15">
      <c r="B14" s="185"/>
      <c r="C14" s="185"/>
      <c r="D14" s="221" t="s">
        <v>281</v>
      </c>
      <c r="F14" s="185">
        <v>46</v>
      </c>
      <c r="G14" s="185">
        <v>17</v>
      </c>
      <c r="H14" s="185">
        <v>21</v>
      </c>
      <c r="I14" s="185">
        <v>16</v>
      </c>
      <c r="J14" s="193">
        <f>100-F14</f>
        <v>54</v>
      </c>
      <c r="K14" s="185">
        <v>53</v>
      </c>
      <c r="L14" s="185">
        <v>19</v>
      </c>
      <c r="M14" s="185">
        <v>13</v>
      </c>
      <c r="N14" s="185">
        <v>15</v>
      </c>
      <c r="O14" s="193">
        <f>100-K14</f>
        <v>47</v>
      </c>
      <c r="P14" s="185"/>
      <c r="Q14" s="27">
        <v>5900</v>
      </c>
    </row>
    <row r="15" spans="2:17" ht="15">
      <c r="B15" s="185"/>
      <c r="C15" s="185"/>
      <c r="D15" s="221" t="s">
        <v>245</v>
      </c>
      <c r="F15" s="185">
        <v>46</v>
      </c>
      <c r="G15" s="185">
        <v>18</v>
      </c>
      <c r="H15" s="185">
        <v>23</v>
      </c>
      <c r="I15" s="185">
        <v>14</v>
      </c>
      <c r="J15" s="193">
        <f>100-F15</f>
        <v>54</v>
      </c>
      <c r="K15" s="185">
        <v>59</v>
      </c>
      <c r="L15" s="185">
        <v>17</v>
      </c>
      <c r="M15" s="185">
        <v>12</v>
      </c>
      <c r="N15" s="185">
        <v>13</v>
      </c>
      <c r="O15" s="193">
        <f>100-K15</f>
        <v>41</v>
      </c>
      <c r="P15" s="185"/>
      <c r="Q15" s="27">
        <v>7894</v>
      </c>
    </row>
    <row r="16" spans="5:17" ht="6" customHeight="1">
      <c r="E16" s="240"/>
      <c r="F16" s="185"/>
      <c r="G16" s="185"/>
      <c r="H16" s="185"/>
      <c r="I16" s="185"/>
      <c r="J16" s="193"/>
      <c r="K16" s="185"/>
      <c r="L16" s="185"/>
      <c r="M16" s="185"/>
      <c r="N16" s="185"/>
      <c r="O16" s="193"/>
      <c r="P16" s="185"/>
      <c r="Q16" s="27"/>
    </row>
    <row r="17" spans="3:17" ht="15.75">
      <c r="C17" s="219" t="s">
        <v>167</v>
      </c>
      <c r="D17" s="219"/>
      <c r="E17" s="185"/>
      <c r="F17" s="185"/>
      <c r="G17" s="185"/>
      <c r="H17" s="185"/>
      <c r="I17" s="185"/>
      <c r="J17" s="193"/>
      <c r="K17" s="185"/>
      <c r="L17" s="185"/>
      <c r="M17" s="185"/>
      <c r="N17" s="185"/>
      <c r="O17" s="193"/>
      <c r="P17" s="185"/>
      <c r="Q17" s="27"/>
    </row>
    <row r="18" spans="4:17" ht="15">
      <c r="D18" s="185" t="s">
        <v>283</v>
      </c>
      <c r="F18" s="185">
        <v>27</v>
      </c>
      <c r="G18" s="185">
        <v>20</v>
      </c>
      <c r="H18" s="185">
        <v>31</v>
      </c>
      <c r="I18" s="185">
        <v>23</v>
      </c>
      <c r="J18" s="193">
        <f aca="true" t="shared" si="0" ref="J18:J25">100-F18</f>
        <v>73</v>
      </c>
      <c r="K18" s="185">
        <v>66</v>
      </c>
      <c r="L18" s="185">
        <v>17</v>
      </c>
      <c r="M18" s="185">
        <v>10</v>
      </c>
      <c r="N18" s="185">
        <v>7</v>
      </c>
      <c r="O18" s="193">
        <f aca="true" t="shared" si="1" ref="O18:O25">100-K18</f>
        <v>34</v>
      </c>
      <c r="P18" s="185"/>
      <c r="Q18" s="27">
        <v>418</v>
      </c>
    </row>
    <row r="19" spans="4:17" ht="15">
      <c r="D19" s="185" t="s">
        <v>234</v>
      </c>
      <c r="F19" s="185">
        <v>34</v>
      </c>
      <c r="G19" s="185">
        <v>19</v>
      </c>
      <c r="H19" s="185">
        <v>27</v>
      </c>
      <c r="I19" s="185">
        <v>20</v>
      </c>
      <c r="J19" s="193">
        <f t="shared" si="0"/>
        <v>66</v>
      </c>
      <c r="K19" s="185">
        <v>57</v>
      </c>
      <c r="L19" s="185">
        <v>20</v>
      </c>
      <c r="M19" s="185">
        <v>13</v>
      </c>
      <c r="N19" s="185">
        <v>11</v>
      </c>
      <c r="O19" s="193">
        <f t="shared" si="1"/>
        <v>43</v>
      </c>
      <c r="P19" s="185"/>
      <c r="Q19" s="27">
        <v>1554</v>
      </c>
    </row>
    <row r="20" spans="4:17" ht="15">
      <c r="D20" s="185" t="s">
        <v>235</v>
      </c>
      <c r="F20" s="185">
        <v>42</v>
      </c>
      <c r="G20" s="185">
        <v>19</v>
      </c>
      <c r="H20" s="185">
        <v>23</v>
      </c>
      <c r="I20" s="185">
        <v>16</v>
      </c>
      <c r="J20" s="193">
        <f t="shared" si="0"/>
        <v>58</v>
      </c>
      <c r="K20" s="185">
        <v>53</v>
      </c>
      <c r="L20" s="185">
        <v>21</v>
      </c>
      <c r="M20" s="185">
        <v>13</v>
      </c>
      <c r="N20" s="185">
        <v>13</v>
      </c>
      <c r="O20" s="193">
        <f t="shared" si="1"/>
        <v>47</v>
      </c>
      <c r="P20" s="185"/>
      <c r="Q20" s="27">
        <v>2561</v>
      </c>
    </row>
    <row r="21" spans="4:17" ht="15">
      <c r="D21" s="185" t="s">
        <v>236</v>
      </c>
      <c r="F21" s="185">
        <v>46</v>
      </c>
      <c r="G21" s="185">
        <v>18</v>
      </c>
      <c r="H21" s="185">
        <v>23</v>
      </c>
      <c r="I21" s="185">
        <v>14</v>
      </c>
      <c r="J21" s="193">
        <f t="shared" si="0"/>
        <v>54</v>
      </c>
      <c r="K21" s="185">
        <v>52</v>
      </c>
      <c r="L21" s="185">
        <v>20</v>
      </c>
      <c r="M21" s="185">
        <v>13</v>
      </c>
      <c r="N21" s="185">
        <v>15</v>
      </c>
      <c r="O21" s="193">
        <f t="shared" si="1"/>
        <v>48</v>
      </c>
      <c r="P21" s="185"/>
      <c r="Q21" s="27">
        <v>2333</v>
      </c>
    </row>
    <row r="22" spans="4:17" ht="15">
      <c r="D22" s="185" t="s">
        <v>237</v>
      </c>
      <c r="F22" s="185">
        <v>50</v>
      </c>
      <c r="G22" s="185">
        <v>17</v>
      </c>
      <c r="H22" s="185">
        <v>20</v>
      </c>
      <c r="I22" s="185">
        <v>12</v>
      </c>
      <c r="J22" s="193">
        <f t="shared" si="0"/>
        <v>50</v>
      </c>
      <c r="K22" s="185">
        <v>52</v>
      </c>
      <c r="L22" s="185">
        <v>18</v>
      </c>
      <c r="M22" s="185">
        <v>13</v>
      </c>
      <c r="N22" s="185">
        <v>17</v>
      </c>
      <c r="O22" s="193">
        <f t="shared" si="1"/>
        <v>48</v>
      </c>
      <c r="P22" s="185"/>
      <c r="Q22" s="27">
        <v>2156</v>
      </c>
    </row>
    <row r="23" spans="4:17" ht="15">
      <c r="D23" s="185" t="s">
        <v>238</v>
      </c>
      <c r="F23" s="185">
        <v>49</v>
      </c>
      <c r="G23" s="185">
        <v>15</v>
      </c>
      <c r="H23" s="185">
        <v>20</v>
      </c>
      <c r="I23" s="185">
        <v>15</v>
      </c>
      <c r="J23" s="193">
        <f t="shared" si="0"/>
        <v>51</v>
      </c>
      <c r="K23" s="185">
        <v>53</v>
      </c>
      <c r="L23" s="185">
        <v>15</v>
      </c>
      <c r="M23" s="185">
        <v>14</v>
      </c>
      <c r="N23" s="185">
        <v>19</v>
      </c>
      <c r="O23" s="193">
        <f t="shared" si="1"/>
        <v>47</v>
      </c>
      <c r="P23" s="185"/>
      <c r="Q23" s="27">
        <v>2097</v>
      </c>
    </row>
    <row r="24" spans="4:17" ht="15">
      <c r="D24" s="185" t="s">
        <v>239</v>
      </c>
      <c r="F24" s="185">
        <v>55</v>
      </c>
      <c r="G24" s="185">
        <v>15</v>
      </c>
      <c r="H24" s="185">
        <v>18</v>
      </c>
      <c r="I24" s="185">
        <v>12</v>
      </c>
      <c r="J24" s="193">
        <f t="shared" si="0"/>
        <v>45</v>
      </c>
      <c r="K24" s="185">
        <v>63</v>
      </c>
      <c r="L24" s="185">
        <v>12</v>
      </c>
      <c r="M24" s="185">
        <v>12</v>
      </c>
      <c r="N24" s="185">
        <v>13</v>
      </c>
      <c r="O24" s="193">
        <f t="shared" si="1"/>
        <v>37</v>
      </c>
      <c r="P24" s="185"/>
      <c r="Q24" s="27">
        <v>1768</v>
      </c>
    </row>
    <row r="25" spans="4:17" ht="15">
      <c r="D25" s="185" t="s">
        <v>312</v>
      </c>
      <c r="F25" s="185">
        <v>65</v>
      </c>
      <c r="G25" s="185">
        <v>13</v>
      </c>
      <c r="H25" s="185">
        <v>13</v>
      </c>
      <c r="I25" s="185">
        <v>9</v>
      </c>
      <c r="J25" s="193">
        <f t="shared" si="0"/>
        <v>35</v>
      </c>
      <c r="K25" s="185">
        <v>79</v>
      </c>
      <c r="L25" s="185">
        <v>8</v>
      </c>
      <c r="M25" s="185">
        <v>6</v>
      </c>
      <c r="N25" s="185">
        <v>7</v>
      </c>
      <c r="O25" s="193">
        <f t="shared" si="1"/>
        <v>21</v>
      </c>
      <c r="P25" s="185"/>
      <c r="Q25" s="27">
        <v>907</v>
      </c>
    </row>
    <row r="26" spans="5:17" ht="6" customHeight="1">
      <c r="E26" s="185"/>
      <c r="F26" s="185"/>
      <c r="G26" s="185"/>
      <c r="H26" s="185"/>
      <c r="I26" s="185"/>
      <c r="J26" s="193"/>
      <c r="K26" s="185"/>
      <c r="L26" s="185"/>
      <c r="M26" s="185"/>
      <c r="N26" s="185"/>
      <c r="O26" s="193"/>
      <c r="P26" s="185"/>
      <c r="Q26" s="27"/>
    </row>
    <row r="27" spans="3:17" ht="18.75">
      <c r="C27" s="220" t="s">
        <v>598</v>
      </c>
      <c r="D27" s="220"/>
      <c r="E27" s="185"/>
      <c r="F27" s="185"/>
      <c r="G27" s="185"/>
      <c r="H27" s="185"/>
      <c r="I27" s="185"/>
      <c r="J27" s="193"/>
      <c r="K27" s="185"/>
      <c r="L27" s="185"/>
      <c r="M27" s="185"/>
      <c r="N27" s="185"/>
      <c r="O27" s="193"/>
      <c r="P27" s="185"/>
      <c r="Q27" s="27"/>
    </row>
    <row r="28" spans="3:17" ht="15">
      <c r="C28" s="74"/>
      <c r="D28" s="74" t="s">
        <v>223</v>
      </c>
      <c r="E28" s="185"/>
      <c r="F28" s="185">
        <v>53</v>
      </c>
      <c r="G28" s="185">
        <v>19</v>
      </c>
      <c r="H28" s="185">
        <v>15</v>
      </c>
      <c r="I28" s="185">
        <v>13</v>
      </c>
      <c r="J28" s="193">
        <f aca="true" t="shared" si="2" ref="J28:J35">100-F28</f>
        <v>47</v>
      </c>
      <c r="K28" s="185">
        <v>48</v>
      </c>
      <c r="L28" s="185">
        <v>21</v>
      </c>
      <c r="M28" s="185">
        <v>14</v>
      </c>
      <c r="N28" s="185">
        <v>17</v>
      </c>
      <c r="O28" s="193">
        <f aca="true" t="shared" si="3" ref="O28:O35">100-K28</f>
        <v>52</v>
      </c>
      <c r="P28" s="185"/>
      <c r="Q28" s="27">
        <v>644</v>
      </c>
    </row>
    <row r="29" spans="3:17" ht="15">
      <c r="C29" s="74"/>
      <c r="D29" s="74" t="s">
        <v>270</v>
      </c>
      <c r="E29" s="185"/>
      <c r="F29" s="185">
        <v>45</v>
      </c>
      <c r="G29" s="185">
        <v>18</v>
      </c>
      <c r="H29" s="185">
        <v>23</v>
      </c>
      <c r="I29" s="185">
        <v>14</v>
      </c>
      <c r="J29" s="193">
        <f t="shared" si="2"/>
        <v>55</v>
      </c>
      <c r="K29" s="185">
        <v>53</v>
      </c>
      <c r="L29" s="185">
        <v>22</v>
      </c>
      <c r="M29" s="185">
        <v>12</v>
      </c>
      <c r="N29" s="185">
        <v>12</v>
      </c>
      <c r="O29" s="193">
        <f t="shared" si="3"/>
        <v>47</v>
      </c>
      <c r="P29" s="185"/>
      <c r="Q29" s="27">
        <v>4612</v>
      </c>
    </row>
    <row r="30" spans="3:17" ht="15">
      <c r="C30" s="74"/>
      <c r="D30" s="74" t="s">
        <v>271</v>
      </c>
      <c r="E30" s="185"/>
      <c r="F30" s="185">
        <v>40</v>
      </c>
      <c r="G30" s="185">
        <v>18</v>
      </c>
      <c r="H30" s="185">
        <v>26</v>
      </c>
      <c r="I30" s="185">
        <v>16</v>
      </c>
      <c r="J30" s="193">
        <f t="shared" si="2"/>
        <v>60</v>
      </c>
      <c r="K30" s="185">
        <v>49</v>
      </c>
      <c r="L30" s="185">
        <v>19</v>
      </c>
      <c r="M30" s="185">
        <v>15</v>
      </c>
      <c r="N30" s="185">
        <v>16</v>
      </c>
      <c r="O30" s="193">
        <f t="shared" si="3"/>
        <v>51</v>
      </c>
      <c r="P30" s="185"/>
      <c r="Q30" s="27">
        <v>1405</v>
      </c>
    </row>
    <row r="31" spans="3:17" ht="15">
      <c r="C31" s="74"/>
      <c r="D31" s="74" t="s">
        <v>224</v>
      </c>
      <c r="E31" s="185"/>
      <c r="F31" s="185">
        <v>39</v>
      </c>
      <c r="G31" s="185">
        <v>18</v>
      </c>
      <c r="H31" s="185">
        <v>23</v>
      </c>
      <c r="I31" s="185">
        <v>19</v>
      </c>
      <c r="J31" s="193">
        <f t="shared" si="2"/>
        <v>61</v>
      </c>
      <c r="K31" s="185">
        <v>54</v>
      </c>
      <c r="L31" s="185">
        <v>17</v>
      </c>
      <c r="M31" s="185">
        <v>11</v>
      </c>
      <c r="N31" s="185">
        <v>19</v>
      </c>
      <c r="O31" s="193">
        <f t="shared" si="3"/>
        <v>46</v>
      </c>
      <c r="P31" s="185"/>
      <c r="Q31" s="27">
        <v>1037</v>
      </c>
    </row>
    <row r="32" spans="3:17" ht="15">
      <c r="C32" s="74"/>
      <c r="D32" s="74" t="s">
        <v>225</v>
      </c>
      <c r="E32" s="185"/>
      <c r="F32" s="185">
        <v>54</v>
      </c>
      <c r="G32" s="185">
        <v>15</v>
      </c>
      <c r="H32" s="185">
        <v>19</v>
      </c>
      <c r="I32" s="185">
        <v>12</v>
      </c>
      <c r="J32" s="193">
        <f t="shared" si="2"/>
        <v>46</v>
      </c>
      <c r="K32" s="185">
        <v>61</v>
      </c>
      <c r="L32" s="185">
        <v>12</v>
      </c>
      <c r="M32" s="185">
        <v>12</v>
      </c>
      <c r="N32" s="185">
        <v>15</v>
      </c>
      <c r="O32" s="193">
        <f t="shared" si="3"/>
        <v>39</v>
      </c>
      <c r="P32" s="185"/>
      <c r="Q32" s="27">
        <v>4189</v>
      </c>
    </row>
    <row r="33" spans="3:17" ht="15">
      <c r="C33" s="74"/>
      <c r="D33" s="74" t="s">
        <v>226</v>
      </c>
      <c r="E33" s="185"/>
      <c r="F33" s="185">
        <v>36</v>
      </c>
      <c r="G33" s="185">
        <v>17</v>
      </c>
      <c r="H33" s="185">
        <v>23</v>
      </c>
      <c r="I33" s="185">
        <v>24</v>
      </c>
      <c r="J33" s="193">
        <f t="shared" si="2"/>
        <v>64</v>
      </c>
      <c r="K33" s="185">
        <v>51</v>
      </c>
      <c r="L33" s="185">
        <v>16</v>
      </c>
      <c r="M33" s="185">
        <v>14</v>
      </c>
      <c r="N33" s="185">
        <v>19</v>
      </c>
      <c r="O33" s="193">
        <f t="shared" si="3"/>
        <v>49</v>
      </c>
      <c r="P33" s="185"/>
      <c r="Q33" s="27">
        <v>484</v>
      </c>
    </row>
    <row r="34" spans="3:17" ht="15">
      <c r="C34" s="74"/>
      <c r="D34" s="74" t="s">
        <v>227</v>
      </c>
      <c r="E34" s="185"/>
      <c r="F34" s="185">
        <v>25</v>
      </c>
      <c r="G34" s="185">
        <v>21</v>
      </c>
      <c r="H34" s="185">
        <v>31</v>
      </c>
      <c r="I34" s="185">
        <v>23</v>
      </c>
      <c r="J34" s="193">
        <f t="shared" si="2"/>
        <v>75</v>
      </c>
      <c r="K34" s="185">
        <v>64</v>
      </c>
      <c r="L34" s="185">
        <v>17</v>
      </c>
      <c r="M34" s="185">
        <v>13</v>
      </c>
      <c r="N34" s="185">
        <v>7</v>
      </c>
      <c r="O34" s="193">
        <f t="shared" si="3"/>
        <v>36</v>
      </c>
      <c r="P34" s="185"/>
      <c r="Q34" s="27">
        <v>406</v>
      </c>
    </row>
    <row r="35" spans="3:17" ht="15">
      <c r="C35" s="74"/>
      <c r="D35" s="74" t="s">
        <v>228</v>
      </c>
      <c r="E35" s="185"/>
      <c r="F35" s="185">
        <v>63</v>
      </c>
      <c r="G35" s="185">
        <v>14</v>
      </c>
      <c r="H35" s="185">
        <v>15</v>
      </c>
      <c r="I35" s="185">
        <v>9</v>
      </c>
      <c r="J35" s="193">
        <f t="shared" si="2"/>
        <v>37</v>
      </c>
      <c r="K35" s="185">
        <v>75</v>
      </c>
      <c r="L35" s="185">
        <v>7</v>
      </c>
      <c r="M35" s="185">
        <v>9</v>
      </c>
      <c r="N35" s="185">
        <v>10</v>
      </c>
      <c r="O35" s="193">
        <f t="shared" si="3"/>
        <v>25</v>
      </c>
      <c r="P35" s="185"/>
      <c r="Q35" s="27">
        <v>688</v>
      </c>
    </row>
    <row r="36" spans="3:17" ht="6" customHeight="1">
      <c r="C36" s="74"/>
      <c r="D36" s="74"/>
      <c r="E36" s="185"/>
      <c r="F36" s="185"/>
      <c r="G36" s="185"/>
      <c r="H36" s="185"/>
      <c r="I36" s="185"/>
      <c r="J36" s="193"/>
      <c r="K36" s="185"/>
      <c r="L36" s="185"/>
      <c r="M36" s="185"/>
      <c r="N36" s="185"/>
      <c r="O36" s="193"/>
      <c r="P36" s="185"/>
      <c r="Q36" s="27"/>
    </row>
    <row r="37" spans="3:17" ht="15.75">
      <c r="C37" s="7" t="s">
        <v>659</v>
      </c>
      <c r="D37" s="8"/>
      <c r="E37" s="185"/>
      <c r="F37" s="185"/>
      <c r="G37" s="185"/>
      <c r="H37" s="185"/>
      <c r="I37" s="185"/>
      <c r="J37" s="193"/>
      <c r="K37" s="185"/>
      <c r="L37" s="185"/>
      <c r="M37" s="185"/>
      <c r="N37" s="185"/>
      <c r="O37" s="193"/>
      <c r="P37" s="185"/>
      <c r="Q37" s="27"/>
    </row>
    <row r="38" spans="3:17" ht="15">
      <c r="C38" s="8"/>
      <c r="D38" s="253" t="s">
        <v>647</v>
      </c>
      <c r="E38" s="185"/>
      <c r="F38" s="185">
        <v>45</v>
      </c>
      <c r="G38" s="185">
        <v>18</v>
      </c>
      <c r="H38" s="185">
        <v>22</v>
      </c>
      <c r="I38" s="185">
        <v>15</v>
      </c>
      <c r="J38" s="193">
        <f aca="true" t="shared" si="4" ref="J38:J44">100-F38</f>
        <v>55</v>
      </c>
      <c r="K38" s="185">
        <v>46</v>
      </c>
      <c r="L38" s="185">
        <v>24</v>
      </c>
      <c r="M38" s="185">
        <v>16</v>
      </c>
      <c r="N38" s="185">
        <v>14</v>
      </c>
      <c r="O38" s="193">
        <f aca="true" t="shared" si="5" ref="O38:O44">100-K38</f>
        <v>54</v>
      </c>
      <c r="P38" s="185"/>
      <c r="Q38" s="27">
        <v>665</v>
      </c>
    </row>
    <row r="39" spans="3:17" ht="15">
      <c r="C39" s="8"/>
      <c r="D39" s="253" t="s">
        <v>648</v>
      </c>
      <c r="E39" s="185"/>
      <c r="F39" s="185">
        <v>46</v>
      </c>
      <c r="G39" s="185">
        <v>21</v>
      </c>
      <c r="H39" s="185">
        <v>22</v>
      </c>
      <c r="I39" s="185">
        <v>12</v>
      </c>
      <c r="J39" s="193">
        <f t="shared" si="4"/>
        <v>54</v>
      </c>
      <c r="K39" s="185">
        <v>47</v>
      </c>
      <c r="L39" s="185">
        <v>24</v>
      </c>
      <c r="M39" s="185">
        <v>14</v>
      </c>
      <c r="N39" s="185">
        <v>15</v>
      </c>
      <c r="O39" s="193">
        <f t="shared" si="5"/>
        <v>53</v>
      </c>
      <c r="P39" s="185"/>
      <c r="Q39" s="27">
        <v>1769</v>
      </c>
    </row>
    <row r="40" spans="3:17" ht="15">
      <c r="C40" s="8"/>
      <c r="D40" s="253" t="s">
        <v>649</v>
      </c>
      <c r="E40" s="185"/>
      <c r="F40" s="185">
        <v>40</v>
      </c>
      <c r="G40" s="185">
        <v>20</v>
      </c>
      <c r="H40" s="185">
        <v>25</v>
      </c>
      <c r="I40" s="185">
        <v>15</v>
      </c>
      <c r="J40" s="193">
        <f t="shared" si="4"/>
        <v>60</v>
      </c>
      <c r="K40" s="185">
        <v>52</v>
      </c>
      <c r="L40" s="185">
        <v>23</v>
      </c>
      <c r="M40" s="185">
        <v>13</v>
      </c>
      <c r="N40" s="185">
        <v>11</v>
      </c>
      <c r="O40" s="193">
        <f t="shared" si="5"/>
        <v>48</v>
      </c>
      <c r="P40" s="185"/>
      <c r="Q40" s="27">
        <v>899</v>
      </c>
    </row>
    <row r="41" spans="3:17" ht="15">
      <c r="C41" s="8"/>
      <c r="D41" s="253" t="s">
        <v>650</v>
      </c>
      <c r="E41" s="185"/>
      <c r="F41" s="185">
        <v>55</v>
      </c>
      <c r="G41" s="185">
        <v>19</v>
      </c>
      <c r="H41" s="185">
        <v>16</v>
      </c>
      <c r="I41" s="185">
        <v>10</v>
      </c>
      <c r="J41" s="193">
        <f t="shared" si="4"/>
        <v>45</v>
      </c>
      <c r="K41" s="185">
        <v>50</v>
      </c>
      <c r="L41" s="185">
        <v>20</v>
      </c>
      <c r="M41" s="185">
        <v>11</v>
      </c>
      <c r="N41" s="185">
        <v>18</v>
      </c>
      <c r="O41" s="193">
        <f t="shared" si="5"/>
        <v>50</v>
      </c>
      <c r="P41" s="185"/>
      <c r="Q41" s="27">
        <v>265</v>
      </c>
    </row>
    <row r="42" spans="3:17" ht="15">
      <c r="C42" s="8"/>
      <c r="D42" s="253" t="s">
        <v>651</v>
      </c>
      <c r="E42" s="185"/>
      <c r="F42" s="185">
        <v>44</v>
      </c>
      <c r="G42" s="185">
        <v>18</v>
      </c>
      <c r="H42" s="185">
        <v>22</v>
      </c>
      <c r="I42" s="185">
        <v>16</v>
      </c>
      <c r="J42" s="193">
        <f t="shared" si="4"/>
        <v>56</v>
      </c>
      <c r="K42" s="185">
        <v>53</v>
      </c>
      <c r="L42" s="185">
        <v>19</v>
      </c>
      <c r="M42" s="185">
        <v>12</v>
      </c>
      <c r="N42" s="185">
        <v>16</v>
      </c>
      <c r="O42" s="193">
        <f t="shared" si="5"/>
        <v>47</v>
      </c>
      <c r="P42" s="185"/>
      <c r="Q42" s="27">
        <v>768</v>
      </c>
    </row>
    <row r="43" spans="3:17" ht="15">
      <c r="C43" s="8"/>
      <c r="D43" s="253" t="s">
        <v>652</v>
      </c>
      <c r="E43" s="185"/>
      <c r="F43" s="185">
        <v>39</v>
      </c>
      <c r="G43" s="185">
        <v>18</v>
      </c>
      <c r="H43" s="185">
        <v>25</v>
      </c>
      <c r="I43" s="185">
        <v>18</v>
      </c>
      <c r="J43" s="193">
        <f t="shared" si="4"/>
        <v>61</v>
      </c>
      <c r="K43" s="185">
        <v>56</v>
      </c>
      <c r="L43" s="185">
        <v>18</v>
      </c>
      <c r="M43" s="185">
        <v>12</v>
      </c>
      <c r="N43" s="185">
        <v>13</v>
      </c>
      <c r="O43" s="193">
        <f t="shared" si="5"/>
        <v>44</v>
      </c>
      <c r="P43" s="185"/>
      <c r="Q43" s="27">
        <v>1118</v>
      </c>
    </row>
    <row r="44" spans="3:17" ht="15">
      <c r="C44" s="8"/>
      <c r="D44" s="253" t="s">
        <v>653</v>
      </c>
      <c r="E44" s="185"/>
      <c r="F44" s="185">
        <v>41</v>
      </c>
      <c r="G44" s="185">
        <v>16</v>
      </c>
      <c r="H44" s="185">
        <v>26</v>
      </c>
      <c r="I44" s="185">
        <v>17</v>
      </c>
      <c r="J44" s="193">
        <f t="shared" si="4"/>
        <v>59</v>
      </c>
      <c r="K44" s="185">
        <v>57</v>
      </c>
      <c r="L44" s="185">
        <v>18</v>
      </c>
      <c r="M44" s="185">
        <v>11</v>
      </c>
      <c r="N44" s="185">
        <v>13</v>
      </c>
      <c r="O44" s="193">
        <f t="shared" si="5"/>
        <v>43</v>
      </c>
      <c r="P44" s="185"/>
      <c r="Q44" s="27">
        <v>1022</v>
      </c>
    </row>
    <row r="45" spans="3:17" ht="6" customHeight="1">
      <c r="C45" s="74"/>
      <c r="D45" s="74"/>
      <c r="E45" s="185"/>
      <c r="F45" s="185"/>
      <c r="G45" s="185"/>
      <c r="H45" s="185"/>
      <c r="I45" s="185"/>
      <c r="J45" s="193"/>
      <c r="K45" s="185"/>
      <c r="L45" s="185"/>
      <c r="M45" s="185"/>
      <c r="N45" s="185"/>
      <c r="O45" s="193"/>
      <c r="P45" s="185"/>
      <c r="Q45" s="27"/>
    </row>
    <row r="46" spans="3:17" ht="15.75">
      <c r="C46" s="219" t="s">
        <v>242</v>
      </c>
      <c r="D46" s="219"/>
      <c r="E46" s="185"/>
      <c r="F46" s="185"/>
      <c r="G46" s="185"/>
      <c r="H46" s="185"/>
      <c r="I46" s="185"/>
      <c r="J46" s="193"/>
      <c r="K46" s="185"/>
      <c r="L46" s="185"/>
      <c r="M46" s="185"/>
      <c r="N46" s="185"/>
      <c r="O46" s="193"/>
      <c r="P46" s="185"/>
      <c r="Q46" s="27"/>
    </row>
    <row r="47" spans="3:17" ht="15">
      <c r="C47" s="185"/>
      <c r="D47" s="185" t="s">
        <v>646</v>
      </c>
      <c r="E47" s="185"/>
      <c r="F47" s="185">
        <v>47</v>
      </c>
      <c r="G47" s="185">
        <v>17</v>
      </c>
      <c r="H47" s="185">
        <v>21</v>
      </c>
      <c r="I47" s="185">
        <v>16</v>
      </c>
      <c r="J47" s="193">
        <f aca="true" t="shared" si="6" ref="J47:J53">100-F47</f>
        <v>53</v>
      </c>
      <c r="K47" s="185">
        <v>62</v>
      </c>
      <c r="L47" s="185">
        <v>13</v>
      </c>
      <c r="M47" s="185">
        <v>11</v>
      </c>
      <c r="N47" s="185">
        <v>14</v>
      </c>
      <c r="O47" s="193">
        <f aca="true" t="shared" si="7" ref="O47:O53">100-K47</f>
        <v>38</v>
      </c>
      <c r="P47" s="185"/>
      <c r="Q47" s="27">
        <v>3857</v>
      </c>
    </row>
    <row r="48" spans="3:17" ht="15">
      <c r="C48" s="185"/>
      <c r="D48" s="185" t="s">
        <v>213</v>
      </c>
      <c r="E48" s="185"/>
      <c r="F48" s="185">
        <v>45</v>
      </c>
      <c r="G48" s="185">
        <v>16</v>
      </c>
      <c r="H48" s="185">
        <v>23</v>
      </c>
      <c r="I48" s="185">
        <v>16</v>
      </c>
      <c r="J48" s="193">
        <f t="shared" si="6"/>
        <v>55</v>
      </c>
      <c r="K48" s="185">
        <v>61</v>
      </c>
      <c r="L48" s="185">
        <v>14</v>
      </c>
      <c r="M48" s="185">
        <v>11</v>
      </c>
      <c r="N48" s="185">
        <v>14</v>
      </c>
      <c r="O48" s="193">
        <f t="shared" si="7"/>
        <v>39</v>
      </c>
      <c r="P48" s="185"/>
      <c r="Q48" s="27">
        <v>2788</v>
      </c>
    </row>
    <row r="49" spans="3:17" ht="15">
      <c r="C49" s="185"/>
      <c r="D49" s="185" t="s">
        <v>214</v>
      </c>
      <c r="E49" s="185"/>
      <c r="F49" s="185">
        <v>46</v>
      </c>
      <c r="G49" s="185">
        <v>18</v>
      </c>
      <c r="H49" s="185">
        <v>22</v>
      </c>
      <c r="I49" s="185">
        <v>15</v>
      </c>
      <c r="J49" s="193">
        <f t="shared" si="6"/>
        <v>54</v>
      </c>
      <c r="K49" s="185">
        <v>55</v>
      </c>
      <c r="L49" s="185">
        <v>19</v>
      </c>
      <c r="M49" s="185">
        <v>12</v>
      </c>
      <c r="N49" s="185">
        <v>14</v>
      </c>
      <c r="O49" s="193">
        <f t="shared" si="7"/>
        <v>45</v>
      </c>
      <c r="P49" s="185"/>
      <c r="Q49" s="27">
        <v>1955</v>
      </c>
    </row>
    <row r="50" spans="3:17" ht="15">
      <c r="C50" s="185"/>
      <c r="D50" s="185" t="s">
        <v>215</v>
      </c>
      <c r="E50" s="185"/>
      <c r="F50" s="185">
        <v>44</v>
      </c>
      <c r="G50" s="185">
        <v>18</v>
      </c>
      <c r="H50" s="185">
        <v>23</v>
      </c>
      <c r="I50" s="185">
        <v>15</v>
      </c>
      <c r="J50" s="193">
        <f t="shared" si="6"/>
        <v>56</v>
      </c>
      <c r="K50" s="185">
        <v>54</v>
      </c>
      <c r="L50" s="185">
        <v>19</v>
      </c>
      <c r="M50" s="185">
        <v>13</v>
      </c>
      <c r="N50" s="185">
        <v>14</v>
      </c>
      <c r="O50" s="193">
        <f t="shared" si="7"/>
        <v>46</v>
      </c>
      <c r="P50" s="185"/>
      <c r="Q50" s="27">
        <v>1499</v>
      </c>
    </row>
    <row r="51" spans="3:17" ht="15">
      <c r="C51" s="185"/>
      <c r="D51" s="185" t="s">
        <v>216</v>
      </c>
      <c r="E51" s="185"/>
      <c r="F51" s="185">
        <v>46</v>
      </c>
      <c r="G51" s="185">
        <v>19</v>
      </c>
      <c r="H51" s="185">
        <v>21</v>
      </c>
      <c r="I51" s="185">
        <v>14</v>
      </c>
      <c r="J51" s="193">
        <f t="shared" si="6"/>
        <v>54</v>
      </c>
      <c r="K51" s="185">
        <v>53</v>
      </c>
      <c r="L51" s="185">
        <v>20</v>
      </c>
      <c r="M51" s="185">
        <v>15</v>
      </c>
      <c r="N51" s="185">
        <v>12</v>
      </c>
      <c r="O51" s="193">
        <f t="shared" si="7"/>
        <v>47</v>
      </c>
      <c r="P51" s="185"/>
      <c r="Q51" s="27">
        <v>1145</v>
      </c>
    </row>
    <row r="52" spans="3:17" ht="15">
      <c r="C52" s="185"/>
      <c r="D52" s="185" t="s">
        <v>217</v>
      </c>
      <c r="E52" s="185"/>
      <c r="F52" s="185">
        <v>48</v>
      </c>
      <c r="G52" s="185">
        <v>20</v>
      </c>
      <c r="H52" s="185">
        <v>21</v>
      </c>
      <c r="I52" s="185">
        <v>11</v>
      </c>
      <c r="J52" s="193">
        <f t="shared" si="6"/>
        <v>52</v>
      </c>
      <c r="K52" s="185">
        <v>49</v>
      </c>
      <c r="L52" s="185">
        <v>21</v>
      </c>
      <c r="M52" s="185">
        <v>15</v>
      </c>
      <c r="N52" s="185">
        <v>15</v>
      </c>
      <c r="O52" s="193">
        <f t="shared" si="7"/>
        <v>51</v>
      </c>
      <c r="P52" s="185"/>
      <c r="Q52" s="27">
        <v>1299</v>
      </c>
    </row>
    <row r="53" spans="3:17" ht="15">
      <c r="C53" s="74"/>
      <c r="D53" s="74" t="s">
        <v>218</v>
      </c>
      <c r="E53" s="185"/>
      <c r="F53" s="185">
        <v>45</v>
      </c>
      <c r="G53" s="185">
        <v>19</v>
      </c>
      <c r="H53" s="185">
        <v>22</v>
      </c>
      <c r="I53" s="185">
        <v>14</v>
      </c>
      <c r="J53" s="193">
        <f t="shared" si="6"/>
        <v>55</v>
      </c>
      <c r="K53" s="185">
        <v>44</v>
      </c>
      <c r="L53" s="185">
        <v>25</v>
      </c>
      <c r="M53" s="185">
        <v>14</v>
      </c>
      <c r="N53" s="185">
        <v>17</v>
      </c>
      <c r="O53" s="193">
        <f t="shared" si="7"/>
        <v>56</v>
      </c>
      <c r="P53" s="185"/>
      <c r="Q53" s="27">
        <v>781</v>
      </c>
    </row>
    <row r="54" spans="5:17" ht="6" customHeight="1">
      <c r="E54" s="185"/>
      <c r="F54" s="185"/>
      <c r="G54" s="185"/>
      <c r="H54" s="185"/>
      <c r="I54" s="185"/>
      <c r="J54" s="193"/>
      <c r="K54" s="185"/>
      <c r="L54" s="185"/>
      <c r="M54" s="185"/>
      <c r="N54" s="185"/>
      <c r="O54" s="193"/>
      <c r="P54" s="185"/>
      <c r="Q54" s="27"/>
    </row>
    <row r="55" spans="3:17" ht="15.75">
      <c r="C55" s="219" t="s">
        <v>241</v>
      </c>
      <c r="D55" s="219"/>
      <c r="E55" s="185"/>
      <c r="F55" s="185"/>
      <c r="G55" s="185"/>
      <c r="H55" s="185"/>
      <c r="I55" s="185"/>
      <c r="J55" s="193"/>
      <c r="K55" s="185"/>
      <c r="L55" s="185"/>
      <c r="M55" s="185"/>
      <c r="N55" s="185"/>
      <c r="O55" s="193"/>
      <c r="P55" s="185"/>
      <c r="Q55" s="27"/>
    </row>
    <row r="56" spans="3:17" ht="15">
      <c r="C56" s="185"/>
      <c r="D56" s="185" t="s">
        <v>131</v>
      </c>
      <c r="F56" s="185">
        <v>39</v>
      </c>
      <c r="G56" s="185">
        <v>17</v>
      </c>
      <c r="H56" s="185">
        <v>26</v>
      </c>
      <c r="I56" s="185">
        <v>17</v>
      </c>
      <c r="J56" s="193">
        <f aca="true" t="shared" si="8" ref="J56:J61">100-F56</f>
        <v>61</v>
      </c>
      <c r="K56" s="185">
        <v>63</v>
      </c>
      <c r="L56" s="185">
        <v>16</v>
      </c>
      <c r="M56" s="185">
        <v>10</v>
      </c>
      <c r="N56" s="185">
        <v>10</v>
      </c>
      <c r="O56" s="193">
        <f aca="true" t="shared" si="9" ref="O56:O61">100-K56</f>
        <v>37</v>
      </c>
      <c r="P56" s="185"/>
      <c r="Q56" s="27">
        <v>4917</v>
      </c>
    </row>
    <row r="57" spans="3:17" ht="15">
      <c r="C57" s="185"/>
      <c r="D57" s="185" t="s">
        <v>202</v>
      </c>
      <c r="F57" s="185">
        <v>44</v>
      </c>
      <c r="G57" s="185">
        <v>19</v>
      </c>
      <c r="H57" s="185">
        <v>23</v>
      </c>
      <c r="I57" s="185">
        <v>13</v>
      </c>
      <c r="J57" s="193">
        <f t="shared" si="8"/>
        <v>56</v>
      </c>
      <c r="K57" s="185">
        <v>54</v>
      </c>
      <c r="L57" s="185">
        <v>18</v>
      </c>
      <c r="M57" s="185">
        <v>14</v>
      </c>
      <c r="N57" s="185">
        <v>14</v>
      </c>
      <c r="O57" s="193">
        <f t="shared" si="9"/>
        <v>46</v>
      </c>
      <c r="P57" s="185"/>
      <c r="Q57" s="27">
        <v>3882</v>
      </c>
    </row>
    <row r="58" spans="3:17" ht="15">
      <c r="C58" s="185"/>
      <c r="D58" s="185" t="s">
        <v>513</v>
      </c>
      <c r="F58" s="185">
        <v>47</v>
      </c>
      <c r="G58" s="185">
        <v>18</v>
      </c>
      <c r="H58" s="185">
        <v>20</v>
      </c>
      <c r="I58" s="185">
        <v>16</v>
      </c>
      <c r="J58" s="193">
        <f t="shared" si="8"/>
        <v>53</v>
      </c>
      <c r="K58" s="185">
        <v>54</v>
      </c>
      <c r="L58" s="185">
        <v>18</v>
      </c>
      <c r="M58" s="185">
        <v>14</v>
      </c>
      <c r="N58" s="185">
        <v>14</v>
      </c>
      <c r="O58" s="193">
        <f t="shared" si="9"/>
        <v>46</v>
      </c>
      <c r="P58" s="185"/>
      <c r="Q58" s="27">
        <v>1420</v>
      </c>
    </row>
    <row r="59" spans="3:17" ht="15">
      <c r="C59" s="185"/>
      <c r="D59" s="185" t="s">
        <v>514</v>
      </c>
      <c r="F59" s="185">
        <v>50</v>
      </c>
      <c r="G59" s="185">
        <v>17</v>
      </c>
      <c r="H59" s="185">
        <v>19</v>
      </c>
      <c r="I59" s="185">
        <v>14</v>
      </c>
      <c r="J59" s="193">
        <f t="shared" si="8"/>
        <v>50</v>
      </c>
      <c r="K59" s="185">
        <v>43</v>
      </c>
      <c r="L59" s="185">
        <v>21</v>
      </c>
      <c r="M59" s="185">
        <v>15</v>
      </c>
      <c r="N59" s="185">
        <v>21</v>
      </c>
      <c r="O59" s="193">
        <f t="shared" si="9"/>
        <v>57</v>
      </c>
      <c r="P59" s="185"/>
      <c r="Q59" s="27">
        <v>666</v>
      </c>
    </row>
    <row r="60" spans="3:17" ht="15">
      <c r="C60" s="185"/>
      <c r="D60" s="185" t="s">
        <v>203</v>
      </c>
      <c r="F60" s="185">
        <v>59</v>
      </c>
      <c r="G60" s="185">
        <v>17</v>
      </c>
      <c r="H60" s="185">
        <v>13</v>
      </c>
      <c r="I60" s="185">
        <v>11</v>
      </c>
      <c r="J60" s="193">
        <f t="shared" si="8"/>
        <v>41</v>
      </c>
      <c r="K60" s="185">
        <v>49</v>
      </c>
      <c r="L60" s="185">
        <v>19</v>
      </c>
      <c r="M60" s="185">
        <v>14</v>
      </c>
      <c r="N60" s="185">
        <v>18</v>
      </c>
      <c r="O60" s="193">
        <f t="shared" si="9"/>
        <v>51</v>
      </c>
      <c r="P60" s="185"/>
      <c r="Q60" s="27">
        <v>1678</v>
      </c>
    </row>
    <row r="61" spans="3:17" ht="15">
      <c r="C61" s="185"/>
      <c r="D61" s="185" t="s">
        <v>204</v>
      </c>
      <c r="F61" s="185">
        <v>68</v>
      </c>
      <c r="G61" s="185">
        <v>12</v>
      </c>
      <c r="H61" s="185">
        <v>10</v>
      </c>
      <c r="I61" s="185">
        <v>11</v>
      </c>
      <c r="J61" s="193">
        <f t="shared" si="8"/>
        <v>32</v>
      </c>
      <c r="K61" s="185">
        <v>42</v>
      </c>
      <c r="L61" s="185">
        <v>19</v>
      </c>
      <c r="M61" s="185">
        <v>14</v>
      </c>
      <c r="N61" s="185">
        <v>25</v>
      </c>
      <c r="O61" s="193">
        <f t="shared" si="9"/>
        <v>58</v>
      </c>
      <c r="P61" s="185"/>
      <c r="Q61" s="27">
        <v>1231</v>
      </c>
    </row>
    <row r="62" spans="4:17" ht="6" customHeight="1">
      <c r="D62" s="185"/>
      <c r="F62" s="185"/>
      <c r="G62" s="185"/>
      <c r="H62" s="185"/>
      <c r="I62" s="185"/>
      <c r="J62" s="193"/>
      <c r="K62" s="185"/>
      <c r="L62" s="185"/>
      <c r="M62" s="185"/>
      <c r="N62" s="185"/>
      <c r="O62" s="193"/>
      <c r="P62" s="185"/>
      <c r="Q62" s="27"/>
    </row>
    <row r="63" spans="3:17" ht="18.75" customHeight="1">
      <c r="C63" s="219" t="s">
        <v>831</v>
      </c>
      <c r="D63" s="185"/>
      <c r="F63" s="185"/>
      <c r="G63" s="185"/>
      <c r="H63" s="185"/>
      <c r="I63" s="185"/>
      <c r="J63" s="193"/>
      <c r="K63" s="185"/>
      <c r="L63" s="185"/>
      <c r="M63" s="185"/>
      <c r="N63" s="185"/>
      <c r="O63" s="193"/>
      <c r="P63" s="185"/>
      <c r="Q63" s="27"/>
    </row>
    <row r="64" spans="3:17" ht="15.75">
      <c r="C64" s="219"/>
      <c r="D64" s="185" t="s">
        <v>474</v>
      </c>
      <c r="F64" s="185">
        <v>54</v>
      </c>
      <c r="G64" s="185">
        <v>19</v>
      </c>
      <c r="H64" s="185">
        <v>17</v>
      </c>
      <c r="I64" s="185">
        <v>9</v>
      </c>
      <c r="J64" s="193">
        <f aca="true" t="shared" si="10" ref="J64:J69">100-F64</f>
        <v>46</v>
      </c>
      <c r="K64" s="185">
        <v>50</v>
      </c>
      <c r="L64" s="185">
        <v>20</v>
      </c>
      <c r="M64" s="185">
        <v>14</v>
      </c>
      <c r="N64" s="185">
        <v>16</v>
      </c>
      <c r="O64" s="193">
        <f aca="true" t="shared" si="11" ref="O64:O69">100-K64</f>
        <v>50</v>
      </c>
      <c r="P64" s="185"/>
      <c r="Q64" s="27">
        <v>5506</v>
      </c>
    </row>
    <row r="65" spans="3:17" ht="15.75">
      <c r="C65" s="219"/>
      <c r="D65" s="185" t="s">
        <v>475</v>
      </c>
      <c r="F65" s="185">
        <v>45</v>
      </c>
      <c r="G65" s="185">
        <v>18</v>
      </c>
      <c r="H65" s="185">
        <v>22</v>
      </c>
      <c r="I65" s="185">
        <v>14</v>
      </c>
      <c r="J65" s="193">
        <f t="shared" si="10"/>
        <v>55</v>
      </c>
      <c r="K65" s="185">
        <v>49</v>
      </c>
      <c r="L65" s="185">
        <v>20</v>
      </c>
      <c r="M65" s="185">
        <v>16</v>
      </c>
      <c r="N65" s="185">
        <v>16</v>
      </c>
      <c r="O65" s="193">
        <f t="shared" si="11"/>
        <v>51</v>
      </c>
      <c r="P65" s="185"/>
      <c r="Q65" s="27">
        <v>1420</v>
      </c>
    </row>
    <row r="66" spans="3:17" ht="15.75">
      <c r="C66" s="219"/>
      <c r="D66" s="185" t="s">
        <v>476</v>
      </c>
      <c r="F66" s="185">
        <v>41</v>
      </c>
      <c r="G66" s="185">
        <v>17</v>
      </c>
      <c r="H66" s="185">
        <v>23</v>
      </c>
      <c r="I66" s="185">
        <v>20</v>
      </c>
      <c r="J66" s="193">
        <f t="shared" si="10"/>
        <v>59</v>
      </c>
      <c r="K66" s="185">
        <v>50</v>
      </c>
      <c r="L66" s="185">
        <v>22</v>
      </c>
      <c r="M66" s="185">
        <v>15</v>
      </c>
      <c r="N66" s="185">
        <v>13</v>
      </c>
      <c r="O66" s="193">
        <f t="shared" si="11"/>
        <v>50</v>
      </c>
      <c r="P66" s="185"/>
      <c r="Q66" s="27">
        <v>759</v>
      </c>
    </row>
    <row r="67" spans="3:17" ht="15.75">
      <c r="C67" s="219"/>
      <c r="D67" s="185" t="s">
        <v>480</v>
      </c>
      <c r="F67" s="185">
        <v>37</v>
      </c>
      <c r="G67" s="185">
        <v>13</v>
      </c>
      <c r="H67" s="185">
        <v>28</v>
      </c>
      <c r="I67" s="185">
        <v>22</v>
      </c>
      <c r="J67" s="193">
        <f t="shared" si="10"/>
        <v>63</v>
      </c>
      <c r="K67" s="185">
        <v>53</v>
      </c>
      <c r="L67" s="185">
        <v>18</v>
      </c>
      <c r="M67" s="185">
        <v>15</v>
      </c>
      <c r="N67" s="185">
        <v>14</v>
      </c>
      <c r="O67" s="193">
        <f t="shared" si="11"/>
        <v>47</v>
      </c>
      <c r="P67" s="185"/>
      <c r="Q67" s="27">
        <v>408</v>
      </c>
    </row>
    <row r="68" spans="3:17" ht="15">
      <c r="C68" s="185"/>
      <c r="D68" s="185" t="s">
        <v>481</v>
      </c>
      <c r="F68" s="185">
        <v>32</v>
      </c>
      <c r="G68" s="185">
        <v>16</v>
      </c>
      <c r="H68" s="185">
        <v>29</v>
      </c>
      <c r="I68" s="185">
        <v>23</v>
      </c>
      <c r="J68" s="193">
        <f t="shared" si="10"/>
        <v>68</v>
      </c>
      <c r="K68" s="185">
        <v>58</v>
      </c>
      <c r="L68" s="185">
        <v>17</v>
      </c>
      <c r="M68" s="185">
        <v>14</v>
      </c>
      <c r="N68" s="185">
        <v>12</v>
      </c>
      <c r="O68" s="193">
        <f t="shared" si="11"/>
        <v>42</v>
      </c>
      <c r="P68" s="185"/>
      <c r="Q68" s="27">
        <v>809</v>
      </c>
    </row>
    <row r="69" spans="2:17" ht="15">
      <c r="B69" s="185"/>
      <c r="C69" s="185"/>
      <c r="D69" s="185" t="s">
        <v>479</v>
      </c>
      <c r="F69" s="185">
        <v>39</v>
      </c>
      <c r="G69" s="185">
        <v>15</v>
      </c>
      <c r="H69" s="185">
        <v>26</v>
      </c>
      <c r="I69" s="185">
        <v>20</v>
      </c>
      <c r="J69" s="193">
        <f t="shared" si="10"/>
        <v>61</v>
      </c>
      <c r="K69" s="185">
        <v>65</v>
      </c>
      <c r="L69" s="185">
        <v>14</v>
      </c>
      <c r="M69" s="185">
        <v>10</v>
      </c>
      <c r="N69" s="185">
        <v>11</v>
      </c>
      <c r="O69" s="193">
        <f t="shared" si="11"/>
        <v>35</v>
      </c>
      <c r="P69" s="185"/>
      <c r="Q69" s="27">
        <v>5144</v>
      </c>
    </row>
    <row r="70" spans="2:17" ht="6" customHeight="1">
      <c r="B70" s="190"/>
      <c r="C70" s="190"/>
      <c r="D70" s="190"/>
      <c r="E70" s="189"/>
      <c r="F70" s="185"/>
      <c r="G70" s="185"/>
      <c r="H70" s="185"/>
      <c r="I70" s="185"/>
      <c r="J70" s="193"/>
      <c r="K70" s="185"/>
      <c r="L70" s="185"/>
      <c r="M70" s="185"/>
      <c r="N70" s="185"/>
      <c r="O70" s="193"/>
      <c r="P70" s="185"/>
      <c r="Q70" s="186"/>
    </row>
    <row r="71" spans="5:17" ht="6" customHeight="1">
      <c r="E71" s="241"/>
      <c r="F71" s="185"/>
      <c r="G71" s="185"/>
      <c r="H71" s="185"/>
      <c r="I71" s="185"/>
      <c r="J71" s="193"/>
      <c r="K71" s="185"/>
      <c r="L71" s="185"/>
      <c r="M71" s="185"/>
      <c r="N71" s="185"/>
      <c r="O71" s="193"/>
      <c r="P71" s="185"/>
      <c r="Q71" s="186"/>
    </row>
    <row r="72" spans="2:17" ht="15.75">
      <c r="B72" s="185"/>
      <c r="C72" s="219" t="s">
        <v>468</v>
      </c>
      <c r="D72" s="185"/>
      <c r="E72" s="185"/>
      <c r="F72" s="185"/>
      <c r="G72" s="185"/>
      <c r="H72" s="185"/>
      <c r="I72" s="185"/>
      <c r="J72" s="193"/>
      <c r="K72" s="185"/>
      <c r="L72" s="185"/>
      <c r="M72" s="185"/>
      <c r="N72" s="185"/>
      <c r="O72" s="193"/>
      <c r="P72" s="185"/>
      <c r="Q72" s="186"/>
    </row>
    <row r="73" spans="2:17" ht="15">
      <c r="B73" s="185"/>
      <c r="C73" s="185"/>
      <c r="D73" s="221">
        <v>1999</v>
      </c>
      <c r="E73" s="185"/>
      <c r="F73" s="191">
        <v>47.9</v>
      </c>
      <c r="G73" s="191">
        <v>18.8</v>
      </c>
      <c r="H73" s="191">
        <v>18</v>
      </c>
      <c r="I73" s="191">
        <v>15.2</v>
      </c>
      <c r="J73" s="191">
        <f>100-F73</f>
        <v>52.1</v>
      </c>
      <c r="K73" s="191">
        <v>60.1</v>
      </c>
      <c r="L73" s="191">
        <v>15.9</v>
      </c>
      <c r="M73" s="191">
        <v>10.5</v>
      </c>
      <c r="N73" s="191">
        <v>13.6</v>
      </c>
      <c r="O73" s="191">
        <f>100-K73</f>
        <v>39.9</v>
      </c>
      <c r="P73" s="185"/>
      <c r="Q73" s="186">
        <v>13780</v>
      </c>
    </row>
    <row r="74" spans="2:17" ht="15">
      <c r="B74" s="185"/>
      <c r="C74" s="185"/>
      <c r="D74" s="221">
        <v>2000</v>
      </c>
      <c r="E74" s="185"/>
      <c r="F74" s="191">
        <v>46.6</v>
      </c>
      <c r="G74" s="191">
        <v>18.5</v>
      </c>
      <c r="H74" s="191">
        <v>20.5</v>
      </c>
      <c r="I74" s="191">
        <v>14.4</v>
      </c>
      <c r="J74" s="191">
        <f>100-F74</f>
        <v>53.4</v>
      </c>
      <c r="K74" s="191">
        <v>58.5</v>
      </c>
      <c r="L74" s="191">
        <v>16.8</v>
      </c>
      <c r="M74" s="191">
        <v>11.8</v>
      </c>
      <c r="N74" s="191">
        <v>13</v>
      </c>
      <c r="O74" s="191">
        <f>100-K74</f>
        <v>41.5</v>
      </c>
      <c r="P74" s="185"/>
      <c r="Q74" s="186">
        <v>14556</v>
      </c>
    </row>
    <row r="75" spans="2:17" ht="15">
      <c r="B75" s="185"/>
      <c r="C75" s="185"/>
      <c r="D75" s="221">
        <v>2001</v>
      </c>
      <c r="E75" s="185"/>
      <c r="F75" s="191">
        <v>45</v>
      </c>
      <c r="G75" s="191">
        <v>19.2</v>
      </c>
      <c r="H75" s="191">
        <v>21.6</v>
      </c>
      <c r="I75" s="191">
        <v>14.2</v>
      </c>
      <c r="J75" s="191">
        <f>100-F75</f>
        <v>55</v>
      </c>
      <c r="K75" s="191">
        <v>57</v>
      </c>
      <c r="L75" s="191">
        <v>18</v>
      </c>
      <c r="M75" s="191">
        <v>12.1</v>
      </c>
      <c r="N75" s="191">
        <v>12.9</v>
      </c>
      <c r="O75" s="191">
        <f>100-K75</f>
        <v>43</v>
      </c>
      <c r="P75" s="185"/>
      <c r="Q75" s="186">
        <v>14641</v>
      </c>
    </row>
    <row r="76" spans="2:17" ht="15">
      <c r="B76" s="185"/>
      <c r="C76" s="185"/>
      <c r="D76" s="221">
        <v>2002</v>
      </c>
      <c r="E76" s="185"/>
      <c r="F76" s="191">
        <v>45.3</v>
      </c>
      <c r="G76" s="191">
        <v>18.4</v>
      </c>
      <c r="H76" s="191">
        <v>22.1</v>
      </c>
      <c r="I76" s="191">
        <v>14.3</v>
      </c>
      <c r="J76" s="191">
        <f>100-F76</f>
        <v>54.7</v>
      </c>
      <c r="K76" s="191">
        <v>58.9</v>
      </c>
      <c r="L76" s="191">
        <v>17.9</v>
      </c>
      <c r="M76" s="191">
        <v>10.9</v>
      </c>
      <c r="N76" s="191">
        <v>12.3</v>
      </c>
      <c r="O76" s="191">
        <f>100-K76</f>
        <v>41.1</v>
      </c>
      <c r="P76" s="185"/>
      <c r="Q76" s="186">
        <v>14037</v>
      </c>
    </row>
    <row r="77" spans="2:17" ht="15">
      <c r="B77" s="185"/>
      <c r="C77" s="185"/>
      <c r="D77" s="221">
        <v>2003</v>
      </c>
      <c r="E77" s="185"/>
      <c r="F77" s="191">
        <v>45.9</v>
      </c>
      <c r="G77" s="191">
        <v>17.4</v>
      </c>
      <c r="H77" s="191">
        <v>21.9</v>
      </c>
      <c r="I77" s="191">
        <v>14.8</v>
      </c>
      <c r="J77" s="191">
        <f>100-F77</f>
        <v>54.1</v>
      </c>
      <c r="K77" s="191">
        <v>55.9</v>
      </c>
      <c r="L77" s="191">
        <v>17.6</v>
      </c>
      <c r="M77" s="191">
        <v>12.5</v>
      </c>
      <c r="N77" s="191">
        <v>14</v>
      </c>
      <c r="O77" s="191">
        <f>100-K77</f>
        <v>44.1</v>
      </c>
      <c r="P77" s="185"/>
      <c r="Q77" s="186">
        <v>13960</v>
      </c>
    </row>
    <row r="78" spans="2:17" ht="6" customHeight="1" thickBot="1">
      <c r="B78" s="211"/>
      <c r="C78" s="211"/>
      <c r="D78" s="211"/>
      <c r="E78" s="211"/>
      <c r="F78" s="211"/>
      <c r="G78" s="211"/>
      <c r="H78" s="211"/>
      <c r="I78" s="211"/>
      <c r="J78" s="211"/>
      <c r="K78" s="211"/>
      <c r="L78" s="211"/>
      <c r="M78" s="211"/>
      <c r="N78" s="211"/>
      <c r="O78" s="211"/>
      <c r="P78" s="211"/>
      <c r="Q78" s="211"/>
    </row>
    <row r="79" spans="3:17" ht="15">
      <c r="C79" s="241" t="s">
        <v>174</v>
      </c>
      <c r="F79" s="74"/>
      <c r="G79" s="242"/>
      <c r="H79" s="242"/>
      <c r="I79" s="242"/>
      <c r="J79" s="242"/>
      <c r="K79" s="74"/>
      <c r="L79" s="242"/>
      <c r="M79" s="242"/>
      <c r="N79" s="242"/>
      <c r="O79" s="185"/>
      <c r="P79" s="185"/>
      <c r="Q79" s="185"/>
    </row>
    <row r="80" spans="3:17" ht="15">
      <c r="C80" s="241"/>
      <c r="D80" s="188" t="s">
        <v>833</v>
      </c>
      <c r="F80" s="74"/>
      <c r="G80" s="242"/>
      <c r="H80" s="242"/>
      <c r="I80" s="242"/>
      <c r="J80" s="242"/>
      <c r="K80" s="74"/>
      <c r="L80" s="242"/>
      <c r="M80" s="242"/>
      <c r="N80" s="242"/>
      <c r="O80" s="185"/>
      <c r="P80" s="185"/>
      <c r="Q80" s="185"/>
    </row>
    <row r="81" spans="3:17" ht="15">
      <c r="C81" s="241"/>
      <c r="D81" s="188" t="s">
        <v>834</v>
      </c>
      <c r="F81" s="74"/>
      <c r="G81" s="242"/>
      <c r="H81" s="242"/>
      <c r="I81" s="242"/>
      <c r="J81" s="242"/>
      <c r="K81" s="74"/>
      <c r="L81" s="242"/>
      <c r="M81" s="242"/>
      <c r="N81" s="242"/>
      <c r="O81" s="185"/>
      <c r="P81" s="185"/>
      <c r="Q81" s="185"/>
    </row>
    <row r="82" spans="3:17" ht="15">
      <c r="C82" s="188" t="s">
        <v>385</v>
      </c>
      <c r="F82" s="74"/>
      <c r="G82" s="242"/>
      <c r="H82" s="242"/>
      <c r="I82" s="242"/>
      <c r="J82" s="242"/>
      <c r="K82" s="74"/>
      <c r="L82" s="242"/>
      <c r="M82" s="242"/>
      <c r="N82" s="242"/>
      <c r="O82" s="185"/>
      <c r="P82" s="185"/>
      <c r="Q82" s="185"/>
    </row>
    <row r="83" ht="12.75">
      <c r="C83" s="188" t="s">
        <v>832</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Q81"/>
  <sheetViews>
    <sheetView zoomScale="75" zoomScaleNormal="75" workbookViewId="0" topLeftCell="A1">
      <selection activeCell="V33" sqref="V33"/>
    </sheetView>
  </sheetViews>
  <sheetFormatPr defaultColWidth="9.140625" defaultRowHeight="12.75"/>
  <cols>
    <col min="1" max="1" width="1.1484375" style="188" customWidth="1"/>
    <col min="2" max="2" width="0.9921875" style="188" customWidth="1"/>
    <col min="3" max="3" width="2.28125" style="188" customWidth="1"/>
    <col min="4" max="4" width="10.140625" style="188" customWidth="1"/>
    <col min="5" max="5" width="24.57421875" style="188" customWidth="1"/>
    <col min="6" max="6" width="8.7109375" style="188" customWidth="1"/>
    <col min="7" max="9" width="6.57421875" style="188" customWidth="1"/>
    <col min="10" max="11" width="8.7109375" style="188" customWidth="1"/>
    <col min="12" max="12" width="6.57421875" style="188" customWidth="1"/>
    <col min="13" max="13" width="6.421875" style="188" customWidth="1"/>
    <col min="14" max="14" width="6.57421875" style="188" customWidth="1"/>
    <col min="15" max="15" width="8.7109375" style="188" customWidth="1"/>
    <col min="16" max="16" width="0.9921875" style="188" customWidth="1"/>
    <col min="17" max="17" width="12.7109375" style="188" bestFit="1" customWidth="1"/>
    <col min="18" max="16384" width="9.140625" style="188" customWidth="1"/>
  </cols>
  <sheetData>
    <row r="1" s="243" customFormat="1" ht="12.75">
      <c r="A1" s="243" t="s">
        <v>146</v>
      </c>
    </row>
    <row r="2" spans="1:5" s="202" customFormat="1" ht="21">
      <c r="A2" s="243"/>
      <c r="B2" s="223" t="s">
        <v>601</v>
      </c>
      <c r="C2" s="223"/>
      <c r="D2" s="223"/>
      <c r="E2" s="224" t="s">
        <v>663</v>
      </c>
    </row>
    <row r="3" spans="1:17" s="200" customFormat="1" ht="9" customHeight="1" thickBot="1">
      <c r="A3" s="202"/>
      <c r="B3" s="213"/>
      <c r="C3" s="213"/>
      <c r="D3" s="213"/>
      <c r="E3" s="213"/>
      <c r="F3" s="225"/>
      <c r="G3" s="225"/>
      <c r="H3" s="225"/>
      <c r="I3" s="225"/>
      <c r="J3" s="225"/>
      <c r="K3" s="225"/>
      <c r="L3" s="225"/>
      <c r="M3" s="225"/>
      <c r="N3" s="225"/>
      <c r="O3" s="225"/>
      <c r="P3" s="204"/>
      <c r="Q3" s="204"/>
    </row>
    <row r="4" spans="1:17" ht="15.75">
      <c r="A4" s="200"/>
      <c r="B4" s="200"/>
      <c r="C4" s="200"/>
      <c r="D4" s="200"/>
      <c r="E4" s="219"/>
      <c r="F4" s="399" t="s">
        <v>168</v>
      </c>
      <c r="G4" s="400"/>
      <c r="H4" s="400"/>
      <c r="I4" s="400"/>
      <c r="J4" s="401"/>
      <c r="K4" s="399" t="s">
        <v>169</v>
      </c>
      <c r="L4" s="400"/>
      <c r="M4" s="400"/>
      <c r="N4" s="400"/>
      <c r="O4" s="402"/>
      <c r="P4" s="226"/>
      <c r="Q4" s="226"/>
    </row>
    <row r="5" spans="5:17" ht="15.75">
      <c r="E5" s="219"/>
      <c r="F5" s="403" t="s">
        <v>170</v>
      </c>
      <c r="G5" s="404"/>
      <c r="H5" s="405"/>
      <c r="I5" s="405"/>
      <c r="J5" s="406"/>
      <c r="K5" s="403" t="s">
        <v>175</v>
      </c>
      <c r="L5" s="404"/>
      <c r="M5" s="404"/>
      <c r="N5" s="404"/>
      <c r="O5" s="369"/>
      <c r="P5" s="226"/>
      <c r="Q5" s="228" t="s">
        <v>132</v>
      </c>
    </row>
    <row r="6" spans="5:17" ht="15.75">
      <c r="E6" s="219"/>
      <c r="F6" s="396" t="s">
        <v>171</v>
      </c>
      <c r="G6" s="397"/>
      <c r="H6" s="397"/>
      <c r="I6" s="397"/>
      <c r="J6" s="398"/>
      <c r="K6" s="244"/>
      <c r="L6" s="245"/>
      <c r="M6" s="245"/>
      <c r="N6" s="189"/>
      <c r="O6" s="246"/>
      <c r="P6" s="74"/>
      <c r="Q6" s="229" t="s">
        <v>460</v>
      </c>
    </row>
    <row r="7" spans="5:17" ht="15.75">
      <c r="E7" s="219"/>
      <c r="F7" s="230" t="s">
        <v>450</v>
      </c>
      <c r="G7" s="231" t="s">
        <v>447</v>
      </c>
      <c r="H7" s="178" t="s">
        <v>448</v>
      </c>
      <c r="I7" s="178" t="s">
        <v>449</v>
      </c>
      <c r="J7" s="232" t="s">
        <v>172</v>
      </c>
      <c r="K7" s="230" t="s">
        <v>450</v>
      </c>
      <c r="L7" s="231" t="s">
        <v>447</v>
      </c>
      <c r="M7" s="178" t="s">
        <v>448</v>
      </c>
      <c r="N7" s="178" t="s">
        <v>449</v>
      </c>
      <c r="O7" s="232" t="s">
        <v>172</v>
      </c>
      <c r="P7" s="226"/>
      <c r="Q7" s="229" t="s">
        <v>138</v>
      </c>
    </row>
    <row r="8" spans="2:17" ht="16.5" thickBot="1">
      <c r="B8" s="213"/>
      <c r="C8" s="213"/>
      <c r="D8" s="213"/>
      <c r="E8" s="213"/>
      <c r="F8" s="234" t="s">
        <v>173</v>
      </c>
      <c r="G8" s="235">
        <v>2</v>
      </c>
      <c r="H8" s="236">
        <v>5</v>
      </c>
      <c r="I8" s="236">
        <v>7</v>
      </c>
      <c r="J8" s="237" t="s">
        <v>173</v>
      </c>
      <c r="K8" s="234" t="s">
        <v>173</v>
      </c>
      <c r="L8" s="235">
        <v>2</v>
      </c>
      <c r="M8" s="236">
        <v>5</v>
      </c>
      <c r="N8" s="236">
        <v>7</v>
      </c>
      <c r="O8" s="237" t="s">
        <v>173</v>
      </c>
      <c r="P8" s="238"/>
      <c r="Q8" s="195"/>
    </row>
    <row r="9" spans="6:17" ht="15">
      <c r="F9" s="185"/>
      <c r="K9" s="185"/>
      <c r="N9" s="216" t="s">
        <v>165</v>
      </c>
      <c r="O9" s="185"/>
      <c r="P9" s="185"/>
      <c r="Q9" s="217" t="s">
        <v>296</v>
      </c>
    </row>
    <row r="10" spans="6:17" ht="9" customHeight="1">
      <c r="F10" s="185"/>
      <c r="K10" s="185"/>
      <c r="N10" s="28"/>
      <c r="O10" s="185"/>
      <c r="P10" s="185"/>
      <c r="Q10" s="239"/>
    </row>
    <row r="11" spans="3:17" ht="15.75">
      <c r="C11" s="219" t="s">
        <v>662</v>
      </c>
      <c r="D11" s="219"/>
      <c r="E11" s="185"/>
      <c r="F11" s="185">
        <v>97</v>
      </c>
      <c r="G11" s="185">
        <v>1</v>
      </c>
      <c r="H11" s="185">
        <v>1</v>
      </c>
      <c r="I11" s="185">
        <v>1</v>
      </c>
      <c r="J11" s="193">
        <f>100-F11</f>
        <v>3</v>
      </c>
      <c r="K11" s="185">
        <v>96</v>
      </c>
      <c r="L11" s="185">
        <v>3</v>
      </c>
      <c r="M11" s="185">
        <v>1</v>
      </c>
      <c r="N11" s="185">
        <v>0</v>
      </c>
      <c r="O11" s="193">
        <f>100-K11</f>
        <v>4</v>
      </c>
      <c r="P11" s="185"/>
      <c r="Q11" s="186">
        <v>13942</v>
      </c>
    </row>
    <row r="12" spans="2:17" ht="6" customHeight="1">
      <c r="B12" s="185"/>
      <c r="C12" s="185"/>
      <c r="D12" s="185"/>
      <c r="E12" s="185"/>
      <c r="F12" s="185"/>
      <c r="G12" s="185"/>
      <c r="H12" s="185"/>
      <c r="I12" s="185"/>
      <c r="J12" s="193"/>
      <c r="K12" s="185"/>
      <c r="L12" s="185"/>
      <c r="M12" s="185"/>
      <c r="N12" s="185"/>
      <c r="O12" s="193"/>
      <c r="P12" s="185"/>
      <c r="Q12" s="186"/>
    </row>
    <row r="13" spans="3:17" ht="15.75">
      <c r="C13" s="219" t="s">
        <v>166</v>
      </c>
      <c r="D13" s="219"/>
      <c r="E13" s="185"/>
      <c r="F13" s="185"/>
      <c r="G13" s="185"/>
      <c r="H13" s="185"/>
      <c r="I13" s="185"/>
      <c r="J13" s="193"/>
      <c r="K13" s="185"/>
      <c r="L13" s="185"/>
      <c r="M13" s="185"/>
      <c r="N13" s="185"/>
      <c r="O13" s="193"/>
      <c r="P13" s="185"/>
      <c r="Q13" s="321"/>
    </row>
    <row r="14" spans="2:17" ht="15">
      <c r="B14" s="185"/>
      <c r="C14" s="185"/>
      <c r="D14" s="221" t="s">
        <v>244</v>
      </c>
      <c r="F14" s="185">
        <v>96</v>
      </c>
      <c r="G14" s="185">
        <v>2</v>
      </c>
      <c r="H14" s="185">
        <v>2</v>
      </c>
      <c r="I14" s="185">
        <v>1</v>
      </c>
      <c r="J14" s="193">
        <f>100-F14</f>
        <v>4</v>
      </c>
      <c r="K14" s="185">
        <v>94</v>
      </c>
      <c r="L14" s="185">
        <v>4</v>
      </c>
      <c r="M14" s="185">
        <v>1</v>
      </c>
      <c r="N14" s="185">
        <v>1</v>
      </c>
      <c r="O14" s="193">
        <f>100-K14</f>
        <v>6</v>
      </c>
      <c r="P14" s="185"/>
      <c r="Q14" s="321">
        <v>5949</v>
      </c>
    </row>
    <row r="15" spans="2:17" ht="15">
      <c r="B15" s="185"/>
      <c r="C15" s="185"/>
      <c r="D15" s="221" t="s">
        <v>282</v>
      </c>
      <c r="F15" s="185">
        <v>99</v>
      </c>
      <c r="G15" s="185">
        <v>1</v>
      </c>
      <c r="H15" s="185">
        <v>1</v>
      </c>
      <c r="I15" s="185">
        <v>0</v>
      </c>
      <c r="J15" s="193">
        <f>100-F15</f>
        <v>1</v>
      </c>
      <c r="K15" s="185">
        <v>98</v>
      </c>
      <c r="L15" s="185">
        <v>2</v>
      </c>
      <c r="M15" s="185">
        <v>0</v>
      </c>
      <c r="N15" s="185">
        <v>0</v>
      </c>
      <c r="O15" s="193">
        <f>100-K15</f>
        <v>2</v>
      </c>
      <c r="P15" s="185"/>
      <c r="Q15" s="321">
        <v>7993</v>
      </c>
    </row>
    <row r="16" spans="6:17" ht="6" customHeight="1">
      <c r="F16" s="185"/>
      <c r="G16" s="185"/>
      <c r="H16" s="185"/>
      <c r="I16" s="185"/>
      <c r="J16" s="193"/>
      <c r="K16" s="185"/>
      <c r="L16" s="185"/>
      <c r="M16" s="185"/>
      <c r="N16" s="185"/>
      <c r="O16" s="193"/>
      <c r="P16" s="185"/>
      <c r="Q16" s="321"/>
    </row>
    <row r="17" spans="3:17" ht="15.75">
      <c r="C17" s="219" t="s">
        <v>167</v>
      </c>
      <c r="D17" s="219"/>
      <c r="E17" s="185"/>
      <c r="F17" s="185"/>
      <c r="G17" s="185"/>
      <c r="H17" s="185"/>
      <c r="I17" s="185"/>
      <c r="J17" s="193"/>
      <c r="K17" s="185"/>
      <c r="L17" s="185"/>
      <c r="M17" s="185"/>
      <c r="N17" s="185"/>
      <c r="O17" s="193"/>
      <c r="P17" s="185"/>
      <c r="Q17" s="321"/>
    </row>
    <row r="18" spans="4:17" ht="15">
      <c r="D18" s="185" t="s">
        <v>283</v>
      </c>
      <c r="F18" s="185">
        <v>95</v>
      </c>
      <c r="G18" s="185">
        <v>3</v>
      </c>
      <c r="H18" s="185">
        <v>2</v>
      </c>
      <c r="I18" s="185">
        <v>1</v>
      </c>
      <c r="J18" s="193">
        <f aca="true" t="shared" si="0" ref="J18:J25">100-F18</f>
        <v>5</v>
      </c>
      <c r="K18" s="185">
        <v>96</v>
      </c>
      <c r="L18" s="185">
        <v>2</v>
      </c>
      <c r="M18" s="185">
        <v>1</v>
      </c>
      <c r="N18" s="185">
        <v>0</v>
      </c>
      <c r="O18" s="193">
        <f aca="true" t="shared" si="1" ref="O18:O25">100-K18</f>
        <v>4</v>
      </c>
      <c r="P18" s="185"/>
      <c r="Q18" s="321">
        <v>418</v>
      </c>
    </row>
    <row r="19" spans="4:17" ht="15">
      <c r="D19" s="185" t="s">
        <v>234</v>
      </c>
      <c r="F19" s="185">
        <v>96</v>
      </c>
      <c r="G19" s="185">
        <v>1</v>
      </c>
      <c r="H19" s="185">
        <v>2</v>
      </c>
      <c r="I19" s="185">
        <v>1</v>
      </c>
      <c r="J19" s="193">
        <f t="shared" si="0"/>
        <v>4</v>
      </c>
      <c r="K19" s="185">
        <v>95</v>
      </c>
      <c r="L19" s="185">
        <v>4</v>
      </c>
      <c r="M19" s="185">
        <v>1</v>
      </c>
      <c r="N19" s="185">
        <v>1</v>
      </c>
      <c r="O19" s="193">
        <f t="shared" si="1"/>
        <v>5</v>
      </c>
      <c r="P19" s="185"/>
      <c r="Q19" s="321">
        <v>1558</v>
      </c>
    </row>
    <row r="20" spans="4:17" ht="15">
      <c r="D20" s="185" t="s">
        <v>235</v>
      </c>
      <c r="F20" s="185">
        <v>96</v>
      </c>
      <c r="G20" s="185">
        <v>2</v>
      </c>
      <c r="H20" s="185">
        <v>1</v>
      </c>
      <c r="I20" s="185">
        <v>1</v>
      </c>
      <c r="J20" s="193">
        <f t="shared" si="0"/>
        <v>4</v>
      </c>
      <c r="K20" s="185">
        <v>93</v>
      </c>
      <c r="L20" s="185">
        <v>5</v>
      </c>
      <c r="M20" s="185">
        <v>2</v>
      </c>
      <c r="N20" s="185">
        <v>1</v>
      </c>
      <c r="O20" s="193">
        <f t="shared" si="1"/>
        <v>7</v>
      </c>
      <c r="P20" s="185"/>
      <c r="Q20" s="321">
        <v>2570</v>
      </c>
    </row>
    <row r="21" spans="4:17" ht="15">
      <c r="D21" s="185" t="s">
        <v>236</v>
      </c>
      <c r="F21" s="185">
        <v>97</v>
      </c>
      <c r="G21" s="185">
        <v>1</v>
      </c>
      <c r="H21" s="185">
        <v>1</v>
      </c>
      <c r="I21" s="185">
        <v>0</v>
      </c>
      <c r="J21" s="193">
        <f t="shared" si="0"/>
        <v>3</v>
      </c>
      <c r="K21" s="185">
        <v>96</v>
      </c>
      <c r="L21" s="185">
        <v>3</v>
      </c>
      <c r="M21" s="185">
        <v>1</v>
      </c>
      <c r="N21" s="185">
        <v>0</v>
      </c>
      <c r="O21" s="193">
        <f t="shared" si="1"/>
        <v>4</v>
      </c>
      <c r="P21" s="185"/>
      <c r="Q21" s="321">
        <v>2347</v>
      </c>
    </row>
    <row r="22" spans="4:17" ht="15">
      <c r="D22" s="185" t="s">
        <v>237</v>
      </c>
      <c r="F22" s="185">
        <v>97</v>
      </c>
      <c r="G22" s="185">
        <v>1</v>
      </c>
      <c r="H22" s="185">
        <v>1</v>
      </c>
      <c r="I22" s="185">
        <v>1</v>
      </c>
      <c r="J22" s="193">
        <f t="shared" si="0"/>
        <v>3</v>
      </c>
      <c r="K22" s="185">
        <v>96</v>
      </c>
      <c r="L22" s="185">
        <v>3</v>
      </c>
      <c r="M22" s="185">
        <v>1</v>
      </c>
      <c r="N22" s="185">
        <v>0</v>
      </c>
      <c r="O22" s="193">
        <f t="shared" si="1"/>
        <v>4</v>
      </c>
      <c r="P22" s="185"/>
      <c r="Q22" s="321">
        <v>2175</v>
      </c>
    </row>
    <row r="23" spans="4:17" ht="15">
      <c r="D23" s="185" t="s">
        <v>238</v>
      </c>
      <c r="F23" s="185">
        <v>99</v>
      </c>
      <c r="G23" s="185">
        <v>1</v>
      </c>
      <c r="H23" s="185">
        <v>1</v>
      </c>
      <c r="I23" s="185">
        <v>0</v>
      </c>
      <c r="J23" s="193">
        <f t="shared" si="0"/>
        <v>1</v>
      </c>
      <c r="K23" s="185">
        <v>98</v>
      </c>
      <c r="L23" s="185">
        <v>2</v>
      </c>
      <c r="M23" s="185">
        <v>0</v>
      </c>
      <c r="N23" s="185">
        <v>0</v>
      </c>
      <c r="O23" s="193">
        <f t="shared" si="1"/>
        <v>2</v>
      </c>
      <c r="P23" s="185"/>
      <c r="Q23" s="321">
        <v>2131</v>
      </c>
    </row>
    <row r="24" spans="4:17" ht="15">
      <c r="D24" s="185" t="s">
        <v>239</v>
      </c>
      <c r="F24" s="185">
        <v>99</v>
      </c>
      <c r="G24" s="185">
        <v>0</v>
      </c>
      <c r="H24" s="185">
        <v>0</v>
      </c>
      <c r="I24" s="185">
        <v>0</v>
      </c>
      <c r="J24" s="193">
        <f t="shared" si="0"/>
        <v>1</v>
      </c>
      <c r="K24" s="185">
        <v>99</v>
      </c>
      <c r="L24" s="185">
        <v>0</v>
      </c>
      <c r="M24" s="185">
        <v>0</v>
      </c>
      <c r="N24" s="185">
        <v>0</v>
      </c>
      <c r="O24" s="193">
        <f t="shared" si="1"/>
        <v>1</v>
      </c>
      <c r="P24" s="185"/>
      <c r="Q24" s="321">
        <v>1800</v>
      </c>
    </row>
    <row r="25" spans="4:17" ht="15">
      <c r="D25" s="185" t="s">
        <v>386</v>
      </c>
      <c r="F25" s="185">
        <v>100</v>
      </c>
      <c r="G25" s="185">
        <v>0</v>
      </c>
      <c r="H25" s="185">
        <v>0</v>
      </c>
      <c r="I25" s="185">
        <v>0</v>
      </c>
      <c r="J25" s="193">
        <f t="shared" si="0"/>
        <v>0</v>
      </c>
      <c r="K25" s="185">
        <v>100</v>
      </c>
      <c r="L25" s="185">
        <v>0</v>
      </c>
      <c r="M25" s="185">
        <v>0</v>
      </c>
      <c r="N25" s="185">
        <v>0</v>
      </c>
      <c r="O25" s="193">
        <f t="shared" si="1"/>
        <v>0</v>
      </c>
      <c r="P25" s="185"/>
      <c r="Q25" s="321">
        <v>943</v>
      </c>
    </row>
    <row r="26" spans="5:17" ht="6" customHeight="1">
      <c r="E26" s="185"/>
      <c r="F26" s="185"/>
      <c r="G26" s="185"/>
      <c r="H26" s="185"/>
      <c r="I26" s="185"/>
      <c r="J26" s="193"/>
      <c r="K26" s="185"/>
      <c r="L26" s="185"/>
      <c r="M26" s="185"/>
      <c r="N26" s="185"/>
      <c r="O26" s="193"/>
      <c r="P26" s="185"/>
      <c r="Q26" s="321"/>
    </row>
    <row r="27" spans="3:17" ht="18.75">
      <c r="C27" s="220" t="s">
        <v>598</v>
      </c>
      <c r="D27" s="220"/>
      <c r="E27" s="185"/>
      <c r="F27" s="185"/>
      <c r="G27" s="185"/>
      <c r="H27" s="185"/>
      <c r="I27" s="185"/>
      <c r="J27" s="193"/>
      <c r="K27" s="185"/>
      <c r="L27" s="185"/>
      <c r="M27" s="185"/>
      <c r="N27" s="185"/>
      <c r="O27" s="193"/>
      <c r="P27" s="185"/>
      <c r="Q27" s="321"/>
    </row>
    <row r="28" spans="3:17" ht="15">
      <c r="C28" s="74"/>
      <c r="D28" s="74" t="s">
        <v>223</v>
      </c>
      <c r="E28" s="185"/>
      <c r="F28" s="185">
        <v>96</v>
      </c>
      <c r="G28" s="185">
        <v>2</v>
      </c>
      <c r="H28" s="185">
        <v>1</v>
      </c>
      <c r="I28" s="185">
        <v>1</v>
      </c>
      <c r="J28" s="193">
        <f aca="true" t="shared" si="2" ref="J28:J35">100-F28</f>
        <v>4</v>
      </c>
      <c r="K28" s="185">
        <v>94</v>
      </c>
      <c r="L28" s="185">
        <v>4</v>
      </c>
      <c r="M28" s="185">
        <v>1</v>
      </c>
      <c r="N28" s="185">
        <v>1</v>
      </c>
      <c r="O28" s="193">
        <f aca="true" t="shared" si="3" ref="O28:O35">100-K28</f>
        <v>6</v>
      </c>
      <c r="P28" s="185"/>
      <c r="Q28" s="321">
        <v>646</v>
      </c>
    </row>
    <row r="29" spans="3:17" ht="15">
      <c r="C29" s="74"/>
      <c r="D29" s="74" t="s">
        <v>270</v>
      </c>
      <c r="E29" s="185"/>
      <c r="F29" s="185">
        <v>96</v>
      </c>
      <c r="G29" s="185">
        <v>2</v>
      </c>
      <c r="H29" s="185">
        <v>1</v>
      </c>
      <c r="I29" s="185">
        <v>1</v>
      </c>
      <c r="J29" s="193">
        <f t="shared" si="2"/>
        <v>4</v>
      </c>
      <c r="K29" s="185">
        <v>94</v>
      </c>
      <c r="L29" s="185">
        <v>4</v>
      </c>
      <c r="M29" s="185">
        <v>1</v>
      </c>
      <c r="N29" s="185">
        <v>0</v>
      </c>
      <c r="O29" s="193">
        <f t="shared" si="3"/>
        <v>6</v>
      </c>
      <c r="P29" s="185"/>
      <c r="Q29" s="321">
        <v>4622</v>
      </c>
    </row>
    <row r="30" spans="3:17" ht="15">
      <c r="C30" s="74"/>
      <c r="D30" s="74" t="s">
        <v>271</v>
      </c>
      <c r="E30" s="185"/>
      <c r="F30" s="185">
        <v>96</v>
      </c>
      <c r="G30" s="185">
        <v>2</v>
      </c>
      <c r="H30" s="185">
        <v>1</v>
      </c>
      <c r="I30" s="185">
        <v>1</v>
      </c>
      <c r="J30" s="193">
        <f t="shared" si="2"/>
        <v>4</v>
      </c>
      <c r="K30" s="185">
        <v>96</v>
      </c>
      <c r="L30" s="185">
        <v>3</v>
      </c>
      <c r="M30" s="185">
        <v>1</v>
      </c>
      <c r="N30" s="185">
        <v>0</v>
      </c>
      <c r="O30" s="193">
        <f t="shared" si="3"/>
        <v>4</v>
      </c>
      <c r="P30" s="185"/>
      <c r="Q30" s="321">
        <v>1406</v>
      </c>
    </row>
    <row r="31" spans="3:17" ht="15">
      <c r="C31" s="74"/>
      <c r="D31" s="74" t="s">
        <v>224</v>
      </c>
      <c r="E31" s="185"/>
      <c r="F31" s="185">
        <v>99</v>
      </c>
      <c r="G31" s="185">
        <v>1</v>
      </c>
      <c r="H31" s="185">
        <v>0</v>
      </c>
      <c r="I31" s="185">
        <v>0</v>
      </c>
      <c r="J31" s="193">
        <f t="shared" si="2"/>
        <v>1</v>
      </c>
      <c r="K31" s="185">
        <v>98</v>
      </c>
      <c r="L31" s="185">
        <v>1</v>
      </c>
      <c r="M31" s="185">
        <v>1</v>
      </c>
      <c r="N31" s="185">
        <v>0</v>
      </c>
      <c r="O31" s="193">
        <f t="shared" si="3"/>
        <v>2</v>
      </c>
      <c r="P31" s="185"/>
      <c r="Q31" s="321">
        <v>1044</v>
      </c>
    </row>
    <row r="32" spans="3:17" ht="15">
      <c r="C32" s="74"/>
      <c r="D32" s="74" t="s">
        <v>225</v>
      </c>
      <c r="E32" s="185"/>
      <c r="F32" s="185">
        <v>99</v>
      </c>
      <c r="G32" s="185">
        <v>0</v>
      </c>
      <c r="H32" s="185">
        <v>0</v>
      </c>
      <c r="I32" s="185">
        <v>0</v>
      </c>
      <c r="J32" s="193">
        <f t="shared" si="2"/>
        <v>1</v>
      </c>
      <c r="K32" s="185">
        <v>99</v>
      </c>
      <c r="L32" s="185">
        <v>1</v>
      </c>
      <c r="M32" s="185">
        <v>0</v>
      </c>
      <c r="N32" s="185">
        <v>0</v>
      </c>
      <c r="O32" s="193">
        <f t="shared" si="3"/>
        <v>1</v>
      </c>
      <c r="P32" s="185"/>
      <c r="Q32" s="321">
        <v>4272</v>
      </c>
    </row>
    <row r="33" spans="3:17" ht="15">
      <c r="C33" s="74"/>
      <c r="D33" s="74" t="s">
        <v>226</v>
      </c>
      <c r="E33" s="185"/>
      <c r="F33" s="185">
        <v>97</v>
      </c>
      <c r="G33" s="185">
        <v>1</v>
      </c>
      <c r="H33" s="185">
        <v>0</v>
      </c>
      <c r="I33" s="185">
        <v>1</v>
      </c>
      <c r="J33" s="193">
        <f t="shared" si="2"/>
        <v>3</v>
      </c>
      <c r="K33" s="185">
        <v>95</v>
      </c>
      <c r="L33" s="185">
        <v>2</v>
      </c>
      <c r="M33" s="185">
        <v>1</v>
      </c>
      <c r="N33" s="185">
        <v>1</v>
      </c>
      <c r="O33" s="193">
        <f t="shared" si="3"/>
        <v>5</v>
      </c>
      <c r="P33" s="185"/>
      <c r="Q33" s="321">
        <v>491</v>
      </c>
    </row>
    <row r="34" spans="3:17" ht="15">
      <c r="C34" s="74"/>
      <c r="D34" s="74" t="s">
        <v>227</v>
      </c>
      <c r="E34" s="185"/>
      <c r="F34" s="185">
        <v>93</v>
      </c>
      <c r="G34" s="185">
        <v>3</v>
      </c>
      <c r="H34" s="185">
        <v>3</v>
      </c>
      <c r="I34" s="185">
        <v>1</v>
      </c>
      <c r="J34" s="193">
        <f t="shared" si="2"/>
        <v>7</v>
      </c>
      <c r="K34" s="185">
        <v>94</v>
      </c>
      <c r="L34" s="185">
        <v>4</v>
      </c>
      <c r="M34" s="185">
        <v>3</v>
      </c>
      <c r="N34" s="185">
        <v>0</v>
      </c>
      <c r="O34" s="193">
        <f t="shared" si="3"/>
        <v>6</v>
      </c>
      <c r="P34" s="185"/>
      <c r="Q34" s="321">
        <v>406</v>
      </c>
    </row>
    <row r="35" spans="3:17" ht="15">
      <c r="C35" s="74"/>
      <c r="D35" s="74" t="s">
        <v>228</v>
      </c>
      <c r="E35" s="185"/>
      <c r="F35" s="185">
        <v>99</v>
      </c>
      <c r="G35" s="185">
        <v>1</v>
      </c>
      <c r="H35" s="185">
        <v>0</v>
      </c>
      <c r="I35" s="185">
        <v>0</v>
      </c>
      <c r="J35" s="193">
        <f t="shared" si="2"/>
        <v>1</v>
      </c>
      <c r="K35" s="185">
        <v>99</v>
      </c>
      <c r="L35" s="185">
        <v>0</v>
      </c>
      <c r="M35" s="185">
        <v>0</v>
      </c>
      <c r="N35" s="185">
        <v>0</v>
      </c>
      <c r="O35" s="193">
        <f t="shared" si="3"/>
        <v>1</v>
      </c>
      <c r="P35" s="185"/>
      <c r="Q35" s="321">
        <v>721</v>
      </c>
    </row>
    <row r="36" spans="3:17" ht="6" customHeight="1">
      <c r="C36" s="74"/>
      <c r="D36" s="74"/>
      <c r="E36" s="185"/>
      <c r="F36" s="185"/>
      <c r="G36" s="185"/>
      <c r="H36" s="185"/>
      <c r="I36" s="185"/>
      <c r="J36" s="193"/>
      <c r="K36" s="185"/>
      <c r="L36" s="185"/>
      <c r="M36" s="185"/>
      <c r="N36" s="185"/>
      <c r="O36" s="193"/>
      <c r="P36" s="185"/>
      <c r="Q36" s="321"/>
    </row>
    <row r="37" spans="3:17" ht="15.75">
      <c r="C37" s="7" t="s">
        <v>659</v>
      </c>
      <c r="D37" s="8"/>
      <c r="E37" s="185"/>
      <c r="F37" s="185"/>
      <c r="G37" s="185"/>
      <c r="H37" s="185"/>
      <c r="I37" s="185"/>
      <c r="J37" s="193"/>
      <c r="K37" s="185"/>
      <c r="L37" s="185"/>
      <c r="M37" s="185"/>
      <c r="N37" s="185"/>
      <c r="O37" s="193"/>
      <c r="P37" s="185"/>
      <c r="Q37" s="321"/>
    </row>
    <row r="38" spans="3:17" ht="15">
      <c r="C38" s="8"/>
      <c r="D38" s="253" t="s">
        <v>647</v>
      </c>
      <c r="E38" s="185"/>
      <c r="F38" s="185">
        <v>96</v>
      </c>
      <c r="G38" s="185">
        <v>1</v>
      </c>
      <c r="H38" s="185">
        <v>2</v>
      </c>
      <c r="I38" s="185">
        <v>1</v>
      </c>
      <c r="J38" s="193">
        <f aca="true" t="shared" si="4" ref="J38:J44">100-F38</f>
        <v>4</v>
      </c>
      <c r="K38" s="185">
        <v>90</v>
      </c>
      <c r="L38" s="185">
        <v>8</v>
      </c>
      <c r="M38" s="185">
        <v>1</v>
      </c>
      <c r="N38" s="185">
        <v>0</v>
      </c>
      <c r="O38" s="193">
        <f aca="true" t="shared" si="5" ref="O38:O44">100-K38</f>
        <v>10</v>
      </c>
      <c r="P38" s="185"/>
      <c r="Q38" s="321">
        <v>666</v>
      </c>
    </row>
    <row r="39" spans="3:17" ht="15">
      <c r="C39" s="8"/>
      <c r="D39" s="253" t="s">
        <v>648</v>
      </c>
      <c r="E39" s="185"/>
      <c r="F39" s="185">
        <v>96</v>
      </c>
      <c r="G39" s="185">
        <v>2</v>
      </c>
      <c r="H39" s="185">
        <v>1</v>
      </c>
      <c r="I39" s="185">
        <v>1</v>
      </c>
      <c r="J39" s="193">
        <f t="shared" si="4"/>
        <v>4</v>
      </c>
      <c r="K39" s="185">
        <v>95</v>
      </c>
      <c r="L39" s="185">
        <v>4</v>
      </c>
      <c r="M39" s="185">
        <v>1</v>
      </c>
      <c r="N39" s="185">
        <v>0</v>
      </c>
      <c r="O39" s="193">
        <f t="shared" si="5"/>
        <v>5</v>
      </c>
      <c r="P39" s="185"/>
      <c r="Q39" s="321">
        <v>1770</v>
      </c>
    </row>
    <row r="40" spans="3:17" ht="15">
      <c r="C40" s="8"/>
      <c r="D40" s="253" t="s">
        <v>649</v>
      </c>
      <c r="E40" s="185"/>
      <c r="F40" s="185">
        <v>98</v>
      </c>
      <c r="G40" s="185">
        <v>1</v>
      </c>
      <c r="H40" s="185">
        <v>0</v>
      </c>
      <c r="I40" s="185">
        <v>0</v>
      </c>
      <c r="J40" s="193">
        <f t="shared" si="4"/>
        <v>2</v>
      </c>
      <c r="K40" s="185">
        <v>96</v>
      </c>
      <c r="L40" s="185">
        <v>3</v>
      </c>
      <c r="M40" s="185">
        <v>1</v>
      </c>
      <c r="N40" s="185">
        <v>0</v>
      </c>
      <c r="O40" s="193">
        <f t="shared" si="5"/>
        <v>4</v>
      </c>
      <c r="P40" s="185"/>
      <c r="Q40" s="321">
        <v>901</v>
      </c>
    </row>
    <row r="41" spans="3:17" ht="15">
      <c r="C41" s="8"/>
      <c r="D41" s="253" t="s">
        <v>650</v>
      </c>
      <c r="E41" s="185"/>
      <c r="F41" s="185">
        <v>97</v>
      </c>
      <c r="G41" s="185">
        <v>3</v>
      </c>
      <c r="H41" s="185">
        <v>0</v>
      </c>
      <c r="I41" s="185">
        <v>1</v>
      </c>
      <c r="J41" s="193">
        <f t="shared" si="4"/>
        <v>3</v>
      </c>
      <c r="K41" s="185">
        <v>97</v>
      </c>
      <c r="L41" s="185">
        <v>2</v>
      </c>
      <c r="M41" s="185">
        <v>0</v>
      </c>
      <c r="N41" s="185">
        <v>0</v>
      </c>
      <c r="O41" s="193">
        <f t="shared" si="5"/>
        <v>3</v>
      </c>
      <c r="P41" s="185"/>
      <c r="Q41" s="321">
        <v>265</v>
      </c>
    </row>
    <row r="42" spans="3:17" ht="15">
      <c r="C42" s="8"/>
      <c r="D42" s="253" t="s">
        <v>651</v>
      </c>
      <c r="E42" s="185"/>
      <c r="F42" s="185">
        <v>95</v>
      </c>
      <c r="G42" s="185">
        <v>2</v>
      </c>
      <c r="H42" s="185">
        <v>1</v>
      </c>
      <c r="I42" s="185">
        <v>1</v>
      </c>
      <c r="J42" s="193">
        <f t="shared" si="4"/>
        <v>5</v>
      </c>
      <c r="K42" s="185">
        <v>95</v>
      </c>
      <c r="L42" s="185">
        <v>4</v>
      </c>
      <c r="M42" s="185">
        <v>1</v>
      </c>
      <c r="N42" s="185">
        <v>0</v>
      </c>
      <c r="O42" s="193">
        <f t="shared" si="5"/>
        <v>5</v>
      </c>
      <c r="P42" s="185"/>
      <c r="Q42" s="321">
        <v>771</v>
      </c>
    </row>
    <row r="43" spans="3:17" ht="15">
      <c r="C43" s="8"/>
      <c r="D43" s="253" t="s">
        <v>652</v>
      </c>
      <c r="E43" s="185"/>
      <c r="F43" s="185">
        <v>96</v>
      </c>
      <c r="G43" s="185">
        <v>2</v>
      </c>
      <c r="H43" s="185">
        <v>1</v>
      </c>
      <c r="I43" s="185">
        <v>1</v>
      </c>
      <c r="J43" s="193">
        <f>100-F43</f>
        <v>4</v>
      </c>
      <c r="K43" s="185">
        <v>96</v>
      </c>
      <c r="L43" s="185">
        <v>2</v>
      </c>
      <c r="M43" s="185">
        <v>1</v>
      </c>
      <c r="N43" s="185">
        <v>1</v>
      </c>
      <c r="O43" s="193">
        <f>100-K43</f>
        <v>4</v>
      </c>
      <c r="P43" s="185"/>
      <c r="Q43" s="321">
        <v>1119</v>
      </c>
    </row>
    <row r="44" spans="3:17" ht="15">
      <c r="C44" s="8"/>
      <c r="D44" s="253" t="s">
        <v>653</v>
      </c>
      <c r="E44" s="185"/>
      <c r="F44" s="185">
        <v>96</v>
      </c>
      <c r="G44" s="185">
        <v>1</v>
      </c>
      <c r="H44" s="185">
        <v>2</v>
      </c>
      <c r="I44" s="185">
        <v>1</v>
      </c>
      <c r="J44" s="193">
        <f t="shared" si="4"/>
        <v>4</v>
      </c>
      <c r="K44" s="185">
        <v>96</v>
      </c>
      <c r="L44" s="185">
        <v>3</v>
      </c>
      <c r="M44" s="185">
        <v>0</v>
      </c>
      <c r="N44" s="185">
        <v>1</v>
      </c>
      <c r="O44" s="193">
        <f t="shared" si="5"/>
        <v>4</v>
      </c>
      <c r="P44" s="185"/>
      <c r="Q44" s="321">
        <v>1027</v>
      </c>
    </row>
    <row r="45" spans="3:17" ht="6" customHeight="1">
      <c r="C45" s="74"/>
      <c r="D45" s="74"/>
      <c r="E45" s="185"/>
      <c r="F45" s="185"/>
      <c r="G45" s="185"/>
      <c r="H45" s="185"/>
      <c r="I45" s="185"/>
      <c r="J45" s="193"/>
      <c r="K45" s="185"/>
      <c r="L45" s="185"/>
      <c r="M45" s="185"/>
      <c r="N45" s="185"/>
      <c r="O45" s="193"/>
      <c r="P45" s="185"/>
      <c r="Q45" s="321"/>
    </row>
    <row r="46" spans="3:17" ht="15.75">
      <c r="C46" s="219" t="s">
        <v>242</v>
      </c>
      <c r="D46" s="219"/>
      <c r="E46" s="185"/>
      <c r="F46" s="185"/>
      <c r="G46" s="185"/>
      <c r="H46" s="185"/>
      <c r="I46" s="185"/>
      <c r="J46" s="193"/>
      <c r="K46" s="185"/>
      <c r="L46" s="185"/>
      <c r="M46" s="185"/>
      <c r="N46" s="185"/>
      <c r="O46" s="193"/>
      <c r="P46" s="185"/>
      <c r="Q46" s="321"/>
    </row>
    <row r="47" spans="3:17" ht="15">
      <c r="C47" s="185"/>
      <c r="D47" s="185" t="s">
        <v>646</v>
      </c>
      <c r="E47" s="185"/>
      <c r="F47" s="185">
        <v>98</v>
      </c>
      <c r="G47" s="185">
        <v>1</v>
      </c>
      <c r="H47" s="185">
        <v>1</v>
      </c>
      <c r="I47" s="185">
        <v>1</v>
      </c>
      <c r="J47" s="193">
        <f aca="true" t="shared" si="6" ref="J47:J53">100-F47</f>
        <v>2</v>
      </c>
      <c r="K47" s="185">
        <v>98</v>
      </c>
      <c r="L47" s="185">
        <v>1</v>
      </c>
      <c r="M47" s="185">
        <v>0</v>
      </c>
      <c r="N47" s="185">
        <v>0</v>
      </c>
      <c r="O47" s="193">
        <f aca="true" t="shared" si="7" ref="O47:O53">100-K47</f>
        <v>2</v>
      </c>
      <c r="P47" s="185"/>
      <c r="Q47" s="321">
        <v>3918</v>
      </c>
    </row>
    <row r="48" spans="3:17" ht="15">
      <c r="C48" s="185"/>
      <c r="D48" s="185" t="s">
        <v>213</v>
      </c>
      <c r="E48" s="185"/>
      <c r="F48" s="185">
        <v>98</v>
      </c>
      <c r="G48" s="185">
        <v>1</v>
      </c>
      <c r="H48" s="185">
        <v>1</v>
      </c>
      <c r="I48" s="185">
        <v>1</v>
      </c>
      <c r="J48" s="193">
        <f t="shared" si="6"/>
        <v>2</v>
      </c>
      <c r="K48" s="185">
        <v>98</v>
      </c>
      <c r="L48" s="185">
        <v>2</v>
      </c>
      <c r="M48" s="185">
        <v>0</v>
      </c>
      <c r="N48" s="185">
        <v>0</v>
      </c>
      <c r="O48" s="193">
        <f t="shared" si="7"/>
        <v>2</v>
      </c>
      <c r="P48" s="185"/>
      <c r="Q48" s="321">
        <v>2830</v>
      </c>
    </row>
    <row r="49" spans="3:17" ht="15">
      <c r="C49" s="185"/>
      <c r="D49" s="185" t="s">
        <v>214</v>
      </c>
      <c r="E49" s="185"/>
      <c r="F49" s="185">
        <v>97</v>
      </c>
      <c r="G49" s="185">
        <v>1</v>
      </c>
      <c r="H49" s="185">
        <v>1</v>
      </c>
      <c r="I49" s="185">
        <v>1</v>
      </c>
      <c r="J49" s="193">
        <f t="shared" si="6"/>
        <v>3</v>
      </c>
      <c r="K49" s="185">
        <v>97</v>
      </c>
      <c r="L49" s="185">
        <v>2</v>
      </c>
      <c r="M49" s="185">
        <v>1</v>
      </c>
      <c r="N49" s="185">
        <v>0</v>
      </c>
      <c r="O49" s="193">
        <f t="shared" si="7"/>
        <v>3</v>
      </c>
      <c r="P49" s="185"/>
      <c r="Q49" s="321">
        <v>1974</v>
      </c>
    </row>
    <row r="50" spans="3:17" ht="15">
      <c r="C50" s="185"/>
      <c r="D50" s="185" t="s">
        <v>215</v>
      </c>
      <c r="E50" s="185"/>
      <c r="F50" s="185">
        <v>96</v>
      </c>
      <c r="G50" s="185">
        <v>2</v>
      </c>
      <c r="H50" s="185">
        <v>2</v>
      </c>
      <c r="I50" s="185">
        <v>1</v>
      </c>
      <c r="J50" s="193">
        <f t="shared" si="6"/>
        <v>4</v>
      </c>
      <c r="K50" s="185">
        <v>95</v>
      </c>
      <c r="L50" s="185">
        <v>3</v>
      </c>
      <c r="M50" s="185">
        <v>1</v>
      </c>
      <c r="N50" s="185">
        <v>1</v>
      </c>
      <c r="O50" s="193">
        <f t="shared" si="7"/>
        <v>5</v>
      </c>
      <c r="P50" s="185"/>
      <c r="Q50" s="321">
        <v>1506</v>
      </c>
    </row>
    <row r="51" spans="3:17" ht="15">
      <c r="C51" s="185"/>
      <c r="D51" s="185" t="s">
        <v>216</v>
      </c>
      <c r="E51" s="185"/>
      <c r="F51" s="185">
        <v>96</v>
      </c>
      <c r="G51" s="185">
        <v>2</v>
      </c>
      <c r="H51" s="185">
        <v>2</v>
      </c>
      <c r="I51" s="185">
        <v>0</v>
      </c>
      <c r="J51" s="193">
        <f t="shared" si="6"/>
        <v>4</v>
      </c>
      <c r="K51" s="185">
        <v>94</v>
      </c>
      <c r="L51" s="185">
        <v>4</v>
      </c>
      <c r="M51" s="185">
        <v>1</v>
      </c>
      <c r="N51" s="185">
        <v>0</v>
      </c>
      <c r="O51" s="193">
        <f t="shared" si="7"/>
        <v>6</v>
      </c>
      <c r="P51" s="185"/>
      <c r="Q51" s="321">
        <v>1150</v>
      </c>
    </row>
    <row r="52" spans="3:17" ht="15">
      <c r="C52" s="185"/>
      <c r="D52" s="185" t="s">
        <v>217</v>
      </c>
      <c r="E52" s="185"/>
      <c r="F52" s="185">
        <v>97</v>
      </c>
      <c r="G52" s="185">
        <v>2</v>
      </c>
      <c r="H52" s="185">
        <v>1</v>
      </c>
      <c r="I52" s="185">
        <v>0</v>
      </c>
      <c r="J52" s="193">
        <f t="shared" si="6"/>
        <v>3</v>
      </c>
      <c r="K52" s="185">
        <v>94</v>
      </c>
      <c r="L52" s="185">
        <v>4</v>
      </c>
      <c r="M52" s="185">
        <v>1</v>
      </c>
      <c r="N52" s="185">
        <v>0</v>
      </c>
      <c r="O52" s="193">
        <f t="shared" si="7"/>
        <v>6</v>
      </c>
      <c r="P52" s="185"/>
      <c r="Q52" s="321">
        <v>1303</v>
      </c>
    </row>
    <row r="53" spans="3:17" ht="15">
      <c r="C53" s="185"/>
      <c r="D53" s="185" t="s">
        <v>218</v>
      </c>
      <c r="E53" s="185"/>
      <c r="F53" s="185">
        <v>97</v>
      </c>
      <c r="G53" s="185">
        <v>1</v>
      </c>
      <c r="H53" s="185">
        <v>1</v>
      </c>
      <c r="I53" s="185">
        <v>1</v>
      </c>
      <c r="J53" s="193">
        <f t="shared" si="6"/>
        <v>3</v>
      </c>
      <c r="K53" s="185">
        <v>93</v>
      </c>
      <c r="L53" s="185">
        <v>5</v>
      </c>
      <c r="M53" s="185">
        <v>2</v>
      </c>
      <c r="N53" s="185">
        <v>0</v>
      </c>
      <c r="O53" s="193">
        <f t="shared" si="7"/>
        <v>7</v>
      </c>
      <c r="P53" s="185"/>
      <c r="Q53" s="321">
        <v>781</v>
      </c>
    </row>
    <row r="54" spans="5:17" ht="6" customHeight="1">
      <c r="E54" s="185"/>
      <c r="F54" s="185"/>
      <c r="G54" s="185"/>
      <c r="H54" s="185"/>
      <c r="I54" s="185"/>
      <c r="J54" s="193"/>
      <c r="K54" s="185"/>
      <c r="L54" s="185"/>
      <c r="M54" s="185"/>
      <c r="N54" s="185"/>
      <c r="O54" s="193"/>
      <c r="P54" s="185"/>
      <c r="Q54" s="321"/>
    </row>
    <row r="55" spans="3:17" ht="15.75">
      <c r="C55" s="219" t="s">
        <v>241</v>
      </c>
      <c r="D55" s="219"/>
      <c r="E55" s="185"/>
      <c r="F55" s="185"/>
      <c r="G55" s="185"/>
      <c r="H55" s="185"/>
      <c r="I55" s="185"/>
      <c r="J55" s="193"/>
      <c r="K55" s="185"/>
      <c r="L55" s="185"/>
      <c r="M55" s="185"/>
      <c r="N55" s="185"/>
      <c r="O55" s="193"/>
      <c r="P55" s="185"/>
      <c r="Q55" s="321"/>
    </row>
    <row r="56" spans="3:17" ht="15">
      <c r="C56" s="185"/>
      <c r="D56" s="185" t="s">
        <v>131</v>
      </c>
      <c r="F56" s="185">
        <v>97</v>
      </c>
      <c r="G56" s="185">
        <v>1</v>
      </c>
      <c r="H56" s="185">
        <v>1</v>
      </c>
      <c r="I56" s="185">
        <v>1</v>
      </c>
      <c r="J56" s="193">
        <f aca="true" t="shared" si="8" ref="J56:J61">100-F56</f>
        <v>3</v>
      </c>
      <c r="K56" s="185">
        <v>97</v>
      </c>
      <c r="L56" s="185">
        <v>2</v>
      </c>
      <c r="M56" s="185">
        <v>1</v>
      </c>
      <c r="N56" s="185">
        <v>0</v>
      </c>
      <c r="O56" s="193">
        <f aca="true" t="shared" si="9" ref="O56:O61">100-K56</f>
        <v>3</v>
      </c>
      <c r="P56" s="185"/>
      <c r="Q56" s="321">
        <v>4988</v>
      </c>
    </row>
    <row r="57" spans="3:17" ht="15">
      <c r="C57" s="185"/>
      <c r="D57" s="185" t="s">
        <v>202</v>
      </c>
      <c r="F57" s="185">
        <v>97</v>
      </c>
      <c r="G57" s="185">
        <v>1</v>
      </c>
      <c r="H57" s="185">
        <v>1</v>
      </c>
      <c r="I57" s="185">
        <v>0</v>
      </c>
      <c r="J57" s="193">
        <f t="shared" si="8"/>
        <v>3</v>
      </c>
      <c r="K57" s="185">
        <v>96</v>
      </c>
      <c r="L57" s="185">
        <v>3</v>
      </c>
      <c r="M57" s="185">
        <v>1</v>
      </c>
      <c r="N57" s="185">
        <v>0</v>
      </c>
      <c r="O57" s="193">
        <f t="shared" si="9"/>
        <v>4</v>
      </c>
      <c r="P57" s="194"/>
      <c r="Q57" s="321">
        <v>3919</v>
      </c>
    </row>
    <row r="58" spans="3:17" ht="15">
      <c r="C58" s="185"/>
      <c r="D58" s="185" t="s">
        <v>513</v>
      </c>
      <c r="F58" s="185">
        <v>97</v>
      </c>
      <c r="G58" s="185">
        <v>2</v>
      </c>
      <c r="H58" s="185">
        <v>1</v>
      </c>
      <c r="I58" s="185">
        <v>0</v>
      </c>
      <c r="J58" s="193">
        <f t="shared" si="8"/>
        <v>3</v>
      </c>
      <c r="K58" s="185">
        <v>96</v>
      </c>
      <c r="L58" s="185">
        <v>3</v>
      </c>
      <c r="M58" s="185">
        <v>1</v>
      </c>
      <c r="N58" s="185">
        <v>0</v>
      </c>
      <c r="O58" s="193">
        <f t="shared" si="9"/>
        <v>4</v>
      </c>
      <c r="P58" s="194"/>
      <c r="Q58" s="321">
        <v>1437</v>
      </c>
    </row>
    <row r="59" spans="3:17" ht="15">
      <c r="C59" s="185"/>
      <c r="D59" s="185" t="s">
        <v>514</v>
      </c>
      <c r="F59" s="185">
        <v>94</v>
      </c>
      <c r="G59" s="185">
        <v>4</v>
      </c>
      <c r="H59" s="185">
        <v>2</v>
      </c>
      <c r="I59" s="185">
        <v>1</v>
      </c>
      <c r="J59" s="193">
        <f t="shared" si="8"/>
        <v>6</v>
      </c>
      <c r="K59" s="185">
        <v>93</v>
      </c>
      <c r="L59" s="185">
        <v>4</v>
      </c>
      <c r="M59" s="185">
        <v>1</v>
      </c>
      <c r="N59" s="185">
        <v>1</v>
      </c>
      <c r="O59" s="193">
        <f t="shared" si="9"/>
        <v>7</v>
      </c>
      <c r="P59" s="74"/>
      <c r="Q59" s="321">
        <v>667</v>
      </c>
    </row>
    <row r="60" spans="3:17" ht="15">
      <c r="C60" s="185"/>
      <c r="D60" s="185" t="s">
        <v>203</v>
      </c>
      <c r="F60" s="185">
        <v>98</v>
      </c>
      <c r="G60" s="185">
        <v>1</v>
      </c>
      <c r="H60" s="185">
        <v>0</v>
      </c>
      <c r="I60" s="185">
        <v>1</v>
      </c>
      <c r="J60" s="193">
        <f t="shared" si="8"/>
        <v>2</v>
      </c>
      <c r="K60" s="185">
        <v>95</v>
      </c>
      <c r="L60" s="185">
        <v>3</v>
      </c>
      <c r="M60" s="185">
        <v>1</v>
      </c>
      <c r="N60" s="185">
        <v>0</v>
      </c>
      <c r="O60" s="193">
        <f t="shared" si="9"/>
        <v>5</v>
      </c>
      <c r="P60" s="185"/>
      <c r="Q60" s="321">
        <v>1688</v>
      </c>
    </row>
    <row r="61" spans="3:17" ht="15">
      <c r="C61" s="185"/>
      <c r="D61" s="185" t="s">
        <v>204</v>
      </c>
      <c r="F61" s="185">
        <v>97</v>
      </c>
      <c r="G61" s="185">
        <v>1</v>
      </c>
      <c r="H61" s="185">
        <v>1</v>
      </c>
      <c r="I61" s="185">
        <v>1</v>
      </c>
      <c r="J61" s="193">
        <f t="shared" si="8"/>
        <v>3</v>
      </c>
      <c r="K61" s="185">
        <v>96</v>
      </c>
      <c r="L61" s="185">
        <v>4</v>
      </c>
      <c r="M61" s="185">
        <v>1</v>
      </c>
      <c r="N61" s="185">
        <v>0</v>
      </c>
      <c r="O61" s="193">
        <f t="shared" si="9"/>
        <v>4</v>
      </c>
      <c r="P61" s="185"/>
      <c r="Q61" s="321">
        <v>1243</v>
      </c>
    </row>
    <row r="62" spans="4:17" ht="6" customHeight="1">
      <c r="D62" s="185"/>
      <c r="F62" s="185"/>
      <c r="G62" s="185"/>
      <c r="H62" s="185"/>
      <c r="I62" s="185"/>
      <c r="J62" s="193"/>
      <c r="K62" s="185"/>
      <c r="L62" s="185"/>
      <c r="M62" s="185"/>
      <c r="N62" s="185"/>
      <c r="O62" s="193"/>
      <c r="P62" s="185"/>
      <c r="Q62" s="321"/>
    </row>
    <row r="63" spans="3:17" ht="18.75">
      <c r="C63" s="219" t="s">
        <v>831</v>
      </c>
      <c r="D63" s="185"/>
      <c r="F63" s="185"/>
      <c r="G63" s="185"/>
      <c r="H63" s="185"/>
      <c r="I63" s="185"/>
      <c r="J63" s="193"/>
      <c r="K63" s="185"/>
      <c r="L63" s="185"/>
      <c r="M63" s="185"/>
      <c r="N63" s="185"/>
      <c r="O63" s="193"/>
      <c r="P63" s="185"/>
      <c r="Q63" s="321"/>
    </row>
    <row r="64" spans="3:17" ht="15.75">
      <c r="C64" s="219"/>
      <c r="D64" s="185" t="s">
        <v>474</v>
      </c>
      <c r="F64" s="185">
        <v>98</v>
      </c>
      <c r="G64" s="185">
        <v>1</v>
      </c>
      <c r="H64" s="185">
        <v>0</v>
      </c>
      <c r="I64" s="185">
        <v>0</v>
      </c>
      <c r="J64" s="193">
        <f aca="true" t="shared" si="10" ref="J64:J69">100-F64</f>
        <v>2</v>
      </c>
      <c r="K64" s="185">
        <v>95</v>
      </c>
      <c r="L64" s="185">
        <v>4</v>
      </c>
      <c r="M64" s="185">
        <v>1</v>
      </c>
      <c r="N64" s="185">
        <v>0</v>
      </c>
      <c r="O64" s="193">
        <f aca="true" t="shared" si="11" ref="O64:O69">100-K64</f>
        <v>5</v>
      </c>
      <c r="P64" s="185"/>
      <c r="Q64" s="321">
        <v>5523</v>
      </c>
    </row>
    <row r="65" spans="3:17" ht="15.75">
      <c r="C65" s="219"/>
      <c r="D65" s="185" t="s">
        <v>475</v>
      </c>
      <c r="F65" s="185">
        <v>96</v>
      </c>
      <c r="G65" s="185">
        <v>1</v>
      </c>
      <c r="H65" s="185">
        <v>2</v>
      </c>
      <c r="I65" s="185">
        <v>1</v>
      </c>
      <c r="J65" s="193">
        <f t="shared" si="10"/>
        <v>4</v>
      </c>
      <c r="K65" s="185">
        <v>94</v>
      </c>
      <c r="L65" s="185">
        <v>4</v>
      </c>
      <c r="M65" s="185">
        <v>1</v>
      </c>
      <c r="N65" s="185">
        <v>0</v>
      </c>
      <c r="O65" s="193">
        <f t="shared" si="11"/>
        <v>6</v>
      </c>
      <c r="P65" s="185"/>
      <c r="Q65" s="321">
        <v>1430</v>
      </c>
    </row>
    <row r="66" spans="3:17" ht="15.75">
      <c r="C66" s="219"/>
      <c r="D66" s="185" t="s">
        <v>476</v>
      </c>
      <c r="F66" s="185">
        <v>94</v>
      </c>
      <c r="G66" s="185">
        <v>1</v>
      </c>
      <c r="H66" s="185">
        <v>4</v>
      </c>
      <c r="I66" s="185">
        <v>1</v>
      </c>
      <c r="J66" s="193">
        <f t="shared" si="10"/>
        <v>6</v>
      </c>
      <c r="K66" s="185">
        <v>94</v>
      </c>
      <c r="L66" s="185">
        <v>4</v>
      </c>
      <c r="M66" s="185">
        <v>1</v>
      </c>
      <c r="N66" s="185">
        <v>1</v>
      </c>
      <c r="O66" s="193">
        <f t="shared" si="11"/>
        <v>6</v>
      </c>
      <c r="P66" s="185"/>
      <c r="Q66" s="321">
        <v>766</v>
      </c>
    </row>
    <row r="67" spans="3:17" ht="15.75">
      <c r="C67" s="219"/>
      <c r="D67" s="185" t="s">
        <v>480</v>
      </c>
      <c r="F67" s="185">
        <v>94</v>
      </c>
      <c r="G67" s="185">
        <v>1</v>
      </c>
      <c r="H67" s="185">
        <v>3</v>
      </c>
      <c r="I67" s="185">
        <v>2</v>
      </c>
      <c r="J67" s="193">
        <f t="shared" si="10"/>
        <v>6</v>
      </c>
      <c r="K67" s="185">
        <v>92</v>
      </c>
      <c r="L67" s="185">
        <v>4</v>
      </c>
      <c r="M67" s="185">
        <v>3</v>
      </c>
      <c r="N67" s="185">
        <v>0</v>
      </c>
      <c r="O67" s="193">
        <f t="shared" si="11"/>
        <v>8</v>
      </c>
      <c r="P67" s="185"/>
      <c r="Q67" s="321">
        <v>412</v>
      </c>
    </row>
    <row r="68" spans="3:17" ht="15">
      <c r="C68" s="185"/>
      <c r="D68" s="185" t="s">
        <v>481</v>
      </c>
      <c r="F68" s="185">
        <v>94</v>
      </c>
      <c r="G68" s="185">
        <v>2</v>
      </c>
      <c r="H68" s="185">
        <v>2</v>
      </c>
      <c r="I68" s="185">
        <v>2</v>
      </c>
      <c r="J68" s="193">
        <f t="shared" si="10"/>
        <v>6</v>
      </c>
      <c r="K68" s="185">
        <v>97</v>
      </c>
      <c r="L68" s="185">
        <v>2</v>
      </c>
      <c r="M68" s="185">
        <v>1</v>
      </c>
      <c r="N68" s="185">
        <v>1</v>
      </c>
      <c r="O68" s="193">
        <f t="shared" si="11"/>
        <v>3</v>
      </c>
      <c r="P68" s="185"/>
      <c r="Q68" s="321">
        <v>817</v>
      </c>
    </row>
    <row r="69" spans="3:17" ht="15">
      <c r="C69" s="185"/>
      <c r="D69" s="185" t="s">
        <v>479</v>
      </c>
      <c r="F69" s="185">
        <v>98</v>
      </c>
      <c r="G69" s="185">
        <v>1</v>
      </c>
      <c r="H69" s="185">
        <v>1</v>
      </c>
      <c r="I69" s="185">
        <v>0</v>
      </c>
      <c r="J69" s="193">
        <f t="shared" si="10"/>
        <v>2</v>
      </c>
      <c r="K69" s="185">
        <v>98</v>
      </c>
      <c r="L69" s="185">
        <v>1</v>
      </c>
      <c r="M69" s="185">
        <v>0</v>
      </c>
      <c r="N69" s="185">
        <v>0</v>
      </c>
      <c r="O69" s="193">
        <f t="shared" si="11"/>
        <v>2</v>
      </c>
      <c r="P69" s="185"/>
      <c r="Q69" s="321">
        <v>5247</v>
      </c>
    </row>
    <row r="70" spans="2:17" ht="6" customHeight="1">
      <c r="B70" s="190"/>
      <c r="C70" s="190"/>
      <c r="D70" s="190"/>
      <c r="E70" s="190"/>
      <c r="F70" s="189"/>
      <c r="G70" s="189"/>
      <c r="H70" s="189"/>
      <c r="I70" s="189"/>
      <c r="J70" s="189"/>
      <c r="K70" s="189"/>
      <c r="L70" s="189"/>
      <c r="M70" s="189"/>
      <c r="N70" s="189"/>
      <c r="O70" s="189"/>
      <c r="P70" s="189"/>
      <c r="Q70" s="189"/>
    </row>
    <row r="71" spans="2:17" ht="6" customHeight="1">
      <c r="B71" s="241"/>
      <c r="C71" s="241"/>
      <c r="D71" s="241"/>
      <c r="E71" s="241"/>
      <c r="F71" s="74"/>
      <c r="G71" s="74"/>
      <c r="H71" s="74"/>
      <c r="I71" s="74"/>
      <c r="J71" s="74"/>
      <c r="K71" s="74"/>
      <c r="L71" s="74"/>
      <c r="M71" s="74"/>
      <c r="N71" s="74"/>
      <c r="O71" s="74"/>
      <c r="P71" s="74"/>
      <c r="Q71" s="74"/>
    </row>
    <row r="72" spans="2:17" ht="15.75">
      <c r="B72" s="185"/>
      <c r="C72" s="219" t="s">
        <v>468</v>
      </c>
      <c r="D72" s="185"/>
      <c r="E72" s="185"/>
      <c r="F72" s="185"/>
      <c r="G72" s="185"/>
      <c r="H72" s="185"/>
      <c r="I72" s="185"/>
      <c r="J72" s="193"/>
      <c r="K72" s="185"/>
      <c r="L72" s="185"/>
      <c r="M72" s="185"/>
      <c r="N72" s="185"/>
      <c r="O72" s="193"/>
      <c r="P72" s="185"/>
      <c r="Q72" s="186"/>
    </row>
    <row r="73" spans="2:17" ht="15">
      <c r="B73" s="185"/>
      <c r="C73" s="185"/>
      <c r="D73" s="221">
        <v>1999</v>
      </c>
      <c r="E73" s="185"/>
      <c r="F73" s="191">
        <v>96.9</v>
      </c>
      <c r="G73" s="191">
        <v>1.5</v>
      </c>
      <c r="H73" s="191">
        <v>0.9</v>
      </c>
      <c r="I73" s="191">
        <v>0.7</v>
      </c>
      <c r="J73" s="191">
        <f>100-F73</f>
        <v>3.0999999999999943</v>
      </c>
      <c r="K73" s="191">
        <v>96.1</v>
      </c>
      <c r="L73" s="191">
        <v>2.7</v>
      </c>
      <c r="M73" s="191">
        <v>0.8</v>
      </c>
      <c r="N73" s="191">
        <v>0.4</v>
      </c>
      <c r="O73" s="191">
        <f>100-K73</f>
        <v>3.9000000000000057</v>
      </c>
      <c r="P73" s="185"/>
      <c r="Q73" s="186">
        <v>13742</v>
      </c>
    </row>
    <row r="74" spans="2:17" ht="15">
      <c r="B74" s="185"/>
      <c r="C74" s="185"/>
      <c r="D74" s="221">
        <v>2000</v>
      </c>
      <c r="E74" s="185"/>
      <c r="F74" s="191">
        <v>97</v>
      </c>
      <c r="G74" s="191">
        <v>1.4</v>
      </c>
      <c r="H74" s="191">
        <v>1</v>
      </c>
      <c r="I74" s="191">
        <v>0.6</v>
      </c>
      <c r="J74" s="191">
        <f>100-F74</f>
        <v>3</v>
      </c>
      <c r="K74" s="191">
        <v>96.6</v>
      </c>
      <c r="L74" s="191">
        <v>2.5</v>
      </c>
      <c r="M74" s="191">
        <v>0.6</v>
      </c>
      <c r="N74" s="191">
        <v>0.4</v>
      </c>
      <c r="O74" s="191">
        <f>100-K74</f>
        <v>3.4000000000000057</v>
      </c>
      <c r="P74" s="185"/>
      <c r="Q74" s="186">
        <v>14534</v>
      </c>
    </row>
    <row r="75" spans="2:17" ht="15">
      <c r="B75" s="185"/>
      <c r="C75" s="185"/>
      <c r="D75" s="221">
        <v>2001</v>
      </c>
      <c r="E75" s="185"/>
      <c r="F75" s="191">
        <v>97.2</v>
      </c>
      <c r="G75" s="191">
        <v>1.2</v>
      </c>
      <c r="H75" s="191">
        <v>1.1</v>
      </c>
      <c r="I75" s="191">
        <v>0.5</v>
      </c>
      <c r="J75" s="191">
        <f>100-F75</f>
        <v>2.799999999999997</v>
      </c>
      <c r="K75" s="191">
        <v>96.6</v>
      </c>
      <c r="L75" s="191">
        <v>2.4</v>
      </c>
      <c r="M75" s="191">
        <v>0.7</v>
      </c>
      <c r="N75" s="191">
        <v>0.3</v>
      </c>
      <c r="O75" s="191">
        <f>100-K75</f>
        <v>3.4000000000000057</v>
      </c>
      <c r="P75" s="185"/>
      <c r="Q75" s="186">
        <v>14633</v>
      </c>
    </row>
    <row r="76" spans="2:17" ht="15">
      <c r="B76" s="185"/>
      <c r="C76" s="185"/>
      <c r="D76" s="221">
        <v>2002</v>
      </c>
      <c r="E76" s="185"/>
      <c r="F76" s="191">
        <v>97.4</v>
      </c>
      <c r="G76" s="191">
        <v>1.1</v>
      </c>
      <c r="H76" s="191">
        <v>1.1</v>
      </c>
      <c r="I76" s="191">
        <v>0.4</v>
      </c>
      <c r="J76" s="191">
        <f>100-F76</f>
        <v>2.5999999999999943</v>
      </c>
      <c r="K76" s="191">
        <v>97.1</v>
      </c>
      <c r="L76" s="191">
        <v>2.1</v>
      </c>
      <c r="M76" s="191">
        <v>0.5</v>
      </c>
      <c r="N76" s="191">
        <v>0.3</v>
      </c>
      <c r="O76" s="191">
        <f>100-K76</f>
        <v>2.9000000000000057</v>
      </c>
      <c r="P76" s="185"/>
      <c r="Q76" s="186">
        <v>14004</v>
      </c>
    </row>
    <row r="77" spans="2:17" ht="15">
      <c r="B77" s="185"/>
      <c r="C77" s="185"/>
      <c r="D77" s="221">
        <v>2003</v>
      </c>
      <c r="E77" s="185"/>
      <c r="F77" s="191">
        <v>97.2</v>
      </c>
      <c r="G77" s="191">
        <v>1.2</v>
      </c>
      <c r="H77" s="191">
        <v>1</v>
      </c>
      <c r="I77" s="191">
        <v>0.5</v>
      </c>
      <c r="J77" s="191">
        <f>100-F77</f>
        <v>2.799999999999997</v>
      </c>
      <c r="K77" s="191">
        <v>96.2</v>
      </c>
      <c r="L77" s="191">
        <v>2.7</v>
      </c>
      <c r="M77" s="191">
        <v>0.8</v>
      </c>
      <c r="N77" s="191">
        <v>0.3</v>
      </c>
      <c r="O77" s="191">
        <f>100-K77</f>
        <v>3.799999999999997</v>
      </c>
      <c r="P77" s="185"/>
      <c r="Q77" s="186">
        <v>13942</v>
      </c>
    </row>
    <row r="78" spans="2:17" ht="6" customHeight="1" thickBot="1">
      <c r="B78" s="211"/>
      <c r="C78" s="211"/>
      <c r="D78" s="211"/>
      <c r="E78" s="195"/>
      <c r="F78" s="195"/>
      <c r="G78" s="195"/>
      <c r="H78" s="195"/>
      <c r="I78" s="195"/>
      <c r="J78" s="195"/>
      <c r="K78" s="195"/>
      <c r="L78" s="195"/>
      <c r="M78" s="195"/>
      <c r="N78" s="195"/>
      <c r="O78" s="195"/>
      <c r="P78" s="195"/>
      <c r="Q78" s="195"/>
    </row>
    <row r="79" spans="3:5" ht="12.75">
      <c r="C79" s="241" t="s">
        <v>246</v>
      </c>
      <c r="E79" s="241"/>
    </row>
    <row r="80" ht="12.75">
      <c r="C80" s="188" t="s">
        <v>385</v>
      </c>
    </row>
    <row r="81" ht="12.75">
      <c r="C81" s="188" t="s">
        <v>832</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B2:N86"/>
  <sheetViews>
    <sheetView zoomScale="75" zoomScaleNormal="75" workbookViewId="0" topLeftCell="A1">
      <selection activeCell="V33" sqref="V33"/>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61" t="s">
        <v>23</v>
      </c>
      <c r="C2" s="61"/>
      <c r="D2" s="61"/>
      <c r="E2" s="106" t="s">
        <v>819</v>
      </c>
      <c r="F2" s="61"/>
    </row>
    <row r="3" spans="2:13" ht="9" customHeight="1" thickBot="1">
      <c r="B3" s="6"/>
      <c r="C3" s="6"/>
      <c r="D3" s="6"/>
      <c r="E3" s="6"/>
      <c r="F3" s="6"/>
      <c r="G3" s="6"/>
      <c r="H3" s="6"/>
      <c r="I3" s="6"/>
      <c r="J3" s="6"/>
      <c r="K3" s="6"/>
      <c r="L3" s="6"/>
      <c r="M3" s="6"/>
    </row>
    <row r="4" spans="9:10" ht="15">
      <c r="I4" s="37" t="s">
        <v>814</v>
      </c>
      <c r="J4" s="37" t="s">
        <v>814</v>
      </c>
    </row>
    <row r="5" spans="6:13" ht="15">
      <c r="F5" s="67" t="s">
        <v>607</v>
      </c>
      <c r="G5" s="67" t="s">
        <v>607</v>
      </c>
      <c r="H5" s="67" t="s">
        <v>608</v>
      </c>
      <c r="I5" s="37" t="s">
        <v>815</v>
      </c>
      <c r="J5" s="37" t="s">
        <v>539</v>
      </c>
      <c r="K5" s="67" t="s">
        <v>143</v>
      </c>
      <c r="M5" s="36" t="s">
        <v>153</v>
      </c>
    </row>
    <row r="6" spans="6:13" ht="15">
      <c r="F6" s="67" t="s">
        <v>605</v>
      </c>
      <c r="G6" s="67" t="s">
        <v>606</v>
      </c>
      <c r="H6" s="67" t="s">
        <v>609</v>
      </c>
      <c r="I6" s="37" t="s">
        <v>816</v>
      </c>
      <c r="J6" s="37" t="s">
        <v>816</v>
      </c>
      <c r="K6" s="67" t="s">
        <v>612</v>
      </c>
      <c r="L6" s="37"/>
      <c r="M6" s="36" t="s">
        <v>136</v>
      </c>
    </row>
    <row r="7" spans="6:13" ht="15">
      <c r="F7" s="67" t="s">
        <v>315</v>
      </c>
      <c r="G7" s="67" t="s">
        <v>604</v>
      </c>
      <c r="H7" s="67" t="s">
        <v>610</v>
      </c>
      <c r="I7" s="37" t="s">
        <v>817</v>
      </c>
      <c r="J7" s="37" t="s">
        <v>817</v>
      </c>
      <c r="K7" s="67" t="s">
        <v>201</v>
      </c>
      <c r="L7" s="37"/>
      <c r="M7" s="108" t="s">
        <v>138</v>
      </c>
    </row>
    <row r="8" spans="2:13" ht="17.25" customHeight="1" thickBot="1">
      <c r="B8" s="6"/>
      <c r="C8" s="6"/>
      <c r="D8" s="6"/>
      <c r="E8" s="6"/>
      <c r="F8" s="6"/>
      <c r="G8" s="6"/>
      <c r="H8" s="6"/>
      <c r="I8" s="44" t="s">
        <v>818</v>
      </c>
      <c r="J8" s="44" t="s">
        <v>818</v>
      </c>
      <c r="K8" s="6"/>
      <c r="L8" s="44"/>
      <c r="M8" s="44"/>
    </row>
    <row r="9" spans="2:12" ht="6" customHeight="1">
      <c r="B9" s="2"/>
      <c r="C9" s="2"/>
      <c r="D9" s="2"/>
      <c r="E9" s="2"/>
      <c r="F9" s="2"/>
      <c r="G9" s="2"/>
      <c r="H9" s="2"/>
      <c r="I9" s="2"/>
      <c r="J9" s="2"/>
      <c r="K9" s="2"/>
      <c r="L9" s="2"/>
    </row>
    <row r="10" spans="11:13" ht="15">
      <c r="K10" s="55" t="s">
        <v>165</v>
      </c>
      <c r="M10" s="36" t="s">
        <v>295</v>
      </c>
    </row>
    <row r="11" ht="6" customHeight="1"/>
    <row r="12" spans="3:13" ht="15.75">
      <c r="C12" s="7" t="s">
        <v>22</v>
      </c>
      <c r="F12" s="191">
        <v>8.4</v>
      </c>
      <c r="G12" s="191">
        <v>0.4</v>
      </c>
      <c r="H12" s="191">
        <v>0.4</v>
      </c>
      <c r="I12" s="191">
        <v>12.7</v>
      </c>
      <c r="J12" s="191">
        <v>78.1</v>
      </c>
      <c r="K12" s="193">
        <v>100</v>
      </c>
      <c r="M12" s="27">
        <v>5041</v>
      </c>
    </row>
    <row r="13" spans="3:13" ht="6" customHeight="1">
      <c r="C13" s="7"/>
      <c r="F13" s="191"/>
      <c r="G13" s="191"/>
      <c r="H13" s="191"/>
      <c r="I13" s="191"/>
      <c r="J13" s="191"/>
      <c r="K13" s="193"/>
      <c r="M13" s="27"/>
    </row>
    <row r="14" spans="3:13" ht="15.75">
      <c r="C14" s="7" t="s">
        <v>166</v>
      </c>
      <c r="D14" s="7"/>
      <c r="F14" s="191"/>
      <c r="G14" s="191"/>
      <c r="H14" s="191"/>
      <c r="I14" s="191"/>
      <c r="J14" s="191"/>
      <c r="K14" s="193"/>
      <c r="M14" s="27"/>
    </row>
    <row r="15" spans="4:13" ht="15">
      <c r="D15" s="51" t="s">
        <v>244</v>
      </c>
      <c r="F15" s="191">
        <v>11.1</v>
      </c>
      <c r="G15" s="191">
        <v>0.8</v>
      </c>
      <c r="H15" s="191">
        <v>0.8</v>
      </c>
      <c r="I15" s="191">
        <v>13.9</v>
      </c>
      <c r="J15" s="191">
        <v>73.4</v>
      </c>
      <c r="K15" s="193">
        <v>100</v>
      </c>
      <c r="M15" s="27">
        <v>2454</v>
      </c>
    </row>
    <row r="16" spans="4:13" ht="15">
      <c r="D16" s="51" t="s">
        <v>282</v>
      </c>
      <c r="F16" s="191">
        <v>5.8</v>
      </c>
      <c r="G16" s="191">
        <v>0</v>
      </c>
      <c r="H16" s="191">
        <v>0</v>
      </c>
      <c r="I16" s="191">
        <v>11.4</v>
      </c>
      <c r="J16" s="191">
        <v>82.7</v>
      </c>
      <c r="K16" s="193">
        <v>100</v>
      </c>
      <c r="M16" s="27">
        <v>2587</v>
      </c>
    </row>
    <row r="17" spans="4:13" ht="6" customHeight="1">
      <c r="D17" s="51"/>
      <c r="F17" s="191"/>
      <c r="G17" s="191"/>
      <c r="H17" s="191"/>
      <c r="I17" s="191"/>
      <c r="J17" s="191"/>
      <c r="K17" s="193"/>
      <c r="M17" s="27"/>
    </row>
    <row r="18" spans="3:13" ht="15" customHeight="1">
      <c r="C18" s="219" t="s">
        <v>167</v>
      </c>
      <c r="D18" s="219"/>
      <c r="F18" s="191"/>
      <c r="G18" s="191"/>
      <c r="H18" s="191"/>
      <c r="I18" s="191"/>
      <c r="J18" s="191"/>
      <c r="K18" s="193"/>
      <c r="M18" s="27"/>
    </row>
    <row r="19" spans="3:13" ht="15" customHeight="1">
      <c r="C19" s="188"/>
      <c r="D19" s="185" t="s">
        <v>283</v>
      </c>
      <c r="F19" s="191">
        <v>1.7</v>
      </c>
      <c r="G19" s="191">
        <v>0</v>
      </c>
      <c r="H19" s="191">
        <v>0</v>
      </c>
      <c r="I19" s="191">
        <v>0</v>
      </c>
      <c r="J19" s="191">
        <v>98.3</v>
      </c>
      <c r="K19" s="193">
        <v>100</v>
      </c>
      <c r="M19" s="27">
        <v>81</v>
      </c>
    </row>
    <row r="20" spans="3:13" ht="15" customHeight="1">
      <c r="C20" s="188"/>
      <c r="D20" s="185" t="s">
        <v>234</v>
      </c>
      <c r="F20" s="191">
        <v>3.1</v>
      </c>
      <c r="G20" s="191">
        <v>0.2</v>
      </c>
      <c r="H20" s="191">
        <v>0.3</v>
      </c>
      <c r="I20" s="191">
        <v>5.4</v>
      </c>
      <c r="J20" s="191">
        <v>91.1</v>
      </c>
      <c r="K20" s="193">
        <v>100</v>
      </c>
      <c r="M20" s="27">
        <v>760</v>
      </c>
    </row>
    <row r="21" spans="3:13" ht="15" customHeight="1">
      <c r="C21" s="188"/>
      <c r="D21" s="185" t="s">
        <v>235</v>
      </c>
      <c r="F21" s="191">
        <v>6.9</v>
      </c>
      <c r="G21" s="191">
        <v>0.4</v>
      </c>
      <c r="H21" s="191">
        <v>0.5</v>
      </c>
      <c r="I21" s="191">
        <v>14</v>
      </c>
      <c r="J21" s="191">
        <v>78.2</v>
      </c>
      <c r="K21" s="193">
        <v>100</v>
      </c>
      <c r="M21" s="27">
        <v>1451</v>
      </c>
    </row>
    <row r="22" spans="3:13" ht="15" customHeight="1">
      <c r="C22" s="188"/>
      <c r="D22" s="185" t="s">
        <v>236</v>
      </c>
      <c r="F22" s="191">
        <v>8.6</v>
      </c>
      <c r="G22" s="191">
        <v>0.5</v>
      </c>
      <c r="H22" s="191">
        <v>0.4</v>
      </c>
      <c r="I22" s="191">
        <v>15.7</v>
      </c>
      <c r="J22" s="191">
        <v>74.6</v>
      </c>
      <c r="K22" s="193">
        <v>100</v>
      </c>
      <c r="M22" s="27">
        <v>1362</v>
      </c>
    </row>
    <row r="23" spans="3:13" ht="15" customHeight="1">
      <c r="C23" s="188"/>
      <c r="D23" s="185" t="s">
        <v>237</v>
      </c>
      <c r="F23" s="191">
        <v>12.1</v>
      </c>
      <c r="G23" s="191">
        <v>0.4</v>
      </c>
      <c r="H23" s="191">
        <v>0.3</v>
      </c>
      <c r="I23" s="191">
        <v>14</v>
      </c>
      <c r="J23" s="191">
        <v>73.1</v>
      </c>
      <c r="K23" s="193">
        <v>100</v>
      </c>
      <c r="M23" s="27">
        <v>1044</v>
      </c>
    </row>
    <row r="24" spans="3:13" ht="15" customHeight="1">
      <c r="C24" s="188"/>
      <c r="D24" s="185" t="s">
        <v>316</v>
      </c>
      <c r="F24" s="191">
        <v>16.8</v>
      </c>
      <c r="G24" s="191">
        <v>0.8</v>
      </c>
      <c r="H24" s="191">
        <v>0.6</v>
      </c>
      <c r="I24" s="191">
        <v>9.8</v>
      </c>
      <c r="J24" s="191">
        <v>72</v>
      </c>
      <c r="K24" s="193">
        <v>100</v>
      </c>
      <c r="M24" s="27">
        <v>343</v>
      </c>
    </row>
    <row r="25" spans="4:13" ht="6" customHeight="1">
      <c r="D25" s="51"/>
      <c r="F25" s="191"/>
      <c r="G25" s="191"/>
      <c r="H25" s="191"/>
      <c r="I25" s="191"/>
      <c r="J25" s="191"/>
      <c r="K25" s="193"/>
      <c r="M25" s="27"/>
    </row>
    <row r="26" spans="3:13" ht="15.75">
      <c r="C26" s="13" t="s">
        <v>619</v>
      </c>
      <c r="F26" s="191"/>
      <c r="G26" s="191"/>
      <c r="H26" s="191"/>
      <c r="I26" s="191"/>
      <c r="J26" s="191"/>
      <c r="K26" s="193"/>
      <c r="M26" s="27"/>
    </row>
    <row r="27" spans="4:13" ht="15" customHeight="1">
      <c r="D27" s="8" t="s">
        <v>223</v>
      </c>
      <c r="F27" s="191">
        <v>49.1</v>
      </c>
      <c r="G27" s="191">
        <v>0.3</v>
      </c>
      <c r="H27" s="191">
        <v>1.2</v>
      </c>
      <c r="I27" s="191">
        <v>27.9</v>
      </c>
      <c r="J27" s="191">
        <v>21.6</v>
      </c>
      <c r="K27" s="193">
        <v>100</v>
      </c>
      <c r="M27" s="27">
        <v>496</v>
      </c>
    </row>
    <row r="28" spans="4:13" ht="15">
      <c r="D28" s="8" t="s">
        <v>313</v>
      </c>
      <c r="F28" s="191">
        <v>3.9</v>
      </c>
      <c r="G28" s="191">
        <v>0.6</v>
      </c>
      <c r="H28" s="191">
        <v>0.4</v>
      </c>
      <c r="I28" s="191">
        <v>12.4</v>
      </c>
      <c r="J28" s="191">
        <v>82.7</v>
      </c>
      <c r="K28" s="193">
        <v>100</v>
      </c>
      <c r="M28" s="27">
        <v>3500</v>
      </c>
    </row>
    <row r="29" spans="4:13" ht="15">
      <c r="D29" s="8" t="s">
        <v>314</v>
      </c>
      <c r="F29" s="191">
        <v>5.6</v>
      </c>
      <c r="G29" s="191">
        <v>0</v>
      </c>
      <c r="H29" s="191">
        <v>0</v>
      </c>
      <c r="I29" s="191">
        <v>6.8</v>
      </c>
      <c r="J29" s="191">
        <v>87.6</v>
      </c>
      <c r="K29" s="193">
        <v>100</v>
      </c>
      <c r="M29" s="27">
        <v>1045</v>
      </c>
    </row>
    <row r="30" spans="6:13" ht="6" customHeight="1">
      <c r="F30" s="191"/>
      <c r="G30" s="191"/>
      <c r="H30" s="191"/>
      <c r="I30" s="191"/>
      <c r="J30" s="191"/>
      <c r="K30" s="193"/>
      <c r="M30" s="27"/>
    </row>
    <row r="31" spans="3:13" ht="15.75">
      <c r="C31" s="7" t="s">
        <v>659</v>
      </c>
      <c r="F31" s="191"/>
      <c r="G31" s="191"/>
      <c r="H31" s="191"/>
      <c r="I31" s="191"/>
      <c r="J31" s="191"/>
      <c r="K31" s="193"/>
      <c r="M31" s="27"/>
    </row>
    <row r="32" spans="4:13" ht="15">
      <c r="D32" s="253" t="s">
        <v>647</v>
      </c>
      <c r="F32" s="191">
        <v>7.7</v>
      </c>
      <c r="G32" s="191">
        <v>0.6</v>
      </c>
      <c r="H32" s="191">
        <v>0.4</v>
      </c>
      <c r="I32" s="191">
        <v>27.3</v>
      </c>
      <c r="J32" s="191">
        <v>64</v>
      </c>
      <c r="K32" s="193">
        <v>100</v>
      </c>
      <c r="M32" s="27">
        <v>437</v>
      </c>
    </row>
    <row r="33" spans="4:13" ht="15">
      <c r="D33" s="253" t="s">
        <v>648</v>
      </c>
      <c r="F33" s="191">
        <v>7.4</v>
      </c>
      <c r="G33" s="191">
        <v>0.3</v>
      </c>
      <c r="H33" s="191">
        <v>0.4</v>
      </c>
      <c r="I33" s="191">
        <v>21.6</v>
      </c>
      <c r="J33" s="191">
        <v>70.4</v>
      </c>
      <c r="K33" s="193">
        <v>100</v>
      </c>
      <c r="M33" s="27">
        <v>1147</v>
      </c>
    </row>
    <row r="34" spans="4:13" ht="15">
      <c r="D34" s="253" t="s">
        <v>649</v>
      </c>
      <c r="F34" s="191">
        <v>3.6</v>
      </c>
      <c r="G34" s="191">
        <v>0</v>
      </c>
      <c r="H34" s="191">
        <v>0.4</v>
      </c>
      <c r="I34" s="191">
        <v>6.4</v>
      </c>
      <c r="J34" s="191">
        <v>89.5</v>
      </c>
      <c r="K34" s="193">
        <v>100</v>
      </c>
      <c r="M34" s="27">
        <v>560</v>
      </c>
    </row>
    <row r="35" spans="4:13" ht="15">
      <c r="D35" s="253" t="s">
        <v>650</v>
      </c>
      <c r="F35" s="191">
        <v>49.5</v>
      </c>
      <c r="G35" s="191">
        <v>0.2</v>
      </c>
      <c r="H35" s="191">
        <v>0</v>
      </c>
      <c r="I35" s="191">
        <v>27.1</v>
      </c>
      <c r="J35" s="191">
        <v>23.2</v>
      </c>
      <c r="K35" s="193">
        <v>100</v>
      </c>
      <c r="M35" s="27">
        <v>160</v>
      </c>
    </row>
    <row r="36" spans="4:13" ht="15">
      <c r="D36" s="253" t="s">
        <v>651</v>
      </c>
      <c r="F36" s="191">
        <v>5.8</v>
      </c>
      <c r="G36" s="191">
        <v>1.4</v>
      </c>
      <c r="H36" s="191">
        <v>0.8</v>
      </c>
      <c r="I36" s="191">
        <v>3.2</v>
      </c>
      <c r="J36" s="191">
        <v>88.8</v>
      </c>
      <c r="K36" s="193">
        <v>100</v>
      </c>
      <c r="M36" s="27">
        <v>460</v>
      </c>
    </row>
    <row r="37" spans="4:13" ht="15">
      <c r="D37" s="253" t="s">
        <v>652</v>
      </c>
      <c r="F37" s="191">
        <v>4.9</v>
      </c>
      <c r="G37" s="191">
        <v>0</v>
      </c>
      <c r="H37" s="191">
        <v>0.1</v>
      </c>
      <c r="I37" s="191">
        <v>1.9</v>
      </c>
      <c r="J37" s="191">
        <v>93.1</v>
      </c>
      <c r="K37" s="193">
        <v>100</v>
      </c>
      <c r="M37" s="27">
        <v>653</v>
      </c>
    </row>
    <row r="38" spans="4:13" ht="15">
      <c r="D38" s="253" t="s">
        <v>653</v>
      </c>
      <c r="F38" s="191">
        <v>9.2</v>
      </c>
      <c r="G38" s="191">
        <v>0.4</v>
      </c>
      <c r="H38" s="191">
        <v>0.6</v>
      </c>
      <c r="I38" s="191">
        <v>2</v>
      </c>
      <c r="J38" s="191">
        <v>87.8</v>
      </c>
      <c r="K38" s="193">
        <v>100</v>
      </c>
      <c r="M38" s="27">
        <v>572</v>
      </c>
    </row>
    <row r="39" spans="3:13" ht="6" customHeight="1">
      <c r="C39" s="74"/>
      <c r="D39" s="74"/>
      <c r="F39" s="191"/>
      <c r="G39" s="191"/>
      <c r="H39" s="191"/>
      <c r="I39" s="191"/>
      <c r="J39" s="191"/>
      <c r="K39" s="193"/>
      <c r="M39" s="27"/>
    </row>
    <row r="40" spans="3:13" ht="15.75">
      <c r="C40" s="219" t="s">
        <v>242</v>
      </c>
      <c r="D40" s="219"/>
      <c r="F40" s="191"/>
      <c r="G40" s="191"/>
      <c r="H40" s="191"/>
      <c r="I40" s="191"/>
      <c r="J40" s="191"/>
      <c r="K40" s="193"/>
      <c r="M40" s="27"/>
    </row>
    <row r="41" spans="3:13" ht="15">
      <c r="C41" s="185"/>
      <c r="D41" s="185" t="s">
        <v>646</v>
      </c>
      <c r="F41" s="191">
        <v>11.2</v>
      </c>
      <c r="G41" s="191">
        <v>0</v>
      </c>
      <c r="H41" s="191">
        <v>0.2</v>
      </c>
      <c r="I41" s="191">
        <v>2.2</v>
      </c>
      <c r="J41" s="191">
        <v>86.5</v>
      </c>
      <c r="K41" s="193">
        <v>100</v>
      </c>
      <c r="M41" s="27">
        <v>426</v>
      </c>
    </row>
    <row r="42" spans="3:13" ht="15">
      <c r="C42" s="185"/>
      <c r="D42" s="185" t="s">
        <v>213</v>
      </c>
      <c r="F42" s="191">
        <v>7.1</v>
      </c>
      <c r="G42" s="191">
        <v>0.1</v>
      </c>
      <c r="H42" s="191">
        <v>0.3</v>
      </c>
      <c r="I42" s="191">
        <v>2.9</v>
      </c>
      <c r="J42" s="191">
        <v>89.6</v>
      </c>
      <c r="K42" s="193">
        <v>100</v>
      </c>
      <c r="M42" s="27">
        <v>788</v>
      </c>
    </row>
    <row r="43" spans="3:13" ht="15">
      <c r="C43" s="185"/>
      <c r="D43" s="185" t="s">
        <v>214</v>
      </c>
      <c r="F43" s="191">
        <v>7.9</v>
      </c>
      <c r="G43" s="191">
        <v>0.3</v>
      </c>
      <c r="H43" s="191">
        <v>0.5</v>
      </c>
      <c r="I43" s="191">
        <v>8.1</v>
      </c>
      <c r="J43" s="191">
        <v>83.3</v>
      </c>
      <c r="K43" s="193">
        <v>100</v>
      </c>
      <c r="M43" s="27">
        <v>877</v>
      </c>
    </row>
    <row r="44" spans="3:13" ht="15">
      <c r="C44" s="185"/>
      <c r="D44" s="185" t="s">
        <v>215</v>
      </c>
      <c r="F44" s="191">
        <v>8.1</v>
      </c>
      <c r="G44" s="191">
        <v>0.4</v>
      </c>
      <c r="H44" s="191">
        <v>0.5</v>
      </c>
      <c r="I44" s="191">
        <v>10.8</v>
      </c>
      <c r="J44" s="191">
        <v>80.2</v>
      </c>
      <c r="K44" s="193">
        <v>100</v>
      </c>
      <c r="M44" s="27">
        <v>823</v>
      </c>
    </row>
    <row r="45" spans="3:13" ht="15">
      <c r="C45" s="185"/>
      <c r="D45" s="185" t="s">
        <v>216</v>
      </c>
      <c r="F45" s="191">
        <v>10</v>
      </c>
      <c r="G45" s="191">
        <v>0.2</v>
      </c>
      <c r="H45" s="191">
        <v>0.6</v>
      </c>
      <c r="I45" s="191">
        <v>11.4</v>
      </c>
      <c r="J45" s="191">
        <v>77.9</v>
      </c>
      <c r="K45" s="193">
        <v>100</v>
      </c>
      <c r="M45" s="27">
        <v>711</v>
      </c>
    </row>
    <row r="46" spans="3:13" ht="15">
      <c r="C46" s="185"/>
      <c r="D46" s="185" t="s">
        <v>217</v>
      </c>
      <c r="F46" s="191">
        <v>8.4</v>
      </c>
      <c r="G46" s="191">
        <v>1</v>
      </c>
      <c r="H46" s="191">
        <v>0.2</v>
      </c>
      <c r="I46" s="191">
        <v>18</v>
      </c>
      <c r="J46" s="191">
        <v>72.5</v>
      </c>
      <c r="K46" s="193">
        <v>100</v>
      </c>
      <c r="M46" s="27">
        <v>888</v>
      </c>
    </row>
    <row r="47" spans="3:13" ht="15">
      <c r="C47" s="185"/>
      <c r="D47" s="185" t="s">
        <v>218</v>
      </c>
      <c r="F47" s="191">
        <v>7.5</v>
      </c>
      <c r="G47" s="191">
        <v>0.6</v>
      </c>
      <c r="H47" s="191">
        <v>0.7</v>
      </c>
      <c r="I47" s="191">
        <v>30.3</v>
      </c>
      <c r="J47" s="191">
        <v>61</v>
      </c>
      <c r="K47" s="193">
        <v>100</v>
      </c>
      <c r="M47" s="27">
        <v>503</v>
      </c>
    </row>
    <row r="48" spans="3:13" ht="6" customHeight="1">
      <c r="C48" s="185"/>
      <c r="D48" s="185"/>
      <c r="F48" s="191"/>
      <c r="G48" s="191"/>
      <c r="H48" s="191"/>
      <c r="I48" s="191"/>
      <c r="J48" s="191"/>
      <c r="K48" s="193"/>
      <c r="M48" s="27"/>
    </row>
    <row r="49" spans="3:13" ht="15.75">
      <c r="C49" s="219" t="s">
        <v>241</v>
      </c>
      <c r="D49" s="219"/>
      <c r="F49" s="191"/>
      <c r="G49" s="191"/>
      <c r="H49" s="191"/>
      <c r="I49" s="191"/>
      <c r="J49" s="191"/>
      <c r="K49" s="193"/>
      <c r="M49" s="27"/>
    </row>
    <row r="50" spans="3:13" ht="15">
      <c r="C50" s="185"/>
      <c r="D50" s="185" t="s">
        <v>131</v>
      </c>
      <c r="F50" s="191">
        <v>7</v>
      </c>
      <c r="G50" s="191">
        <v>0.1</v>
      </c>
      <c r="H50" s="191">
        <v>0.5</v>
      </c>
      <c r="I50" s="191">
        <v>13.9</v>
      </c>
      <c r="J50" s="191">
        <v>78.5</v>
      </c>
      <c r="K50" s="193">
        <v>100</v>
      </c>
      <c r="M50" s="27">
        <v>1661</v>
      </c>
    </row>
    <row r="51" spans="3:13" ht="15">
      <c r="C51" s="185"/>
      <c r="D51" s="185" t="s">
        <v>202</v>
      </c>
      <c r="F51" s="191">
        <v>4.9</v>
      </c>
      <c r="G51" s="191">
        <v>0.5</v>
      </c>
      <c r="H51" s="191">
        <v>0.4</v>
      </c>
      <c r="I51" s="191">
        <v>10.5</v>
      </c>
      <c r="J51" s="191">
        <v>83.7</v>
      </c>
      <c r="K51" s="193">
        <v>100</v>
      </c>
      <c r="M51" s="27">
        <v>1436</v>
      </c>
    </row>
    <row r="52" spans="3:13" ht="15">
      <c r="C52" s="185"/>
      <c r="D52" s="185" t="s">
        <v>513</v>
      </c>
      <c r="F52" s="191">
        <v>9.7</v>
      </c>
      <c r="G52" s="191">
        <v>0.5</v>
      </c>
      <c r="H52" s="191">
        <v>0.9</v>
      </c>
      <c r="I52" s="191">
        <v>13.8</v>
      </c>
      <c r="J52" s="191">
        <v>75.2</v>
      </c>
      <c r="K52" s="193">
        <v>100</v>
      </c>
      <c r="M52" s="27">
        <v>561</v>
      </c>
    </row>
    <row r="53" spans="3:13" ht="15">
      <c r="C53" s="185"/>
      <c r="D53" s="185" t="s">
        <v>514</v>
      </c>
      <c r="F53" s="191">
        <v>8.8</v>
      </c>
      <c r="G53" s="191">
        <v>1</v>
      </c>
      <c r="H53" s="191">
        <v>0.2</v>
      </c>
      <c r="I53" s="191">
        <v>5.4</v>
      </c>
      <c r="J53" s="191">
        <v>84.6</v>
      </c>
      <c r="K53" s="193">
        <v>100</v>
      </c>
      <c r="M53" s="27">
        <v>256</v>
      </c>
    </row>
    <row r="54" spans="3:13" ht="15">
      <c r="C54" s="185"/>
      <c r="D54" s="185" t="s">
        <v>203</v>
      </c>
      <c r="F54" s="191">
        <v>13.9</v>
      </c>
      <c r="G54" s="191">
        <v>0.4</v>
      </c>
      <c r="H54" s="191">
        <v>0.1</v>
      </c>
      <c r="I54" s="191">
        <v>15.7</v>
      </c>
      <c r="J54" s="191">
        <v>70</v>
      </c>
      <c r="K54" s="193">
        <v>100</v>
      </c>
      <c r="M54" s="27">
        <v>682</v>
      </c>
    </row>
    <row r="55" spans="3:13" ht="15">
      <c r="C55" s="185"/>
      <c r="D55" s="185" t="s">
        <v>204</v>
      </c>
      <c r="F55" s="191">
        <v>20.6</v>
      </c>
      <c r="G55" s="191">
        <v>1.3</v>
      </c>
      <c r="H55" s="191">
        <v>0.2</v>
      </c>
      <c r="I55" s="191">
        <v>10.1</v>
      </c>
      <c r="J55" s="191">
        <v>67.7</v>
      </c>
      <c r="K55" s="193">
        <v>100</v>
      </c>
      <c r="M55" s="27">
        <v>445</v>
      </c>
    </row>
    <row r="56" spans="7:13" ht="15">
      <c r="G56" s="191"/>
      <c r="H56" s="191"/>
      <c r="I56" s="191"/>
      <c r="J56" s="191"/>
      <c r="K56" s="193"/>
      <c r="M56" s="27"/>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117"/>
      <c r="D59" s="2"/>
      <c r="E59" s="2"/>
      <c r="F59" s="2"/>
      <c r="G59" s="2"/>
      <c r="H59" s="2"/>
      <c r="I59" s="2"/>
      <c r="J59" s="2"/>
      <c r="K59" s="2"/>
      <c r="L59" s="2"/>
    </row>
    <row r="60" spans="2:12" ht="18" customHeight="1">
      <c r="B60" s="2"/>
      <c r="C60" s="117"/>
      <c r="D60" s="1" t="s">
        <v>24</v>
      </c>
      <c r="E60" s="106" t="s">
        <v>843</v>
      </c>
      <c r="F60" s="2"/>
      <c r="G60" s="2"/>
      <c r="H60" s="2"/>
      <c r="I60" s="2"/>
      <c r="J60" s="2"/>
      <c r="K60" s="2"/>
      <c r="L60" s="2"/>
    </row>
    <row r="61" spans="2:13" s="22" customFormat="1" ht="9" customHeight="1" thickBot="1">
      <c r="B61" s="21"/>
      <c r="C61" s="21"/>
      <c r="D61" s="21"/>
      <c r="E61" s="21"/>
      <c r="F61" s="21"/>
      <c r="G61" s="21"/>
      <c r="H61" s="4"/>
      <c r="I61" s="4"/>
      <c r="J61" s="4"/>
      <c r="K61" s="4"/>
      <c r="L61" s="4"/>
      <c r="M61" s="21"/>
    </row>
    <row r="62" spans="2:14" s="22" customFormat="1" ht="15" customHeight="1">
      <c r="B62" s="8"/>
      <c r="C62" s="8"/>
      <c r="D62" s="8"/>
      <c r="E62" s="8"/>
      <c r="F62" s="253"/>
      <c r="G62" s="253"/>
      <c r="H62" s="253"/>
      <c r="I62" s="253"/>
      <c r="J62" s="253"/>
      <c r="K62" s="253"/>
      <c r="L62" s="8"/>
      <c r="M62" s="8"/>
      <c r="N62" s="8"/>
    </row>
    <row r="63" spans="2:14" s="22" customFormat="1" ht="15" customHeight="1">
      <c r="B63" s="8"/>
      <c r="C63" s="8"/>
      <c r="D63" s="8"/>
      <c r="E63" s="8"/>
      <c r="G63" s="37" t="s">
        <v>613</v>
      </c>
      <c r="H63" s="37" t="s">
        <v>615</v>
      </c>
      <c r="I63" s="37" t="s">
        <v>616</v>
      </c>
      <c r="J63" s="37" t="s">
        <v>615</v>
      </c>
      <c r="K63" s="37" t="s">
        <v>613</v>
      </c>
      <c r="L63" s="37"/>
      <c r="M63" s="36" t="s">
        <v>153</v>
      </c>
      <c r="N63" s="8"/>
    </row>
    <row r="64" spans="7:13" ht="15" customHeight="1">
      <c r="G64" s="37" t="s">
        <v>614</v>
      </c>
      <c r="H64" s="37" t="s">
        <v>614</v>
      </c>
      <c r="I64" s="37" t="s">
        <v>617</v>
      </c>
      <c r="J64" s="37" t="s">
        <v>634</v>
      </c>
      <c r="K64" s="37" t="s">
        <v>634</v>
      </c>
      <c r="L64" s="37"/>
      <c r="M64" s="36" t="s">
        <v>136</v>
      </c>
    </row>
    <row r="65" spans="2:13" ht="15" customHeight="1" thickBot="1">
      <c r="B65" s="6"/>
      <c r="C65" s="6"/>
      <c r="D65" s="6"/>
      <c r="E65" s="6"/>
      <c r="F65" s="6"/>
      <c r="G65" s="44" t="s">
        <v>315</v>
      </c>
      <c r="H65" s="44" t="s">
        <v>315</v>
      </c>
      <c r="I65" s="44" t="s">
        <v>618</v>
      </c>
      <c r="J65" s="44" t="s">
        <v>635</v>
      </c>
      <c r="K65" s="44" t="s">
        <v>635</v>
      </c>
      <c r="L65" s="44"/>
      <c r="M65" s="136" t="s">
        <v>138</v>
      </c>
    </row>
    <row r="66" spans="2:12" ht="4.5" customHeight="1">
      <c r="B66" s="2"/>
      <c r="C66" s="2"/>
      <c r="D66" s="2"/>
      <c r="E66" s="2"/>
      <c r="F66" s="2"/>
      <c r="G66" s="2"/>
      <c r="H66" s="2"/>
      <c r="I66" s="2"/>
      <c r="J66" s="2"/>
      <c r="K66" s="18"/>
      <c r="L66" s="2"/>
    </row>
    <row r="67" spans="11:13" ht="15" customHeight="1">
      <c r="K67" s="55" t="s">
        <v>165</v>
      </c>
      <c r="M67" s="36" t="s">
        <v>295</v>
      </c>
    </row>
    <row r="68" spans="8:11" ht="6" customHeight="1">
      <c r="H68" s="55"/>
      <c r="K68" s="36"/>
    </row>
    <row r="69" spans="3:13" ht="15.75" customHeight="1">
      <c r="C69" s="7" t="s">
        <v>22</v>
      </c>
      <c r="G69" s="191">
        <v>2.1</v>
      </c>
      <c r="H69" s="191">
        <v>2.1</v>
      </c>
      <c r="I69" s="191">
        <v>1.1</v>
      </c>
      <c r="J69" s="191">
        <v>13.3</v>
      </c>
      <c r="K69" s="191">
        <v>81.3</v>
      </c>
      <c r="M69" s="27">
        <v>5041</v>
      </c>
    </row>
    <row r="70" spans="3:13" ht="6" customHeight="1">
      <c r="C70" s="7"/>
      <c r="G70" s="191"/>
      <c r="H70" s="191"/>
      <c r="I70" s="191"/>
      <c r="J70" s="191"/>
      <c r="K70" s="191"/>
      <c r="M70" s="27"/>
    </row>
    <row r="71" spans="3:13" ht="15.75" customHeight="1">
      <c r="C71" s="7" t="s">
        <v>166</v>
      </c>
      <c r="D71" s="7"/>
      <c r="G71" s="191"/>
      <c r="H71" s="191"/>
      <c r="I71" s="191"/>
      <c r="J71" s="191"/>
      <c r="K71" s="191"/>
      <c r="M71" s="27"/>
    </row>
    <row r="72" spans="4:13" ht="15" customHeight="1">
      <c r="D72" s="51" t="s">
        <v>244</v>
      </c>
      <c r="G72" s="191">
        <v>1.9</v>
      </c>
      <c r="H72" s="191">
        <v>2.8</v>
      </c>
      <c r="I72" s="191">
        <v>1.3</v>
      </c>
      <c r="J72" s="191">
        <v>15.7</v>
      </c>
      <c r="K72" s="191">
        <v>78.3</v>
      </c>
      <c r="M72" s="27">
        <v>2454</v>
      </c>
    </row>
    <row r="73" spans="4:13" ht="15" customHeight="1">
      <c r="D73" s="51" t="s">
        <v>282</v>
      </c>
      <c r="G73" s="191">
        <v>2.3</v>
      </c>
      <c r="H73" s="191">
        <v>1.5</v>
      </c>
      <c r="I73" s="191">
        <v>0.9</v>
      </c>
      <c r="J73" s="191">
        <v>11</v>
      </c>
      <c r="K73" s="191">
        <v>84.3</v>
      </c>
      <c r="M73" s="27">
        <v>2587</v>
      </c>
    </row>
    <row r="74" spans="4:13" ht="6" customHeight="1">
      <c r="D74" s="51"/>
      <c r="G74" s="191"/>
      <c r="H74" s="191"/>
      <c r="I74" s="191"/>
      <c r="J74" s="191"/>
      <c r="K74" s="191"/>
      <c r="M74" s="27"/>
    </row>
    <row r="75" spans="3:13" ht="15.75" customHeight="1">
      <c r="C75" s="13" t="s">
        <v>619</v>
      </c>
      <c r="G75" s="191"/>
      <c r="H75" s="191"/>
      <c r="I75" s="191"/>
      <c r="J75" s="191"/>
      <c r="K75" s="191"/>
      <c r="M75" s="27"/>
    </row>
    <row r="76" spans="4:13" ht="15" customHeight="1">
      <c r="D76" s="8" t="s">
        <v>223</v>
      </c>
      <c r="G76" s="191">
        <v>15</v>
      </c>
      <c r="H76" s="191">
        <v>11.8</v>
      </c>
      <c r="I76" s="191">
        <v>8.1</v>
      </c>
      <c r="J76" s="191">
        <v>32.8</v>
      </c>
      <c r="K76" s="191">
        <v>32.3</v>
      </c>
      <c r="M76" s="27">
        <v>496</v>
      </c>
    </row>
    <row r="77" spans="4:13" ht="15" customHeight="1">
      <c r="D77" s="8" t="s">
        <v>313</v>
      </c>
      <c r="G77" s="191">
        <v>0.6</v>
      </c>
      <c r="H77" s="191">
        <v>1</v>
      </c>
      <c r="I77" s="191">
        <v>0.4</v>
      </c>
      <c r="J77" s="191">
        <v>12.9</v>
      </c>
      <c r="K77" s="191">
        <v>85.1</v>
      </c>
      <c r="M77" s="27">
        <v>3500</v>
      </c>
    </row>
    <row r="78" spans="4:13" ht="15" customHeight="1">
      <c r="D78" s="8" t="s">
        <v>314</v>
      </c>
      <c r="G78" s="191">
        <v>1.2</v>
      </c>
      <c r="H78" s="191">
        <v>1.8</v>
      </c>
      <c r="I78" s="191">
        <v>0.4</v>
      </c>
      <c r="J78" s="191">
        <v>6</v>
      </c>
      <c r="K78" s="191">
        <v>90.6</v>
      </c>
      <c r="M78" s="27">
        <v>1045</v>
      </c>
    </row>
    <row r="79" spans="3:13" ht="6" customHeight="1">
      <c r="C79" s="7"/>
      <c r="G79" s="191"/>
      <c r="H79" s="191"/>
      <c r="I79" s="191"/>
      <c r="J79" s="191"/>
      <c r="K79" s="191"/>
      <c r="M79" s="27"/>
    </row>
    <row r="80" spans="3:13" ht="15.75">
      <c r="C80" s="7" t="s">
        <v>477</v>
      </c>
      <c r="G80" s="191"/>
      <c r="H80" s="191"/>
      <c r="I80" s="191"/>
      <c r="J80" s="191"/>
      <c r="K80" s="191"/>
      <c r="M80" s="27"/>
    </row>
    <row r="81" spans="4:13" ht="15" customHeight="1">
      <c r="D81" s="8" t="s">
        <v>478</v>
      </c>
      <c r="G81" s="191">
        <v>2.3</v>
      </c>
      <c r="H81" s="191">
        <v>2.5</v>
      </c>
      <c r="I81" s="191">
        <v>1.4</v>
      </c>
      <c r="J81" s="191">
        <v>15.7</v>
      </c>
      <c r="K81" s="191">
        <v>78.1</v>
      </c>
      <c r="M81" s="27">
        <v>4111</v>
      </c>
    </row>
    <row r="82" spans="4:13" ht="15">
      <c r="D82" s="8" t="s">
        <v>479</v>
      </c>
      <c r="G82" s="191">
        <v>1.2</v>
      </c>
      <c r="H82" s="191">
        <v>0.8</v>
      </c>
      <c r="I82" s="191">
        <v>0</v>
      </c>
      <c r="J82" s="191">
        <v>3</v>
      </c>
      <c r="K82" s="191">
        <v>95</v>
      </c>
      <c r="M82" s="27">
        <v>930</v>
      </c>
    </row>
    <row r="83" spans="2:13" ht="15.75" thickBot="1">
      <c r="B83" s="6"/>
      <c r="C83" s="6"/>
      <c r="D83" s="6"/>
      <c r="E83" s="6"/>
      <c r="F83" s="6"/>
      <c r="G83" s="6"/>
      <c r="H83" s="6"/>
      <c r="I83" s="6"/>
      <c r="J83" s="6"/>
      <c r="K83" s="6"/>
      <c r="L83" s="6"/>
      <c r="M83" s="6"/>
    </row>
    <row r="84" spans="2:13" ht="6" customHeight="1">
      <c r="B84" s="20"/>
      <c r="C84" s="20"/>
      <c r="D84" s="20"/>
      <c r="E84" s="20"/>
      <c r="F84" s="20"/>
      <c r="G84" s="20"/>
      <c r="M84" s="17"/>
    </row>
    <row r="85" spans="3:4" ht="12.75" customHeight="1">
      <c r="C85" s="160" t="s">
        <v>317</v>
      </c>
      <c r="D85" s="157" t="s">
        <v>318</v>
      </c>
    </row>
    <row r="86" spans="3:4" ht="12.75" customHeight="1">
      <c r="C86" s="159" t="s">
        <v>380</v>
      </c>
      <c r="D86" s="20" t="s">
        <v>842</v>
      </c>
    </row>
  </sheetData>
  <printOptions/>
  <pageMargins left="0.75" right="0.39" top="0.59" bottom="0.57" header="0.5" footer="0.5"/>
  <pageSetup fitToHeight="1" fitToWidth="1"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sheetPr>
    <pageSetUpPr fitToPage="1"/>
  </sheetPr>
  <dimension ref="B2:Q80"/>
  <sheetViews>
    <sheetView zoomScale="75" zoomScaleNormal="75" workbookViewId="0" topLeftCell="A1">
      <selection activeCell="V33" sqref="V33"/>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00390625" style="8" customWidth="1"/>
    <col min="8" max="11" width="9.7109375" style="8" customWidth="1"/>
    <col min="12" max="12" width="10.28125" style="8" customWidth="1"/>
    <col min="13" max="15" width="9.7109375" style="8" customWidth="1"/>
    <col min="16" max="16" width="2.8515625" style="8" customWidth="1"/>
    <col min="17" max="17" width="10.421875" style="8" customWidth="1"/>
    <col min="18" max="32" width="9.7109375" style="8" customWidth="1"/>
    <col min="33" max="16384" width="9.140625" style="8" customWidth="1"/>
  </cols>
  <sheetData>
    <row r="1" ht="6" customHeight="1"/>
    <row r="2" spans="2:17" s="22" customFormat="1" ht="21">
      <c r="B2" s="61" t="s">
        <v>603</v>
      </c>
      <c r="C2" s="61"/>
      <c r="D2" s="61"/>
      <c r="E2" s="106" t="s">
        <v>665</v>
      </c>
      <c r="F2" s="61"/>
      <c r="H2" s="56"/>
      <c r="I2" s="56"/>
      <c r="J2" s="56"/>
      <c r="K2" s="56"/>
      <c r="L2" s="56"/>
      <c r="M2" s="56"/>
      <c r="N2" s="56"/>
      <c r="O2" s="56"/>
      <c r="P2" s="56"/>
      <c r="Q2" s="1"/>
    </row>
    <row r="3" spans="2:17" s="22" customFormat="1" ht="9" customHeight="1" thickBot="1">
      <c r="B3" s="4"/>
      <c r="C3" s="4"/>
      <c r="D3" s="4"/>
      <c r="E3" s="4"/>
      <c r="F3" s="4"/>
      <c r="G3" s="4"/>
      <c r="H3" s="4"/>
      <c r="I3" s="4"/>
      <c r="J3" s="4"/>
      <c r="K3" s="4"/>
      <c r="L3" s="4"/>
      <c r="M3" s="4"/>
      <c r="N3" s="4"/>
      <c r="O3" s="4"/>
      <c r="P3" s="4"/>
      <c r="Q3" s="1"/>
    </row>
    <row r="4" spans="8:17" ht="16.5" customHeight="1">
      <c r="H4" s="63"/>
      <c r="I4" s="2"/>
      <c r="J4" s="2"/>
      <c r="L4" s="7"/>
      <c r="N4" s="37" t="s">
        <v>321</v>
      </c>
      <c r="O4" s="33" t="s">
        <v>181</v>
      </c>
      <c r="Q4" s="114" t="s">
        <v>132</v>
      </c>
    </row>
    <row r="5" spans="8:17" ht="18.75" customHeight="1">
      <c r="H5" s="31" t="s">
        <v>178</v>
      </c>
      <c r="I5" s="371" t="s">
        <v>262</v>
      </c>
      <c r="J5" s="371"/>
      <c r="K5" s="371"/>
      <c r="L5" s="37" t="s">
        <v>180</v>
      </c>
      <c r="M5" s="37" t="s">
        <v>179</v>
      </c>
      <c r="N5" s="118" t="s">
        <v>324</v>
      </c>
      <c r="O5" s="118" t="s">
        <v>330</v>
      </c>
      <c r="P5" s="37"/>
      <c r="Q5" s="115" t="s">
        <v>136</v>
      </c>
    </row>
    <row r="6" spans="2:17" ht="18.75" customHeight="1" thickBot="1">
      <c r="B6" s="6"/>
      <c r="C6" s="6"/>
      <c r="D6" s="6"/>
      <c r="E6" s="6"/>
      <c r="F6" s="6"/>
      <c r="G6" s="6"/>
      <c r="H6" s="34"/>
      <c r="I6" s="6" t="s">
        <v>263</v>
      </c>
      <c r="J6" s="6" t="s">
        <v>329</v>
      </c>
      <c r="K6" s="44" t="s">
        <v>143</v>
      </c>
      <c r="L6" s="45"/>
      <c r="M6" s="46"/>
      <c r="N6" s="119" t="s">
        <v>323</v>
      </c>
      <c r="O6" s="119" t="s">
        <v>322</v>
      </c>
      <c r="P6" s="44"/>
      <c r="Q6" s="116" t="s">
        <v>138</v>
      </c>
    </row>
    <row r="7" spans="2:17" ht="6" customHeight="1">
      <c r="B7" s="2"/>
      <c r="C7" s="2"/>
      <c r="D7" s="2"/>
      <c r="E7" s="2"/>
      <c r="F7" s="2"/>
      <c r="G7" s="2"/>
      <c r="H7" s="2"/>
      <c r="I7" s="2"/>
      <c r="J7" s="2"/>
      <c r="K7" s="67"/>
      <c r="L7" s="75"/>
      <c r="M7" s="76"/>
      <c r="N7" s="134"/>
      <c r="O7" s="134"/>
      <c r="P7" s="67"/>
      <c r="Q7" s="108"/>
    </row>
    <row r="8" spans="12:17" ht="15" customHeight="1">
      <c r="L8" s="48"/>
      <c r="M8" s="48"/>
      <c r="O8" s="55" t="s">
        <v>165</v>
      </c>
      <c r="P8" s="50"/>
      <c r="Q8" s="36" t="s">
        <v>295</v>
      </c>
    </row>
    <row r="9" spans="8:13" ht="6" customHeight="1">
      <c r="H9" s="7"/>
      <c r="I9" s="7"/>
      <c r="J9" s="7"/>
      <c r="L9" s="48"/>
      <c r="M9" s="48"/>
    </row>
    <row r="10" spans="3:17" ht="15.75">
      <c r="C10" s="7" t="s">
        <v>664</v>
      </c>
      <c r="D10" s="7"/>
      <c r="E10" s="7"/>
      <c r="F10" s="7"/>
      <c r="H10" s="185">
        <v>13</v>
      </c>
      <c r="I10" s="185">
        <v>60</v>
      </c>
      <c r="J10" s="185">
        <v>9</v>
      </c>
      <c r="K10" s="185">
        <v>69</v>
      </c>
      <c r="L10" s="185">
        <v>2</v>
      </c>
      <c r="M10" s="185">
        <v>11</v>
      </c>
      <c r="N10" s="185">
        <v>3</v>
      </c>
      <c r="O10" s="185">
        <v>2</v>
      </c>
      <c r="P10" s="185"/>
      <c r="Q10" s="321">
        <v>6033</v>
      </c>
    </row>
    <row r="11" spans="7:17" ht="6" customHeight="1">
      <c r="G11" s="7"/>
      <c r="H11" s="185"/>
      <c r="I11" s="185"/>
      <c r="J11" s="185"/>
      <c r="K11" s="185"/>
      <c r="L11" s="185"/>
      <c r="M11" s="185"/>
      <c r="N11" s="185"/>
      <c r="O11" s="185"/>
      <c r="P11" s="185"/>
      <c r="Q11" s="321"/>
    </row>
    <row r="12" spans="3:17" ht="15.75">
      <c r="C12" s="7" t="s">
        <v>166</v>
      </c>
      <c r="D12" s="7"/>
      <c r="E12" s="7"/>
      <c r="F12" s="7"/>
      <c r="H12" s="185"/>
      <c r="I12" s="185"/>
      <c r="J12" s="185"/>
      <c r="K12" s="185"/>
      <c r="L12" s="185"/>
      <c r="M12" s="185"/>
      <c r="N12" s="185"/>
      <c r="O12" s="185"/>
      <c r="P12" s="185"/>
      <c r="Q12" s="321"/>
    </row>
    <row r="13" spans="4:17" ht="15">
      <c r="D13" s="51" t="s">
        <v>244</v>
      </c>
      <c r="E13" s="51"/>
      <c r="F13" s="51"/>
      <c r="H13" s="185">
        <v>9</v>
      </c>
      <c r="I13" s="185">
        <v>65</v>
      </c>
      <c r="J13" s="185">
        <v>7</v>
      </c>
      <c r="K13" s="185">
        <v>72</v>
      </c>
      <c r="L13" s="185">
        <v>2</v>
      </c>
      <c r="M13" s="185">
        <v>10</v>
      </c>
      <c r="N13" s="185">
        <v>3</v>
      </c>
      <c r="O13" s="185">
        <v>4</v>
      </c>
      <c r="P13" s="185"/>
      <c r="Q13" s="321">
        <v>2849</v>
      </c>
    </row>
    <row r="14" spans="4:17" ht="15">
      <c r="D14" s="51" t="s">
        <v>282</v>
      </c>
      <c r="E14" s="51"/>
      <c r="F14" s="51"/>
      <c r="H14" s="185">
        <v>16</v>
      </c>
      <c r="I14" s="185">
        <v>55</v>
      </c>
      <c r="J14" s="185">
        <v>10</v>
      </c>
      <c r="K14" s="185">
        <v>65</v>
      </c>
      <c r="L14" s="185">
        <v>1</v>
      </c>
      <c r="M14" s="185">
        <v>13</v>
      </c>
      <c r="N14" s="185">
        <v>3</v>
      </c>
      <c r="O14" s="185">
        <v>1</v>
      </c>
      <c r="P14" s="185"/>
      <c r="Q14" s="321">
        <v>3184</v>
      </c>
    </row>
    <row r="15" spans="2:17" ht="6" customHeight="1">
      <c r="B15" s="20"/>
      <c r="C15" s="20"/>
      <c r="D15" s="20"/>
      <c r="E15" s="20"/>
      <c r="F15" s="20"/>
      <c r="G15" s="20"/>
      <c r="H15" s="185"/>
      <c r="I15" s="185"/>
      <c r="J15" s="185"/>
      <c r="K15" s="185"/>
      <c r="L15" s="185"/>
      <c r="M15" s="185"/>
      <c r="N15" s="185"/>
      <c r="O15" s="185"/>
      <c r="P15" s="185"/>
      <c r="Q15" s="321"/>
    </row>
    <row r="16" spans="3:17" ht="15.75">
      <c r="C16" s="7" t="s">
        <v>167</v>
      </c>
      <c r="D16" s="7"/>
      <c r="E16" s="7"/>
      <c r="F16" s="7"/>
      <c r="H16" s="185"/>
      <c r="I16" s="185"/>
      <c r="J16" s="219"/>
      <c r="K16" s="185"/>
      <c r="L16" s="185"/>
      <c r="M16" s="185"/>
      <c r="N16" s="185"/>
      <c r="O16" s="185"/>
      <c r="P16" s="185"/>
      <c r="Q16" s="321"/>
    </row>
    <row r="17" spans="2:17" ht="15">
      <c r="B17" s="20"/>
      <c r="C17" s="20"/>
      <c r="D17" s="8" t="s">
        <v>283</v>
      </c>
      <c r="H17" s="185">
        <v>16</v>
      </c>
      <c r="I17" s="185">
        <v>19</v>
      </c>
      <c r="J17" s="185">
        <v>32</v>
      </c>
      <c r="K17" s="185">
        <v>52</v>
      </c>
      <c r="L17" s="185">
        <v>1</v>
      </c>
      <c r="M17" s="185">
        <v>26</v>
      </c>
      <c r="N17" s="185">
        <v>3</v>
      </c>
      <c r="O17" s="185">
        <v>2</v>
      </c>
      <c r="P17" s="185"/>
      <c r="Q17" s="321">
        <v>104</v>
      </c>
    </row>
    <row r="18" spans="2:17" ht="15">
      <c r="B18" s="20"/>
      <c r="C18" s="20"/>
      <c r="D18" s="8" t="s">
        <v>234</v>
      </c>
      <c r="H18" s="185">
        <v>15</v>
      </c>
      <c r="I18" s="185">
        <v>47</v>
      </c>
      <c r="J18" s="185">
        <v>10</v>
      </c>
      <c r="K18" s="185">
        <v>57</v>
      </c>
      <c r="L18" s="185">
        <v>2</v>
      </c>
      <c r="M18" s="185">
        <v>18</v>
      </c>
      <c r="N18" s="185">
        <v>6</v>
      </c>
      <c r="O18" s="185">
        <v>2</v>
      </c>
      <c r="P18" s="185"/>
      <c r="Q18" s="321">
        <v>963</v>
      </c>
    </row>
    <row r="19" spans="2:17" ht="15">
      <c r="B19" s="20"/>
      <c r="C19" s="20"/>
      <c r="D19" s="8" t="s">
        <v>235</v>
      </c>
      <c r="H19" s="185">
        <v>12</v>
      </c>
      <c r="I19" s="185">
        <v>64</v>
      </c>
      <c r="J19" s="185">
        <v>6</v>
      </c>
      <c r="K19" s="185">
        <v>70</v>
      </c>
      <c r="L19" s="185">
        <v>2</v>
      </c>
      <c r="M19" s="185">
        <v>10</v>
      </c>
      <c r="N19" s="185">
        <v>3</v>
      </c>
      <c r="O19" s="185">
        <v>2</v>
      </c>
      <c r="P19" s="185"/>
      <c r="Q19" s="321">
        <v>1780</v>
      </c>
    </row>
    <row r="20" spans="2:17" ht="15">
      <c r="B20" s="20"/>
      <c r="C20" s="20"/>
      <c r="D20" s="8" t="s">
        <v>236</v>
      </c>
      <c r="H20" s="185">
        <v>11</v>
      </c>
      <c r="I20" s="185">
        <v>66</v>
      </c>
      <c r="J20" s="185">
        <v>7</v>
      </c>
      <c r="K20" s="185">
        <v>74</v>
      </c>
      <c r="L20" s="185">
        <v>1</v>
      </c>
      <c r="M20" s="185">
        <v>9</v>
      </c>
      <c r="N20" s="185">
        <v>2</v>
      </c>
      <c r="O20" s="185">
        <v>3</v>
      </c>
      <c r="P20" s="185"/>
      <c r="Q20" s="321">
        <v>1617</v>
      </c>
    </row>
    <row r="21" spans="2:17" ht="15">
      <c r="B21" s="20"/>
      <c r="C21" s="20"/>
      <c r="D21" s="8" t="s">
        <v>237</v>
      </c>
      <c r="H21" s="185">
        <v>14</v>
      </c>
      <c r="I21" s="185">
        <v>62</v>
      </c>
      <c r="J21" s="185">
        <v>9</v>
      </c>
      <c r="K21" s="185">
        <v>71</v>
      </c>
      <c r="L21" s="185">
        <v>1</v>
      </c>
      <c r="M21" s="185">
        <v>10</v>
      </c>
      <c r="N21" s="185">
        <v>2</v>
      </c>
      <c r="O21" s="185">
        <v>2</v>
      </c>
      <c r="P21" s="185"/>
      <c r="Q21" s="321">
        <v>1191</v>
      </c>
    </row>
    <row r="22" spans="2:17" ht="15">
      <c r="B22" s="20"/>
      <c r="C22" s="20"/>
      <c r="D22" s="8" t="s">
        <v>316</v>
      </c>
      <c r="H22" s="185">
        <v>15</v>
      </c>
      <c r="I22" s="185">
        <v>57</v>
      </c>
      <c r="J22" s="185">
        <v>10</v>
      </c>
      <c r="K22" s="185">
        <v>67</v>
      </c>
      <c r="L22" s="185">
        <v>2</v>
      </c>
      <c r="M22" s="185">
        <v>13</v>
      </c>
      <c r="N22" s="185">
        <v>1</v>
      </c>
      <c r="O22" s="185">
        <v>3</v>
      </c>
      <c r="P22" s="185"/>
      <c r="Q22" s="321">
        <v>378</v>
      </c>
    </row>
    <row r="23" spans="2:17" ht="6" customHeight="1">
      <c r="B23" s="20"/>
      <c r="C23" s="20"/>
      <c r="D23" s="20"/>
      <c r="E23" s="20"/>
      <c r="F23" s="20"/>
      <c r="H23" s="185"/>
      <c r="I23" s="185"/>
      <c r="J23" s="185"/>
      <c r="K23" s="185"/>
      <c r="L23" s="185"/>
      <c r="M23" s="185"/>
      <c r="N23" s="185"/>
      <c r="O23" s="185"/>
      <c r="P23" s="185"/>
      <c r="Q23" s="321"/>
    </row>
    <row r="24" spans="2:17" ht="15.75">
      <c r="B24" s="20"/>
      <c r="C24" s="13" t="s">
        <v>619</v>
      </c>
      <c r="D24" s="13"/>
      <c r="E24" s="13"/>
      <c r="F24" s="13"/>
      <c r="H24" s="185"/>
      <c r="I24" s="185"/>
      <c r="J24" s="185"/>
      <c r="K24" s="185"/>
      <c r="L24" s="185"/>
      <c r="M24" s="185"/>
      <c r="N24" s="185"/>
      <c r="O24" s="185"/>
      <c r="P24" s="185"/>
      <c r="Q24" s="321"/>
    </row>
    <row r="25" spans="2:17" ht="15">
      <c r="B25" s="20"/>
      <c r="C25" s="2"/>
      <c r="D25" s="2" t="s">
        <v>223</v>
      </c>
      <c r="E25" s="2"/>
      <c r="F25" s="2"/>
      <c r="H25" s="185">
        <v>11</v>
      </c>
      <c r="I25" s="185">
        <v>72</v>
      </c>
      <c r="J25" s="185">
        <v>5</v>
      </c>
      <c r="K25" s="185">
        <v>77</v>
      </c>
      <c r="L25" s="185">
        <v>0</v>
      </c>
      <c r="M25" s="185">
        <v>4</v>
      </c>
      <c r="N25" s="185">
        <v>3</v>
      </c>
      <c r="O25" s="185">
        <v>5</v>
      </c>
      <c r="P25" s="185"/>
      <c r="Q25" s="321">
        <v>280</v>
      </c>
    </row>
    <row r="26" spans="2:17" ht="15">
      <c r="B26" s="20"/>
      <c r="C26" s="2"/>
      <c r="D26" s="2" t="s">
        <v>270</v>
      </c>
      <c r="E26" s="2"/>
      <c r="F26" s="2"/>
      <c r="H26" s="185">
        <v>10</v>
      </c>
      <c r="I26" s="185">
        <v>61</v>
      </c>
      <c r="J26" s="185">
        <v>9</v>
      </c>
      <c r="K26" s="185">
        <v>70</v>
      </c>
      <c r="L26" s="185">
        <v>2</v>
      </c>
      <c r="M26" s="185">
        <v>12</v>
      </c>
      <c r="N26" s="185">
        <v>3</v>
      </c>
      <c r="O26" s="185">
        <v>3</v>
      </c>
      <c r="P26" s="185"/>
      <c r="Q26" s="321">
        <v>4424</v>
      </c>
    </row>
    <row r="27" spans="2:17" ht="15">
      <c r="B27" s="20"/>
      <c r="C27" s="2"/>
      <c r="D27" s="2" t="s">
        <v>271</v>
      </c>
      <c r="E27" s="2"/>
      <c r="F27" s="2"/>
      <c r="H27" s="185">
        <v>22</v>
      </c>
      <c r="I27" s="185">
        <v>53</v>
      </c>
      <c r="J27" s="185">
        <v>9</v>
      </c>
      <c r="K27" s="185">
        <v>62</v>
      </c>
      <c r="L27" s="185">
        <v>2</v>
      </c>
      <c r="M27" s="185">
        <v>12</v>
      </c>
      <c r="N27" s="185">
        <v>1</v>
      </c>
      <c r="O27" s="185">
        <v>1</v>
      </c>
      <c r="P27" s="185"/>
      <c r="Q27" s="321">
        <v>1329</v>
      </c>
    </row>
    <row r="28" spans="2:17" ht="6" customHeight="1">
      <c r="B28" s="20"/>
      <c r="C28" s="2"/>
      <c r="D28" s="2"/>
      <c r="E28" s="2"/>
      <c r="F28" s="2"/>
      <c r="H28" s="185"/>
      <c r="I28" s="185"/>
      <c r="J28" s="185"/>
      <c r="K28" s="185"/>
      <c r="L28" s="185"/>
      <c r="M28" s="185"/>
      <c r="N28" s="185"/>
      <c r="O28" s="185"/>
      <c r="P28" s="185"/>
      <c r="Q28" s="321"/>
    </row>
    <row r="29" spans="2:17" ht="15.75">
      <c r="B29" s="20"/>
      <c r="C29" s="7" t="s">
        <v>659</v>
      </c>
      <c r="E29" s="13"/>
      <c r="F29" s="13"/>
      <c r="H29" s="185"/>
      <c r="I29" s="185"/>
      <c r="J29" s="185"/>
      <c r="K29" s="185"/>
      <c r="L29" s="185"/>
      <c r="M29" s="185"/>
      <c r="N29" s="185"/>
      <c r="O29" s="185"/>
      <c r="P29" s="185"/>
      <c r="Q29" s="321"/>
    </row>
    <row r="30" spans="2:17" ht="15">
      <c r="B30" s="20"/>
      <c r="D30" s="253" t="s">
        <v>647</v>
      </c>
      <c r="E30" s="2"/>
      <c r="F30" s="2"/>
      <c r="H30" s="185">
        <v>9</v>
      </c>
      <c r="I30" s="185">
        <v>68</v>
      </c>
      <c r="J30" s="185">
        <v>3</v>
      </c>
      <c r="K30" s="185">
        <v>71</v>
      </c>
      <c r="L30" s="185">
        <v>3</v>
      </c>
      <c r="M30" s="185">
        <v>7</v>
      </c>
      <c r="N30" s="185">
        <v>7</v>
      </c>
      <c r="O30" s="185">
        <v>2</v>
      </c>
      <c r="P30" s="185"/>
      <c r="Q30" s="321">
        <v>548</v>
      </c>
    </row>
    <row r="31" spans="2:17" ht="15">
      <c r="B31" s="20"/>
      <c r="D31" s="253" t="s">
        <v>648</v>
      </c>
      <c r="E31" s="2"/>
      <c r="F31" s="2"/>
      <c r="H31" s="185">
        <v>8</v>
      </c>
      <c r="I31" s="185">
        <v>71</v>
      </c>
      <c r="J31" s="185">
        <v>6</v>
      </c>
      <c r="K31" s="185">
        <v>77</v>
      </c>
      <c r="L31" s="185">
        <v>1</v>
      </c>
      <c r="M31" s="185">
        <v>9</v>
      </c>
      <c r="N31" s="185">
        <v>2</v>
      </c>
      <c r="O31" s="185">
        <v>2</v>
      </c>
      <c r="P31" s="185"/>
      <c r="Q31" s="321">
        <v>1467</v>
      </c>
    </row>
    <row r="32" spans="2:17" ht="15">
      <c r="B32" s="20"/>
      <c r="D32" s="253" t="s">
        <v>649</v>
      </c>
      <c r="E32" s="2"/>
      <c r="F32" s="2"/>
      <c r="H32" s="185">
        <v>11</v>
      </c>
      <c r="I32" s="185">
        <v>56</v>
      </c>
      <c r="J32" s="185">
        <v>8</v>
      </c>
      <c r="K32" s="185">
        <v>64</v>
      </c>
      <c r="L32" s="185">
        <v>1</v>
      </c>
      <c r="M32" s="185">
        <v>16</v>
      </c>
      <c r="N32" s="185">
        <v>6</v>
      </c>
      <c r="O32" s="185">
        <v>2</v>
      </c>
      <c r="P32" s="185"/>
      <c r="Q32" s="321">
        <v>767</v>
      </c>
    </row>
    <row r="33" spans="2:17" ht="15">
      <c r="B33" s="20"/>
      <c r="D33" s="253" t="s">
        <v>650</v>
      </c>
      <c r="E33" s="2"/>
      <c r="F33" s="2"/>
      <c r="H33" s="185">
        <v>19</v>
      </c>
      <c r="I33" s="185">
        <v>66</v>
      </c>
      <c r="J33" s="185">
        <v>10</v>
      </c>
      <c r="K33" s="185">
        <v>75</v>
      </c>
      <c r="L33" s="185">
        <v>0</v>
      </c>
      <c r="M33" s="185">
        <v>3</v>
      </c>
      <c r="N33" s="185">
        <v>0</v>
      </c>
      <c r="O33" s="185">
        <v>2</v>
      </c>
      <c r="P33" s="185"/>
      <c r="Q33" s="321">
        <v>99</v>
      </c>
    </row>
    <row r="34" spans="2:17" ht="15">
      <c r="B34" s="20"/>
      <c r="D34" s="253" t="s">
        <v>651</v>
      </c>
      <c r="E34" s="2"/>
      <c r="F34" s="2"/>
      <c r="H34" s="185">
        <v>11</v>
      </c>
      <c r="I34" s="185">
        <v>57</v>
      </c>
      <c r="J34" s="185">
        <v>13</v>
      </c>
      <c r="K34" s="185">
        <v>70</v>
      </c>
      <c r="L34" s="185">
        <v>2</v>
      </c>
      <c r="M34" s="185">
        <v>11</v>
      </c>
      <c r="N34" s="185">
        <v>2</v>
      </c>
      <c r="O34" s="185">
        <v>4</v>
      </c>
      <c r="P34" s="185"/>
      <c r="Q34" s="321">
        <v>611</v>
      </c>
    </row>
    <row r="35" spans="2:17" ht="15">
      <c r="B35" s="20"/>
      <c r="D35" s="253" t="s">
        <v>652</v>
      </c>
      <c r="E35" s="2"/>
      <c r="F35" s="2"/>
      <c r="H35" s="185">
        <v>21</v>
      </c>
      <c r="I35" s="185">
        <v>46</v>
      </c>
      <c r="J35" s="185">
        <v>12</v>
      </c>
      <c r="K35" s="185">
        <v>58</v>
      </c>
      <c r="L35" s="185">
        <v>1</v>
      </c>
      <c r="M35" s="185">
        <v>16</v>
      </c>
      <c r="N35" s="185">
        <v>2</v>
      </c>
      <c r="O35" s="185">
        <v>2</v>
      </c>
      <c r="P35" s="185"/>
      <c r="Q35" s="321">
        <v>851</v>
      </c>
    </row>
    <row r="36" spans="2:17" ht="15">
      <c r="B36" s="20"/>
      <c r="D36" s="253" t="s">
        <v>653</v>
      </c>
      <c r="E36" s="2"/>
      <c r="F36" s="2"/>
      <c r="H36" s="185">
        <v>20</v>
      </c>
      <c r="I36" s="185">
        <v>51</v>
      </c>
      <c r="J36" s="185">
        <v>14</v>
      </c>
      <c r="K36" s="185">
        <v>65</v>
      </c>
      <c r="L36" s="185">
        <v>1</v>
      </c>
      <c r="M36" s="185">
        <v>11</v>
      </c>
      <c r="N36" s="185">
        <v>1</v>
      </c>
      <c r="O36" s="185">
        <v>3</v>
      </c>
      <c r="P36" s="185"/>
      <c r="Q36" s="321">
        <v>722</v>
      </c>
    </row>
    <row r="37" spans="2:17" ht="6" customHeight="1">
      <c r="B37" s="20"/>
      <c r="C37" s="2"/>
      <c r="D37" s="2"/>
      <c r="E37" s="2"/>
      <c r="F37" s="2"/>
      <c r="H37" s="185"/>
      <c r="I37" s="185"/>
      <c r="J37" s="185"/>
      <c r="K37" s="185"/>
      <c r="L37" s="185"/>
      <c r="M37" s="185"/>
      <c r="N37" s="185"/>
      <c r="O37" s="185"/>
      <c r="P37" s="185"/>
      <c r="Q37" s="321"/>
    </row>
    <row r="38" spans="2:17" ht="15.75">
      <c r="B38" s="20"/>
      <c r="C38" s="7" t="s">
        <v>242</v>
      </c>
      <c r="D38" s="7"/>
      <c r="E38" s="7"/>
      <c r="F38" s="7"/>
      <c r="H38" s="185"/>
      <c r="I38" s="185"/>
      <c r="J38" s="185"/>
      <c r="K38" s="185"/>
      <c r="L38" s="185"/>
      <c r="M38" s="185"/>
      <c r="N38" s="185"/>
      <c r="O38" s="185"/>
      <c r="P38" s="185"/>
      <c r="Q38" s="321"/>
    </row>
    <row r="39" spans="2:17" ht="15">
      <c r="B39" s="20"/>
      <c r="D39" s="8" t="s">
        <v>646</v>
      </c>
      <c r="H39" s="185">
        <v>25</v>
      </c>
      <c r="I39" s="185">
        <v>40</v>
      </c>
      <c r="J39" s="185">
        <v>8</v>
      </c>
      <c r="K39" s="185">
        <v>48</v>
      </c>
      <c r="L39" s="185">
        <v>1</v>
      </c>
      <c r="M39" s="185">
        <v>21</v>
      </c>
      <c r="N39" s="185">
        <v>2</v>
      </c>
      <c r="O39" s="185">
        <v>3</v>
      </c>
      <c r="P39" s="185"/>
      <c r="Q39" s="321">
        <v>504</v>
      </c>
    </row>
    <row r="40" spans="2:17" ht="15">
      <c r="B40" s="20"/>
      <c r="D40" s="8" t="s">
        <v>213</v>
      </c>
      <c r="H40" s="185">
        <v>21</v>
      </c>
      <c r="I40" s="185">
        <v>46</v>
      </c>
      <c r="J40" s="185">
        <v>9</v>
      </c>
      <c r="K40" s="185">
        <v>55</v>
      </c>
      <c r="L40" s="185">
        <v>2</v>
      </c>
      <c r="M40" s="185">
        <v>18</v>
      </c>
      <c r="N40" s="185">
        <v>3</v>
      </c>
      <c r="O40" s="185">
        <v>2</v>
      </c>
      <c r="P40" s="185"/>
      <c r="Q40" s="321">
        <v>982</v>
      </c>
    </row>
    <row r="41" spans="2:17" ht="15">
      <c r="B41" s="20"/>
      <c r="D41" s="8" t="s">
        <v>214</v>
      </c>
      <c r="H41" s="185">
        <v>15</v>
      </c>
      <c r="I41" s="185">
        <v>55</v>
      </c>
      <c r="J41" s="185">
        <v>9</v>
      </c>
      <c r="K41" s="185">
        <v>65</v>
      </c>
      <c r="L41" s="185">
        <v>2</v>
      </c>
      <c r="M41" s="185">
        <v>13</v>
      </c>
      <c r="N41" s="185">
        <v>3</v>
      </c>
      <c r="O41" s="185">
        <v>3</v>
      </c>
      <c r="P41" s="185"/>
      <c r="Q41" s="321">
        <v>1077</v>
      </c>
    </row>
    <row r="42" spans="2:17" ht="15">
      <c r="B42" s="20"/>
      <c r="D42" s="8" t="s">
        <v>215</v>
      </c>
      <c r="H42" s="185">
        <v>14</v>
      </c>
      <c r="I42" s="185">
        <v>57</v>
      </c>
      <c r="J42" s="185">
        <v>11</v>
      </c>
      <c r="K42" s="185">
        <v>69</v>
      </c>
      <c r="L42" s="185">
        <v>3</v>
      </c>
      <c r="M42" s="185">
        <v>10</v>
      </c>
      <c r="N42" s="185">
        <v>2</v>
      </c>
      <c r="O42" s="185">
        <v>2</v>
      </c>
      <c r="P42" s="185"/>
      <c r="Q42" s="321">
        <v>998</v>
      </c>
    </row>
    <row r="43" spans="2:17" ht="15">
      <c r="B43" s="20"/>
      <c r="D43" s="8" t="s">
        <v>216</v>
      </c>
      <c r="H43" s="185">
        <v>11</v>
      </c>
      <c r="I43" s="185">
        <v>65</v>
      </c>
      <c r="J43" s="185">
        <v>9</v>
      </c>
      <c r="K43" s="185">
        <v>74</v>
      </c>
      <c r="L43" s="185">
        <v>1</v>
      </c>
      <c r="M43" s="185">
        <v>9</v>
      </c>
      <c r="N43" s="185">
        <v>3</v>
      </c>
      <c r="O43" s="185">
        <v>2</v>
      </c>
      <c r="P43" s="185"/>
      <c r="Q43" s="321">
        <v>848</v>
      </c>
    </row>
    <row r="44" spans="2:17" ht="15">
      <c r="B44" s="20"/>
      <c r="D44" s="8" t="s">
        <v>217</v>
      </c>
      <c r="H44" s="185">
        <v>7</v>
      </c>
      <c r="I44" s="185">
        <v>71</v>
      </c>
      <c r="J44" s="185">
        <v>6</v>
      </c>
      <c r="K44" s="185">
        <v>77</v>
      </c>
      <c r="L44" s="185">
        <v>1</v>
      </c>
      <c r="M44" s="185">
        <v>8</v>
      </c>
      <c r="N44" s="185">
        <v>3</v>
      </c>
      <c r="O44" s="185">
        <v>3</v>
      </c>
      <c r="P44" s="185"/>
      <c r="Q44" s="321">
        <v>1006</v>
      </c>
    </row>
    <row r="45" spans="2:17" ht="15">
      <c r="B45" s="20"/>
      <c r="D45" s="8" t="s">
        <v>218</v>
      </c>
      <c r="H45" s="185">
        <v>6</v>
      </c>
      <c r="I45" s="185">
        <v>74</v>
      </c>
      <c r="J45" s="185">
        <v>6</v>
      </c>
      <c r="K45" s="185">
        <v>79</v>
      </c>
      <c r="L45" s="185">
        <v>1</v>
      </c>
      <c r="M45" s="185">
        <v>6</v>
      </c>
      <c r="N45" s="185">
        <v>4</v>
      </c>
      <c r="O45" s="185">
        <v>4</v>
      </c>
      <c r="P45" s="185"/>
      <c r="Q45" s="321">
        <v>592</v>
      </c>
    </row>
    <row r="46" spans="2:17" ht="6" customHeight="1">
      <c r="B46" s="20"/>
      <c r="C46" s="20"/>
      <c r="D46" s="20"/>
      <c r="E46" s="20"/>
      <c r="F46" s="20"/>
      <c r="H46" s="185"/>
      <c r="I46" s="185"/>
      <c r="J46" s="185"/>
      <c r="K46" s="185"/>
      <c r="L46" s="185"/>
      <c r="M46" s="185"/>
      <c r="N46" s="185"/>
      <c r="O46" s="185"/>
      <c r="P46" s="185"/>
      <c r="Q46" s="321"/>
    </row>
    <row r="47" spans="3:17" ht="15.75">
      <c r="C47" s="7" t="s">
        <v>241</v>
      </c>
      <c r="D47" s="7"/>
      <c r="E47" s="7"/>
      <c r="F47" s="7"/>
      <c r="H47" s="185"/>
      <c r="I47" s="185"/>
      <c r="J47" s="185"/>
      <c r="K47" s="185"/>
      <c r="L47" s="185"/>
      <c r="M47" s="185"/>
      <c r="N47" s="185"/>
      <c r="O47" s="185"/>
      <c r="P47" s="185"/>
      <c r="Q47" s="321"/>
    </row>
    <row r="48" spans="2:17" ht="15">
      <c r="B48" s="20"/>
      <c r="D48" s="8" t="s">
        <v>131</v>
      </c>
      <c r="H48" s="185">
        <v>14</v>
      </c>
      <c r="I48" s="185">
        <v>51</v>
      </c>
      <c r="J48" s="185">
        <v>8</v>
      </c>
      <c r="K48" s="185">
        <v>59</v>
      </c>
      <c r="L48" s="185">
        <v>2</v>
      </c>
      <c r="M48" s="185">
        <v>19</v>
      </c>
      <c r="N48" s="185">
        <v>4</v>
      </c>
      <c r="O48" s="185">
        <v>3</v>
      </c>
      <c r="P48" s="271"/>
      <c r="Q48" s="321">
        <v>2064</v>
      </c>
    </row>
    <row r="49" spans="2:17" ht="15">
      <c r="B49" s="20"/>
      <c r="D49" s="8" t="s">
        <v>202</v>
      </c>
      <c r="H49" s="185">
        <v>14</v>
      </c>
      <c r="I49" s="185">
        <v>62</v>
      </c>
      <c r="J49" s="185">
        <v>10</v>
      </c>
      <c r="K49" s="185">
        <v>72</v>
      </c>
      <c r="L49" s="185">
        <v>2</v>
      </c>
      <c r="M49" s="185">
        <v>8</v>
      </c>
      <c r="N49" s="185">
        <v>3</v>
      </c>
      <c r="O49" s="185">
        <v>2</v>
      </c>
      <c r="P49" s="271"/>
      <c r="Q49" s="321">
        <v>1774</v>
      </c>
    </row>
    <row r="50" spans="2:17" ht="15">
      <c r="B50" s="20"/>
      <c r="D50" s="8" t="s">
        <v>513</v>
      </c>
      <c r="H50" s="185">
        <v>11</v>
      </c>
      <c r="I50" s="185">
        <v>66</v>
      </c>
      <c r="J50" s="185">
        <v>8</v>
      </c>
      <c r="K50" s="185">
        <v>74</v>
      </c>
      <c r="L50" s="185">
        <v>2</v>
      </c>
      <c r="M50" s="185">
        <v>7</v>
      </c>
      <c r="N50" s="185">
        <v>3</v>
      </c>
      <c r="O50" s="185">
        <v>3</v>
      </c>
      <c r="P50" s="271"/>
      <c r="Q50" s="321">
        <v>641</v>
      </c>
    </row>
    <row r="51" spans="2:17" ht="15">
      <c r="B51" s="20"/>
      <c r="D51" s="8" t="s">
        <v>514</v>
      </c>
      <c r="H51" s="185">
        <v>24</v>
      </c>
      <c r="I51" s="185">
        <v>50</v>
      </c>
      <c r="J51" s="185">
        <v>11</v>
      </c>
      <c r="K51" s="185">
        <v>61</v>
      </c>
      <c r="L51" s="185">
        <v>4</v>
      </c>
      <c r="M51" s="185">
        <v>7</v>
      </c>
      <c r="N51" s="185">
        <v>1</v>
      </c>
      <c r="O51" s="185">
        <v>4</v>
      </c>
      <c r="P51" s="271"/>
      <c r="Q51" s="321">
        <v>299</v>
      </c>
    </row>
    <row r="52" spans="2:17" ht="15">
      <c r="B52" s="20"/>
      <c r="D52" s="8" t="s">
        <v>203</v>
      </c>
      <c r="H52" s="185">
        <v>7</v>
      </c>
      <c r="I52" s="185">
        <v>75</v>
      </c>
      <c r="J52" s="185">
        <v>7</v>
      </c>
      <c r="K52" s="185">
        <v>82</v>
      </c>
      <c r="L52" s="185">
        <v>1</v>
      </c>
      <c r="M52" s="185">
        <v>6</v>
      </c>
      <c r="N52" s="185">
        <v>2</v>
      </c>
      <c r="O52" s="185">
        <v>3</v>
      </c>
      <c r="P52" s="271"/>
      <c r="Q52" s="321">
        <v>766</v>
      </c>
    </row>
    <row r="53" spans="2:17" ht="15">
      <c r="B53" s="20"/>
      <c r="D53" s="8" t="s">
        <v>204</v>
      </c>
      <c r="H53" s="185">
        <v>12</v>
      </c>
      <c r="I53" s="185">
        <v>71</v>
      </c>
      <c r="J53" s="185">
        <v>7</v>
      </c>
      <c r="K53" s="185">
        <v>77</v>
      </c>
      <c r="L53" s="185">
        <v>2</v>
      </c>
      <c r="M53" s="185">
        <v>6</v>
      </c>
      <c r="N53" s="185">
        <v>0</v>
      </c>
      <c r="O53" s="185">
        <v>3</v>
      </c>
      <c r="P53" s="271"/>
      <c r="Q53" s="321">
        <v>489</v>
      </c>
    </row>
    <row r="54" spans="2:17" ht="9" customHeight="1">
      <c r="B54" s="20"/>
      <c r="C54" s="20"/>
      <c r="H54" s="322"/>
      <c r="I54" s="322"/>
      <c r="J54" s="322"/>
      <c r="K54" s="271"/>
      <c r="L54" s="322"/>
      <c r="M54" s="322"/>
      <c r="N54" s="322"/>
      <c r="O54" s="322"/>
      <c r="P54" s="271"/>
      <c r="Q54" s="323"/>
    </row>
    <row r="55" spans="2:17" ht="15.75">
      <c r="B55" s="20"/>
      <c r="C55" s="7" t="s">
        <v>413</v>
      </c>
      <c r="H55" s="322"/>
      <c r="I55" s="322"/>
      <c r="J55" s="322"/>
      <c r="K55" s="271"/>
      <c r="L55" s="322"/>
      <c r="M55" s="322"/>
      <c r="N55" s="322"/>
      <c r="O55" s="322"/>
      <c r="P55" s="271"/>
      <c r="Q55" s="323"/>
    </row>
    <row r="56" spans="2:17" ht="15">
      <c r="B56" s="20"/>
      <c r="C56" s="20"/>
      <c r="D56" s="8" t="s">
        <v>414</v>
      </c>
      <c r="H56" s="185">
        <v>62</v>
      </c>
      <c r="I56" s="185">
        <v>27</v>
      </c>
      <c r="J56" s="185">
        <v>5</v>
      </c>
      <c r="K56" s="185">
        <v>31</v>
      </c>
      <c r="L56" s="185">
        <v>3</v>
      </c>
      <c r="M56" s="185">
        <v>2</v>
      </c>
      <c r="N56" s="185">
        <v>0</v>
      </c>
      <c r="O56" s="185">
        <v>2</v>
      </c>
      <c r="P56" s="271"/>
      <c r="Q56" s="321">
        <v>798</v>
      </c>
    </row>
    <row r="57" spans="2:17" ht="15">
      <c r="B57" s="20"/>
      <c r="C57" s="20"/>
      <c r="D57" s="8" t="s">
        <v>415</v>
      </c>
      <c r="H57" s="185">
        <v>26</v>
      </c>
      <c r="I57" s="185">
        <v>48</v>
      </c>
      <c r="J57" s="185">
        <v>11</v>
      </c>
      <c r="K57" s="185">
        <v>59</v>
      </c>
      <c r="L57" s="185">
        <v>4</v>
      </c>
      <c r="M57" s="185">
        <v>10</v>
      </c>
      <c r="N57" s="185">
        <v>0</v>
      </c>
      <c r="O57" s="185">
        <v>2</v>
      </c>
      <c r="P57" s="271"/>
      <c r="Q57" s="321">
        <v>761</v>
      </c>
    </row>
    <row r="58" spans="2:17" ht="15">
      <c r="B58" s="20"/>
      <c r="C58" s="20"/>
      <c r="D58" s="8" t="s">
        <v>416</v>
      </c>
      <c r="H58" s="185">
        <v>11</v>
      </c>
      <c r="I58" s="185">
        <v>56</v>
      </c>
      <c r="J58" s="185">
        <v>10</v>
      </c>
      <c r="K58" s="185">
        <v>67</v>
      </c>
      <c r="L58" s="185">
        <v>3</v>
      </c>
      <c r="M58" s="185">
        <v>17</v>
      </c>
      <c r="N58" s="185">
        <v>2</v>
      </c>
      <c r="O58" s="185">
        <v>1</v>
      </c>
      <c r="P58" s="271"/>
      <c r="Q58" s="321">
        <v>521</v>
      </c>
    </row>
    <row r="59" spans="4:17" ht="15">
      <c r="D59" s="8" t="s">
        <v>417</v>
      </c>
      <c r="H59" s="185">
        <v>3</v>
      </c>
      <c r="I59" s="185">
        <v>58</v>
      </c>
      <c r="J59" s="185">
        <v>12</v>
      </c>
      <c r="K59" s="185">
        <v>70</v>
      </c>
      <c r="L59" s="185">
        <v>2</v>
      </c>
      <c r="M59" s="185">
        <v>21</v>
      </c>
      <c r="N59" s="185">
        <v>3</v>
      </c>
      <c r="O59" s="185">
        <v>2</v>
      </c>
      <c r="P59" s="185"/>
      <c r="Q59" s="321">
        <v>779</v>
      </c>
    </row>
    <row r="60" spans="4:17" ht="15">
      <c r="D60" s="8" t="s">
        <v>418</v>
      </c>
      <c r="H60" s="185">
        <v>1</v>
      </c>
      <c r="I60" s="185">
        <v>68</v>
      </c>
      <c r="J60" s="185">
        <v>10</v>
      </c>
      <c r="K60" s="185">
        <v>78</v>
      </c>
      <c r="L60" s="185">
        <v>1</v>
      </c>
      <c r="M60" s="185">
        <v>16</v>
      </c>
      <c r="N60" s="185">
        <v>2</v>
      </c>
      <c r="O60" s="185">
        <v>2</v>
      </c>
      <c r="P60" s="185"/>
      <c r="Q60" s="321">
        <v>1125</v>
      </c>
    </row>
    <row r="61" spans="4:17" ht="15">
      <c r="D61" s="8" t="s">
        <v>419</v>
      </c>
      <c r="H61" s="185">
        <v>1</v>
      </c>
      <c r="I61" s="185">
        <v>77</v>
      </c>
      <c r="J61" s="185">
        <v>7</v>
      </c>
      <c r="K61" s="185">
        <v>84</v>
      </c>
      <c r="L61" s="185">
        <v>1</v>
      </c>
      <c r="M61" s="185">
        <v>10</v>
      </c>
      <c r="N61" s="185">
        <v>3</v>
      </c>
      <c r="O61" s="185">
        <v>1</v>
      </c>
      <c r="P61" s="185"/>
      <c r="Q61" s="321">
        <v>615</v>
      </c>
    </row>
    <row r="62" spans="4:17" ht="15">
      <c r="D62" s="8" t="s">
        <v>420</v>
      </c>
      <c r="H62" s="185">
        <v>1</v>
      </c>
      <c r="I62" s="185">
        <v>77</v>
      </c>
      <c r="J62" s="185">
        <v>7</v>
      </c>
      <c r="K62" s="185">
        <v>84</v>
      </c>
      <c r="L62" s="185">
        <v>0</v>
      </c>
      <c r="M62" s="185">
        <v>9</v>
      </c>
      <c r="N62" s="185">
        <v>5</v>
      </c>
      <c r="O62" s="185">
        <v>1</v>
      </c>
      <c r="P62" s="185"/>
      <c r="Q62" s="321">
        <v>411</v>
      </c>
    </row>
    <row r="63" spans="4:17" ht="15">
      <c r="D63" s="8" t="s">
        <v>421</v>
      </c>
      <c r="H63" s="185">
        <v>1</v>
      </c>
      <c r="I63" s="185">
        <v>78</v>
      </c>
      <c r="J63" s="185">
        <v>7</v>
      </c>
      <c r="K63" s="185">
        <v>85</v>
      </c>
      <c r="L63" s="185">
        <v>0</v>
      </c>
      <c r="M63" s="185">
        <v>5</v>
      </c>
      <c r="N63" s="185">
        <v>8</v>
      </c>
      <c r="O63" s="185">
        <v>1</v>
      </c>
      <c r="P63" s="185"/>
      <c r="Q63" s="321">
        <v>561</v>
      </c>
    </row>
    <row r="64" spans="4:17" ht="15">
      <c r="D64" s="8" t="s">
        <v>422</v>
      </c>
      <c r="H64" s="185">
        <v>2</v>
      </c>
      <c r="I64" s="185">
        <v>78</v>
      </c>
      <c r="J64" s="185">
        <v>4</v>
      </c>
      <c r="K64" s="185">
        <v>82</v>
      </c>
      <c r="L64" s="185">
        <v>0</v>
      </c>
      <c r="M64" s="185">
        <v>4</v>
      </c>
      <c r="N64" s="185">
        <v>7</v>
      </c>
      <c r="O64" s="185">
        <v>5</v>
      </c>
      <c r="P64" s="185"/>
      <c r="Q64" s="321">
        <v>232</v>
      </c>
    </row>
    <row r="65" spans="8:17" ht="9" customHeight="1">
      <c r="H65" s="185"/>
      <c r="I65" s="185"/>
      <c r="J65" s="185"/>
      <c r="K65" s="185"/>
      <c r="L65" s="185"/>
      <c r="M65" s="185"/>
      <c r="N65" s="185"/>
      <c r="O65" s="185"/>
      <c r="P65" s="185"/>
      <c r="Q65" s="323"/>
    </row>
    <row r="66" spans="3:17" ht="15.75">
      <c r="C66" s="7" t="s">
        <v>25</v>
      </c>
      <c r="H66" s="185"/>
      <c r="I66" s="185"/>
      <c r="J66" s="185"/>
      <c r="K66" s="185"/>
      <c r="L66" s="185"/>
      <c r="M66" s="185"/>
      <c r="N66" s="185"/>
      <c r="O66" s="185"/>
      <c r="P66" s="185"/>
      <c r="Q66" s="323"/>
    </row>
    <row r="67" spans="3:17" ht="15">
      <c r="C67" s="20"/>
      <c r="D67" s="8" t="s">
        <v>26</v>
      </c>
      <c r="H67" s="185">
        <v>33</v>
      </c>
      <c r="I67" s="185">
        <v>4</v>
      </c>
      <c r="J67" s="185">
        <v>12</v>
      </c>
      <c r="K67" s="185">
        <v>17</v>
      </c>
      <c r="L67" s="185">
        <v>3</v>
      </c>
      <c r="M67" s="185">
        <v>39</v>
      </c>
      <c r="N67" s="185">
        <v>5</v>
      </c>
      <c r="O67" s="185">
        <v>4</v>
      </c>
      <c r="P67" s="185"/>
      <c r="Q67" s="321">
        <v>936</v>
      </c>
    </row>
    <row r="68" spans="3:17" ht="15">
      <c r="C68" s="20"/>
      <c r="D68" s="8" t="s">
        <v>27</v>
      </c>
      <c r="H68" s="185">
        <v>14</v>
      </c>
      <c r="I68" s="185">
        <v>56</v>
      </c>
      <c r="J68" s="185">
        <v>11</v>
      </c>
      <c r="K68" s="185">
        <v>67</v>
      </c>
      <c r="L68" s="185">
        <v>2</v>
      </c>
      <c r="M68" s="185">
        <v>11</v>
      </c>
      <c r="N68" s="185">
        <v>3</v>
      </c>
      <c r="O68" s="185">
        <v>3</v>
      </c>
      <c r="P68" s="185"/>
      <c r="Q68" s="321">
        <v>3073</v>
      </c>
    </row>
    <row r="69" spans="3:17" ht="15">
      <c r="C69" s="20"/>
      <c r="D69" s="8" t="s">
        <v>28</v>
      </c>
      <c r="H69" s="185">
        <v>5</v>
      </c>
      <c r="I69" s="185">
        <v>82</v>
      </c>
      <c r="J69" s="185">
        <v>5</v>
      </c>
      <c r="K69" s="185">
        <v>87</v>
      </c>
      <c r="L69" s="185">
        <v>1</v>
      </c>
      <c r="M69" s="185">
        <v>3</v>
      </c>
      <c r="N69" s="185">
        <v>2</v>
      </c>
      <c r="O69" s="185">
        <v>2</v>
      </c>
      <c r="P69" s="185"/>
      <c r="Q69" s="321">
        <v>2024</v>
      </c>
    </row>
    <row r="70" spans="2:17" ht="6" customHeight="1">
      <c r="B70" s="10"/>
      <c r="C70" s="10"/>
      <c r="D70" s="10"/>
      <c r="E70" s="10"/>
      <c r="F70" s="10"/>
      <c r="G70" s="10"/>
      <c r="H70" s="189"/>
      <c r="I70" s="189"/>
      <c r="J70" s="189"/>
      <c r="K70" s="189"/>
      <c r="L70" s="189"/>
      <c r="M70" s="189"/>
      <c r="N70" s="189"/>
      <c r="O70" s="189"/>
      <c r="P70" s="189"/>
      <c r="Q70" s="324"/>
    </row>
    <row r="71" spans="8:17" ht="6" customHeight="1">
      <c r="H71" s="185"/>
      <c r="I71" s="185"/>
      <c r="J71" s="185"/>
      <c r="K71" s="185"/>
      <c r="L71" s="185"/>
      <c r="M71" s="185"/>
      <c r="N71" s="185"/>
      <c r="O71" s="185"/>
      <c r="P71" s="185"/>
      <c r="Q71" s="321"/>
    </row>
    <row r="72" spans="3:17" ht="15.75">
      <c r="C72" s="7" t="s">
        <v>469</v>
      </c>
      <c r="G72" s="7"/>
      <c r="H72" s="185"/>
      <c r="I72" s="185"/>
      <c r="J72" s="185"/>
      <c r="K72" s="185"/>
      <c r="L72" s="185"/>
      <c r="M72" s="185"/>
      <c r="N72" s="185"/>
      <c r="O72" s="185"/>
      <c r="P72" s="185"/>
      <c r="Q72" s="321"/>
    </row>
    <row r="73" spans="4:17" ht="15.75">
      <c r="D73" s="51">
        <v>1999</v>
      </c>
      <c r="E73" s="51"/>
      <c r="F73" s="51"/>
      <c r="G73" s="7"/>
      <c r="H73" s="191">
        <v>13.8</v>
      </c>
      <c r="I73" s="191">
        <v>54.7</v>
      </c>
      <c r="J73" s="191">
        <v>11.8</v>
      </c>
      <c r="K73" s="191">
        <v>66.5</v>
      </c>
      <c r="L73" s="191">
        <v>1.7</v>
      </c>
      <c r="M73" s="191">
        <v>12.2</v>
      </c>
      <c r="N73" s="191">
        <v>3</v>
      </c>
      <c r="O73" s="191">
        <v>2.9</v>
      </c>
      <c r="P73" s="185"/>
      <c r="Q73" s="321">
        <v>6020</v>
      </c>
    </row>
    <row r="74" spans="4:17" ht="15.75">
      <c r="D74" s="51">
        <v>2000</v>
      </c>
      <c r="E74" s="51"/>
      <c r="F74" s="51"/>
      <c r="G74" s="7"/>
      <c r="H74" s="191">
        <v>13.7</v>
      </c>
      <c r="I74" s="191">
        <v>56.8</v>
      </c>
      <c r="J74" s="191">
        <v>10.3</v>
      </c>
      <c r="K74" s="191">
        <v>67.1</v>
      </c>
      <c r="L74" s="191">
        <v>1.7</v>
      </c>
      <c r="M74" s="191">
        <v>12.5</v>
      </c>
      <c r="N74" s="191">
        <v>2.2</v>
      </c>
      <c r="O74" s="191">
        <v>2.7</v>
      </c>
      <c r="P74" s="185"/>
      <c r="Q74" s="321">
        <v>6253</v>
      </c>
    </row>
    <row r="75" spans="4:17" ht="15.75">
      <c r="D75" s="51">
        <v>2001</v>
      </c>
      <c r="E75" s="51"/>
      <c r="F75" s="51"/>
      <c r="G75" s="7"/>
      <c r="H75" s="191">
        <v>13.1</v>
      </c>
      <c r="I75" s="191">
        <v>58</v>
      </c>
      <c r="J75" s="191">
        <v>10.4</v>
      </c>
      <c r="K75" s="191">
        <v>68.4</v>
      </c>
      <c r="L75" s="191">
        <v>1.6</v>
      </c>
      <c r="M75" s="191">
        <v>12.3</v>
      </c>
      <c r="N75" s="191">
        <v>2.3</v>
      </c>
      <c r="O75" s="191">
        <v>2.3</v>
      </c>
      <c r="P75" s="185"/>
      <c r="Q75" s="321">
        <v>6276</v>
      </c>
    </row>
    <row r="76" spans="4:17" ht="15.75">
      <c r="D76" s="51">
        <v>2002</v>
      </c>
      <c r="E76" s="51"/>
      <c r="F76" s="51"/>
      <c r="G76" s="7"/>
      <c r="H76" s="191">
        <v>13.4</v>
      </c>
      <c r="I76" s="191">
        <v>56.7</v>
      </c>
      <c r="J76" s="191">
        <v>11.1</v>
      </c>
      <c r="K76" s="191">
        <v>67.8</v>
      </c>
      <c r="L76" s="191">
        <v>1.4</v>
      </c>
      <c r="M76" s="191">
        <v>12.2</v>
      </c>
      <c r="N76" s="191">
        <v>3</v>
      </c>
      <c r="O76" s="191">
        <v>2.2</v>
      </c>
      <c r="P76" s="185"/>
      <c r="Q76" s="321">
        <v>5973</v>
      </c>
    </row>
    <row r="77" spans="4:17" ht="15.75">
      <c r="D77" s="51">
        <v>2003</v>
      </c>
      <c r="E77" s="51"/>
      <c r="F77" s="51"/>
      <c r="G77" s="7"/>
      <c r="H77" s="191">
        <v>12.9</v>
      </c>
      <c r="I77" s="191">
        <v>60</v>
      </c>
      <c r="J77" s="191">
        <v>8.6</v>
      </c>
      <c r="K77" s="191">
        <v>68.6</v>
      </c>
      <c r="L77" s="191">
        <v>1.7</v>
      </c>
      <c r="M77" s="191">
        <v>11.5</v>
      </c>
      <c r="N77" s="191">
        <v>2.8</v>
      </c>
      <c r="O77" s="191">
        <v>2.5</v>
      </c>
      <c r="P77" s="185"/>
      <c r="Q77" s="321">
        <v>6033</v>
      </c>
    </row>
    <row r="78" spans="2:17" ht="6" customHeight="1" thickBot="1">
      <c r="B78" s="44"/>
      <c r="C78" s="44"/>
      <c r="D78" s="44"/>
      <c r="E78" s="44"/>
      <c r="F78" s="44"/>
      <c r="G78" s="44"/>
      <c r="H78" s="6"/>
      <c r="I78" s="6"/>
      <c r="J78" s="6"/>
      <c r="K78" s="6"/>
      <c r="L78" s="6"/>
      <c r="M78" s="6"/>
      <c r="N78" s="6"/>
      <c r="O78" s="6"/>
      <c r="P78" s="6"/>
      <c r="Q78" s="6"/>
    </row>
    <row r="79" spans="3:17" ht="15">
      <c r="C79" s="159" t="s">
        <v>317</v>
      </c>
      <c r="D79" s="157" t="s">
        <v>318</v>
      </c>
      <c r="E79" s="157"/>
      <c r="F79" s="157"/>
      <c r="L79" s="29"/>
      <c r="M79" s="29"/>
      <c r="N79" s="29"/>
      <c r="O79" s="29"/>
      <c r="P79" s="29"/>
      <c r="Q79" s="54"/>
    </row>
    <row r="80" spans="3:17" ht="15">
      <c r="C80" s="159" t="s">
        <v>319</v>
      </c>
      <c r="D80" s="20" t="s">
        <v>320</v>
      </c>
      <c r="E80" s="20"/>
      <c r="F80" s="20"/>
      <c r="L80" s="29"/>
      <c r="M80" s="29"/>
      <c r="N80" s="29"/>
      <c r="O80" s="29"/>
      <c r="P80" s="29"/>
      <c r="Q80" s="54"/>
    </row>
  </sheetData>
  <mergeCells count="1">
    <mergeCell ref="I5:K5"/>
  </mergeCells>
  <printOptions/>
  <pageMargins left="0.75" right="0.39" top="0.59" bottom="0.57" header="0.5" footer="0.5"/>
  <pageSetup fitToHeight="1" fitToWidth="1"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B1:M75"/>
  <sheetViews>
    <sheetView zoomScale="75" zoomScaleNormal="75" workbookViewId="0" topLeftCell="A1">
      <selection activeCell="V33" sqref="V33"/>
    </sheetView>
  </sheetViews>
  <sheetFormatPr defaultColWidth="9.140625" defaultRowHeight="12.75"/>
  <cols>
    <col min="1" max="1" width="1.57421875" style="8" customWidth="1"/>
    <col min="2" max="3" width="3.00390625" style="8" customWidth="1"/>
    <col min="4" max="4" width="8.421875" style="8" customWidth="1"/>
    <col min="5" max="5" width="7.57421875" style="8" customWidth="1"/>
    <col min="6" max="6" width="26.421875" style="8" customWidth="1"/>
    <col min="7" max="13" width="10.7109375" style="8" customWidth="1"/>
    <col min="14" max="14" width="2.140625" style="8" customWidth="1"/>
    <col min="15" max="15" width="2.421875" style="8" customWidth="1"/>
    <col min="16" max="16384" width="9.140625" style="8" customWidth="1"/>
  </cols>
  <sheetData>
    <row r="1" spans="6:10" ht="6" customHeight="1">
      <c r="F1" s="7"/>
      <c r="J1" s="8" t="s">
        <v>146</v>
      </c>
    </row>
    <row r="2" spans="2:5" ht="21">
      <c r="B2" s="22" t="s">
        <v>29</v>
      </c>
      <c r="C2" s="22"/>
      <c r="E2" s="107" t="s">
        <v>39</v>
      </c>
    </row>
    <row r="3" spans="2:13" ht="9" customHeight="1" thickBot="1">
      <c r="B3" s="6"/>
      <c r="C3" s="6"/>
      <c r="D3" s="6"/>
      <c r="E3" s="6"/>
      <c r="F3" s="6"/>
      <c r="G3" s="6"/>
      <c r="H3" s="6"/>
      <c r="I3" s="6"/>
      <c r="J3" s="6"/>
      <c r="K3" s="6"/>
      <c r="L3" s="6"/>
      <c r="M3" s="6"/>
    </row>
    <row r="4" spans="11:13" ht="15">
      <c r="K4" s="37" t="s">
        <v>321</v>
      </c>
      <c r="L4" s="37" t="s">
        <v>181</v>
      </c>
      <c r="M4" s="36" t="s">
        <v>153</v>
      </c>
    </row>
    <row r="5" spans="7:13" ht="15">
      <c r="G5" s="37" t="s">
        <v>178</v>
      </c>
      <c r="H5" s="37" t="s">
        <v>30</v>
      </c>
      <c r="I5" s="37" t="s">
        <v>180</v>
      </c>
      <c r="J5" s="37" t="s">
        <v>179</v>
      </c>
      <c r="K5" s="81" t="s">
        <v>324</v>
      </c>
      <c r="L5" s="81" t="s">
        <v>330</v>
      </c>
      <c r="M5" s="36" t="s">
        <v>136</v>
      </c>
    </row>
    <row r="6" spans="2:13" ht="15.75" thickBot="1">
      <c r="B6" s="6"/>
      <c r="C6" s="6"/>
      <c r="D6" s="6"/>
      <c r="E6" s="6"/>
      <c r="F6" s="6"/>
      <c r="G6" s="6"/>
      <c r="H6" s="6"/>
      <c r="I6" s="6"/>
      <c r="J6" s="6"/>
      <c r="K6" s="122" t="s">
        <v>31</v>
      </c>
      <c r="L6" s="122" t="s">
        <v>322</v>
      </c>
      <c r="M6" s="304" t="s">
        <v>32</v>
      </c>
    </row>
    <row r="7" ht="6" customHeight="1"/>
    <row r="8" spans="12:13" ht="15">
      <c r="L8" s="55" t="s">
        <v>165</v>
      </c>
      <c r="M8" s="36" t="s">
        <v>295</v>
      </c>
    </row>
    <row r="9" ht="6" customHeight="1"/>
    <row r="10" spans="3:13" ht="15.75">
      <c r="C10" s="7" t="s">
        <v>33</v>
      </c>
      <c r="G10" s="185">
        <v>32</v>
      </c>
      <c r="H10" s="185">
        <v>21</v>
      </c>
      <c r="I10" s="185">
        <v>2</v>
      </c>
      <c r="J10" s="185">
        <v>34</v>
      </c>
      <c r="K10" s="185">
        <v>8</v>
      </c>
      <c r="L10" s="185">
        <v>3</v>
      </c>
      <c r="M10" s="27">
        <v>2539</v>
      </c>
    </row>
    <row r="11" spans="7:13" ht="6" customHeight="1">
      <c r="G11" s="185"/>
      <c r="H11" s="185"/>
      <c r="I11" s="185"/>
      <c r="J11" s="185"/>
      <c r="K11" s="185"/>
      <c r="L11" s="185"/>
      <c r="M11" s="27"/>
    </row>
    <row r="12" spans="3:13" ht="15.75">
      <c r="C12" s="7" t="s">
        <v>166</v>
      </c>
      <c r="D12" s="7"/>
      <c r="G12" s="185"/>
      <c r="H12" s="185"/>
      <c r="I12" s="185"/>
      <c r="J12" s="185"/>
      <c r="K12" s="185"/>
      <c r="L12" s="185"/>
      <c r="M12" s="27"/>
    </row>
    <row r="13" spans="4:13" ht="15">
      <c r="D13" s="51" t="s">
        <v>244</v>
      </c>
      <c r="G13" s="185">
        <v>33</v>
      </c>
      <c r="H13" s="185">
        <v>19</v>
      </c>
      <c r="I13" s="185">
        <v>4</v>
      </c>
      <c r="J13" s="185">
        <v>31</v>
      </c>
      <c r="K13" s="185">
        <v>9</v>
      </c>
      <c r="L13" s="185">
        <v>3</v>
      </c>
      <c r="M13" s="27">
        <v>1091</v>
      </c>
    </row>
    <row r="14" spans="4:13" ht="15">
      <c r="D14" s="51" t="s">
        <v>282</v>
      </c>
      <c r="G14" s="185">
        <v>31</v>
      </c>
      <c r="H14" s="185">
        <v>23</v>
      </c>
      <c r="I14" s="185">
        <v>1</v>
      </c>
      <c r="J14" s="185">
        <v>35</v>
      </c>
      <c r="K14" s="185">
        <v>8</v>
      </c>
      <c r="L14" s="185">
        <v>2</v>
      </c>
      <c r="M14" s="27">
        <v>1448</v>
      </c>
    </row>
    <row r="15" spans="7:13" ht="6" customHeight="1">
      <c r="G15" s="185"/>
      <c r="H15" s="185"/>
      <c r="I15" s="185"/>
      <c r="J15" s="185"/>
      <c r="K15" s="185"/>
      <c r="L15" s="185"/>
      <c r="M15" s="27"/>
    </row>
    <row r="16" spans="3:13" ht="15.75">
      <c r="C16" s="7" t="s">
        <v>167</v>
      </c>
      <c r="D16" s="7"/>
      <c r="G16" s="185"/>
      <c r="H16" s="185"/>
      <c r="I16" s="185"/>
      <c r="J16" s="185"/>
      <c r="K16" s="185"/>
      <c r="L16" s="185"/>
      <c r="M16" s="27"/>
    </row>
    <row r="17" spans="3:13" ht="15">
      <c r="C17"/>
      <c r="D17" s="8" t="s">
        <v>283</v>
      </c>
      <c r="G17" s="185">
        <v>34</v>
      </c>
      <c r="H17" s="185">
        <v>16</v>
      </c>
      <c r="I17" s="185">
        <v>1</v>
      </c>
      <c r="J17" s="185">
        <v>39</v>
      </c>
      <c r="K17" s="185">
        <v>8</v>
      </c>
      <c r="L17" s="185">
        <v>3</v>
      </c>
      <c r="M17" s="27">
        <v>1193</v>
      </c>
    </row>
    <row r="18" spans="3:13" ht="15">
      <c r="C18"/>
      <c r="D18" s="8" t="s">
        <v>234</v>
      </c>
      <c r="G18" s="185">
        <v>35</v>
      </c>
      <c r="H18" s="185">
        <v>22</v>
      </c>
      <c r="I18" s="185">
        <v>4</v>
      </c>
      <c r="J18" s="185">
        <v>27</v>
      </c>
      <c r="K18" s="185">
        <v>10</v>
      </c>
      <c r="L18" s="185">
        <v>2</v>
      </c>
      <c r="M18" s="27">
        <v>944</v>
      </c>
    </row>
    <row r="19" spans="3:13" ht="15.75">
      <c r="C19"/>
      <c r="D19" s="8" t="s">
        <v>35</v>
      </c>
      <c r="F19" s="7"/>
      <c r="G19" s="185">
        <v>13</v>
      </c>
      <c r="H19" s="185">
        <v>49</v>
      </c>
      <c r="I19" s="185">
        <v>4</v>
      </c>
      <c r="J19" s="185">
        <v>27</v>
      </c>
      <c r="K19" s="185">
        <v>5</v>
      </c>
      <c r="L19" s="185">
        <v>2</v>
      </c>
      <c r="M19" s="27">
        <v>402</v>
      </c>
    </row>
    <row r="20" spans="7:13" ht="6" customHeight="1">
      <c r="G20" s="185"/>
      <c r="H20" s="185"/>
      <c r="I20" s="185"/>
      <c r="J20" s="185"/>
      <c r="K20" s="185"/>
      <c r="L20" s="185"/>
      <c r="M20" s="27"/>
    </row>
    <row r="21" spans="3:13" ht="15.75">
      <c r="C21" s="13" t="s">
        <v>36</v>
      </c>
      <c r="D21" s="13"/>
      <c r="G21" s="185"/>
      <c r="H21" s="185"/>
      <c r="I21" s="185"/>
      <c r="J21" s="185"/>
      <c r="K21" s="185"/>
      <c r="L21" s="185"/>
      <c r="M21" s="27"/>
    </row>
    <row r="22" spans="3:13" ht="15">
      <c r="C22" s="2"/>
      <c r="D22" s="2" t="s">
        <v>37</v>
      </c>
      <c r="G22" s="185">
        <v>47</v>
      </c>
      <c r="H22" s="185">
        <v>17</v>
      </c>
      <c r="I22" s="185">
        <v>0</v>
      </c>
      <c r="J22" s="185">
        <v>32</v>
      </c>
      <c r="K22" s="185">
        <v>1</v>
      </c>
      <c r="L22" s="185">
        <v>2</v>
      </c>
      <c r="M22" s="27">
        <v>598</v>
      </c>
    </row>
    <row r="23" spans="3:13" ht="15">
      <c r="C23" s="2"/>
      <c r="D23" s="2" t="s">
        <v>38</v>
      </c>
      <c r="G23" s="185">
        <v>26</v>
      </c>
      <c r="H23" s="185">
        <v>23</v>
      </c>
      <c r="I23" s="185">
        <v>3</v>
      </c>
      <c r="J23" s="185">
        <v>34</v>
      </c>
      <c r="K23" s="185">
        <v>11</v>
      </c>
      <c r="L23" s="185">
        <v>3</v>
      </c>
      <c r="M23" s="27">
        <v>1941</v>
      </c>
    </row>
    <row r="24" spans="7:13" ht="6" customHeight="1">
      <c r="G24" s="185"/>
      <c r="H24" s="185"/>
      <c r="I24" s="185"/>
      <c r="J24" s="185"/>
      <c r="K24" s="185"/>
      <c r="L24" s="185"/>
      <c r="M24" s="27"/>
    </row>
    <row r="25" spans="3:13" ht="15.75">
      <c r="C25" s="7" t="s">
        <v>241</v>
      </c>
      <c r="D25" s="7"/>
      <c r="G25" s="185"/>
      <c r="H25" s="185"/>
      <c r="I25" s="185"/>
      <c r="J25" s="185"/>
      <c r="K25" s="185"/>
      <c r="L25" s="185"/>
      <c r="M25" s="27"/>
    </row>
    <row r="26" spans="4:13" ht="15">
      <c r="D26" s="8" t="s">
        <v>131</v>
      </c>
      <c r="G26" s="185">
        <v>39</v>
      </c>
      <c r="H26" s="185">
        <v>17</v>
      </c>
      <c r="I26" s="185">
        <v>3</v>
      </c>
      <c r="J26" s="185">
        <v>32</v>
      </c>
      <c r="K26" s="185">
        <v>7</v>
      </c>
      <c r="L26" s="185">
        <v>1</v>
      </c>
      <c r="M26" s="27">
        <v>1334</v>
      </c>
    </row>
    <row r="27" spans="4:13" ht="15">
      <c r="D27" s="8" t="s">
        <v>202</v>
      </c>
      <c r="G27" s="185">
        <v>33</v>
      </c>
      <c r="H27" s="185">
        <v>23</v>
      </c>
      <c r="I27" s="185">
        <v>1</v>
      </c>
      <c r="J27" s="185">
        <v>29</v>
      </c>
      <c r="K27" s="185">
        <v>12</v>
      </c>
      <c r="L27" s="185">
        <v>2</v>
      </c>
      <c r="M27" s="27">
        <v>643</v>
      </c>
    </row>
    <row r="28" spans="4:13" ht="15">
      <c r="D28" s="185" t="s">
        <v>513</v>
      </c>
      <c r="G28" s="185">
        <v>22</v>
      </c>
      <c r="H28" s="185">
        <v>31</v>
      </c>
      <c r="I28" s="185">
        <v>1</v>
      </c>
      <c r="J28" s="185">
        <v>35</v>
      </c>
      <c r="K28" s="185">
        <v>7</v>
      </c>
      <c r="L28" s="185">
        <v>4</v>
      </c>
      <c r="M28" s="27">
        <v>202</v>
      </c>
    </row>
    <row r="29" spans="4:13" ht="15">
      <c r="D29" s="185" t="s">
        <v>514</v>
      </c>
      <c r="G29" s="185">
        <v>32</v>
      </c>
      <c r="H29" s="185">
        <v>27</v>
      </c>
      <c r="I29" s="185">
        <v>0</v>
      </c>
      <c r="J29" s="185">
        <v>24</v>
      </c>
      <c r="K29" s="185">
        <v>4</v>
      </c>
      <c r="L29" s="185">
        <v>13</v>
      </c>
      <c r="M29" s="27">
        <v>74</v>
      </c>
    </row>
    <row r="30" spans="4:13" ht="15">
      <c r="D30" s="185" t="s">
        <v>203</v>
      </c>
      <c r="F30" s="305"/>
      <c r="G30" s="185">
        <v>3</v>
      </c>
      <c r="H30" s="185">
        <v>35</v>
      </c>
      <c r="I30" s="185">
        <v>0</v>
      </c>
      <c r="J30" s="185">
        <v>50</v>
      </c>
      <c r="K30" s="185">
        <v>6</v>
      </c>
      <c r="L30" s="185">
        <v>6</v>
      </c>
      <c r="M30" s="27">
        <v>192</v>
      </c>
    </row>
    <row r="31" spans="4:13" ht="15">
      <c r="D31" s="185" t="s">
        <v>204</v>
      </c>
      <c r="F31" s="305"/>
      <c r="G31" s="185">
        <v>6</v>
      </c>
      <c r="H31" s="185">
        <v>23</v>
      </c>
      <c r="I31" s="185">
        <v>0</v>
      </c>
      <c r="J31" s="185">
        <v>59</v>
      </c>
      <c r="K31" s="185">
        <v>3</v>
      </c>
      <c r="L31" s="185">
        <v>8</v>
      </c>
      <c r="M31" s="27">
        <v>93</v>
      </c>
    </row>
    <row r="32" spans="4:13" ht="6" customHeight="1">
      <c r="D32" s="185"/>
      <c r="F32" s="305"/>
      <c r="G32" s="185"/>
      <c r="H32" s="185"/>
      <c r="I32" s="185"/>
      <c r="J32" s="185"/>
      <c r="K32" s="185"/>
      <c r="L32" s="185"/>
      <c r="M32" s="27"/>
    </row>
    <row r="33" spans="3:13" ht="15.75">
      <c r="C33" s="7" t="s">
        <v>34</v>
      </c>
      <c r="G33" s="185"/>
      <c r="H33" s="185"/>
      <c r="I33" s="185"/>
      <c r="J33" s="185"/>
      <c r="K33" s="185"/>
      <c r="L33" s="185"/>
      <c r="M33" s="27"/>
    </row>
    <row r="34" spans="4:13" ht="15">
      <c r="D34" s="51">
        <v>1999</v>
      </c>
      <c r="G34" s="185">
        <v>29</v>
      </c>
      <c r="H34" s="185">
        <v>20</v>
      </c>
      <c r="I34" s="185">
        <v>2</v>
      </c>
      <c r="J34" s="185">
        <v>36</v>
      </c>
      <c r="K34" s="185">
        <v>10</v>
      </c>
      <c r="L34" s="185">
        <v>3</v>
      </c>
      <c r="M34" s="27">
        <v>488</v>
      </c>
    </row>
    <row r="35" spans="4:13" ht="15">
      <c r="D35" s="51">
        <v>2000</v>
      </c>
      <c r="G35" s="185">
        <v>32</v>
      </c>
      <c r="H35" s="185">
        <v>20</v>
      </c>
      <c r="I35" s="185">
        <v>3</v>
      </c>
      <c r="J35" s="185">
        <v>34</v>
      </c>
      <c r="K35" s="185">
        <v>9</v>
      </c>
      <c r="L35" s="185">
        <v>2</v>
      </c>
      <c r="M35" s="27">
        <v>509</v>
      </c>
    </row>
    <row r="36" spans="4:13" ht="15">
      <c r="D36" s="51">
        <v>2001</v>
      </c>
      <c r="G36" s="185">
        <v>35</v>
      </c>
      <c r="H36" s="185">
        <v>20</v>
      </c>
      <c r="I36" s="185">
        <v>1</v>
      </c>
      <c r="J36" s="185">
        <v>33</v>
      </c>
      <c r="K36" s="185">
        <v>9</v>
      </c>
      <c r="L36" s="185">
        <v>2</v>
      </c>
      <c r="M36" s="27">
        <v>494</v>
      </c>
    </row>
    <row r="37" spans="4:13" ht="15">
      <c r="D37" s="51">
        <v>2002</v>
      </c>
      <c r="G37" s="185">
        <v>34</v>
      </c>
      <c r="H37" s="185">
        <v>20</v>
      </c>
      <c r="I37" s="185">
        <v>2</v>
      </c>
      <c r="J37" s="185">
        <v>36</v>
      </c>
      <c r="K37" s="185">
        <v>6</v>
      </c>
      <c r="L37" s="185">
        <v>2</v>
      </c>
      <c r="M37" s="27">
        <v>536</v>
      </c>
    </row>
    <row r="38" spans="4:13" ht="15">
      <c r="D38" s="51">
        <v>2003</v>
      </c>
      <c r="G38" s="185">
        <v>30</v>
      </c>
      <c r="H38" s="185">
        <v>27</v>
      </c>
      <c r="I38" s="185">
        <v>3</v>
      </c>
      <c r="J38" s="185">
        <v>30</v>
      </c>
      <c r="K38" s="185">
        <v>7</v>
      </c>
      <c r="L38" s="185">
        <v>3</v>
      </c>
      <c r="M38" s="27">
        <v>512</v>
      </c>
    </row>
    <row r="39" spans="2:13" ht="6" customHeight="1" thickBot="1">
      <c r="B39" s="6"/>
      <c r="C39" s="6"/>
      <c r="D39" s="6"/>
      <c r="E39" s="6"/>
      <c r="F39" s="6"/>
      <c r="G39" s="6"/>
      <c r="H39" s="6"/>
      <c r="I39" s="6"/>
      <c r="J39" s="6"/>
      <c r="K39" s="6"/>
      <c r="L39" s="6"/>
      <c r="M39" s="6"/>
    </row>
    <row r="40" ht="6" customHeight="1"/>
    <row r="41" spans="3:4" ht="15">
      <c r="C41" s="159" t="s">
        <v>317</v>
      </c>
      <c r="D41" s="20" t="s">
        <v>835</v>
      </c>
    </row>
    <row r="42" spans="3:4" ht="15">
      <c r="C42" s="20"/>
      <c r="D42" s="20" t="s">
        <v>836</v>
      </c>
    </row>
    <row r="44" spans="2:5" ht="21">
      <c r="B44" s="22" t="s">
        <v>471</v>
      </c>
      <c r="D44" s="22"/>
      <c r="E44" s="107" t="s">
        <v>401</v>
      </c>
    </row>
    <row r="45" spans="2:5" ht="18">
      <c r="B45" s="22"/>
      <c r="D45" s="22"/>
      <c r="E45" s="107" t="s">
        <v>820</v>
      </c>
    </row>
    <row r="46" spans="2:12" ht="15.75" thickBot="1">
      <c r="B46" s="6"/>
      <c r="C46" s="6"/>
      <c r="D46" s="6"/>
      <c r="E46" s="6"/>
      <c r="F46" s="6"/>
      <c r="G46" s="6"/>
      <c r="H46" s="6"/>
      <c r="I46" s="6"/>
      <c r="J46" s="6"/>
      <c r="K46" s="6"/>
      <c r="L46" s="6"/>
    </row>
    <row r="47" spans="2:13" ht="15.75" customHeight="1">
      <c r="B47" s="2"/>
      <c r="C47" s="2"/>
      <c r="D47" s="2"/>
      <c r="E47" s="2"/>
      <c r="F47" s="2"/>
      <c r="G47" s="310"/>
      <c r="H47" s="372" t="s">
        <v>177</v>
      </c>
      <c r="I47" s="372"/>
      <c r="J47" s="372"/>
      <c r="K47" s="372"/>
      <c r="L47" s="372"/>
      <c r="M47" s="2"/>
    </row>
    <row r="48" spans="2:13" ht="15.75">
      <c r="B48" s="2"/>
      <c r="C48" s="2"/>
      <c r="D48" s="2"/>
      <c r="E48" s="59"/>
      <c r="F48" s="2"/>
      <c r="G48" s="2"/>
      <c r="H48" s="309" t="s">
        <v>263</v>
      </c>
      <c r="I48" s="253"/>
      <c r="J48" s="309" t="s">
        <v>56</v>
      </c>
      <c r="K48" s="253"/>
      <c r="L48" s="67" t="s">
        <v>57</v>
      </c>
      <c r="M48" s="2"/>
    </row>
    <row r="49" spans="2:13" ht="15.75">
      <c r="B49" s="2"/>
      <c r="C49" s="2"/>
      <c r="D49" s="2"/>
      <c r="E49" s="59"/>
      <c r="F49" s="2"/>
      <c r="G49" s="2"/>
      <c r="H49" s="309" t="s">
        <v>611</v>
      </c>
      <c r="I49" s="253"/>
      <c r="J49" s="309" t="s">
        <v>507</v>
      </c>
      <c r="K49" s="253"/>
      <c r="L49" s="67" t="s">
        <v>55</v>
      </c>
      <c r="M49" s="2"/>
    </row>
    <row r="50" spans="2:13" ht="16.5" thickBot="1">
      <c r="B50" s="6"/>
      <c r="C50" s="6"/>
      <c r="D50" s="6"/>
      <c r="E50" s="14"/>
      <c r="F50" s="6"/>
      <c r="G50" s="6"/>
      <c r="H50" s="308" t="s">
        <v>54</v>
      </c>
      <c r="I50" s="303"/>
      <c r="J50" s="308" t="s">
        <v>54</v>
      </c>
      <c r="K50" s="303"/>
      <c r="L50" s="44" t="s">
        <v>54</v>
      </c>
      <c r="M50" s="2"/>
    </row>
    <row r="51" spans="2:13" ht="6" customHeight="1">
      <c r="B51" s="2"/>
      <c r="C51" s="2"/>
      <c r="D51" s="2"/>
      <c r="E51" s="65"/>
      <c r="F51" s="2"/>
      <c r="G51" s="2"/>
      <c r="H51" s="68"/>
      <c r="I51" s="2"/>
      <c r="J51" s="68"/>
      <c r="K51" s="2"/>
      <c r="L51" s="59"/>
      <c r="M51" s="2"/>
    </row>
    <row r="52" spans="5:12" ht="15.75">
      <c r="E52" s="65"/>
      <c r="J52" s="69"/>
      <c r="L52" s="70" t="s">
        <v>182</v>
      </c>
    </row>
    <row r="53" spans="5:12" ht="6" customHeight="1">
      <c r="E53" s="65"/>
      <c r="J53" s="69"/>
      <c r="L53" s="70"/>
    </row>
    <row r="54" spans="3:12" ht="15.75">
      <c r="C54" s="64" t="s">
        <v>40</v>
      </c>
      <c r="D54" s="64"/>
      <c r="E54" s="65"/>
      <c r="H54" s="71"/>
      <c r="J54" s="71"/>
      <c r="L54" s="71"/>
    </row>
    <row r="55" spans="4:12" ht="15">
      <c r="D55" s="66" t="s">
        <v>41</v>
      </c>
      <c r="H55" s="185">
        <v>96</v>
      </c>
      <c r="I55" s="185"/>
      <c r="J55" s="185">
        <v>50</v>
      </c>
      <c r="K55" s="185"/>
      <c r="L55" s="185">
        <v>90</v>
      </c>
    </row>
    <row r="56" spans="4:12" ht="15">
      <c r="D56" s="66" t="s">
        <v>42</v>
      </c>
      <c r="H56" s="185">
        <v>0</v>
      </c>
      <c r="I56" s="185"/>
      <c r="J56" s="185">
        <v>26</v>
      </c>
      <c r="K56" s="185"/>
      <c r="L56" s="185">
        <v>3</v>
      </c>
    </row>
    <row r="57" spans="4:12" ht="15">
      <c r="D57" s="66" t="s">
        <v>43</v>
      </c>
      <c r="H57" s="185">
        <v>1</v>
      </c>
      <c r="I57" s="185"/>
      <c r="J57" s="185">
        <v>3</v>
      </c>
      <c r="K57" s="185"/>
      <c r="L57" s="185">
        <v>1</v>
      </c>
    </row>
    <row r="58" spans="4:12" ht="15">
      <c r="D58" s="66" t="s">
        <v>44</v>
      </c>
      <c r="H58" s="185">
        <v>0</v>
      </c>
      <c r="I58" s="185"/>
      <c r="J58" s="185">
        <v>11</v>
      </c>
      <c r="K58" s="185"/>
      <c r="L58" s="185">
        <v>2</v>
      </c>
    </row>
    <row r="59" spans="4:12" ht="15">
      <c r="D59" s="66" t="s">
        <v>45</v>
      </c>
      <c r="H59" s="185">
        <v>2</v>
      </c>
      <c r="I59" s="185"/>
      <c r="J59" s="185">
        <v>8</v>
      </c>
      <c r="K59" s="185"/>
      <c r="L59" s="185">
        <v>3</v>
      </c>
    </row>
    <row r="60" spans="4:12" ht="15">
      <c r="D60" s="66" t="s">
        <v>181</v>
      </c>
      <c r="H60" s="185">
        <v>0</v>
      </c>
      <c r="I60" s="185"/>
      <c r="J60" s="185">
        <v>1</v>
      </c>
      <c r="K60" s="185"/>
      <c r="L60" s="185">
        <v>1</v>
      </c>
    </row>
    <row r="61" spans="4:12" ht="15">
      <c r="D61" s="66" t="s">
        <v>143</v>
      </c>
      <c r="H61" s="185">
        <v>100</v>
      </c>
      <c r="I61" s="185"/>
      <c r="J61" s="185">
        <v>100</v>
      </c>
      <c r="K61" s="185"/>
      <c r="L61" s="185">
        <v>100</v>
      </c>
    </row>
    <row r="62" ht="6" customHeight="1"/>
    <row r="63" spans="3:4" ht="15.75">
      <c r="C63" s="7" t="s">
        <v>46</v>
      </c>
      <c r="D63" s="7"/>
    </row>
    <row r="64" spans="4:8" ht="15">
      <c r="D64" s="8" t="s">
        <v>47</v>
      </c>
      <c r="H64" s="185">
        <v>3</v>
      </c>
    </row>
    <row r="65" spans="4:8" ht="15">
      <c r="D65" s="8" t="s">
        <v>48</v>
      </c>
      <c r="H65" s="185">
        <v>14</v>
      </c>
    </row>
    <row r="66" spans="4:8" ht="15">
      <c r="D66" s="8" t="s">
        <v>49</v>
      </c>
      <c r="H66" s="185">
        <v>1</v>
      </c>
    </row>
    <row r="67" spans="4:8" ht="15">
      <c r="D67" s="8" t="s">
        <v>50</v>
      </c>
      <c r="H67" s="185">
        <v>6</v>
      </c>
    </row>
    <row r="68" spans="4:8" ht="15">
      <c r="D68" s="8" t="s">
        <v>51</v>
      </c>
      <c r="H68" s="185">
        <v>70</v>
      </c>
    </row>
    <row r="69" spans="4:8" ht="15">
      <c r="D69" s="8" t="s">
        <v>52</v>
      </c>
      <c r="H69" s="185">
        <v>4</v>
      </c>
    </row>
    <row r="70" spans="4:8" ht="15">
      <c r="D70" s="8" t="s">
        <v>53</v>
      </c>
      <c r="H70" s="185">
        <v>2</v>
      </c>
    </row>
    <row r="71" spans="4:8" ht="15">
      <c r="D71" s="8" t="s">
        <v>143</v>
      </c>
      <c r="H71" s="185">
        <v>100</v>
      </c>
    </row>
    <row r="72" ht="9" customHeight="1"/>
    <row r="73" spans="4:12" ht="15">
      <c r="D73" s="121" t="s">
        <v>390</v>
      </c>
      <c r="H73" s="73">
        <v>3649</v>
      </c>
      <c r="J73" s="73">
        <v>476</v>
      </c>
      <c r="L73" s="73">
        <v>4125</v>
      </c>
    </row>
    <row r="74" spans="2:12" ht="9" customHeight="1" thickBot="1">
      <c r="B74" s="6"/>
      <c r="C74" s="6"/>
      <c r="D74" s="6"/>
      <c r="E74" s="6"/>
      <c r="F74" s="6"/>
      <c r="G74" s="6"/>
      <c r="H74" s="6"/>
      <c r="I74" s="6"/>
      <c r="J74" s="6"/>
      <c r="K74" s="6"/>
      <c r="L74" s="6"/>
    </row>
    <row r="75" spans="3:8" ht="15.75">
      <c r="C75" s="160" t="s">
        <v>317</v>
      </c>
      <c r="D75" s="157" t="s">
        <v>318</v>
      </c>
      <c r="E75" s="306"/>
      <c r="F75" s="307"/>
      <c r="G75" s="307"/>
      <c r="H75" s="307"/>
    </row>
  </sheetData>
  <mergeCells count="1">
    <mergeCell ref="H47:L47"/>
  </mergeCells>
  <printOptions/>
  <pageMargins left="0.75" right="0.37" top="0.61" bottom="0.62" header="0.5" footer="0.5"/>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B2:Q97"/>
  <sheetViews>
    <sheetView zoomScale="75" zoomScaleNormal="75" workbookViewId="0" topLeftCell="B1">
      <selection activeCell="V33" sqref="V33"/>
    </sheetView>
  </sheetViews>
  <sheetFormatPr defaultColWidth="9.140625" defaultRowHeight="12.75"/>
  <cols>
    <col min="1" max="2" width="2.00390625" style="8" customWidth="1"/>
    <col min="3" max="3" width="2.28125" style="8" customWidth="1"/>
    <col min="4" max="4" width="9.57421875" style="8" customWidth="1"/>
    <col min="5" max="5" width="33.28125" style="8" customWidth="1"/>
    <col min="6" max="8" width="12.7109375" style="8" customWidth="1"/>
    <col min="9" max="11" width="6.421875" style="8" customWidth="1"/>
    <col min="12" max="12" width="6.57421875" style="8" customWidth="1"/>
    <col min="13" max="13" width="0.71875" style="8" customWidth="1"/>
    <col min="14" max="14" width="6.28125" style="8" customWidth="1"/>
    <col min="15" max="15" width="6.7109375" style="8" customWidth="1"/>
    <col min="16" max="18" width="12.7109375" style="8" customWidth="1"/>
    <col min="19" max="16384" width="9.140625" style="8" customWidth="1"/>
  </cols>
  <sheetData>
    <row r="1" ht="6" customHeight="1"/>
    <row r="2" spans="2:5" ht="21">
      <c r="B2" s="22" t="s">
        <v>58</v>
      </c>
      <c r="D2" s="22"/>
      <c r="E2" s="107" t="s">
        <v>402</v>
      </c>
    </row>
    <row r="3" spans="2:5" ht="21">
      <c r="B3" s="22"/>
      <c r="D3" s="22"/>
      <c r="E3" s="107" t="s">
        <v>486</v>
      </c>
    </row>
    <row r="4" spans="2:5" ht="18">
      <c r="B4" s="22"/>
      <c r="D4" s="22"/>
      <c r="E4" s="107" t="s">
        <v>860</v>
      </c>
    </row>
    <row r="5" spans="2:16" ht="6" customHeight="1" thickBot="1">
      <c r="B5" s="6"/>
      <c r="C5" s="6"/>
      <c r="D5" s="6"/>
      <c r="E5" s="6"/>
      <c r="F5" s="6"/>
      <c r="G5" s="6"/>
      <c r="H5" s="6"/>
      <c r="I5" s="6"/>
      <c r="J5" s="6"/>
      <c r="K5" s="6"/>
      <c r="L5" s="6"/>
      <c r="M5" s="6"/>
      <c r="N5" s="6"/>
      <c r="O5" s="6"/>
      <c r="P5" s="6"/>
    </row>
    <row r="6" spans="9:16" ht="16.5" customHeight="1">
      <c r="I6" s="311"/>
      <c r="J6" s="311"/>
      <c r="K6" s="311"/>
      <c r="L6" s="311" t="s">
        <v>177</v>
      </c>
      <c r="M6" s="311"/>
      <c r="N6" s="311"/>
      <c r="O6" s="311"/>
      <c r="P6" s="311"/>
    </row>
    <row r="7" spans="2:16" ht="48" customHeight="1" thickBot="1">
      <c r="B7" s="6"/>
      <c r="C7" s="6"/>
      <c r="D7" s="6"/>
      <c r="E7" s="14"/>
      <c r="F7" s="14"/>
      <c r="G7" s="14"/>
      <c r="H7" s="79" t="s">
        <v>266</v>
      </c>
      <c r="I7" s="411" t="s">
        <v>267</v>
      </c>
      <c r="J7" s="411"/>
      <c r="K7" s="412" t="s">
        <v>268</v>
      </c>
      <c r="L7" s="413"/>
      <c r="M7" s="333"/>
      <c r="N7" s="411" t="s">
        <v>178</v>
      </c>
      <c r="O7" s="411"/>
      <c r="P7" s="79" t="s">
        <v>179</v>
      </c>
    </row>
    <row r="8" spans="5:16" ht="6" customHeight="1">
      <c r="E8" s="65"/>
      <c r="F8" s="65"/>
      <c r="G8" s="65"/>
      <c r="H8" s="68"/>
      <c r="I8" s="68"/>
      <c r="J8" s="68"/>
      <c r="K8" s="68"/>
      <c r="L8" s="59"/>
      <c r="M8" s="59"/>
      <c r="N8" s="59"/>
      <c r="O8" s="59"/>
      <c r="P8" s="59"/>
    </row>
    <row r="9" spans="4:16" ht="15" customHeight="1">
      <c r="D9" s="7"/>
      <c r="E9" s="65"/>
      <c r="F9" s="65"/>
      <c r="G9" s="65"/>
      <c r="I9" s="69"/>
      <c r="J9" s="69"/>
      <c r="K9" s="69"/>
      <c r="N9" s="70"/>
      <c r="O9" s="70"/>
      <c r="P9" s="70" t="s">
        <v>182</v>
      </c>
    </row>
    <row r="10" spans="4:16" ht="6" customHeight="1">
      <c r="D10" s="7"/>
      <c r="E10" s="65"/>
      <c r="F10" s="65"/>
      <c r="G10" s="65"/>
      <c r="I10" s="69"/>
      <c r="J10" s="69"/>
      <c r="K10" s="69"/>
      <c r="N10" s="70"/>
      <c r="O10" s="70"/>
      <c r="P10" s="70"/>
    </row>
    <row r="11" spans="4:16" ht="15">
      <c r="D11" s="66" t="s">
        <v>193</v>
      </c>
      <c r="H11" s="8">
        <v>2</v>
      </c>
      <c r="J11" s="8">
        <v>3</v>
      </c>
      <c r="L11" s="8">
        <v>2</v>
      </c>
      <c r="O11" s="8">
        <v>80</v>
      </c>
      <c r="P11" s="8">
        <v>3</v>
      </c>
    </row>
    <row r="12" spans="4:16" ht="15.75">
      <c r="D12" s="66" t="s">
        <v>183</v>
      </c>
      <c r="E12" s="65"/>
      <c r="F12" s="65"/>
      <c r="G12" s="65"/>
      <c r="H12" s="8">
        <v>54</v>
      </c>
      <c r="J12" s="8">
        <v>68</v>
      </c>
      <c r="L12" s="8">
        <v>56</v>
      </c>
      <c r="O12" s="8">
        <v>23</v>
      </c>
      <c r="P12" s="8">
        <v>60</v>
      </c>
    </row>
    <row r="13" spans="4:16" ht="15.75">
      <c r="D13" s="66" t="s">
        <v>188</v>
      </c>
      <c r="E13" s="65"/>
      <c r="F13" s="65"/>
      <c r="G13" s="65"/>
      <c r="H13" s="8">
        <v>0</v>
      </c>
      <c r="J13" s="8">
        <v>5</v>
      </c>
      <c r="L13" s="8">
        <v>1</v>
      </c>
      <c r="O13" s="8">
        <v>0</v>
      </c>
      <c r="P13" s="8">
        <v>0</v>
      </c>
    </row>
    <row r="14" spans="4:16" ht="15.75">
      <c r="D14" s="66" t="s">
        <v>190</v>
      </c>
      <c r="E14" s="65"/>
      <c r="F14" s="65"/>
      <c r="G14" s="65"/>
      <c r="H14" s="8">
        <v>2</v>
      </c>
      <c r="J14" s="8">
        <v>2</v>
      </c>
      <c r="L14" s="8">
        <v>2</v>
      </c>
      <c r="O14" s="8">
        <v>1</v>
      </c>
      <c r="P14" s="8">
        <v>1</v>
      </c>
    </row>
    <row r="15" spans="4:16" ht="15.75">
      <c r="D15" s="66" t="s">
        <v>184</v>
      </c>
      <c r="E15" s="65"/>
      <c r="F15" s="65"/>
      <c r="G15" s="65"/>
      <c r="H15" s="8">
        <v>28</v>
      </c>
      <c r="J15" s="8">
        <v>29</v>
      </c>
      <c r="L15" s="8">
        <v>28</v>
      </c>
      <c r="O15" s="8">
        <v>10</v>
      </c>
      <c r="P15" s="8">
        <v>18</v>
      </c>
    </row>
    <row r="16" spans="4:16" ht="15.75">
      <c r="D16" s="66" t="s">
        <v>186</v>
      </c>
      <c r="E16" s="65"/>
      <c r="F16" s="65"/>
      <c r="G16" s="65"/>
      <c r="H16" s="8">
        <v>11</v>
      </c>
      <c r="J16" s="8">
        <v>9</v>
      </c>
      <c r="L16" s="8">
        <v>11</v>
      </c>
      <c r="O16" s="8">
        <v>2</v>
      </c>
      <c r="P16" s="8">
        <v>21</v>
      </c>
    </row>
    <row r="17" spans="4:16" ht="15.75">
      <c r="D17" s="66" t="s">
        <v>191</v>
      </c>
      <c r="E17" s="65"/>
      <c r="F17" s="65"/>
      <c r="G17" s="65"/>
      <c r="H17" s="8">
        <v>6</v>
      </c>
      <c r="J17" s="8">
        <v>6</v>
      </c>
      <c r="L17" s="8">
        <v>6</v>
      </c>
      <c r="O17" s="8">
        <v>0</v>
      </c>
      <c r="P17" s="8">
        <v>8</v>
      </c>
    </row>
    <row r="18" spans="4:16" ht="15.75">
      <c r="D18" s="66" t="s">
        <v>187</v>
      </c>
      <c r="E18" s="65"/>
      <c r="F18" s="65"/>
      <c r="G18" s="65"/>
      <c r="H18" s="8">
        <v>8</v>
      </c>
      <c r="J18" s="8">
        <v>7</v>
      </c>
      <c r="L18" s="8">
        <v>8</v>
      </c>
      <c r="O18" s="8">
        <v>1</v>
      </c>
      <c r="P18" s="8">
        <v>0</v>
      </c>
    </row>
    <row r="19" spans="4:16" ht="15">
      <c r="D19" s="66" t="s">
        <v>394</v>
      </c>
      <c r="H19" s="8">
        <v>9</v>
      </c>
      <c r="J19" s="8">
        <v>3</v>
      </c>
      <c r="L19" s="8">
        <v>9</v>
      </c>
      <c r="O19" s="8">
        <v>1</v>
      </c>
      <c r="P19" s="8">
        <v>0</v>
      </c>
    </row>
    <row r="20" spans="4:16" ht="15">
      <c r="D20" s="8" t="s">
        <v>395</v>
      </c>
      <c r="H20" s="8">
        <v>0</v>
      </c>
      <c r="J20" s="8">
        <v>0</v>
      </c>
      <c r="L20" s="8">
        <v>0</v>
      </c>
      <c r="O20" s="8">
        <v>14</v>
      </c>
      <c r="P20" s="8">
        <v>0</v>
      </c>
    </row>
    <row r="21" spans="4:16" ht="15">
      <c r="D21" s="8" t="s">
        <v>333</v>
      </c>
      <c r="H21" s="8">
        <v>0</v>
      </c>
      <c r="J21" s="8">
        <v>2</v>
      </c>
      <c r="L21" s="8">
        <v>0</v>
      </c>
      <c r="O21" s="8">
        <v>3</v>
      </c>
      <c r="P21" s="8">
        <v>9</v>
      </c>
    </row>
    <row r="22" spans="4:16" ht="15">
      <c r="D22" s="66" t="s">
        <v>837</v>
      </c>
      <c r="H22" s="8">
        <v>1</v>
      </c>
      <c r="J22" s="8">
        <v>2</v>
      </c>
      <c r="L22" s="8">
        <v>1</v>
      </c>
      <c r="O22" s="8">
        <v>0</v>
      </c>
      <c r="P22" s="8">
        <v>0</v>
      </c>
    </row>
    <row r="23" spans="4:16" ht="15">
      <c r="D23" s="8" t="s">
        <v>192</v>
      </c>
      <c r="H23" s="8">
        <v>3</v>
      </c>
      <c r="J23" s="8">
        <v>2</v>
      </c>
      <c r="L23" s="8">
        <v>3</v>
      </c>
      <c r="O23" s="8">
        <v>0</v>
      </c>
      <c r="P23" s="8">
        <v>1</v>
      </c>
    </row>
    <row r="24" spans="4:16" ht="15">
      <c r="D24" s="66" t="s">
        <v>189</v>
      </c>
      <c r="H24" s="8">
        <v>4</v>
      </c>
      <c r="J24" s="8">
        <v>3</v>
      </c>
      <c r="L24" s="8">
        <v>4</v>
      </c>
      <c r="O24" s="8">
        <v>0</v>
      </c>
      <c r="P24" s="8">
        <v>1</v>
      </c>
    </row>
    <row r="25" spans="4:16" ht="15">
      <c r="D25" s="66" t="s">
        <v>194</v>
      </c>
      <c r="H25" s="8">
        <v>0</v>
      </c>
      <c r="J25" s="8">
        <v>0</v>
      </c>
      <c r="L25" s="8">
        <v>0</v>
      </c>
      <c r="O25" s="8">
        <v>1</v>
      </c>
      <c r="P25" s="8">
        <v>7</v>
      </c>
    </row>
    <row r="26" spans="4:16" ht="15">
      <c r="D26" s="8" t="s">
        <v>185</v>
      </c>
      <c r="H26" s="8">
        <v>17</v>
      </c>
      <c r="J26" s="8">
        <v>0</v>
      </c>
      <c r="L26" s="8">
        <v>15</v>
      </c>
      <c r="O26" s="8">
        <v>0</v>
      </c>
      <c r="P26" s="8">
        <v>0</v>
      </c>
    </row>
    <row r="27" spans="4:16" ht="15">
      <c r="D27" s="66" t="s">
        <v>396</v>
      </c>
      <c r="H27" s="8">
        <v>12</v>
      </c>
      <c r="J27" s="8">
        <v>6</v>
      </c>
      <c r="L27" s="8">
        <v>11</v>
      </c>
      <c r="O27" s="8">
        <v>1</v>
      </c>
      <c r="P27" s="8">
        <v>1</v>
      </c>
    </row>
    <row r="28" spans="4:16" ht="15">
      <c r="D28" s="66" t="s">
        <v>400</v>
      </c>
      <c r="H28" s="29">
        <v>100</v>
      </c>
      <c r="J28" s="29">
        <v>100</v>
      </c>
      <c r="K28" s="29"/>
      <c r="L28" s="8">
        <v>100</v>
      </c>
      <c r="O28" s="8">
        <v>100</v>
      </c>
      <c r="P28" s="8">
        <v>100</v>
      </c>
    </row>
    <row r="29" ht="6" customHeight="1">
      <c r="D29" s="66"/>
    </row>
    <row r="30" spans="4:16" ht="15">
      <c r="D30" s="121" t="s">
        <v>845</v>
      </c>
      <c r="H30" s="73">
        <v>2804</v>
      </c>
      <c r="J30" s="73">
        <v>340</v>
      </c>
      <c r="K30" s="73"/>
      <c r="L30" s="73">
        <v>3144</v>
      </c>
      <c r="M30" s="73"/>
      <c r="O30" s="73">
        <v>600</v>
      </c>
      <c r="P30" s="73">
        <v>534</v>
      </c>
    </row>
    <row r="31" spans="2:16" ht="6" customHeight="1" thickBot="1">
      <c r="B31" s="6"/>
      <c r="C31" s="6"/>
      <c r="D31" s="123"/>
      <c r="E31" s="6"/>
      <c r="F31" s="6"/>
      <c r="G31" s="6"/>
      <c r="H31" s="124"/>
      <c r="I31" s="124"/>
      <c r="J31" s="124"/>
      <c r="K31" s="124"/>
      <c r="L31" s="124"/>
      <c r="M31" s="124"/>
      <c r="N31" s="124"/>
      <c r="O31" s="124"/>
      <c r="P31" s="124"/>
    </row>
    <row r="32" spans="3:13" ht="12.75" customHeight="1">
      <c r="C32" s="160" t="s">
        <v>379</v>
      </c>
      <c r="D32" s="157" t="s">
        <v>318</v>
      </c>
      <c r="F32" s="73"/>
      <c r="G32" s="73"/>
      <c r="H32" s="73"/>
      <c r="I32" s="73"/>
      <c r="J32" s="73"/>
      <c r="K32" s="73"/>
      <c r="L32" s="73"/>
      <c r="M32" s="73"/>
    </row>
    <row r="33" spans="3:15" ht="12.75" customHeight="1">
      <c r="C33" s="20" t="s">
        <v>389</v>
      </c>
      <c r="D33" s="157" t="s">
        <v>60</v>
      </c>
      <c r="F33" s="73"/>
      <c r="G33" s="73"/>
      <c r="H33" s="73"/>
      <c r="I33" s="73"/>
      <c r="J33" s="73"/>
      <c r="K33" s="73"/>
      <c r="L33" s="73"/>
      <c r="M33" s="73"/>
      <c r="N33" s="73"/>
      <c r="O33" s="73"/>
    </row>
    <row r="34" spans="3:15" ht="12.75" customHeight="1">
      <c r="C34" s="8" t="s">
        <v>383</v>
      </c>
      <c r="D34" s="20" t="s">
        <v>849</v>
      </c>
      <c r="F34" s="73"/>
      <c r="G34" s="73"/>
      <c r="H34" s="73"/>
      <c r="I34" s="73"/>
      <c r="J34" s="73"/>
      <c r="K34" s="73"/>
      <c r="L34" s="73"/>
      <c r="M34" s="73"/>
      <c r="N34" s="73"/>
      <c r="O34" s="73"/>
    </row>
    <row r="35" spans="6:15" ht="12.75" customHeight="1">
      <c r="F35" s="73"/>
      <c r="G35" s="73"/>
      <c r="H35" s="73"/>
      <c r="I35" s="73"/>
      <c r="J35" s="73"/>
      <c r="K35" s="73"/>
      <c r="L35" s="73"/>
      <c r="M35" s="73"/>
      <c r="N35" s="73"/>
      <c r="O35" s="73"/>
    </row>
    <row r="36" spans="6:15" ht="12.75" customHeight="1">
      <c r="F36" s="73"/>
      <c r="G36" s="73"/>
      <c r="H36" s="73"/>
      <c r="I36" s="73"/>
      <c r="J36" s="73"/>
      <c r="K36" s="73"/>
      <c r="L36" s="73"/>
      <c r="M36" s="73"/>
      <c r="N36" s="73"/>
      <c r="O36" s="73"/>
    </row>
    <row r="37" spans="4:15" ht="15">
      <c r="D37" s="2"/>
      <c r="F37" s="73"/>
      <c r="G37" s="73"/>
      <c r="H37" s="73"/>
      <c r="I37" s="73"/>
      <c r="J37" s="73"/>
      <c r="K37" s="73"/>
      <c r="L37" s="73"/>
      <c r="M37" s="73"/>
      <c r="N37" s="73"/>
      <c r="O37" s="73"/>
    </row>
    <row r="38" spans="2:15" ht="21">
      <c r="B38" s="22" t="s">
        <v>65</v>
      </c>
      <c r="D38" s="22"/>
      <c r="E38" s="107" t="s">
        <v>401</v>
      </c>
      <c r="I38" s="73"/>
      <c r="J38" s="73"/>
      <c r="K38" s="73"/>
      <c r="L38" s="73"/>
      <c r="M38" s="73"/>
      <c r="N38" s="73"/>
      <c r="O38" s="73"/>
    </row>
    <row r="39" spans="2:15" ht="21">
      <c r="B39" s="22"/>
      <c r="D39" s="22"/>
      <c r="E39" s="107" t="s">
        <v>861</v>
      </c>
      <c r="I39" s="73"/>
      <c r="J39" s="73"/>
      <c r="K39" s="73"/>
      <c r="L39" s="73"/>
      <c r="M39" s="73"/>
      <c r="N39" s="73"/>
      <c r="O39" s="73"/>
    </row>
    <row r="40" spans="2:17" ht="6" customHeight="1" thickBot="1">
      <c r="B40" s="6"/>
      <c r="C40" s="6"/>
      <c r="D40" s="6"/>
      <c r="E40" s="6"/>
      <c r="F40" s="6"/>
      <c r="G40" s="6"/>
      <c r="H40" s="6"/>
      <c r="I40" s="124"/>
      <c r="J40" s="124"/>
      <c r="K40" s="124"/>
      <c r="L40" s="124"/>
      <c r="M40" s="124"/>
      <c r="N40" s="124"/>
      <c r="O40" s="124"/>
      <c r="P40" s="6"/>
      <c r="Q40" s="6"/>
    </row>
    <row r="41" spans="6:17" ht="15.75" customHeight="1">
      <c r="F41" s="374" t="s">
        <v>860</v>
      </c>
      <c r="G41" s="374"/>
      <c r="H41" s="374"/>
      <c r="I41" s="374"/>
      <c r="J41" s="374"/>
      <c r="K41" s="374"/>
      <c r="L41" s="363"/>
      <c r="M41" s="342"/>
      <c r="N41" s="364" t="s">
        <v>863</v>
      </c>
      <c r="O41" s="374"/>
      <c r="P41" s="374"/>
      <c r="Q41" s="374"/>
    </row>
    <row r="42" spans="6:17" ht="15.75">
      <c r="F42" s="373" t="s">
        <v>63</v>
      </c>
      <c r="G42" s="373"/>
      <c r="H42" s="373"/>
      <c r="I42" s="417" t="s">
        <v>59</v>
      </c>
      <c r="J42" s="418"/>
      <c r="K42" s="418"/>
      <c r="L42" s="418"/>
      <c r="M42" s="360"/>
      <c r="N42" s="419" t="s">
        <v>63</v>
      </c>
      <c r="O42" s="418"/>
      <c r="P42" s="418"/>
      <c r="Q42" s="418"/>
    </row>
    <row r="43" spans="6:17" ht="15" customHeight="1">
      <c r="F43" s="350"/>
      <c r="G43" s="350"/>
      <c r="H43" s="68" t="s">
        <v>57</v>
      </c>
      <c r="I43" s="357"/>
      <c r="J43" s="366" t="s">
        <v>57</v>
      </c>
      <c r="K43" s="366"/>
      <c r="L43" s="358"/>
      <c r="M43" s="354"/>
      <c r="N43" s="351"/>
      <c r="O43" s="353"/>
      <c r="P43" s="367" t="s">
        <v>867</v>
      </c>
      <c r="Q43" s="367"/>
    </row>
    <row r="44" spans="6:17" ht="15" customHeight="1">
      <c r="F44" s="68" t="s">
        <v>868</v>
      </c>
      <c r="G44" s="68" t="s">
        <v>56</v>
      </c>
      <c r="H44" s="68" t="s">
        <v>55</v>
      </c>
      <c r="I44" s="357"/>
      <c r="J44" s="366" t="s">
        <v>55</v>
      </c>
      <c r="K44" s="366"/>
      <c r="L44" s="358"/>
      <c r="M44" s="361"/>
      <c r="N44" s="365" t="s">
        <v>870</v>
      </c>
      <c r="O44" s="366"/>
      <c r="P44" s="368" t="s">
        <v>866</v>
      </c>
      <c r="Q44" s="368"/>
    </row>
    <row r="45" spans="2:17" ht="15.75" customHeight="1" thickBot="1">
      <c r="B45" s="6"/>
      <c r="C45" s="6"/>
      <c r="D45" s="6"/>
      <c r="E45" s="14"/>
      <c r="F45" s="79" t="s">
        <v>54</v>
      </c>
      <c r="G45" s="352" t="s">
        <v>869</v>
      </c>
      <c r="H45" s="352" t="s">
        <v>54</v>
      </c>
      <c r="I45" s="359"/>
      <c r="J45" s="414" t="s">
        <v>54</v>
      </c>
      <c r="K45" s="414"/>
      <c r="L45" s="359"/>
      <c r="M45" s="362"/>
      <c r="N45" s="415" t="s">
        <v>871</v>
      </c>
      <c r="O45" s="416"/>
      <c r="P45" s="355" t="s">
        <v>864</v>
      </c>
      <c r="Q45" s="356" t="s">
        <v>865</v>
      </c>
    </row>
    <row r="46" spans="5:17" ht="6" customHeight="1">
      <c r="E46" s="65"/>
      <c r="F46" s="68"/>
      <c r="G46" s="68"/>
      <c r="H46" s="59"/>
      <c r="I46" s="73"/>
      <c r="J46" s="73"/>
      <c r="K46" s="73"/>
      <c r="M46" s="63"/>
      <c r="N46" s="343"/>
      <c r="O46" s="73"/>
      <c r="P46" s="2"/>
      <c r="Q46" s="2"/>
    </row>
    <row r="47" spans="5:17" ht="15.75">
      <c r="E47" s="65"/>
      <c r="G47" s="69"/>
      <c r="I47" s="73"/>
      <c r="J47" s="73"/>
      <c r="K47" s="73"/>
      <c r="M47" s="63"/>
      <c r="N47" s="343"/>
      <c r="O47" s="73"/>
      <c r="P47" s="2"/>
      <c r="Q47" s="70" t="s">
        <v>182</v>
      </c>
    </row>
    <row r="48" spans="3:17" ht="15.75">
      <c r="C48" s="7" t="s">
        <v>442</v>
      </c>
      <c r="D48" s="7"/>
      <c r="E48" s="66"/>
      <c r="G48" s="69"/>
      <c r="H48" s="70"/>
      <c r="I48" s="70"/>
      <c r="J48" s="70"/>
      <c r="K48" s="70"/>
      <c r="M48" s="63"/>
      <c r="N48" s="344"/>
      <c r="O48" s="70"/>
      <c r="P48" s="2"/>
      <c r="Q48" s="2"/>
    </row>
    <row r="49" spans="4:17" ht="15">
      <c r="D49" s="66" t="s">
        <v>265</v>
      </c>
      <c r="F49" s="185">
        <v>42</v>
      </c>
      <c r="G49" s="185">
        <v>59</v>
      </c>
      <c r="H49" s="185">
        <v>44</v>
      </c>
      <c r="I49" s="69"/>
      <c r="J49" s="69"/>
      <c r="K49" s="69"/>
      <c r="M49" s="63"/>
      <c r="N49" s="281"/>
      <c r="O49" s="69"/>
      <c r="P49" s="2"/>
      <c r="Q49" s="2"/>
    </row>
    <row r="50" spans="4:17" ht="15">
      <c r="D50" s="66" t="s">
        <v>264</v>
      </c>
      <c r="F50" s="185">
        <v>57</v>
      </c>
      <c r="G50" s="185">
        <v>40</v>
      </c>
      <c r="H50" s="185">
        <v>55</v>
      </c>
      <c r="I50" s="69"/>
      <c r="J50" s="69"/>
      <c r="K50" s="69"/>
      <c r="M50" s="63"/>
      <c r="N50" s="281"/>
      <c r="O50" s="69"/>
      <c r="P50" s="2"/>
      <c r="Q50" s="2"/>
    </row>
    <row r="51" spans="4:17" ht="15">
      <c r="D51" s="66" t="s">
        <v>872</v>
      </c>
      <c r="F51" s="69">
        <v>100</v>
      </c>
      <c r="G51" s="69">
        <v>100</v>
      </c>
      <c r="H51" s="69">
        <v>100</v>
      </c>
      <c r="I51" s="69"/>
      <c r="J51" s="69"/>
      <c r="K51" s="69"/>
      <c r="M51" s="63"/>
      <c r="N51" s="281"/>
      <c r="O51" s="69"/>
      <c r="P51" s="2"/>
      <c r="Q51" s="2"/>
    </row>
    <row r="52" spans="4:17" ht="6" customHeight="1">
      <c r="D52" s="66"/>
      <c r="F52" s="69"/>
      <c r="G52" s="69"/>
      <c r="H52" s="69"/>
      <c r="I52" s="69"/>
      <c r="J52" s="69"/>
      <c r="K52" s="69"/>
      <c r="M52" s="63"/>
      <c r="N52" s="281"/>
      <c r="O52" s="69"/>
      <c r="P52" s="2"/>
      <c r="Q52" s="2"/>
    </row>
    <row r="53" spans="4:17" ht="15">
      <c r="D53" s="121" t="s">
        <v>844</v>
      </c>
      <c r="F53" s="73">
        <v>2804</v>
      </c>
      <c r="G53" s="73">
        <v>340</v>
      </c>
      <c r="H53" s="73">
        <v>3144</v>
      </c>
      <c r="I53" s="69"/>
      <c r="J53" s="69"/>
      <c r="K53" s="69"/>
      <c r="M53" s="63"/>
      <c r="N53" s="281"/>
      <c r="O53" s="69"/>
      <c r="P53" s="2"/>
      <c r="Q53" s="2"/>
    </row>
    <row r="54" spans="5:17" ht="6" customHeight="1">
      <c r="E54" s="65"/>
      <c r="G54" s="69"/>
      <c r="H54" s="70"/>
      <c r="I54" s="70"/>
      <c r="J54" s="70"/>
      <c r="K54" s="70"/>
      <c r="M54" s="63"/>
      <c r="N54" s="344"/>
      <c r="O54" s="70"/>
      <c r="P54" s="2"/>
      <c r="Q54" s="2"/>
    </row>
    <row r="55" spans="3:17" ht="18.75">
      <c r="C55" s="64" t="s">
        <v>64</v>
      </c>
      <c r="D55" s="64"/>
      <c r="E55" s="65"/>
      <c r="F55" s="71"/>
      <c r="G55" s="71"/>
      <c r="H55" s="71"/>
      <c r="I55" s="71"/>
      <c r="J55" s="71"/>
      <c r="K55" s="71"/>
      <c r="M55" s="63"/>
      <c r="N55" s="345"/>
      <c r="O55" s="71"/>
      <c r="P55" s="2"/>
      <c r="Q55" s="2"/>
    </row>
    <row r="56" spans="4:17" ht="6" customHeight="1">
      <c r="D56" s="72"/>
      <c r="E56" s="72"/>
      <c r="F56" s="72"/>
      <c r="G56" s="72"/>
      <c r="H56" s="72"/>
      <c r="I56" s="72"/>
      <c r="J56" s="72"/>
      <c r="K56" s="72"/>
      <c r="M56" s="63"/>
      <c r="N56" s="346"/>
      <c r="O56" s="72"/>
      <c r="P56" s="2"/>
      <c r="Q56" s="2"/>
    </row>
    <row r="57" spans="4:17" ht="15">
      <c r="D57" s="8" t="s">
        <v>620</v>
      </c>
      <c r="E57" s="69"/>
      <c r="F57" s="327">
        <v>60</v>
      </c>
      <c r="G57" s="327">
        <v>58</v>
      </c>
      <c r="H57" s="327">
        <v>59</v>
      </c>
      <c r="I57" s="185"/>
      <c r="J57" s="185"/>
      <c r="K57" s="193">
        <v>28.28</v>
      </c>
      <c r="M57" s="63"/>
      <c r="N57" s="347"/>
      <c r="O57" s="74">
        <v>41</v>
      </c>
      <c r="P57" s="74">
        <v>41</v>
      </c>
      <c r="Q57" s="74">
        <v>27</v>
      </c>
    </row>
    <row r="58" spans="4:17" ht="15">
      <c r="D58" s="8" t="s">
        <v>621</v>
      </c>
      <c r="E58" s="69"/>
      <c r="F58" s="327">
        <v>40</v>
      </c>
      <c r="G58" s="327">
        <v>40</v>
      </c>
      <c r="H58" s="327">
        <v>40</v>
      </c>
      <c r="I58" s="185"/>
      <c r="J58" s="185"/>
      <c r="K58" s="193">
        <v>21.57</v>
      </c>
      <c r="M58" s="63"/>
      <c r="N58" s="347"/>
      <c r="O58" s="74">
        <v>51</v>
      </c>
      <c r="P58" s="74">
        <v>51</v>
      </c>
      <c r="Q58" s="74">
        <v>53</v>
      </c>
    </row>
    <row r="59" spans="4:17" ht="15">
      <c r="D59" s="8" t="s">
        <v>622</v>
      </c>
      <c r="E59" s="69"/>
      <c r="F59" s="327">
        <v>32</v>
      </c>
      <c r="G59" s="327">
        <v>23</v>
      </c>
      <c r="H59" s="327">
        <v>31</v>
      </c>
      <c r="I59" s="185"/>
      <c r="J59" s="185"/>
      <c r="K59" s="193">
        <v>10.54</v>
      </c>
      <c r="M59" s="63"/>
      <c r="N59" s="347"/>
      <c r="O59" s="74">
        <v>25</v>
      </c>
      <c r="P59" s="74">
        <v>26</v>
      </c>
      <c r="Q59" s="74">
        <v>10</v>
      </c>
    </row>
    <row r="60" spans="4:17" ht="15">
      <c r="D60" s="8" t="s">
        <v>623</v>
      </c>
      <c r="E60" s="69"/>
      <c r="F60" s="327">
        <v>22</v>
      </c>
      <c r="G60" s="327">
        <v>9</v>
      </c>
      <c r="H60" s="327">
        <v>20</v>
      </c>
      <c r="I60" s="185"/>
      <c r="J60" s="185"/>
      <c r="K60" s="193">
        <v>12.16</v>
      </c>
      <c r="M60" s="63"/>
      <c r="N60" s="347"/>
      <c r="O60" s="74">
        <v>31</v>
      </c>
      <c r="P60" s="74">
        <v>28</v>
      </c>
      <c r="Q60" s="74">
        <v>31</v>
      </c>
    </row>
    <row r="61" spans="4:17" ht="15">
      <c r="D61" s="8" t="s">
        <v>624</v>
      </c>
      <c r="E61" s="69"/>
      <c r="F61" s="327">
        <v>16</v>
      </c>
      <c r="G61" s="327">
        <v>2</v>
      </c>
      <c r="H61" s="327">
        <v>14</v>
      </c>
      <c r="I61" s="185"/>
      <c r="J61" s="185"/>
      <c r="K61" s="193">
        <v>7.64</v>
      </c>
      <c r="M61" s="63"/>
      <c r="N61" s="347"/>
      <c r="O61" s="74">
        <v>11</v>
      </c>
      <c r="P61" s="74">
        <v>11</v>
      </c>
      <c r="Q61" s="74">
        <v>13</v>
      </c>
    </row>
    <row r="62" spans="4:17" ht="15">
      <c r="D62" s="8" t="s">
        <v>626</v>
      </c>
      <c r="E62" s="69"/>
      <c r="F62" s="327">
        <v>10</v>
      </c>
      <c r="G62" s="327">
        <v>13</v>
      </c>
      <c r="H62" s="327">
        <v>10</v>
      </c>
      <c r="I62" s="185"/>
      <c r="J62" s="185"/>
      <c r="K62" s="193">
        <v>4.43</v>
      </c>
      <c r="M62" s="63"/>
      <c r="N62" s="347"/>
      <c r="O62" s="74">
        <v>8</v>
      </c>
      <c r="P62" s="74">
        <v>9</v>
      </c>
      <c r="Q62" s="74">
        <v>9</v>
      </c>
    </row>
    <row r="63" spans="4:17" ht="15">
      <c r="D63" s="8" t="s">
        <v>625</v>
      </c>
      <c r="E63" s="69"/>
      <c r="F63" s="327">
        <v>8</v>
      </c>
      <c r="G63" s="327">
        <v>19</v>
      </c>
      <c r="H63" s="327">
        <v>10</v>
      </c>
      <c r="I63" s="185"/>
      <c r="J63" s="185"/>
      <c r="K63" s="193">
        <v>3.23</v>
      </c>
      <c r="M63" s="63"/>
      <c r="N63" s="347"/>
      <c r="O63" s="74">
        <v>9</v>
      </c>
      <c r="P63" s="74">
        <v>11</v>
      </c>
      <c r="Q63" s="74">
        <v>11</v>
      </c>
    </row>
    <row r="64" spans="4:17" ht="15">
      <c r="D64" s="8" t="s">
        <v>628</v>
      </c>
      <c r="E64" s="69"/>
      <c r="F64" s="327">
        <v>7</v>
      </c>
      <c r="G64" s="327">
        <v>7</v>
      </c>
      <c r="H64" s="327">
        <v>7</v>
      </c>
      <c r="I64" s="185"/>
      <c r="J64" s="185"/>
      <c r="K64" s="193">
        <v>1.74</v>
      </c>
      <c r="M64" s="63"/>
      <c r="N64" s="347"/>
      <c r="O64" s="74">
        <v>7</v>
      </c>
      <c r="P64" s="74">
        <v>14</v>
      </c>
      <c r="Q64" s="74">
        <v>12</v>
      </c>
    </row>
    <row r="65" spans="4:17" ht="15">
      <c r="D65" s="8" t="s">
        <v>629</v>
      </c>
      <c r="E65" s="69"/>
      <c r="F65" s="327">
        <v>7</v>
      </c>
      <c r="G65" s="327">
        <v>6</v>
      </c>
      <c r="H65" s="327">
        <v>7</v>
      </c>
      <c r="I65" s="185"/>
      <c r="J65" s="185"/>
      <c r="K65" s="193">
        <v>1.74</v>
      </c>
      <c r="M65" s="63"/>
      <c r="N65" s="347"/>
      <c r="O65" s="74">
        <v>5</v>
      </c>
      <c r="P65" s="74">
        <v>10</v>
      </c>
      <c r="Q65" s="74">
        <v>13</v>
      </c>
    </row>
    <row r="66" spans="4:17" ht="15">
      <c r="D66" s="8" t="s">
        <v>627</v>
      </c>
      <c r="E66" s="69"/>
      <c r="F66" s="327">
        <v>6</v>
      </c>
      <c r="G66" s="327">
        <v>8</v>
      </c>
      <c r="H66" s="327">
        <v>7</v>
      </c>
      <c r="I66" s="185"/>
      <c r="J66" s="185"/>
      <c r="K66" s="193">
        <v>1.29</v>
      </c>
      <c r="M66" s="63"/>
      <c r="N66" s="347"/>
      <c r="O66" s="74">
        <v>6</v>
      </c>
      <c r="P66" s="74">
        <v>5</v>
      </c>
      <c r="Q66" s="74">
        <v>4</v>
      </c>
    </row>
    <row r="67" spans="4:17" ht="15">
      <c r="D67" s="8" t="s">
        <v>630</v>
      </c>
      <c r="E67" s="69"/>
      <c r="F67" s="327">
        <v>5</v>
      </c>
      <c r="G67" s="327">
        <v>3</v>
      </c>
      <c r="H67" s="327">
        <v>5</v>
      </c>
      <c r="I67" s="185"/>
      <c r="J67" s="185"/>
      <c r="K67" s="193">
        <v>1.96</v>
      </c>
      <c r="M67" s="63"/>
      <c r="N67" s="347"/>
      <c r="O67" s="74">
        <v>4</v>
      </c>
      <c r="P67" s="74">
        <v>3</v>
      </c>
      <c r="Q67" s="74">
        <v>2</v>
      </c>
    </row>
    <row r="68" spans="4:17" ht="15">
      <c r="D68" s="8" t="s">
        <v>838</v>
      </c>
      <c r="E68" s="69"/>
      <c r="F68" s="327">
        <v>5</v>
      </c>
      <c r="G68" s="327">
        <v>5</v>
      </c>
      <c r="H68" s="327">
        <v>5</v>
      </c>
      <c r="I68" s="185"/>
      <c r="J68" s="185"/>
      <c r="K68" s="193">
        <v>0.94</v>
      </c>
      <c r="M68" s="63"/>
      <c r="N68" s="347"/>
      <c r="O68" s="74">
        <v>3</v>
      </c>
      <c r="P68" s="74">
        <v>3</v>
      </c>
      <c r="Q68" s="74">
        <v>2</v>
      </c>
    </row>
    <row r="69" spans="4:17" ht="15">
      <c r="D69" s="66" t="s">
        <v>839</v>
      </c>
      <c r="E69" s="69"/>
      <c r="F69" s="327">
        <v>4</v>
      </c>
      <c r="G69" s="327">
        <v>2</v>
      </c>
      <c r="H69" s="327">
        <v>4</v>
      </c>
      <c r="I69" s="185"/>
      <c r="J69" s="185"/>
      <c r="K69" s="193">
        <v>0.65</v>
      </c>
      <c r="M69" s="63"/>
      <c r="N69" s="347"/>
      <c r="O69" s="74">
        <v>2</v>
      </c>
      <c r="P69" s="74">
        <v>3</v>
      </c>
      <c r="Q69" s="74">
        <v>2</v>
      </c>
    </row>
    <row r="70" spans="4:17" ht="15">
      <c r="D70" s="66" t="s">
        <v>400</v>
      </c>
      <c r="E70" s="69"/>
      <c r="F70" s="325">
        <v>100</v>
      </c>
      <c r="G70" s="325">
        <v>100</v>
      </c>
      <c r="H70" s="325">
        <v>100</v>
      </c>
      <c r="I70"/>
      <c r="J70"/>
      <c r="K70" s="325">
        <v>100</v>
      </c>
      <c r="M70" s="63"/>
      <c r="N70" s="348"/>
      <c r="O70" s="74">
        <v>100</v>
      </c>
      <c r="P70" s="74">
        <v>100</v>
      </c>
      <c r="Q70" s="74">
        <v>100</v>
      </c>
    </row>
    <row r="71" spans="4:17" ht="6" customHeight="1">
      <c r="D71" s="66"/>
      <c r="E71" s="69"/>
      <c r="M71" s="63"/>
      <c r="N71" s="63"/>
      <c r="O71" s="2"/>
      <c r="P71" s="2"/>
      <c r="Q71" s="2"/>
    </row>
    <row r="72" spans="4:17" ht="15">
      <c r="D72" s="121" t="s">
        <v>844</v>
      </c>
      <c r="E72" s="69"/>
      <c r="F72" s="251">
        <v>1129</v>
      </c>
      <c r="G72" s="251">
        <v>191</v>
      </c>
      <c r="H72" s="251">
        <v>1320</v>
      </c>
      <c r="I72" s="69"/>
      <c r="J72" s="407">
        <v>1320</v>
      </c>
      <c r="K72" s="408"/>
      <c r="M72" s="63"/>
      <c r="N72" s="409">
        <v>6049</v>
      </c>
      <c r="O72" s="410"/>
      <c r="P72" s="349">
        <v>1719</v>
      </c>
      <c r="Q72" s="349">
        <v>510</v>
      </c>
    </row>
    <row r="73" spans="13:17" ht="6" customHeight="1">
      <c r="M73" s="63"/>
      <c r="N73" s="63"/>
      <c r="O73" s="40"/>
      <c r="P73" s="2"/>
      <c r="Q73" s="2"/>
    </row>
    <row r="74" spans="3:17" ht="18.75">
      <c r="C74" s="64" t="s">
        <v>862</v>
      </c>
      <c r="D74" s="7"/>
      <c r="M74" s="63"/>
      <c r="N74" s="63"/>
      <c r="O74" s="2"/>
      <c r="P74" s="2"/>
      <c r="Q74" s="2"/>
    </row>
    <row r="75" spans="3:17" ht="6" customHeight="1">
      <c r="C75" s="64"/>
      <c r="D75" s="7"/>
      <c r="M75" s="63"/>
      <c r="N75" s="63"/>
      <c r="O75" s="2"/>
      <c r="P75" s="2"/>
      <c r="Q75" s="2"/>
    </row>
    <row r="76" spans="4:17" ht="15">
      <c r="D76" s="8" t="s">
        <v>622</v>
      </c>
      <c r="F76" s="193">
        <v>38</v>
      </c>
      <c r="G76" s="193">
        <v>41</v>
      </c>
      <c r="H76" s="193">
        <v>38</v>
      </c>
      <c r="I76" s="185"/>
      <c r="J76" s="185"/>
      <c r="K76" s="185"/>
      <c r="L76" s="185"/>
      <c r="M76" s="347"/>
      <c r="N76" s="347"/>
      <c r="O76" s="74">
        <v>39</v>
      </c>
      <c r="P76" s="74">
        <v>35</v>
      </c>
      <c r="Q76" s="74">
        <v>26</v>
      </c>
    </row>
    <row r="77" spans="4:17" ht="15">
      <c r="D77" s="8" t="s">
        <v>628</v>
      </c>
      <c r="F77" s="193">
        <v>26</v>
      </c>
      <c r="G77" s="193">
        <v>32</v>
      </c>
      <c r="H77" s="193">
        <v>27</v>
      </c>
      <c r="I77" s="185"/>
      <c r="J77" s="185"/>
      <c r="K77" s="185"/>
      <c r="L77" s="185"/>
      <c r="M77" s="347"/>
      <c r="N77" s="347"/>
      <c r="O77" s="74">
        <v>20</v>
      </c>
      <c r="P77" s="74">
        <v>43</v>
      </c>
      <c r="Q77" s="74">
        <v>58</v>
      </c>
    </row>
    <row r="78" spans="4:17" ht="15">
      <c r="D78" s="8" t="s">
        <v>624</v>
      </c>
      <c r="F78" s="193">
        <v>25</v>
      </c>
      <c r="G78" s="193">
        <v>4</v>
      </c>
      <c r="H78" s="193">
        <v>23</v>
      </c>
      <c r="I78" s="185"/>
      <c r="J78" s="185"/>
      <c r="K78" s="185"/>
      <c r="L78" s="185"/>
      <c r="M78" s="347"/>
      <c r="N78" s="347"/>
      <c r="O78" s="74">
        <v>25</v>
      </c>
      <c r="P78" s="74">
        <v>18</v>
      </c>
      <c r="Q78" s="74">
        <v>13</v>
      </c>
    </row>
    <row r="79" spans="4:17" ht="15">
      <c r="D79" s="8" t="s">
        <v>626</v>
      </c>
      <c r="F79" s="193">
        <v>22</v>
      </c>
      <c r="G79" s="193">
        <v>20</v>
      </c>
      <c r="H79" s="193">
        <v>22</v>
      </c>
      <c r="I79" s="185"/>
      <c r="J79" s="185"/>
      <c r="K79" s="185"/>
      <c r="L79" s="185"/>
      <c r="M79" s="347"/>
      <c r="N79" s="347"/>
      <c r="O79" s="74">
        <v>21</v>
      </c>
      <c r="P79" s="74">
        <v>19</v>
      </c>
      <c r="Q79" s="74">
        <v>18</v>
      </c>
    </row>
    <row r="80" spans="4:17" ht="15">
      <c r="D80" s="8" t="s">
        <v>620</v>
      </c>
      <c r="F80" s="193">
        <v>18</v>
      </c>
      <c r="G80" s="193">
        <v>30</v>
      </c>
      <c r="H80" s="193">
        <v>19</v>
      </c>
      <c r="I80" s="185"/>
      <c r="J80" s="185"/>
      <c r="K80" s="185"/>
      <c r="L80" s="185"/>
      <c r="M80" s="347"/>
      <c r="N80" s="347"/>
      <c r="O80" s="74">
        <v>18</v>
      </c>
      <c r="P80" s="74">
        <v>14</v>
      </c>
      <c r="Q80" s="74">
        <v>5</v>
      </c>
    </row>
    <row r="81" spans="4:17" ht="15">
      <c r="D81" s="8" t="s">
        <v>621</v>
      </c>
      <c r="F81" s="193">
        <v>15</v>
      </c>
      <c r="G81" s="193">
        <v>21</v>
      </c>
      <c r="H81" s="193">
        <v>16</v>
      </c>
      <c r="I81" s="185"/>
      <c r="J81" s="185"/>
      <c r="K81" s="185"/>
      <c r="L81" s="185"/>
      <c r="M81" s="347"/>
      <c r="N81" s="347"/>
      <c r="O81" s="74">
        <v>29</v>
      </c>
      <c r="P81" s="74">
        <v>24</v>
      </c>
      <c r="Q81" s="74">
        <v>18</v>
      </c>
    </row>
    <row r="82" spans="4:17" ht="15">
      <c r="D82" s="8" t="s">
        <v>623</v>
      </c>
      <c r="F82" s="193">
        <v>11</v>
      </c>
      <c r="G82" s="193">
        <v>3</v>
      </c>
      <c r="H82" s="193">
        <v>10</v>
      </c>
      <c r="I82" s="185"/>
      <c r="J82" s="185"/>
      <c r="K82" s="185"/>
      <c r="L82" s="185"/>
      <c r="M82" s="347"/>
      <c r="N82" s="347"/>
      <c r="O82" s="74">
        <v>16</v>
      </c>
      <c r="P82" s="74">
        <v>14</v>
      </c>
      <c r="Q82" s="74">
        <v>13</v>
      </c>
    </row>
    <row r="83" spans="4:17" ht="15">
      <c r="D83" s="8" t="s">
        <v>629</v>
      </c>
      <c r="F83" s="193">
        <v>6</v>
      </c>
      <c r="G83" s="193">
        <v>3</v>
      </c>
      <c r="H83" s="193">
        <v>6</v>
      </c>
      <c r="I83" s="185"/>
      <c r="J83" s="185"/>
      <c r="K83" s="185"/>
      <c r="L83" s="185"/>
      <c r="M83" s="347"/>
      <c r="N83" s="347"/>
      <c r="O83" s="74">
        <v>4</v>
      </c>
      <c r="P83" s="74">
        <v>7</v>
      </c>
      <c r="Q83" s="74">
        <v>11</v>
      </c>
    </row>
    <row r="84" spans="4:17" ht="15">
      <c r="D84" s="8" t="s">
        <v>128</v>
      </c>
      <c r="F84" s="193">
        <v>6</v>
      </c>
      <c r="G84" s="193">
        <v>5</v>
      </c>
      <c r="H84" s="193">
        <v>6</v>
      </c>
      <c r="I84" s="185"/>
      <c r="J84" s="185"/>
      <c r="K84" s="185"/>
      <c r="L84" s="185"/>
      <c r="M84" s="347"/>
      <c r="N84" s="347"/>
      <c r="O84" s="74">
        <v>6</v>
      </c>
      <c r="P84" s="74">
        <v>5</v>
      </c>
      <c r="Q84" s="74">
        <v>3</v>
      </c>
    </row>
    <row r="85" spans="4:17" ht="15">
      <c r="D85" s="8" t="s">
        <v>627</v>
      </c>
      <c r="F85" s="193">
        <v>3</v>
      </c>
      <c r="G85" s="193">
        <v>5</v>
      </c>
      <c r="H85" s="193">
        <v>3</v>
      </c>
      <c r="I85" s="185"/>
      <c r="J85" s="185"/>
      <c r="K85" s="185"/>
      <c r="L85" s="185"/>
      <c r="M85" s="347"/>
      <c r="N85" s="347"/>
      <c r="O85" s="74">
        <v>5</v>
      </c>
      <c r="P85" s="74">
        <v>5</v>
      </c>
      <c r="Q85" s="74">
        <v>2</v>
      </c>
    </row>
    <row r="86" spans="4:17" ht="15">
      <c r="D86" s="8" t="s">
        <v>625</v>
      </c>
      <c r="F86" s="193">
        <v>2</v>
      </c>
      <c r="G86" s="193">
        <v>6</v>
      </c>
      <c r="H86" s="193">
        <v>3</v>
      </c>
      <c r="I86" s="185"/>
      <c r="J86" s="185"/>
      <c r="K86" s="185"/>
      <c r="L86" s="185"/>
      <c r="M86" s="347"/>
      <c r="N86" s="347"/>
      <c r="O86" s="74">
        <v>3</v>
      </c>
      <c r="P86" s="74">
        <v>2</v>
      </c>
      <c r="Q86" s="74">
        <v>1</v>
      </c>
    </row>
    <row r="87" spans="4:17" ht="15">
      <c r="D87" s="8" t="s">
        <v>839</v>
      </c>
      <c r="F87" s="193">
        <v>2</v>
      </c>
      <c r="G87" s="193">
        <v>0</v>
      </c>
      <c r="H87" s="193">
        <v>2</v>
      </c>
      <c r="I87" s="185"/>
      <c r="J87" s="185"/>
      <c r="K87" s="185"/>
      <c r="L87" s="185"/>
      <c r="M87" s="347"/>
      <c r="N87" s="347"/>
      <c r="O87" s="74">
        <v>1</v>
      </c>
      <c r="P87" s="74">
        <v>2</v>
      </c>
      <c r="Q87" s="74">
        <v>2</v>
      </c>
    </row>
    <row r="88" spans="4:17" ht="15">
      <c r="D88" s="66" t="s">
        <v>400</v>
      </c>
      <c r="F88" s="8">
        <v>100</v>
      </c>
      <c r="G88" s="8">
        <v>100</v>
      </c>
      <c r="H88" s="8">
        <v>100</v>
      </c>
      <c r="M88" s="63"/>
      <c r="N88" s="63"/>
      <c r="O88" s="2">
        <v>100</v>
      </c>
      <c r="P88" s="2">
        <v>100</v>
      </c>
      <c r="Q88" s="2">
        <v>100</v>
      </c>
    </row>
    <row r="89" spans="4:17" ht="6" customHeight="1">
      <c r="D89" s="66"/>
      <c r="M89" s="63"/>
      <c r="N89" s="63"/>
      <c r="O89" s="2"/>
      <c r="P89" s="2"/>
      <c r="Q89" s="2"/>
    </row>
    <row r="90" spans="4:17" ht="15">
      <c r="D90" s="121" t="s">
        <v>844</v>
      </c>
      <c r="F90" s="27">
        <v>1641</v>
      </c>
      <c r="G90" s="27">
        <v>144</v>
      </c>
      <c r="H90" s="27">
        <v>1785</v>
      </c>
      <c r="M90" s="63"/>
      <c r="N90" s="409">
        <v>5215</v>
      </c>
      <c r="O90" s="410"/>
      <c r="P90" s="349">
        <v>3114</v>
      </c>
      <c r="Q90" s="349">
        <v>1952</v>
      </c>
    </row>
    <row r="91" spans="2:17" ht="6" customHeight="1" thickBot="1">
      <c r="B91" s="6"/>
      <c r="C91" s="6"/>
      <c r="D91" s="6"/>
      <c r="E91" s="6"/>
      <c r="F91" s="6"/>
      <c r="G91" s="6"/>
      <c r="H91" s="6"/>
      <c r="I91" s="6"/>
      <c r="J91" s="6"/>
      <c r="K91" s="6"/>
      <c r="L91" s="6"/>
      <c r="M91" s="34"/>
      <c r="N91" s="34"/>
      <c r="O91" s="6"/>
      <c r="P91" s="6"/>
      <c r="Q91" s="6"/>
    </row>
    <row r="92" spans="3:15" ht="12.75" customHeight="1">
      <c r="C92" s="160" t="s">
        <v>317</v>
      </c>
      <c r="D92" s="157" t="s">
        <v>318</v>
      </c>
      <c r="E92" s="249"/>
      <c r="F92" s="250"/>
      <c r="G92" s="250"/>
      <c r="H92" s="250"/>
      <c r="I92" s="250"/>
      <c r="J92" s="250"/>
      <c r="K92" s="250"/>
      <c r="L92" s="250"/>
      <c r="M92" s="250"/>
      <c r="N92" s="250"/>
      <c r="O92" s="250"/>
    </row>
    <row r="93" spans="3:15" ht="12.75" customHeight="1">
      <c r="C93" s="159" t="s">
        <v>319</v>
      </c>
      <c r="D93" s="157" t="s">
        <v>61</v>
      </c>
      <c r="F93" s="250"/>
      <c r="G93" s="250"/>
      <c r="H93" s="250"/>
      <c r="I93" s="250"/>
      <c r="J93" s="250"/>
      <c r="K93" s="250"/>
      <c r="L93" s="250"/>
      <c r="M93" s="250"/>
      <c r="N93" s="250"/>
      <c r="O93" s="250"/>
    </row>
    <row r="94" spans="3:4" ht="12.75" customHeight="1">
      <c r="C94" s="20"/>
      <c r="D94" s="312" t="s">
        <v>62</v>
      </c>
    </row>
    <row r="95" spans="3:4" ht="12.75" customHeight="1">
      <c r="C95" s="20" t="s">
        <v>389</v>
      </c>
      <c r="D95" s="157" t="s">
        <v>331</v>
      </c>
    </row>
    <row r="96" spans="3:4" ht="12.75" customHeight="1">
      <c r="C96" s="8" t="s">
        <v>383</v>
      </c>
      <c r="D96" s="20" t="s">
        <v>850</v>
      </c>
    </row>
    <row r="97" spans="3:4" ht="12.75" customHeight="1">
      <c r="C97" s="159" t="s">
        <v>325</v>
      </c>
      <c r="D97" s="20" t="s">
        <v>873</v>
      </c>
    </row>
  </sheetData>
  <mergeCells count="18">
    <mergeCell ref="J72:K72"/>
    <mergeCell ref="N72:O72"/>
    <mergeCell ref="N90:O90"/>
    <mergeCell ref="I7:J7"/>
    <mergeCell ref="N7:O7"/>
    <mergeCell ref="K7:L7"/>
    <mergeCell ref="J45:K45"/>
    <mergeCell ref="N45:O45"/>
    <mergeCell ref="I42:L42"/>
    <mergeCell ref="N42:Q42"/>
    <mergeCell ref="F42:H42"/>
    <mergeCell ref="F41:L41"/>
    <mergeCell ref="N41:Q41"/>
    <mergeCell ref="N44:O44"/>
    <mergeCell ref="P43:Q43"/>
    <mergeCell ref="P44:Q44"/>
    <mergeCell ref="J43:K43"/>
    <mergeCell ref="J44:K44"/>
  </mergeCells>
  <printOptions/>
  <pageMargins left="0.75" right="0.41" top="0.63" bottom="0.7" header="0.5" footer="0.5"/>
  <pageSetup fitToHeight="1" fitToWidth="1" horizontalDpi="600" verticalDpi="600" orientation="portrait" paperSize="9" scale="55" r:id="rId1"/>
</worksheet>
</file>

<file path=xl/worksheets/sheet17.xml><?xml version="1.0" encoding="utf-8"?>
<worksheet xmlns="http://schemas.openxmlformats.org/spreadsheetml/2006/main" xmlns:r="http://schemas.openxmlformats.org/officeDocument/2006/relationships">
  <sheetPr>
    <pageSetUpPr fitToPage="1"/>
  </sheetPr>
  <dimension ref="B1:T71"/>
  <sheetViews>
    <sheetView zoomScale="75" zoomScaleNormal="75" workbookViewId="0" topLeftCell="A1">
      <selection activeCell="V33" sqref="V33"/>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22" customFormat="1" ht="6" customHeight="1">
      <c r="J1" s="56"/>
      <c r="K1" s="56"/>
      <c r="L1" s="56"/>
      <c r="M1" s="56"/>
      <c r="N1" s="56"/>
      <c r="O1" s="56"/>
      <c r="P1" s="56"/>
      <c r="Q1" s="56"/>
      <c r="R1" s="56"/>
      <c r="S1" s="56"/>
      <c r="T1" s="1"/>
    </row>
    <row r="2" spans="2:20" s="22" customFormat="1" ht="21">
      <c r="B2" s="61" t="s">
        <v>102</v>
      </c>
      <c r="C2" s="61"/>
      <c r="D2" s="61"/>
      <c r="E2" s="61"/>
      <c r="F2" s="61"/>
      <c r="G2" s="106" t="s">
        <v>66</v>
      </c>
      <c r="H2" s="61"/>
      <c r="J2" s="56"/>
      <c r="K2" s="56"/>
      <c r="L2" s="56"/>
      <c r="M2" s="56"/>
      <c r="N2" s="56"/>
      <c r="O2" s="56"/>
      <c r="P2" s="56"/>
      <c r="Q2" s="56"/>
      <c r="R2" s="56"/>
      <c r="S2" s="56"/>
      <c r="T2" s="1"/>
    </row>
    <row r="3" spans="2:20" s="22" customFormat="1" ht="21">
      <c r="B3" s="61"/>
      <c r="C3" s="61"/>
      <c r="D3" s="61"/>
      <c r="E3" s="61"/>
      <c r="F3" s="61"/>
      <c r="G3" s="87" t="s">
        <v>67</v>
      </c>
      <c r="H3" s="61"/>
      <c r="J3" s="56"/>
      <c r="K3" s="56"/>
      <c r="L3" s="56"/>
      <c r="M3" s="56"/>
      <c r="N3" s="56"/>
      <c r="O3" s="56"/>
      <c r="P3" s="56"/>
      <c r="Q3" s="56"/>
      <c r="R3" s="56"/>
      <c r="S3" s="56"/>
      <c r="T3" s="1"/>
    </row>
    <row r="4" spans="2:20" s="22" customFormat="1" ht="9" customHeight="1" thickBot="1">
      <c r="B4" s="4"/>
      <c r="C4" s="4"/>
      <c r="D4" s="4"/>
      <c r="E4" s="4"/>
      <c r="F4" s="4"/>
      <c r="G4" s="4"/>
      <c r="H4" s="4"/>
      <c r="I4" s="4"/>
      <c r="J4" s="4"/>
      <c r="K4" s="4"/>
      <c r="L4" s="4"/>
      <c r="M4" s="4"/>
      <c r="N4" s="4"/>
      <c r="O4" s="4"/>
      <c r="P4" s="4"/>
      <c r="Q4" s="4"/>
      <c r="R4" s="4"/>
      <c r="S4" s="4"/>
      <c r="T4" s="21"/>
    </row>
    <row r="5" spans="2:20" s="22" customFormat="1" ht="23.25" customHeight="1">
      <c r="B5" s="56"/>
      <c r="C5" s="56"/>
      <c r="D5" s="56"/>
      <c r="E5" s="56"/>
      <c r="F5" s="56"/>
      <c r="G5" s="56"/>
      <c r="H5" s="56"/>
      <c r="I5" s="313"/>
      <c r="J5" s="420" t="s">
        <v>68</v>
      </c>
      <c r="K5" s="421"/>
      <c r="L5" s="421"/>
      <c r="M5" s="421"/>
      <c r="N5" s="421"/>
      <c r="O5" s="421"/>
      <c r="P5" s="421"/>
      <c r="Q5" s="421"/>
      <c r="R5" s="422"/>
      <c r="S5" s="313"/>
      <c r="T5" s="1"/>
    </row>
    <row r="6" spans="10:20" ht="16.5" customHeight="1">
      <c r="J6" s="63"/>
      <c r="K6" s="2"/>
      <c r="L6" s="2"/>
      <c r="N6" s="7"/>
      <c r="P6" s="37" t="s">
        <v>321</v>
      </c>
      <c r="Q6" s="33" t="s">
        <v>181</v>
      </c>
      <c r="R6" s="314" t="s">
        <v>57</v>
      </c>
      <c r="T6" s="315" t="s">
        <v>132</v>
      </c>
    </row>
    <row r="7" spans="10:20" ht="18.75" customHeight="1">
      <c r="J7" s="31" t="s">
        <v>178</v>
      </c>
      <c r="K7" s="371" t="s">
        <v>262</v>
      </c>
      <c r="L7" s="371"/>
      <c r="M7" s="371"/>
      <c r="N7" s="37" t="s">
        <v>180</v>
      </c>
      <c r="O7" s="37" t="s">
        <v>179</v>
      </c>
      <c r="P7" s="118" t="s">
        <v>324</v>
      </c>
      <c r="Q7" s="118" t="s">
        <v>330</v>
      </c>
      <c r="R7" s="314" t="s">
        <v>69</v>
      </c>
      <c r="S7" s="37"/>
      <c r="T7" s="115" t="s">
        <v>136</v>
      </c>
    </row>
    <row r="8" spans="2:20" ht="18.75" customHeight="1" thickBot="1">
      <c r="B8" s="6"/>
      <c r="C8" s="6"/>
      <c r="D8" s="6"/>
      <c r="E8" s="6"/>
      <c r="F8" s="6"/>
      <c r="G8" s="6"/>
      <c r="H8" s="6"/>
      <c r="I8" s="6"/>
      <c r="J8" s="34"/>
      <c r="K8" s="6" t="s">
        <v>263</v>
      </c>
      <c r="L8" s="6" t="s">
        <v>329</v>
      </c>
      <c r="M8" s="44" t="s">
        <v>143</v>
      </c>
      <c r="N8" s="45"/>
      <c r="O8" s="46"/>
      <c r="P8" s="119" t="s">
        <v>323</v>
      </c>
      <c r="Q8" s="119" t="s">
        <v>322</v>
      </c>
      <c r="R8" s="316" t="s">
        <v>70</v>
      </c>
      <c r="S8" s="44"/>
      <c r="T8" s="116" t="s">
        <v>138</v>
      </c>
    </row>
    <row r="9" spans="2:20" ht="6" customHeight="1">
      <c r="B9" s="2"/>
      <c r="C9" s="2"/>
      <c r="D9" s="2"/>
      <c r="E9" s="2"/>
      <c r="F9" s="2"/>
      <c r="G9" s="2"/>
      <c r="H9" s="2"/>
      <c r="I9" s="2"/>
      <c r="J9" s="2"/>
      <c r="K9" s="2"/>
      <c r="L9" s="2"/>
      <c r="M9" s="67"/>
      <c r="N9" s="75"/>
      <c r="O9" s="76"/>
      <c r="P9" s="134"/>
      <c r="Q9" s="134"/>
      <c r="R9" s="134"/>
      <c r="S9" s="67"/>
      <c r="T9" s="108"/>
    </row>
    <row r="10" spans="14:20" ht="15" customHeight="1">
      <c r="N10" s="48"/>
      <c r="O10" s="48"/>
      <c r="Q10" s="55" t="s">
        <v>165</v>
      </c>
      <c r="R10" s="55"/>
      <c r="S10" s="50"/>
      <c r="T10" s="36" t="s">
        <v>295</v>
      </c>
    </row>
    <row r="11" spans="10:15" ht="6" customHeight="1">
      <c r="J11" s="7"/>
      <c r="K11" s="7"/>
      <c r="L11" s="7"/>
      <c r="N11" s="48"/>
      <c r="O11" s="48"/>
    </row>
    <row r="12" spans="2:20" ht="15.75">
      <c r="B12" s="7" t="s">
        <v>71</v>
      </c>
      <c r="D12" s="7"/>
      <c r="E12" s="7"/>
      <c r="F12" s="7"/>
      <c r="G12" s="7"/>
      <c r="H12" s="7"/>
      <c r="J12" s="193">
        <v>12.404</v>
      </c>
      <c r="K12" s="193">
        <v>61.914</v>
      </c>
      <c r="L12" s="193">
        <v>8.137</v>
      </c>
      <c r="M12" s="193">
        <f>SUM(K12:L12)</f>
        <v>70.051</v>
      </c>
      <c r="N12" s="193">
        <v>1.601</v>
      </c>
      <c r="O12" s="193">
        <v>11.171</v>
      </c>
      <c r="P12" s="193">
        <v>2.388</v>
      </c>
      <c r="Q12" s="193">
        <v>2.386</v>
      </c>
      <c r="R12" s="8">
        <v>100</v>
      </c>
      <c r="T12" s="17">
        <v>4338</v>
      </c>
    </row>
    <row r="13" spans="9:20" ht="6" customHeight="1">
      <c r="I13" s="7"/>
      <c r="J13" s="185"/>
      <c r="K13" s="185"/>
      <c r="L13" s="185"/>
      <c r="M13" s="193"/>
      <c r="N13" s="185"/>
      <c r="O13" s="185"/>
      <c r="P13" s="185"/>
      <c r="Q13" s="185"/>
      <c r="T13" s="17"/>
    </row>
    <row r="14" spans="2:20" ht="18.75">
      <c r="B14" s="7" t="s">
        <v>847</v>
      </c>
      <c r="D14" s="7"/>
      <c r="E14" s="7"/>
      <c r="F14" s="7"/>
      <c r="G14" s="7"/>
      <c r="H14" s="7"/>
      <c r="J14" s="185"/>
      <c r="K14" s="185"/>
      <c r="L14" s="185"/>
      <c r="M14" s="193"/>
      <c r="N14" s="185"/>
      <c r="O14" s="185"/>
      <c r="P14" s="185"/>
      <c r="Q14" s="185"/>
      <c r="T14" s="17"/>
    </row>
    <row r="15" spans="3:20" ht="15">
      <c r="C15" s="51" t="s">
        <v>178</v>
      </c>
      <c r="D15" s="51"/>
      <c r="G15" s="51"/>
      <c r="H15" s="51"/>
      <c r="J15" s="191">
        <v>88.883</v>
      </c>
      <c r="K15" s="191">
        <v>4.934</v>
      </c>
      <c r="L15" s="191">
        <v>2.121</v>
      </c>
      <c r="M15" s="191">
        <f aca="true" t="shared" si="0" ref="M15:M23">SUM(K15:L15)</f>
        <v>7.055</v>
      </c>
      <c r="N15" s="191">
        <v>0.235</v>
      </c>
      <c r="O15" s="191">
        <v>2.905</v>
      </c>
      <c r="P15" s="191">
        <v>0.427</v>
      </c>
      <c r="Q15" s="191">
        <v>0.494</v>
      </c>
      <c r="R15" s="8">
        <v>100</v>
      </c>
      <c r="T15" s="27">
        <v>565</v>
      </c>
    </row>
    <row r="16" spans="3:20" ht="15">
      <c r="C16" s="51" t="s">
        <v>72</v>
      </c>
      <c r="D16" s="51"/>
      <c r="G16" s="51"/>
      <c r="H16" s="51"/>
      <c r="J16" s="191"/>
      <c r="K16" s="191"/>
      <c r="L16" s="191"/>
      <c r="M16" s="191"/>
      <c r="N16" s="191"/>
      <c r="O16" s="191"/>
      <c r="P16" s="191"/>
      <c r="Q16" s="191"/>
      <c r="T16" s="27"/>
    </row>
    <row r="17" spans="2:20" ht="15">
      <c r="B17" s="20"/>
      <c r="D17" s="8" t="s">
        <v>263</v>
      </c>
      <c r="J17" s="191">
        <v>0.822</v>
      </c>
      <c r="K17" s="191">
        <v>97.476</v>
      </c>
      <c r="L17" s="191">
        <v>0.355</v>
      </c>
      <c r="M17" s="191">
        <f t="shared" si="0"/>
        <v>97.831</v>
      </c>
      <c r="N17" s="191">
        <v>0.284</v>
      </c>
      <c r="O17" s="191">
        <v>0.511</v>
      </c>
      <c r="P17" s="191">
        <v>0.308</v>
      </c>
      <c r="Q17" s="191">
        <v>0.244</v>
      </c>
      <c r="R17" s="8">
        <v>100</v>
      </c>
      <c r="T17" s="27">
        <v>2653</v>
      </c>
    </row>
    <row r="18" spans="2:20" ht="15">
      <c r="B18" s="20"/>
      <c r="D18" s="8" t="s">
        <v>56</v>
      </c>
      <c r="J18" s="191">
        <v>0.743</v>
      </c>
      <c r="K18" s="191">
        <v>8.378</v>
      </c>
      <c r="L18" s="191">
        <v>85.231</v>
      </c>
      <c r="M18" s="191">
        <f t="shared" si="0"/>
        <v>93.609</v>
      </c>
      <c r="N18" s="191">
        <v>0</v>
      </c>
      <c r="O18" s="191">
        <v>3.544</v>
      </c>
      <c r="P18" s="191">
        <v>0.974</v>
      </c>
      <c r="Q18" s="191">
        <v>1.13</v>
      </c>
      <c r="R18" s="8">
        <v>100</v>
      </c>
      <c r="T18" s="27">
        <v>316</v>
      </c>
    </row>
    <row r="19" spans="2:20" ht="15">
      <c r="B19" s="20"/>
      <c r="D19" s="8" t="s">
        <v>73</v>
      </c>
      <c r="J19" s="191">
        <v>0.812</v>
      </c>
      <c r="K19" s="191">
        <v>86.844</v>
      </c>
      <c r="L19" s="191">
        <v>10.483</v>
      </c>
      <c r="M19" s="191">
        <f t="shared" si="0"/>
        <v>97.327</v>
      </c>
      <c r="N19" s="191">
        <v>0.25</v>
      </c>
      <c r="O19" s="191">
        <v>0.873</v>
      </c>
      <c r="P19" s="191">
        <v>0.387</v>
      </c>
      <c r="Q19" s="191">
        <v>0.35</v>
      </c>
      <c r="R19" s="8">
        <v>100</v>
      </c>
      <c r="T19" s="27">
        <f>SUM(T17:T18)</f>
        <v>2969</v>
      </c>
    </row>
    <row r="20" spans="2:20" ht="15">
      <c r="B20" s="20"/>
      <c r="C20" s="8" t="s">
        <v>180</v>
      </c>
      <c r="J20" s="191">
        <v>2.698</v>
      </c>
      <c r="K20" s="191">
        <v>11.613</v>
      </c>
      <c r="L20" s="191">
        <v>2.802</v>
      </c>
      <c r="M20" s="191">
        <f t="shared" si="0"/>
        <v>14.415</v>
      </c>
      <c r="N20" s="191">
        <v>81.464</v>
      </c>
      <c r="O20" s="191">
        <v>1.424</v>
      </c>
      <c r="P20" s="191">
        <v>0</v>
      </c>
      <c r="Q20" s="191">
        <v>0</v>
      </c>
      <c r="R20" s="8">
        <v>100</v>
      </c>
      <c r="T20" s="27">
        <v>74</v>
      </c>
    </row>
    <row r="21" spans="2:20" ht="15">
      <c r="B21" s="20"/>
      <c r="C21" s="8" t="s">
        <v>179</v>
      </c>
      <c r="J21" s="191">
        <v>3.699</v>
      </c>
      <c r="K21" s="191">
        <v>7.427</v>
      </c>
      <c r="L21" s="191">
        <v>3.729</v>
      </c>
      <c r="M21" s="191">
        <f t="shared" si="0"/>
        <v>11.155999999999999</v>
      </c>
      <c r="N21" s="191">
        <v>0.208</v>
      </c>
      <c r="O21" s="191">
        <v>83.093</v>
      </c>
      <c r="P21" s="191">
        <v>1.293</v>
      </c>
      <c r="Q21" s="191">
        <v>0.552</v>
      </c>
      <c r="R21" s="8">
        <v>100</v>
      </c>
      <c r="T21" s="27">
        <v>520</v>
      </c>
    </row>
    <row r="22" spans="2:20" ht="15">
      <c r="B22" s="20"/>
      <c r="C22" s="8" t="s">
        <v>74</v>
      </c>
      <c r="J22" s="191">
        <v>2.872</v>
      </c>
      <c r="K22" s="191">
        <v>11.07</v>
      </c>
      <c r="L22" s="191">
        <v>1.45</v>
      </c>
      <c r="M22" s="191">
        <f t="shared" si="0"/>
        <v>12.52</v>
      </c>
      <c r="N22" s="191">
        <v>0</v>
      </c>
      <c r="O22" s="191">
        <v>4.936</v>
      </c>
      <c r="P22" s="191">
        <v>78.636</v>
      </c>
      <c r="Q22" s="191">
        <v>1.035</v>
      </c>
      <c r="R22" s="8">
        <v>100</v>
      </c>
      <c r="T22" s="27">
        <v>100</v>
      </c>
    </row>
    <row r="23" spans="2:20" ht="15">
      <c r="B23" s="20"/>
      <c r="C23" s="2" t="s">
        <v>75</v>
      </c>
      <c r="D23" s="2"/>
      <c r="G23" s="2"/>
      <c r="H23" s="2"/>
      <c r="J23" s="191">
        <v>0</v>
      </c>
      <c r="K23" s="191">
        <v>4.446</v>
      </c>
      <c r="L23" s="191">
        <v>4.404</v>
      </c>
      <c r="M23" s="191">
        <f t="shared" si="0"/>
        <v>8.85</v>
      </c>
      <c r="N23" s="191">
        <v>0</v>
      </c>
      <c r="O23" s="191">
        <v>0.374</v>
      </c>
      <c r="P23" s="191">
        <v>0.549</v>
      </c>
      <c r="Q23" s="191">
        <v>90.227</v>
      </c>
      <c r="R23" s="8">
        <v>100</v>
      </c>
      <c r="T23" s="27">
        <v>87</v>
      </c>
    </row>
    <row r="24" spans="2:20" ht="9" customHeight="1" thickBot="1">
      <c r="B24" s="78"/>
      <c r="C24" s="6"/>
      <c r="D24" s="6"/>
      <c r="E24" s="6"/>
      <c r="F24" s="6"/>
      <c r="G24" s="6"/>
      <c r="H24" s="6"/>
      <c r="I24" s="6"/>
      <c r="J24" s="6"/>
      <c r="K24" s="6"/>
      <c r="L24" s="6"/>
      <c r="M24" s="6"/>
      <c r="N24" s="6"/>
      <c r="O24" s="6"/>
      <c r="P24" s="6"/>
      <c r="Q24" s="6"/>
      <c r="R24" s="6"/>
      <c r="S24" s="6"/>
      <c r="T24" s="161"/>
    </row>
    <row r="25" spans="2:20" ht="9" customHeight="1">
      <c r="B25" s="157"/>
      <c r="C25" s="2"/>
      <c r="D25" s="2"/>
      <c r="E25" s="2"/>
      <c r="F25" s="2"/>
      <c r="G25" s="2"/>
      <c r="H25" s="2"/>
      <c r="I25" s="2"/>
      <c r="J25" s="2"/>
      <c r="K25" s="2"/>
      <c r="L25" s="2"/>
      <c r="M25" s="2"/>
      <c r="N25" s="2"/>
      <c r="O25" s="2"/>
      <c r="P25" s="2"/>
      <c r="Q25" s="2"/>
      <c r="R25" s="2"/>
      <c r="S25" s="2"/>
      <c r="T25" s="19"/>
    </row>
    <row r="26" spans="2:20" ht="15.75">
      <c r="B26" s="159">
        <v>1</v>
      </c>
      <c r="D26" s="157" t="s">
        <v>318</v>
      </c>
      <c r="E26" s="13"/>
      <c r="F26" s="13"/>
      <c r="G26" s="13"/>
      <c r="H26" s="13"/>
      <c r="T26" s="17"/>
    </row>
    <row r="27" spans="2:20" ht="15.75">
      <c r="B27" s="159">
        <v>2</v>
      </c>
      <c r="D27" s="157" t="s">
        <v>76</v>
      </c>
      <c r="E27" s="13"/>
      <c r="F27" s="13"/>
      <c r="G27" s="13"/>
      <c r="H27" s="13"/>
      <c r="T27" s="17"/>
    </row>
    <row r="28" spans="2:20" ht="15.75">
      <c r="B28" s="159">
        <v>3</v>
      </c>
      <c r="D28" s="157" t="s">
        <v>77</v>
      </c>
      <c r="E28" s="13"/>
      <c r="F28" s="13"/>
      <c r="G28" s="13"/>
      <c r="H28" s="13"/>
      <c r="T28" s="17"/>
    </row>
    <row r="29" spans="2:20" ht="15.75">
      <c r="B29" s="159">
        <v>4</v>
      </c>
      <c r="D29" s="20" t="s">
        <v>320</v>
      </c>
      <c r="E29" s="13"/>
      <c r="F29" s="13"/>
      <c r="G29" s="13"/>
      <c r="H29" s="13"/>
      <c r="T29" s="17"/>
    </row>
    <row r="30" spans="2:20" ht="15.75">
      <c r="B30" s="159">
        <v>5</v>
      </c>
      <c r="D30" s="20" t="s">
        <v>848</v>
      </c>
      <c r="E30" s="13"/>
      <c r="F30" s="13"/>
      <c r="G30" s="13"/>
      <c r="H30" s="13"/>
      <c r="T30" s="17"/>
    </row>
    <row r="31" spans="2:20" ht="15.75">
      <c r="B31" s="159"/>
      <c r="D31" s="20" t="s">
        <v>874</v>
      </c>
      <c r="E31" s="13"/>
      <c r="F31" s="13"/>
      <c r="G31" s="13"/>
      <c r="H31" s="13"/>
      <c r="T31" s="17"/>
    </row>
    <row r="32" spans="2:20" ht="15.75">
      <c r="B32" s="20"/>
      <c r="C32" s="13"/>
      <c r="D32" s="13"/>
      <c r="E32" s="13"/>
      <c r="F32" s="13"/>
      <c r="G32" s="13"/>
      <c r="H32" s="13"/>
      <c r="T32" s="17"/>
    </row>
    <row r="33" spans="2:20" ht="21">
      <c r="B33" s="61" t="s">
        <v>103</v>
      </c>
      <c r="C33" s="13"/>
      <c r="D33" s="13"/>
      <c r="E33" s="13"/>
      <c r="F33" s="13"/>
      <c r="G33" s="106" t="s">
        <v>78</v>
      </c>
      <c r="H33" s="13"/>
      <c r="T33" s="17"/>
    </row>
    <row r="34" spans="2:20" ht="18">
      <c r="B34" s="20"/>
      <c r="C34" s="13"/>
      <c r="D34" s="13"/>
      <c r="E34" s="13"/>
      <c r="F34" s="13"/>
      <c r="G34" s="87" t="s">
        <v>79</v>
      </c>
      <c r="H34" s="13"/>
      <c r="T34" s="17"/>
    </row>
    <row r="35" spans="2:20" ht="18">
      <c r="B35" s="20"/>
      <c r="C35" s="13"/>
      <c r="D35" s="13"/>
      <c r="E35" s="13"/>
      <c r="F35" s="13"/>
      <c r="G35" s="87" t="s">
        <v>80</v>
      </c>
      <c r="H35" s="13"/>
      <c r="T35" s="17"/>
    </row>
    <row r="36" spans="2:20" ht="8.25" customHeight="1" thickBot="1">
      <c r="B36" s="78"/>
      <c r="C36" s="24"/>
      <c r="D36" s="24"/>
      <c r="E36" s="24"/>
      <c r="F36" s="24"/>
      <c r="G36" s="24"/>
      <c r="H36" s="24"/>
      <c r="I36" s="6"/>
      <c r="J36" s="6"/>
      <c r="K36" s="6"/>
      <c r="L36" s="6"/>
      <c r="M36" s="6"/>
      <c r="N36" s="6"/>
      <c r="O36" s="6"/>
      <c r="P36" s="6"/>
      <c r="Q36" s="6"/>
      <c r="R36" s="6"/>
      <c r="S36" s="6"/>
      <c r="T36" s="161"/>
    </row>
    <row r="37" spans="2:20" ht="6" customHeight="1">
      <c r="B37" s="157"/>
      <c r="C37" s="13"/>
      <c r="D37" s="13"/>
      <c r="E37" s="13"/>
      <c r="F37" s="13"/>
      <c r="G37" s="13"/>
      <c r="H37" s="13"/>
      <c r="I37" s="2"/>
      <c r="J37" s="2"/>
      <c r="K37" s="2"/>
      <c r="L37" s="2"/>
      <c r="M37" s="2"/>
      <c r="N37" s="2"/>
      <c r="O37" s="2"/>
      <c r="P37" s="2"/>
      <c r="Q37" s="2"/>
      <c r="R37" s="2"/>
      <c r="S37" s="2"/>
      <c r="T37" s="19"/>
    </row>
    <row r="38" spans="2:20" ht="22.5" customHeight="1">
      <c r="B38" s="20"/>
      <c r="C38" s="2"/>
      <c r="D38" s="2"/>
      <c r="E38" s="2"/>
      <c r="F38" s="2"/>
      <c r="G38" s="2"/>
      <c r="H38" s="2"/>
      <c r="L38" s="389" t="s">
        <v>100</v>
      </c>
      <c r="M38" s="389"/>
      <c r="N38" s="389"/>
      <c r="O38" s="389"/>
      <c r="P38" s="389"/>
      <c r="Q38" s="389"/>
      <c r="R38" s="389"/>
      <c r="S38" s="389"/>
      <c r="T38" s="389"/>
    </row>
    <row r="39" spans="2:20" ht="15">
      <c r="B39" s="20"/>
      <c r="C39" s="2"/>
      <c r="D39" s="2"/>
      <c r="E39" s="2"/>
      <c r="F39" s="2"/>
      <c r="G39" s="2"/>
      <c r="H39" s="2"/>
      <c r="L39" s="8" t="s">
        <v>178</v>
      </c>
      <c r="N39" s="8" t="s">
        <v>81</v>
      </c>
      <c r="P39" s="26" t="s">
        <v>179</v>
      </c>
      <c r="R39" s="8" t="s">
        <v>143</v>
      </c>
      <c r="T39" s="39" t="s">
        <v>143</v>
      </c>
    </row>
    <row r="40" spans="2:20" ht="18">
      <c r="B40" s="20"/>
      <c r="C40" s="2"/>
      <c r="D40" s="2"/>
      <c r="E40" s="2"/>
      <c r="F40" s="2"/>
      <c r="G40" s="2"/>
      <c r="H40" s="2"/>
      <c r="N40" s="8" t="s">
        <v>220</v>
      </c>
      <c r="P40" s="26" t="s">
        <v>220</v>
      </c>
      <c r="R40" s="8" t="s">
        <v>101</v>
      </c>
      <c r="T40" s="39" t="s">
        <v>82</v>
      </c>
    </row>
    <row r="41" spans="2:20" ht="15">
      <c r="B41" s="20"/>
      <c r="C41" s="2"/>
      <c r="D41" s="2"/>
      <c r="E41" s="2"/>
      <c r="F41" s="2"/>
      <c r="G41" s="2"/>
      <c r="H41" s="2"/>
      <c r="N41" s="8" t="s">
        <v>83</v>
      </c>
      <c r="P41" s="26" t="s">
        <v>84</v>
      </c>
      <c r="T41" s="39" t="s">
        <v>201</v>
      </c>
    </row>
    <row r="42" spans="2:20" ht="6" customHeight="1" thickBot="1">
      <c r="B42" s="78"/>
      <c r="C42" s="6"/>
      <c r="D42" s="6"/>
      <c r="E42" s="6"/>
      <c r="F42" s="6"/>
      <c r="G42" s="6"/>
      <c r="H42" s="6"/>
      <c r="I42" s="6"/>
      <c r="J42" s="6"/>
      <c r="K42" s="6"/>
      <c r="L42" s="6"/>
      <c r="M42" s="6"/>
      <c r="N42" s="6"/>
      <c r="O42" s="6"/>
      <c r="P42" s="317"/>
      <c r="Q42" s="317"/>
      <c r="R42" s="6"/>
      <c r="S42" s="6"/>
      <c r="T42" s="6"/>
    </row>
    <row r="43" spans="2:16" ht="6" customHeight="1">
      <c r="B43" s="20"/>
      <c r="C43" s="2"/>
      <c r="D43" s="2"/>
      <c r="E43" s="2"/>
      <c r="F43" s="2"/>
      <c r="G43" s="2"/>
      <c r="H43" s="2"/>
      <c r="P43" s="26"/>
    </row>
    <row r="44" spans="2:20" ht="15">
      <c r="B44" s="20"/>
      <c r="C44" s="2"/>
      <c r="D44" s="2"/>
      <c r="E44" s="2"/>
      <c r="F44" s="2"/>
      <c r="G44" s="2"/>
      <c r="H44" s="2"/>
      <c r="P44" s="26"/>
      <c r="T44" s="55" t="s">
        <v>182</v>
      </c>
    </row>
    <row r="45" spans="2:20" ht="6" customHeight="1">
      <c r="B45" s="20"/>
      <c r="C45" s="2"/>
      <c r="D45" s="2"/>
      <c r="E45" s="2"/>
      <c r="F45" s="2"/>
      <c r="G45" s="2"/>
      <c r="H45" s="2"/>
      <c r="T45" s="17"/>
    </row>
    <row r="46" spans="2:20" ht="15.75">
      <c r="B46" s="318" t="s">
        <v>85</v>
      </c>
      <c r="C46" s="2"/>
      <c r="E46" s="2"/>
      <c r="F46" s="2"/>
      <c r="G46" s="2"/>
      <c r="H46" s="2"/>
      <c r="T46" s="17"/>
    </row>
    <row r="47" spans="2:20" ht="15">
      <c r="B47" s="20"/>
      <c r="C47" s="2"/>
      <c r="D47" s="2"/>
      <c r="E47" s="2"/>
      <c r="F47" s="2"/>
      <c r="G47" s="2"/>
      <c r="H47" s="2"/>
      <c r="T47" s="17"/>
    </row>
    <row r="48" spans="2:20" ht="15.75">
      <c r="B48" s="20"/>
      <c r="C48" s="7" t="s">
        <v>86</v>
      </c>
      <c r="F48" s="300"/>
      <c r="L48" s="191">
        <v>88.9</v>
      </c>
      <c r="M48" s="191"/>
      <c r="N48" s="191">
        <v>96</v>
      </c>
      <c r="O48" s="191"/>
      <c r="P48" s="191">
        <v>81.9</v>
      </c>
      <c r="Q48" s="191"/>
      <c r="R48" s="191">
        <v>75.5</v>
      </c>
      <c r="S48" s="191"/>
      <c r="T48" s="191">
        <v>92.2</v>
      </c>
    </row>
    <row r="49" spans="2:20" ht="15">
      <c r="B49" s="20"/>
      <c r="L49" s="191"/>
      <c r="M49" s="191"/>
      <c r="N49" s="191"/>
      <c r="O49" s="191"/>
      <c r="P49" s="191"/>
      <c r="Q49" s="191"/>
      <c r="R49" s="191"/>
      <c r="S49" s="191"/>
      <c r="T49" s="191"/>
    </row>
    <row r="50" spans="2:20" ht="15.75">
      <c r="B50" s="20"/>
      <c r="C50" s="7" t="s">
        <v>87</v>
      </c>
      <c r="F50" s="300"/>
      <c r="L50" s="191">
        <v>11.1</v>
      </c>
      <c r="M50" s="191"/>
      <c r="N50" s="191">
        <v>4</v>
      </c>
      <c r="O50" s="191"/>
      <c r="P50" s="191">
        <v>18.1</v>
      </c>
      <c r="Q50" s="191"/>
      <c r="R50" s="191">
        <v>24.5</v>
      </c>
      <c r="S50" s="191"/>
      <c r="T50" s="191">
        <v>7.8</v>
      </c>
    </row>
    <row r="51" spans="2:6" ht="6" customHeight="1">
      <c r="B51" s="20"/>
      <c r="E51" s="300"/>
      <c r="F51" s="300"/>
    </row>
    <row r="52" spans="2:7" ht="18.75">
      <c r="B52" s="20"/>
      <c r="D52" s="7" t="s">
        <v>840</v>
      </c>
      <c r="G52" s="7"/>
    </row>
    <row r="53" spans="2:20" ht="15">
      <c r="B53" s="20"/>
      <c r="E53" s="8" t="s">
        <v>88</v>
      </c>
      <c r="L53" s="83">
        <v>3.9</v>
      </c>
      <c r="M53" s="83"/>
      <c r="N53" s="83">
        <v>1.2</v>
      </c>
      <c r="O53" s="83"/>
      <c r="P53" s="83">
        <v>8</v>
      </c>
      <c r="Q53" s="83"/>
      <c r="R53" s="83">
        <v>5.9</v>
      </c>
      <c r="S53" s="83"/>
      <c r="T53" s="83">
        <v>2.7</v>
      </c>
    </row>
    <row r="54" spans="2:20" ht="15">
      <c r="B54" s="20"/>
      <c r="E54" s="8" t="s">
        <v>89</v>
      </c>
      <c r="L54" s="83">
        <v>3.5</v>
      </c>
      <c r="M54" s="83"/>
      <c r="N54" s="83">
        <v>0.7</v>
      </c>
      <c r="O54" s="83"/>
      <c r="P54" s="83">
        <v>2.4</v>
      </c>
      <c r="Q54" s="83"/>
      <c r="R54" s="83">
        <v>2.9</v>
      </c>
      <c r="S54" s="83"/>
      <c r="T54" s="83">
        <v>1.4</v>
      </c>
    </row>
    <row r="55" spans="2:20" ht="15">
      <c r="B55" s="20"/>
      <c r="E55" s="8" t="s">
        <v>90</v>
      </c>
      <c r="L55" s="83">
        <v>1.3</v>
      </c>
      <c r="M55" s="83"/>
      <c r="N55" s="83">
        <v>0.2</v>
      </c>
      <c r="O55" s="83"/>
      <c r="P55" s="83">
        <v>1.2</v>
      </c>
      <c r="Q55" s="83"/>
      <c r="R55" s="83">
        <v>0</v>
      </c>
      <c r="S55" s="83"/>
      <c r="T55" s="83">
        <v>0.5</v>
      </c>
    </row>
    <row r="56" spans="2:20" ht="15">
      <c r="B56" s="20"/>
      <c r="E56" s="8" t="s">
        <v>91</v>
      </c>
      <c r="L56" s="83">
        <v>0.9</v>
      </c>
      <c r="M56" s="83"/>
      <c r="N56" s="83">
        <v>0.7</v>
      </c>
      <c r="O56" s="83"/>
      <c r="P56" s="83">
        <v>3.1</v>
      </c>
      <c r="Q56" s="83"/>
      <c r="R56" s="83">
        <v>0.9</v>
      </c>
      <c r="S56" s="83"/>
      <c r="T56" s="83">
        <v>1.1</v>
      </c>
    </row>
    <row r="57" spans="2:20" ht="15">
      <c r="B57" s="20"/>
      <c r="E57" s="8" t="s">
        <v>92</v>
      </c>
      <c r="L57" s="83">
        <v>0</v>
      </c>
      <c r="M57" s="83"/>
      <c r="N57" s="83">
        <v>0.1</v>
      </c>
      <c r="O57" s="83"/>
      <c r="P57" s="83">
        <v>0</v>
      </c>
      <c r="Q57" s="83"/>
      <c r="R57" s="83">
        <v>0</v>
      </c>
      <c r="S57" s="326"/>
      <c r="T57" s="83">
        <v>0.1</v>
      </c>
    </row>
    <row r="58" spans="2:20" ht="15">
      <c r="B58" s="20"/>
      <c r="E58" s="8" t="s">
        <v>93</v>
      </c>
      <c r="L58" s="83">
        <v>0</v>
      </c>
      <c r="M58" s="83"/>
      <c r="N58" s="83">
        <v>0</v>
      </c>
      <c r="O58" s="83"/>
      <c r="P58" s="83">
        <v>0</v>
      </c>
      <c r="Q58" s="83"/>
      <c r="R58" s="83">
        <v>0</v>
      </c>
      <c r="S58" s="326"/>
      <c r="T58" s="83">
        <v>0</v>
      </c>
    </row>
    <row r="59" spans="2:20" ht="15">
      <c r="B59" s="20"/>
      <c r="E59" s="8" t="s">
        <v>94</v>
      </c>
      <c r="L59" s="83">
        <v>0.1</v>
      </c>
      <c r="M59" s="83"/>
      <c r="N59" s="83">
        <v>0</v>
      </c>
      <c r="O59" s="83"/>
      <c r="P59" s="83">
        <v>0.2</v>
      </c>
      <c r="Q59" s="83"/>
      <c r="R59" s="83">
        <v>0</v>
      </c>
      <c r="S59" s="326"/>
      <c r="T59" s="83">
        <v>0</v>
      </c>
    </row>
    <row r="60" spans="2:20" ht="15">
      <c r="B60" s="20"/>
      <c r="E60" s="8" t="s">
        <v>95</v>
      </c>
      <c r="L60" s="83">
        <v>0</v>
      </c>
      <c r="M60" s="83"/>
      <c r="N60" s="83">
        <v>0.1</v>
      </c>
      <c r="O60" s="83"/>
      <c r="P60" s="83">
        <v>0</v>
      </c>
      <c r="Q60" s="83"/>
      <c r="R60" s="83">
        <v>0</v>
      </c>
      <c r="S60" s="326"/>
      <c r="T60" s="83">
        <v>0.1</v>
      </c>
    </row>
    <row r="61" spans="2:20" ht="15">
      <c r="B61" s="20"/>
      <c r="E61" s="8" t="s">
        <v>96</v>
      </c>
      <c r="L61" s="83">
        <v>0.5</v>
      </c>
      <c r="M61" s="83"/>
      <c r="N61" s="83">
        <v>0.2</v>
      </c>
      <c r="O61" s="83"/>
      <c r="P61" s="83">
        <v>0.6</v>
      </c>
      <c r="Q61" s="83"/>
      <c r="R61" s="83">
        <v>0.7</v>
      </c>
      <c r="S61" s="326"/>
      <c r="T61" s="83">
        <v>0.3</v>
      </c>
    </row>
    <row r="62" spans="2:20" ht="15">
      <c r="B62" s="20"/>
      <c r="C62" s="20"/>
      <c r="E62" s="8" t="s">
        <v>97</v>
      </c>
      <c r="J62" s="185"/>
      <c r="K62" s="185"/>
      <c r="L62" s="83">
        <v>1.6</v>
      </c>
      <c r="M62" s="191"/>
      <c r="N62" s="83">
        <v>1.1</v>
      </c>
      <c r="O62" s="191"/>
      <c r="P62" s="83">
        <v>4.8</v>
      </c>
      <c r="Q62" s="83"/>
      <c r="R62" s="83">
        <v>3.4</v>
      </c>
      <c r="S62" s="326"/>
      <c r="T62" s="83">
        <v>1.8</v>
      </c>
    </row>
    <row r="63" spans="10:18" ht="15">
      <c r="J63" s="185"/>
      <c r="K63" s="185"/>
      <c r="L63" s="185"/>
      <c r="M63" s="185"/>
      <c r="N63" s="185"/>
      <c r="O63" s="185"/>
      <c r="P63" s="185"/>
      <c r="R63" s="185"/>
    </row>
    <row r="64" spans="3:20" ht="15">
      <c r="C64" s="16" t="s">
        <v>98</v>
      </c>
      <c r="F64" s="16"/>
      <c r="J64" s="185"/>
      <c r="K64" s="185"/>
      <c r="L64" s="73">
        <v>565</v>
      </c>
      <c r="M64" s="185"/>
      <c r="N64" s="73">
        <v>2969</v>
      </c>
      <c r="O64" s="185"/>
      <c r="P64" s="73">
        <v>620</v>
      </c>
      <c r="R64" s="73">
        <v>184</v>
      </c>
      <c r="T64" s="73">
        <v>4338</v>
      </c>
    </row>
    <row r="65" spans="2:20" ht="6" customHeight="1" thickBot="1">
      <c r="B65" s="44"/>
      <c r="C65" s="44"/>
      <c r="D65" s="44"/>
      <c r="E65" s="44"/>
      <c r="F65" s="44"/>
      <c r="G65" s="44"/>
      <c r="H65" s="44"/>
      <c r="I65" s="44"/>
      <c r="J65" s="6"/>
      <c r="K65" s="6"/>
      <c r="L65" s="6"/>
      <c r="M65" s="6"/>
      <c r="N65" s="6"/>
      <c r="O65" s="6"/>
      <c r="P65" s="6"/>
      <c r="Q65" s="6"/>
      <c r="R65" s="6"/>
      <c r="S65" s="6"/>
      <c r="T65" s="6"/>
    </row>
    <row r="66" spans="5:20" ht="15">
      <c r="E66" s="157"/>
      <c r="F66" s="157"/>
      <c r="G66" s="157"/>
      <c r="H66" s="157"/>
      <c r="N66" s="29"/>
      <c r="O66" s="29"/>
      <c r="P66" s="29"/>
      <c r="Q66" s="29"/>
      <c r="R66" s="29"/>
      <c r="S66" s="29"/>
      <c r="T66" s="54"/>
    </row>
    <row r="67" spans="2:20" ht="15.75">
      <c r="B67" s="159">
        <v>1</v>
      </c>
      <c r="D67" s="157" t="s">
        <v>318</v>
      </c>
      <c r="E67" s="13"/>
      <c r="F67" s="20"/>
      <c r="G67" s="20"/>
      <c r="H67" s="20"/>
      <c r="N67" s="29"/>
      <c r="O67" s="29"/>
      <c r="P67" s="29"/>
      <c r="Q67" s="29"/>
      <c r="R67" s="29"/>
      <c r="S67" s="29"/>
      <c r="T67" s="54"/>
    </row>
    <row r="68" spans="2:5" ht="15.75">
      <c r="B68" s="159">
        <v>2</v>
      </c>
      <c r="D68" s="157" t="s">
        <v>76</v>
      </c>
      <c r="E68" s="13"/>
    </row>
    <row r="69" spans="2:5" ht="15.75">
      <c r="B69" s="159">
        <v>3</v>
      </c>
      <c r="D69" s="157" t="s">
        <v>77</v>
      </c>
      <c r="E69" s="13"/>
    </row>
    <row r="70" spans="2:5" ht="15.75">
      <c r="B70" s="159">
        <v>4</v>
      </c>
      <c r="D70" s="20" t="s">
        <v>99</v>
      </c>
      <c r="E70" s="13"/>
    </row>
    <row r="71" spans="2:4" ht="15">
      <c r="B71" s="20">
        <v>5</v>
      </c>
      <c r="C71" s="20"/>
      <c r="D71" s="20" t="s">
        <v>841</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18.xml><?xml version="1.0" encoding="utf-8"?>
<worksheet xmlns="http://schemas.openxmlformats.org/spreadsheetml/2006/main" xmlns:r="http://schemas.openxmlformats.org/officeDocument/2006/relationships">
  <sheetPr>
    <pageSetUpPr fitToPage="1"/>
  </sheetPr>
  <dimension ref="B2:S84"/>
  <sheetViews>
    <sheetView zoomScale="75" zoomScaleNormal="75" workbookViewId="0" topLeftCell="A1">
      <selection activeCell="V33" sqref="V33"/>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61" t="s">
        <v>852</v>
      </c>
      <c r="C2" s="61"/>
      <c r="D2" s="61"/>
      <c r="E2" s="106" t="s">
        <v>666</v>
      </c>
    </row>
    <row r="3" spans="2:15" s="22" customFormat="1" ht="9" customHeight="1" thickBot="1">
      <c r="B3" s="4"/>
      <c r="C3" s="4"/>
      <c r="D3" s="4"/>
      <c r="E3" s="4"/>
      <c r="F3" s="4"/>
      <c r="G3" s="4"/>
      <c r="H3" s="4"/>
      <c r="I3" s="4"/>
      <c r="J3" s="4"/>
      <c r="K3" s="4"/>
      <c r="L3" s="4"/>
      <c r="M3" s="4"/>
      <c r="N3" s="4"/>
      <c r="O3" s="21"/>
    </row>
    <row r="4" spans="6:15" ht="16.5" customHeight="1">
      <c r="F4" s="423" t="s">
        <v>465</v>
      </c>
      <c r="G4" s="386"/>
      <c r="H4" s="386"/>
      <c r="I4" s="386"/>
      <c r="J4" s="386"/>
      <c r="K4" s="386"/>
      <c r="L4" s="386"/>
      <c r="M4" s="386"/>
      <c r="O4" s="114" t="s">
        <v>132</v>
      </c>
    </row>
    <row r="5" spans="6:15" ht="18.75" customHeight="1">
      <c r="F5" s="31" t="s">
        <v>178</v>
      </c>
      <c r="G5" s="37" t="s">
        <v>195</v>
      </c>
      <c r="H5" s="37" t="s">
        <v>180</v>
      </c>
      <c r="I5" s="37" t="s">
        <v>196</v>
      </c>
      <c r="J5" s="37" t="s">
        <v>197</v>
      </c>
      <c r="K5" s="37" t="s">
        <v>179</v>
      </c>
      <c r="L5" s="37" t="s">
        <v>198</v>
      </c>
      <c r="M5" s="37" t="s">
        <v>199</v>
      </c>
      <c r="N5" s="37"/>
      <c r="O5" s="115" t="s">
        <v>136</v>
      </c>
    </row>
    <row r="6" spans="2:15" ht="18.75" customHeight="1" thickBot="1">
      <c r="B6" s="6"/>
      <c r="C6" s="6"/>
      <c r="D6" s="6"/>
      <c r="E6" s="6"/>
      <c r="F6" s="34"/>
      <c r="G6" s="44" t="s">
        <v>200</v>
      </c>
      <c r="H6" s="45"/>
      <c r="I6" s="46" t="s">
        <v>176</v>
      </c>
      <c r="J6" s="44" t="s">
        <v>176</v>
      </c>
      <c r="K6" s="44" t="s">
        <v>104</v>
      </c>
      <c r="L6" s="47"/>
      <c r="M6" s="44"/>
      <c r="N6" s="44"/>
      <c r="O6" s="116" t="s">
        <v>138</v>
      </c>
    </row>
    <row r="7" spans="2:15" ht="6" customHeight="1">
      <c r="B7" s="2"/>
      <c r="C7" s="2"/>
      <c r="D7" s="2"/>
      <c r="E7" s="2"/>
      <c r="F7" s="2"/>
      <c r="G7" s="67"/>
      <c r="H7" s="75"/>
      <c r="I7" s="76"/>
      <c r="J7" s="67"/>
      <c r="K7" s="67"/>
      <c r="L7" s="77"/>
      <c r="M7" s="67"/>
      <c r="N7" s="67"/>
      <c r="O7" s="108"/>
    </row>
    <row r="8" spans="8:15" ht="15" customHeight="1">
      <c r="H8" s="48"/>
      <c r="I8" s="48"/>
      <c r="J8" s="49"/>
      <c r="K8" s="49"/>
      <c r="M8" s="55" t="s">
        <v>165</v>
      </c>
      <c r="N8" s="50"/>
      <c r="O8" s="36" t="s">
        <v>296</v>
      </c>
    </row>
    <row r="9" spans="6:11" ht="9" customHeight="1">
      <c r="F9" s="7"/>
      <c r="H9" s="48"/>
      <c r="I9" s="48"/>
      <c r="J9" s="49"/>
      <c r="K9" s="49"/>
    </row>
    <row r="10" spans="3:15" ht="15.75">
      <c r="C10" s="7" t="s">
        <v>667</v>
      </c>
      <c r="D10" s="7"/>
      <c r="F10" s="193">
        <v>52.5</v>
      </c>
      <c r="G10" s="193">
        <v>21.58</v>
      </c>
      <c r="H10" s="193">
        <v>1.05</v>
      </c>
      <c r="I10" s="193">
        <v>16.16</v>
      </c>
      <c r="J10" s="193">
        <v>5.91</v>
      </c>
      <c r="K10" s="193">
        <f>I10+J10</f>
        <v>22.07</v>
      </c>
      <c r="L10" s="193">
        <v>0.59</v>
      </c>
      <c r="M10" s="193">
        <v>2.22</v>
      </c>
      <c r="N10" s="185"/>
      <c r="O10" s="321">
        <v>3255</v>
      </c>
    </row>
    <row r="11" spans="6:15" ht="6" customHeight="1">
      <c r="F11" s="193"/>
      <c r="G11" s="193"/>
      <c r="H11" s="193"/>
      <c r="I11" s="193"/>
      <c r="J11" s="193"/>
      <c r="K11" s="193"/>
      <c r="L11" s="193"/>
      <c r="M11" s="193"/>
      <c r="N11" s="185"/>
      <c r="O11" s="321"/>
    </row>
    <row r="12" spans="3:15" ht="15.75">
      <c r="C12" s="7" t="s">
        <v>166</v>
      </c>
      <c r="D12" s="7"/>
      <c r="F12" s="193"/>
      <c r="G12" s="193"/>
      <c r="H12" s="193"/>
      <c r="I12" s="193"/>
      <c r="J12" s="193"/>
      <c r="K12" s="193"/>
      <c r="L12" s="193"/>
      <c r="M12" s="193"/>
      <c r="N12" s="185"/>
      <c r="O12" s="321"/>
    </row>
    <row r="13" spans="4:15" ht="15">
      <c r="D13" s="51" t="s">
        <v>284</v>
      </c>
      <c r="F13" s="193">
        <v>51.72</v>
      </c>
      <c r="G13" s="193">
        <v>20.73</v>
      </c>
      <c r="H13" s="193">
        <v>1.72</v>
      </c>
      <c r="I13" s="193">
        <v>16.16</v>
      </c>
      <c r="J13" s="193">
        <v>6.2</v>
      </c>
      <c r="K13" s="193">
        <f>I13+J13</f>
        <v>22.36</v>
      </c>
      <c r="L13" s="193">
        <v>0.63</v>
      </c>
      <c r="M13" s="193">
        <v>2.85</v>
      </c>
      <c r="N13" s="185"/>
      <c r="O13" s="321">
        <v>1639</v>
      </c>
    </row>
    <row r="14" spans="4:15" ht="15">
      <c r="D14" s="51" t="s">
        <v>285</v>
      </c>
      <c r="F14" s="193">
        <v>53.29</v>
      </c>
      <c r="G14" s="193">
        <v>22.43</v>
      </c>
      <c r="H14" s="193">
        <v>0.36</v>
      </c>
      <c r="I14" s="193">
        <v>16.16</v>
      </c>
      <c r="J14" s="193">
        <v>5.63</v>
      </c>
      <c r="K14" s="193">
        <f>I14+J14</f>
        <v>21.79</v>
      </c>
      <c r="L14" s="193">
        <v>0.55</v>
      </c>
      <c r="M14" s="193">
        <v>1.59</v>
      </c>
      <c r="N14" s="185"/>
      <c r="O14" s="321">
        <v>1616</v>
      </c>
    </row>
    <row r="15" spans="6:15" ht="6" customHeight="1">
      <c r="F15" s="193"/>
      <c r="G15" s="193"/>
      <c r="H15" s="193"/>
      <c r="I15" s="193"/>
      <c r="J15" s="193"/>
      <c r="K15" s="193"/>
      <c r="L15" s="193"/>
      <c r="M15" s="193"/>
      <c r="N15" s="185"/>
      <c r="O15" s="321"/>
    </row>
    <row r="16" spans="3:15" ht="15.75">
      <c r="C16" s="7" t="s">
        <v>167</v>
      </c>
      <c r="D16" s="7"/>
      <c r="F16" s="193"/>
      <c r="G16" s="193"/>
      <c r="H16" s="193"/>
      <c r="I16" s="193"/>
      <c r="J16" s="193"/>
      <c r="K16" s="193"/>
      <c r="L16" s="193"/>
      <c r="M16" s="193"/>
      <c r="N16" s="185"/>
      <c r="O16" s="321"/>
    </row>
    <row r="17" spans="4:15" ht="15">
      <c r="D17" s="52" t="s">
        <v>286</v>
      </c>
      <c r="F17" s="193">
        <v>50.12</v>
      </c>
      <c r="G17" s="193">
        <v>37.76</v>
      </c>
      <c r="H17" s="193">
        <v>0.12</v>
      </c>
      <c r="I17" s="193">
        <v>8.6</v>
      </c>
      <c r="J17" s="193">
        <v>0</v>
      </c>
      <c r="K17" s="193">
        <f>I17+J17</f>
        <v>8.6</v>
      </c>
      <c r="L17" s="193">
        <v>0</v>
      </c>
      <c r="M17" s="193">
        <v>3.39</v>
      </c>
      <c r="N17" s="185"/>
      <c r="O17" s="321">
        <v>314</v>
      </c>
    </row>
    <row r="18" spans="4:15" ht="15">
      <c r="D18" s="52" t="s">
        <v>287</v>
      </c>
      <c r="F18" s="193">
        <v>57.04</v>
      </c>
      <c r="G18" s="193">
        <v>32.17</v>
      </c>
      <c r="H18" s="193">
        <v>0.78</v>
      </c>
      <c r="I18" s="193">
        <v>8.65</v>
      </c>
      <c r="J18" s="193">
        <v>0.14</v>
      </c>
      <c r="K18" s="193">
        <f>I18+J18</f>
        <v>8.790000000000001</v>
      </c>
      <c r="L18" s="193">
        <v>0</v>
      </c>
      <c r="M18" s="193">
        <v>1.23</v>
      </c>
      <c r="N18" s="185"/>
      <c r="O18" s="321">
        <v>542</v>
      </c>
    </row>
    <row r="19" spans="4:15" ht="15">
      <c r="D19" s="52" t="s">
        <v>288</v>
      </c>
      <c r="F19" s="193">
        <v>58.28</v>
      </c>
      <c r="G19" s="193">
        <v>25.48</v>
      </c>
      <c r="H19" s="193">
        <v>0.44</v>
      </c>
      <c r="I19" s="193">
        <v>10.78</v>
      </c>
      <c r="J19" s="193">
        <v>1.88</v>
      </c>
      <c r="K19" s="193">
        <f>I19+J19</f>
        <v>12.66</v>
      </c>
      <c r="L19" s="193">
        <v>0</v>
      </c>
      <c r="M19" s="193">
        <v>3.14</v>
      </c>
      <c r="N19" s="185"/>
      <c r="O19" s="321">
        <v>468</v>
      </c>
    </row>
    <row r="20" spans="4:15" ht="15">
      <c r="D20" s="53" t="s">
        <v>289</v>
      </c>
      <c r="F20" s="193">
        <v>59.72</v>
      </c>
      <c r="G20" s="193">
        <v>22.19</v>
      </c>
      <c r="H20" s="193">
        <v>1.39</v>
      </c>
      <c r="I20" s="193">
        <v>10.53</v>
      </c>
      <c r="J20" s="193">
        <v>3.72</v>
      </c>
      <c r="K20" s="193">
        <f>I20+J20</f>
        <v>14.25</v>
      </c>
      <c r="L20" s="193">
        <v>0.27</v>
      </c>
      <c r="M20" s="193">
        <v>2.18</v>
      </c>
      <c r="N20" s="185"/>
      <c r="O20" s="321">
        <v>511</v>
      </c>
    </row>
    <row r="21" spans="4:15" ht="15">
      <c r="D21" s="8" t="s">
        <v>290</v>
      </c>
      <c r="F21" s="193">
        <v>57.16</v>
      </c>
      <c r="G21" s="193">
        <v>28.17</v>
      </c>
      <c r="H21" s="193">
        <v>0.78</v>
      </c>
      <c r="I21" s="193">
        <v>9.79</v>
      </c>
      <c r="J21" s="193">
        <v>1.67</v>
      </c>
      <c r="K21" s="193">
        <f>I21+J21</f>
        <v>11.459999999999999</v>
      </c>
      <c r="L21" s="193">
        <v>0.08</v>
      </c>
      <c r="M21" s="193">
        <v>2.35</v>
      </c>
      <c r="N21" s="185"/>
      <c r="O21" s="321">
        <f>SUM(O17:O20)</f>
        <v>1835</v>
      </c>
    </row>
    <row r="22" spans="6:15" ht="6" customHeight="1">
      <c r="F22" s="193"/>
      <c r="G22" s="193"/>
      <c r="H22" s="193"/>
      <c r="I22" s="193"/>
      <c r="J22" s="193"/>
      <c r="K22" s="193"/>
      <c r="L22" s="193"/>
      <c r="M22" s="193"/>
      <c r="N22" s="185"/>
      <c r="O22" s="321"/>
    </row>
    <row r="23" spans="4:15" ht="15">
      <c r="D23" s="52" t="s">
        <v>291</v>
      </c>
      <c r="F23" s="193">
        <v>48.43</v>
      </c>
      <c r="G23" s="193">
        <v>12.76</v>
      </c>
      <c r="H23" s="193">
        <v>1.1</v>
      </c>
      <c r="I23" s="193">
        <v>24.28</v>
      </c>
      <c r="J23" s="193">
        <v>9.67</v>
      </c>
      <c r="K23" s="193">
        <f>I23+J23</f>
        <v>33.95</v>
      </c>
      <c r="L23" s="193">
        <v>1.12</v>
      </c>
      <c r="M23" s="193">
        <v>2.64</v>
      </c>
      <c r="N23" s="185"/>
      <c r="O23" s="321">
        <v>536</v>
      </c>
    </row>
    <row r="24" spans="4:15" ht="15">
      <c r="D24" s="52" t="s">
        <v>292</v>
      </c>
      <c r="F24" s="193">
        <v>44.01</v>
      </c>
      <c r="G24" s="193">
        <v>13.01</v>
      </c>
      <c r="H24" s="193">
        <v>1.87</v>
      </c>
      <c r="I24" s="193">
        <v>24.47</v>
      </c>
      <c r="J24" s="193">
        <v>13.42</v>
      </c>
      <c r="K24" s="193">
        <f>I24+J24</f>
        <v>37.89</v>
      </c>
      <c r="L24" s="193">
        <v>1.27</v>
      </c>
      <c r="M24" s="193">
        <v>1.94</v>
      </c>
      <c r="N24" s="185"/>
      <c r="O24" s="321">
        <v>583</v>
      </c>
    </row>
    <row r="25" spans="4:15" ht="15">
      <c r="D25" s="52" t="s">
        <v>293</v>
      </c>
      <c r="F25" s="193">
        <v>47.82</v>
      </c>
      <c r="G25" s="193">
        <v>13.82</v>
      </c>
      <c r="H25" s="193">
        <v>0.95</v>
      </c>
      <c r="I25" s="193">
        <v>24.37</v>
      </c>
      <c r="J25" s="193">
        <v>10.52</v>
      </c>
      <c r="K25" s="193">
        <f>I25+J25</f>
        <v>34.89</v>
      </c>
      <c r="L25" s="193">
        <v>1.45</v>
      </c>
      <c r="M25" s="193">
        <v>1.08</v>
      </c>
      <c r="N25" s="185"/>
      <c r="O25" s="321">
        <v>301</v>
      </c>
    </row>
    <row r="26" spans="4:15" ht="15">
      <c r="D26" s="2" t="s">
        <v>294</v>
      </c>
      <c r="F26" s="193">
        <v>46.49</v>
      </c>
      <c r="G26" s="193">
        <v>13.07</v>
      </c>
      <c r="H26" s="193">
        <v>1.39</v>
      </c>
      <c r="I26" s="193">
        <v>24.38</v>
      </c>
      <c r="J26" s="193">
        <v>11.38</v>
      </c>
      <c r="K26" s="193">
        <f>I26+J26</f>
        <v>35.76</v>
      </c>
      <c r="L26" s="193">
        <v>1.24</v>
      </c>
      <c r="M26" s="193">
        <v>2.05</v>
      </c>
      <c r="N26" s="74"/>
      <c r="O26" s="331">
        <f>SUM(O23:O25)</f>
        <v>1420</v>
      </c>
    </row>
    <row r="27" spans="5:15" ht="6" customHeight="1">
      <c r="E27" s="2"/>
      <c r="F27" s="332"/>
      <c r="G27" s="332"/>
      <c r="H27" s="332"/>
      <c r="I27" s="332"/>
      <c r="J27" s="332"/>
      <c r="K27" s="332"/>
      <c r="L27" s="332"/>
      <c r="M27" s="332"/>
      <c r="N27" s="74"/>
      <c r="O27" s="331"/>
    </row>
    <row r="28" spans="3:15" ht="15.75">
      <c r="C28" s="7" t="s">
        <v>654</v>
      </c>
      <c r="E28" s="2"/>
      <c r="F28" s="332"/>
      <c r="G28" s="332"/>
      <c r="H28" s="332"/>
      <c r="I28" s="332"/>
      <c r="J28" s="332"/>
      <c r="K28" s="332"/>
      <c r="L28" s="332"/>
      <c r="M28" s="332"/>
      <c r="N28" s="74"/>
      <c r="O28" s="331"/>
    </row>
    <row r="29" spans="4:15" ht="15">
      <c r="D29" s="253" t="s">
        <v>647</v>
      </c>
      <c r="E29" s="2"/>
      <c r="F29" s="193">
        <v>43.74</v>
      </c>
      <c r="G29" s="193">
        <v>34.69</v>
      </c>
      <c r="H29" s="193">
        <v>0.5</v>
      </c>
      <c r="I29" s="193">
        <v>15.81</v>
      </c>
      <c r="J29" s="193">
        <v>3.51</v>
      </c>
      <c r="K29" s="193">
        <f>I29+J29</f>
        <v>19.32</v>
      </c>
      <c r="L29" s="193">
        <v>0.28</v>
      </c>
      <c r="M29" s="193">
        <v>1.48</v>
      </c>
      <c r="N29" s="74"/>
      <c r="O29" s="321">
        <v>314</v>
      </c>
    </row>
    <row r="30" spans="4:15" ht="15">
      <c r="D30" s="253" t="s">
        <v>648</v>
      </c>
      <c r="E30" s="2"/>
      <c r="F30" s="193">
        <v>43.07</v>
      </c>
      <c r="G30" s="193">
        <v>31.93</v>
      </c>
      <c r="H30" s="193">
        <v>1.05</v>
      </c>
      <c r="I30" s="193">
        <v>17.13</v>
      </c>
      <c r="J30" s="193">
        <v>4.31</v>
      </c>
      <c r="K30" s="193">
        <f aca="true" t="shared" si="0" ref="K30:K35">I30+J30</f>
        <v>21.439999999999998</v>
      </c>
      <c r="L30" s="193">
        <v>0.83</v>
      </c>
      <c r="M30" s="193">
        <v>1.67</v>
      </c>
      <c r="N30" s="74"/>
      <c r="O30" s="321">
        <v>892</v>
      </c>
    </row>
    <row r="31" spans="4:15" ht="15">
      <c r="D31" s="253" t="s">
        <v>649</v>
      </c>
      <c r="E31" s="2"/>
      <c r="F31" s="193">
        <v>56.13</v>
      </c>
      <c r="G31" s="193">
        <v>18.21</v>
      </c>
      <c r="H31" s="193">
        <v>2.43</v>
      </c>
      <c r="I31" s="193">
        <v>10.93</v>
      </c>
      <c r="J31" s="193">
        <v>9.48</v>
      </c>
      <c r="K31" s="193">
        <f t="shared" si="0"/>
        <v>20.41</v>
      </c>
      <c r="L31" s="193">
        <v>2.26</v>
      </c>
      <c r="M31" s="193">
        <v>0.55</v>
      </c>
      <c r="N31" s="74"/>
      <c r="O31" s="321">
        <v>211</v>
      </c>
    </row>
    <row r="32" spans="4:15" ht="15">
      <c r="D32" s="253" t="s">
        <v>650</v>
      </c>
      <c r="E32" s="2"/>
      <c r="F32" s="193">
        <v>43.93</v>
      </c>
      <c r="G32" s="193">
        <v>28.76</v>
      </c>
      <c r="H32" s="193">
        <v>1.89</v>
      </c>
      <c r="I32" s="193">
        <v>18.69</v>
      </c>
      <c r="J32" s="193">
        <v>3.14</v>
      </c>
      <c r="K32" s="193">
        <f t="shared" si="0"/>
        <v>21.830000000000002</v>
      </c>
      <c r="L32" s="193">
        <v>0</v>
      </c>
      <c r="M32" s="193">
        <v>3.58</v>
      </c>
      <c r="N32" s="74"/>
      <c r="O32" s="321">
        <v>240</v>
      </c>
    </row>
    <row r="33" spans="4:15" ht="15">
      <c r="D33" s="253" t="s">
        <v>651</v>
      </c>
      <c r="E33" s="2"/>
      <c r="F33" s="193">
        <v>59.14</v>
      </c>
      <c r="G33" s="193">
        <v>15.05</v>
      </c>
      <c r="H33" s="193">
        <v>1.57</v>
      </c>
      <c r="I33" s="193">
        <v>17.15</v>
      </c>
      <c r="J33" s="193">
        <v>5.53</v>
      </c>
      <c r="K33" s="193">
        <f t="shared" si="0"/>
        <v>22.68</v>
      </c>
      <c r="L33" s="193">
        <v>0.26</v>
      </c>
      <c r="M33" s="193">
        <v>1.3</v>
      </c>
      <c r="N33" s="74"/>
      <c r="O33" s="321">
        <v>353</v>
      </c>
    </row>
    <row r="34" spans="4:15" ht="15">
      <c r="D34" s="253" t="s">
        <v>652</v>
      </c>
      <c r="E34" s="2"/>
      <c r="F34" s="193">
        <v>62.31</v>
      </c>
      <c r="G34" s="193">
        <v>14.09</v>
      </c>
      <c r="H34" s="193">
        <v>0.94</v>
      </c>
      <c r="I34" s="193">
        <v>15.55</v>
      </c>
      <c r="J34" s="193">
        <v>5.32</v>
      </c>
      <c r="K34" s="193">
        <f t="shared" si="0"/>
        <v>20.87</v>
      </c>
      <c r="L34" s="193">
        <v>0.42</v>
      </c>
      <c r="M34" s="193">
        <v>1.37</v>
      </c>
      <c r="N34" s="74"/>
      <c r="O34" s="321">
        <v>332</v>
      </c>
    </row>
    <row r="35" spans="4:15" ht="15">
      <c r="D35" s="253" t="s">
        <v>653</v>
      </c>
      <c r="E35" s="2"/>
      <c r="F35" s="193">
        <v>60.48</v>
      </c>
      <c r="G35" s="193">
        <v>13.23</v>
      </c>
      <c r="H35" s="193">
        <v>0.33</v>
      </c>
      <c r="I35" s="193">
        <v>17.33</v>
      </c>
      <c r="J35" s="193">
        <v>6.89</v>
      </c>
      <c r="K35" s="193">
        <f t="shared" si="0"/>
        <v>24.22</v>
      </c>
      <c r="L35" s="193">
        <v>0</v>
      </c>
      <c r="M35" s="193">
        <v>1.75</v>
      </c>
      <c r="N35" s="74"/>
      <c r="O35" s="321">
        <v>346</v>
      </c>
    </row>
    <row r="36" spans="3:15" ht="6" customHeight="1">
      <c r="C36" s="2"/>
      <c r="D36" s="2"/>
      <c r="E36" s="2"/>
      <c r="F36" s="332"/>
      <c r="G36" s="332"/>
      <c r="H36" s="332"/>
      <c r="I36" s="332"/>
      <c r="J36" s="332"/>
      <c r="K36" s="332"/>
      <c r="L36" s="332"/>
      <c r="M36" s="332"/>
      <c r="N36" s="74"/>
      <c r="O36" s="331"/>
    </row>
    <row r="37" spans="3:15" ht="15.75">
      <c r="C37" s="7" t="s">
        <v>242</v>
      </c>
      <c r="D37" s="7"/>
      <c r="E37" s="2"/>
      <c r="F37" s="332"/>
      <c r="G37" s="332"/>
      <c r="H37" s="332"/>
      <c r="I37" s="332"/>
      <c r="J37" s="332"/>
      <c r="K37" s="332"/>
      <c r="L37" s="332"/>
      <c r="M37" s="332"/>
      <c r="N37" s="74"/>
      <c r="O37" s="331"/>
    </row>
    <row r="38" spans="4:15" ht="15">
      <c r="D38" s="8" t="s">
        <v>646</v>
      </c>
      <c r="E38" s="2"/>
      <c r="F38" s="193">
        <v>63.27</v>
      </c>
      <c r="G38" s="193">
        <v>11.43</v>
      </c>
      <c r="H38" s="193">
        <v>0.39</v>
      </c>
      <c r="I38" s="193">
        <v>13.02</v>
      </c>
      <c r="J38" s="193">
        <v>9.93</v>
      </c>
      <c r="K38" s="193">
        <f>I38+J38</f>
        <v>22.95</v>
      </c>
      <c r="L38" s="193">
        <v>0.11</v>
      </c>
      <c r="M38" s="193">
        <v>1.86</v>
      </c>
      <c r="N38" s="74"/>
      <c r="O38" s="321">
        <v>303</v>
      </c>
    </row>
    <row r="39" spans="4:15" ht="15">
      <c r="D39" s="8" t="s">
        <v>213</v>
      </c>
      <c r="E39" s="2"/>
      <c r="F39" s="193">
        <v>62.79</v>
      </c>
      <c r="G39" s="193">
        <v>10.84</v>
      </c>
      <c r="H39" s="193">
        <v>0.47</v>
      </c>
      <c r="I39" s="193">
        <v>13.84</v>
      </c>
      <c r="J39" s="193">
        <v>7.57</v>
      </c>
      <c r="K39" s="193">
        <f aca="true" t="shared" si="1" ref="K39:K44">I39+J39</f>
        <v>21.41</v>
      </c>
      <c r="L39" s="193">
        <v>0.26</v>
      </c>
      <c r="M39" s="193">
        <v>4.24</v>
      </c>
      <c r="N39" s="74"/>
      <c r="O39" s="321">
        <v>510</v>
      </c>
    </row>
    <row r="40" spans="4:15" ht="15">
      <c r="D40" s="8" t="s">
        <v>214</v>
      </c>
      <c r="E40" s="2"/>
      <c r="F40" s="193">
        <v>53.66</v>
      </c>
      <c r="G40" s="193">
        <v>16.78</v>
      </c>
      <c r="H40" s="193">
        <v>1.42</v>
      </c>
      <c r="I40" s="193">
        <v>16.97</v>
      </c>
      <c r="J40" s="193">
        <v>7.74</v>
      </c>
      <c r="K40" s="193">
        <f t="shared" si="1"/>
        <v>24.71</v>
      </c>
      <c r="L40" s="193">
        <v>1.43</v>
      </c>
      <c r="M40" s="193">
        <v>1.99</v>
      </c>
      <c r="N40" s="74"/>
      <c r="O40" s="321">
        <v>487</v>
      </c>
    </row>
    <row r="41" spans="4:15" ht="15">
      <c r="D41" s="8" t="s">
        <v>215</v>
      </c>
      <c r="E41" s="2"/>
      <c r="F41" s="193">
        <v>57.12</v>
      </c>
      <c r="G41" s="193">
        <v>20.33</v>
      </c>
      <c r="H41" s="193">
        <v>1.9</v>
      </c>
      <c r="I41" s="193">
        <v>15.83</v>
      </c>
      <c r="J41" s="193">
        <v>4.06</v>
      </c>
      <c r="K41" s="193">
        <f t="shared" si="1"/>
        <v>19.89</v>
      </c>
      <c r="L41" s="193">
        <v>0</v>
      </c>
      <c r="M41" s="193">
        <v>0.77</v>
      </c>
      <c r="N41" s="74"/>
      <c r="O41" s="321">
        <v>486</v>
      </c>
    </row>
    <row r="42" spans="4:15" ht="15">
      <c r="D42" s="8" t="s">
        <v>216</v>
      </c>
      <c r="E42" s="2"/>
      <c r="F42" s="193">
        <v>46.53</v>
      </c>
      <c r="G42" s="193">
        <v>26.98</v>
      </c>
      <c r="H42" s="193">
        <v>1.06</v>
      </c>
      <c r="I42" s="193">
        <v>17.94</v>
      </c>
      <c r="J42" s="193">
        <v>4.87</v>
      </c>
      <c r="K42" s="193">
        <f t="shared" si="1"/>
        <v>22.810000000000002</v>
      </c>
      <c r="L42" s="193">
        <v>0.21</v>
      </c>
      <c r="M42" s="193">
        <v>2.42</v>
      </c>
      <c r="N42" s="74"/>
      <c r="O42" s="321">
        <v>470</v>
      </c>
    </row>
    <row r="43" spans="4:15" ht="15">
      <c r="D43" s="8" t="s">
        <v>217</v>
      </c>
      <c r="E43" s="2"/>
      <c r="F43" s="193">
        <v>45.62</v>
      </c>
      <c r="G43" s="193">
        <v>29.03</v>
      </c>
      <c r="H43" s="193">
        <v>1.01</v>
      </c>
      <c r="I43" s="193">
        <v>17.88</v>
      </c>
      <c r="J43" s="193">
        <v>3.5</v>
      </c>
      <c r="K43" s="193">
        <f t="shared" si="1"/>
        <v>21.38</v>
      </c>
      <c r="L43" s="193">
        <v>0.61</v>
      </c>
      <c r="M43" s="193">
        <v>2.35</v>
      </c>
      <c r="N43" s="74"/>
      <c r="O43" s="321">
        <v>611</v>
      </c>
    </row>
    <row r="44" spans="4:15" ht="15">
      <c r="D44" s="8" t="s">
        <v>218</v>
      </c>
      <c r="E44" s="2"/>
      <c r="F44" s="193">
        <v>39.95</v>
      </c>
      <c r="G44" s="193">
        <v>34.67</v>
      </c>
      <c r="H44" s="193">
        <v>0.96</v>
      </c>
      <c r="I44" s="193">
        <v>17.07</v>
      </c>
      <c r="J44" s="193">
        <v>4.61</v>
      </c>
      <c r="K44" s="193">
        <f t="shared" si="1"/>
        <v>21.68</v>
      </c>
      <c r="L44" s="193">
        <v>1.58</v>
      </c>
      <c r="M44" s="193">
        <v>1.16</v>
      </c>
      <c r="N44" s="74"/>
      <c r="O44" s="321">
        <v>350</v>
      </c>
    </row>
    <row r="45" spans="5:15" ht="6" customHeight="1">
      <c r="E45" s="2"/>
      <c r="F45" s="193"/>
      <c r="G45" s="193"/>
      <c r="H45" s="193"/>
      <c r="I45" s="193"/>
      <c r="J45" s="193"/>
      <c r="K45" s="193"/>
      <c r="L45" s="193"/>
      <c r="M45" s="193"/>
      <c r="N45" s="74"/>
      <c r="O45" s="331"/>
    </row>
    <row r="46" spans="3:15" ht="15.75" customHeight="1">
      <c r="C46" s="7" t="s">
        <v>668</v>
      </c>
      <c r="E46" s="2"/>
      <c r="F46" s="193"/>
      <c r="G46" s="193"/>
      <c r="H46" s="193"/>
      <c r="I46" s="193"/>
      <c r="J46" s="193"/>
      <c r="K46" s="193"/>
      <c r="L46" s="193"/>
      <c r="M46" s="193"/>
      <c r="N46" s="74"/>
      <c r="O46" s="331"/>
    </row>
    <row r="47" spans="4:15" ht="15">
      <c r="D47" s="8" t="s">
        <v>854</v>
      </c>
      <c r="E47" s="2"/>
      <c r="F47" s="193">
        <v>65.41</v>
      </c>
      <c r="G47" s="193">
        <v>9.96</v>
      </c>
      <c r="H47" s="193">
        <v>0.77</v>
      </c>
      <c r="I47" s="193">
        <v>11.89</v>
      </c>
      <c r="J47" s="193">
        <v>9.26</v>
      </c>
      <c r="K47" s="193">
        <f>I47+J47</f>
        <v>21.15</v>
      </c>
      <c r="L47" s="193">
        <v>0.94</v>
      </c>
      <c r="M47" s="193">
        <v>1.76</v>
      </c>
      <c r="N47" s="74"/>
      <c r="O47" s="321">
        <v>580</v>
      </c>
    </row>
    <row r="48" spans="4:15" ht="15">
      <c r="D48" s="51">
        <v>2</v>
      </c>
      <c r="E48" s="2"/>
      <c r="F48" s="193">
        <v>59.55</v>
      </c>
      <c r="G48" s="193">
        <v>14.6</v>
      </c>
      <c r="H48" s="193">
        <v>0.82</v>
      </c>
      <c r="I48" s="193">
        <v>15.57</v>
      </c>
      <c r="J48" s="193">
        <v>6.81</v>
      </c>
      <c r="K48" s="193">
        <f>I48+J48</f>
        <v>22.38</v>
      </c>
      <c r="L48" s="193">
        <v>0.33</v>
      </c>
      <c r="M48" s="193">
        <v>2.34</v>
      </c>
      <c r="N48" s="74"/>
      <c r="O48" s="321">
        <v>630</v>
      </c>
    </row>
    <row r="49" spans="4:15" ht="15">
      <c r="D49" s="51">
        <v>3</v>
      </c>
      <c r="E49" s="2"/>
      <c r="F49" s="193">
        <v>44.83</v>
      </c>
      <c r="G49" s="193">
        <v>21.38</v>
      </c>
      <c r="H49" s="193">
        <v>1.12</v>
      </c>
      <c r="I49" s="193">
        <v>22.13</v>
      </c>
      <c r="J49" s="193">
        <v>6.38</v>
      </c>
      <c r="K49" s="193">
        <f>I49+J49</f>
        <v>28.509999999999998</v>
      </c>
      <c r="L49" s="193">
        <v>0.39</v>
      </c>
      <c r="M49" s="193">
        <v>3.77</v>
      </c>
      <c r="N49" s="74"/>
      <c r="O49" s="321">
        <v>675</v>
      </c>
    </row>
    <row r="50" spans="4:15" ht="15">
      <c r="D50" s="51">
        <v>4</v>
      </c>
      <c r="E50" s="2"/>
      <c r="F50" s="193">
        <v>44.64</v>
      </c>
      <c r="G50" s="193">
        <v>26.71</v>
      </c>
      <c r="H50" s="193">
        <v>0.75</v>
      </c>
      <c r="I50" s="193">
        <v>21.47</v>
      </c>
      <c r="J50" s="193">
        <v>3.25</v>
      </c>
      <c r="K50" s="193">
        <f>I50+J50</f>
        <v>24.72</v>
      </c>
      <c r="L50" s="193">
        <v>0.94</v>
      </c>
      <c r="M50" s="193">
        <v>2.24</v>
      </c>
      <c r="N50" s="74"/>
      <c r="O50" s="321">
        <v>678</v>
      </c>
    </row>
    <row r="51" spans="4:15" ht="15">
      <c r="D51" s="8" t="s">
        <v>855</v>
      </c>
      <c r="E51" s="2"/>
      <c r="F51" s="193">
        <v>47.03</v>
      </c>
      <c r="G51" s="193">
        <v>34.65</v>
      </c>
      <c r="H51" s="193">
        <v>1.7</v>
      </c>
      <c r="I51" s="193">
        <v>11.28</v>
      </c>
      <c r="J51" s="193">
        <v>3.76</v>
      </c>
      <c r="K51" s="193">
        <f>I51+J51</f>
        <v>15.04</v>
      </c>
      <c r="L51" s="193">
        <v>0.33</v>
      </c>
      <c r="M51" s="193">
        <v>1.25</v>
      </c>
      <c r="N51" s="74"/>
      <c r="O51" s="321">
        <v>692</v>
      </c>
    </row>
    <row r="52" spans="5:15" ht="6" customHeight="1">
      <c r="E52" s="2"/>
      <c r="F52" s="332"/>
      <c r="G52" s="332"/>
      <c r="H52" s="332"/>
      <c r="I52" s="332"/>
      <c r="J52" s="332"/>
      <c r="K52" s="332"/>
      <c r="L52" s="332"/>
      <c r="M52" s="332"/>
      <c r="N52" s="74"/>
      <c r="O52" s="331"/>
    </row>
    <row r="53" spans="3:15" ht="15.75">
      <c r="C53" s="7" t="s">
        <v>241</v>
      </c>
      <c r="D53" s="7"/>
      <c r="F53" s="332"/>
      <c r="G53" s="332"/>
      <c r="H53" s="332"/>
      <c r="I53" s="332"/>
      <c r="J53" s="332"/>
      <c r="K53" s="332"/>
      <c r="L53" s="332"/>
      <c r="M53" s="332"/>
      <c r="N53" s="74"/>
      <c r="O53" s="331"/>
    </row>
    <row r="54" spans="2:15" ht="15">
      <c r="B54" s="20"/>
      <c r="D54" s="8" t="s">
        <v>131</v>
      </c>
      <c r="F54" s="193">
        <v>58.77</v>
      </c>
      <c r="G54" s="193">
        <v>21.56</v>
      </c>
      <c r="H54" s="193">
        <v>0.04</v>
      </c>
      <c r="I54" s="193">
        <v>6.5</v>
      </c>
      <c r="J54" s="193">
        <v>10.33</v>
      </c>
      <c r="K54" s="193">
        <f aca="true" t="shared" si="2" ref="K54:K59">I54+J54</f>
        <v>16.83</v>
      </c>
      <c r="L54" s="193">
        <v>1.07</v>
      </c>
      <c r="M54" s="193">
        <v>1.73</v>
      </c>
      <c r="N54" s="74"/>
      <c r="O54" s="321">
        <v>1061</v>
      </c>
    </row>
    <row r="55" spans="2:15" ht="15">
      <c r="B55" s="20"/>
      <c r="D55" s="8" t="s">
        <v>202</v>
      </c>
      <c r="F55" s="193">
        <v>57.94</v>
      </c>
      <c r="G55" s="193">
        <v>21.93</v>
      </c>
      <c r="H55" s="193">
        <v>1.33</v>
      </c>
      <c r="I55" s="193">
        <v>12.3</v>
      </c>
      <c r="J55" s="193">
        <v>3.99</v>
      </c>
      <c r="K55" s="193">
        <f t="shared" si="2"/>
        <v>16.29</v>
      </c>
      <c r="L55" s="193">
        <v>0.47</v>
      </c>
      <c r="M55" s="193">
        <v>2.05</v>
      </c>
      <c r="N55" s="74"/>
      <c r="O55" s="321">
        <v>956</v>
      </c>
    </row>
    <row r="56" spans="2:15" ht="15">
      <c r="B56" s="20"/>
      <c r="D56" s="185" t="s">
        <v>513</v>
      </c>
      <c r="F56" s="193">
        <v>56.24</v>
      </c>
      <c r="G56" s="193">
        <v>20.48</v>
      </c>
      <c r="H56" s="193">
        <v>2.72</v>
      </c>
      <c r="I56" s="193">
        <v>17.05</v>
      </c>
      <c r="J56" s="193">
        <v>2.61</v>
      </c>
      <c r="K56" s="193">
        <f t="shared" si="2"/>
        <v>19.66</v>
      </c>
      <c r="L56" s="193">
        <v>0.35</v>
      </c>
      <c r="M56" s="193">
        <v>0.55</v>
      </c>
      <c r="N56" s="74"/>
      <c r="O56" s="321">
        <v>377</v>
      </c>
    </row>
    <row r="57" spans="2:15" ht="15">
      <c r="B57" s="20"/>
      <c r="D57" s="185" t="s">
        <v>514</v>
      </c>
      <c r="F57" s="193">
        <v>53.29</v>
      </c>
      <c r="G57" s="193">
        <v>19.41</v>
      </c>
      <c r="H57" s="193">
        <v>7.74</v>
      </c>
      <c r="I57" s="193">
        <v>14.62</v>
      </c>
      <c r="J57" s="193">
        <v>0.95</v>
      </c>
      <c r="K57" s="193">
        <f t="shared" si="2"/>
        <v>15.569999999999999</v>
      </c>
      <c r="L57" s="193">
        <v>0</v>
      </c>
      <c r="M57" s="193">
        <v>3.99</v>
      </c>
      <c r="N57" s="74"/>
      <c r="O57" s="321">
        <v>146</v>
      </c>
    </row>
    <row r="58" spans="2:15" ht="15">
      <c r="B58" s="20"/>
      <c r="D58" s="8" t="s">
        <v>203</v>
      </c>
      <c r="F58" s="193">
        <v>30.48</v>
      </c>
      <c r="G58" s="193">
        <v>23.09</v>
      </c>
      <c r="H58" s="193">
        <v>0.55</v>
      </c>
      <c r="I58" s="193">
        <v>37.68</v>
      </c>
      <c r="J58" s="193">
        <v>2.48</v>
      </c>
      <c r="K58" s="193">
        <f t="shared" si="2"/>
        <v>40.16</v>
      </c>
      <c r="L58" s="193">
        <v>0</v>
      </c>
      <c r="M58" s="193">
        <v>5.72</v>
      </c>
      <c r="N58" s="74"/>
      <c r="O58" s="321">
        <v>418</v>
      </c>
    </row>
    <row r="59" spans="2:15" ht="15">
      <c r="B59" s="20"/>
      <c r="D59" s="8" t="s">
        <v>204</v>
      </c>
      <c r="F59" s="193">
        <v>25.59</v>
      </c>
      <c r="G59" s="193">
        <v>19.68</v>
      </c>
      <c r="H59" s="193">
        <v>1.28</v>
      </c>
      <c r="I59" s="193">
        <v>50.67</v>
      </c>
      <c r="J59" s="193">
        <v>1.85</v>
      </c>
      <c r="K59" s="193">
        <f t="shared" si="2"/>
        <v>52.52</v>
      </c>
      <c r="L59" s="193">
        <v>0</v>
      </c>
      <c r="M59" s="193">
        <v>0.93</v>
      </c>
      <c r="N59" s="74"/>
      <c r="O59" s="321">
        <v>297</v>
      </c>
    </row>
    <row r="60" spans="2:15" ht="6" customHeight="1">
      <c r="B60" s="20"/>
      <c r="C60" s="20"/>
      <c r="F60" s="332"/>
      <c r="G60" s="332"/>
      <c r="H60" s="332"/>
      <c r="I60" s="332"/>
      <c r="J60" s="332"/>
      <c r="K60" s="332"/>
      <c r="L60" s="332"/>
      <c r="M60" s="332"/>
      <c r="N60" s="74"/>
      <c r="O60" s="331"/>
    </row>
    <row r="61" spans="2:15" ht="15.75">
      <c r="B61" s="20"/>
      <c r="C61" s="7" t="s">
        <v>129</v>
      </c>
      <c r="F61" s="332"/>
      <c r="G61" s="332"/>
      <c r="H61" s="332"/>
      <c r="I61" s="332"/>
      <c r="J61" s="332"/>
      <c r="K61" s="332"/>
      <c r="L61" s="332"/>
      <c r="M61" s="332"/>
      <c r="N61" s="74"/>
      <c r="O61" s="331"/>
    </row>
    <row r="62" spans="2:15" ht="15">
      <c r="B62" s="20"/>
      <c r="C62" s="20"/>
      <c r="D62" s="8" t="s">
        <v>414</v>
      </c>
      <c r="F62" s="193">
        <v>82.3</v>
      </c>
      <c r="G62" s="193">
        <v>13.35</v>
      </c>
      <c r="H62" s="193">
        <v>1.01</v>
      </c>
      <c r="I62" s="193">
        <v>1.78</v>
      </c>
      <c r="J62" s="193">
        <v>0.68</v>
      </c>
      <c r="K62" s="193">
        <f aca="true" t="shared" si="3" ref="K62:K67">I62+J62</f>
        <v>2.46</v>
      </c>
      <c r="L62" s="193">
        <v>0</v>
      </c>
      <c r="M62" s="193">
        <v>0.88</v>
      </c>
      <c r="N62" s="74"/>
      <c r="O62" s="321">
        <v>1556</v>
      </c>
    </row>
    <row r="63" spans="2:15" ht="15">
      <c r="B63" s="20"/>
      <c r="C63" s="20"/>
      <c r="D63" s="8" t="s">
        <v>415</v>
      </c>
      <c r="F63" s="193">
        <v>45.58</v>
      </c>
      <c r="G63" s="193">
        <v>28.26</v>
      </c>
      <c r="H63" s="193">
        <v>1.58</v>
      </c>
      <c r="I63" s="193">
        <v>13.33</v>
      </c>
      <c r="J63" s="193">
        <v>8.36</v>
      </c>
      <c r="K63" s="193">
        <f t="shared" si="3"/>
        <v>21.689999999999998</v>
      </c>
      <c r="L63" s="193">
        <v>0.28</v>
      </c>
      <c r="M63" s="193">
        <v>2.61</v>
      </c>
      <c r="N63" s="74"/>
      <c r="O63" s="321">
        <v>618</v>
      </c>
    </row>
    <row r="64" spans="2:15" ht="15">
      <c r="B64" s="20"/>
      <c r="C64" s="20"/>
      <c r="D64" s="8" t="s">
        <v>416</v>
      </c>
      <c r="F64" s="193">
        <v>6.87</v>
      </c>
      <c r="G64" s="193">
        <v>33.29</v>
      </c>
      <c r="H64" s="193">
        <v>1.98</v>
      </c>
      <c r="I64" s="193">
        <v>32.04</v>
      </c>
      <c r="J64" s="193">
        <v>22.79</v>
      </c>
      <c r="K64" s="193">
        <f t="shared" si="3"/>
        <v>54.83</v>
      </c>
      <c r="L64" s="193">
        <v>0.32</v>
      </c>
      <c r="M64" s="193">
        <v>2.71</v>
      </c>
      <c r="N64" s="74"/>
      <c r="O64" s="321">
        <v>255</v>
      </c>
    </row>
    <row r="65" spans="4:15" ht="15">
      <c r="D65" s="8" t="s">
        <v>417</v>
      </c>
      <c r="F65" s="193">
        <v>2.91</v>
      </c>
      <c r="G65" s="193">
        <v>33.38</v>
      </c>
      <c r="H65" s="193">
        <v>0.58</v>
      </c>
      <c r="I65" s="193">
        <v>46.79</v>
      </c>
      <c r="J65" s="193">
        <v>10.75</v>
      </c>
      <c r="K65" s="193">
        <f t="shared" si="3"/>
        <v>57.54</v>
      </c>
      <c r="L65" s="193">
        <v>0.86</v>
      </c>
      <c r="M65" s="193">
        <v>4.73</v>
      </c>
      <c r="N65" s="74"/>
      <c r="O65" s="321">
        <v>248</v>
      </c>
    </row>
    <row r="66" spans="4:15" ht="15">
      <c r="D66" s="8" t="s">
        <v>418</v>
      </c>
      <c r="F66" s="193">
        <v>2.4</v>
      </c>
      <c r="G66" s="193">
        <v>28.4</v>
      </c>
      <c r="H66" s="193">
        <v>0</v>
      </c>
      <c r="I66" s="193">
        <v>56.69</v>
      </c>
      <c r="J66" s="193">
        <v>9.84</v>
      </c>
      <c r="K66" s="193">
        <f t="shared" si="3"/>
        <v>66.53</v>
      </c>
      <c r="L66" s="193">
        <v>1.39</v>
      </c>
      <c r="M66" s="193">
        <v>1.27</v>
      </c>
      <c r="N66" s="74"/>
      <c r="O66" s="321">
        <v>200</v>
      </c>
    </row>
    <row r="67" spans="4:15" ht="15">
      <c r="D67" s="8" t="s">
        <v>130</v>
      </c>
      <c r="F67" s="193">
        <v>13.07</v>
      </c>
      <c r="G67" s="193">
        <v>17.26</v>
      </c>
      <c r="H67" s="193">
        <v>0</v>
      </c>
      <c r="I67" s="193">
        <v>60.97</v>
      </c>
      <c r="J67" s="193">
        <v>5.65</v>
      </c>
      <c r="K67" s="193">
        <f t="shared" si="3"/>
        <v>66.62</v>
      </c>
      <c r="L67" s="193">
        <v>0</v>
      </c>
      <c r="M67" s="193">
        <v>3.06</v>
      </c>
      <c r="N67" s="74"/>
      <c r="O67" s="321">
        <v>137</v>
      </c>
    </row>
    <row r="68" spans="6:15" ht="6" customHeight="1">
      <c r="F68" s="193"/>
      <c r="G68" s="193"/>
      <c r="H68" s="193"/>
      <c r="I68" s="193"/>
      <c r="J68" s="193"/>
      <c r="K68" s="193"/>
      <c r="L68" s="193"/>
      <c r="M68" s="193"/>
      <c r="N68" s="74"/>
      <c r="O68" s="331"/>
    </row>
    <row r="69" spans="3:15" ht="15.75">
      <c r="C69" s="7" t="s">
        <v>25</v>
      </c>
      <c r="F69" s="193"/>
      <c r="G69" s="193"/>
      <c r="H69" s="193"/>
      <c r="I69" s="193"/>
      <c r="J69" s="193"/>
      <c r="K69" s="193"/>
      <c r="L69" s="193"/>
      <c r="M69" s="193"/>
      <c r="N69" s="74"/>
      <c r="O69" s="331"/>
    </row>
    <row r="70" spans="3:15" ht="15">
      <c r="C70" s="20"/>
      <c r="D70" s="8" t="s">
        <v>26</v>
      </c>
      <c r="F70" s="193">
        <v>69.17</v>
      </c>
      <c r="G70" s="193">
        <v>2.8</v>
      </c>
      <c r="H70" s="193">
        <v>0.95</v>
      </c>
      <c r="I70" s="193">
        <v>12.45</v>
      </c>
      <c r="J70" s="193">
        <v>11.07</v>
      </c>
      <c r="K70" s="193">
        <f>I70+J70</f>
        <v>23.52</v>
      </c>
      <c r="L70" s="193">
        <v>0.26</v>
      </c>
      <c r="M70" s="193">
        <v>3.29</v>
      </c>
      <c r="N70" s="74"/>
      <c r="O70" s="321">
        <v>616</v>
      </c>
    </row>
    <row r="71" spans="3:15" ht="15">
      <c r="C71" s="20"/>
      <c r="D71" s="8" t="s">
        <v>27</v>
      </c>
      <c r="F71" s="193">
        <v>53.45</v>
      </c>
      <c r="G71" s="193">
        <v>21.97</v>
      </c>
      <c r="H71" s="193">
        <v>1.19</v>
      </c>
      <c r="I71" s="193">
        <v>14.92</v>
      </c>
      <c r="J71" s="193">
        <v>5.62</v>
      </c>
      <c r="K71" s="193">
        <f>I71+J71</f>
        <v>20.54</v>
      </c>
      <c r="L71" s="193">
        <v>0.58</v>
      </c>
      <c r="M71" s="193">
        <v>2.27</v>
      </c>
      <c r="N71" s="74"/>
      <c r="O71" s="321">
        <v>1503</v>
      </c>
    </row>
    <row r="72" spans="3:15" ht="15">
      <c r="C72" s="20"/>
      <c r="D72" s="8" t="s">
        <v>28</v>
      </c>
      <c r="F72" s="193">
        <v>41.49</v>
      </c>
      <c r="G72" s="193">
        <v>32.02</v>
      </c>
      <c r="H72" s="193">
        <v>0.9</v>
      </c>
      <c r="I72" s="193">
        <v>19.98</v>
      </c>
      <c r="J72" s="193">
        <v>3.29</v>
      </c>
      <c r="K72" s="193">
        <f>I72+J72</f>
        <v>23.27</v>
      </c>
      <c r="L72" s="193">
        <v>0.79</v>
      </c>
      <c r="M72" s="193">
        <v>1.53</v>
      </c>
      <c r="N72" s="74"/>
      <c r="O72" s="321">
        <v>1136</v>
      </c>
    </row>
    <row r="73" spans="2:15" ht="9" customHeight="1">
      <c r="B73" s="10"/>
      <c r="C73" s="10"/>
      <c r="D73" s="10"/>
      <c r="E73" s="10"/>
      <c r="F73" s="189"/>
      <c r="G73" s="189"/>
      <c r="H73" s="189"/>
      <c r="I73" s="189"/>
      <c r="J73" s="189"/>
      <c r="K73" s="189"/>
      <c r="L73" s="189"/>
      <c r="M73" s="189"/>
      <c r="N73" s="189"/>
      <c r="O73" s="324"/>
    </row>
    <row r="74" spans="5:15" ht="6" customHeight="1">
      <c r="E74" s="30"/>
      <c r="F74" s="74"/>
      <c r="G74" s="74"/>
      <c r="H74" s="74"/>
      <c r="I74" s="74"/>
      <c r="J74" s="74"/>
      <c r="K74" s="74"/>
      <c r="L74" s="74"/>
      <c r="M74" s="74"/>
      <c r="N74" s="74"/>
      <c r="O74" s="331"/>
    </row>
    <row r="75" spans="3:15" ht="15.75">
      <c r="C75" s="7" t="s">
        <v>470</v>
      </c>
      <c r="F75" s="185"/>
      <c r="G75" s="185"/>
      <c r="H75" s="185"/>
      <c r="I75" s="185"/>
      <c r="J75" s="185"/>
      <c r="K75" s="185"/>
      <c r="L75" s="185"/>
      <c r="M75" s="185"/>
      <c r="N75" s="185"/>
      <c r="O75" s="321"/>
    </row>
    <row r="76" spans="4:15" ht="15">
      <c r="D76" s="51">
        <v>1999</v>
      </c>
      <c r="F76" s="191">
        <v>54.7</v>
      </c>
      <c r="G76" s="191">
        <v>18.3</v>
      </c>
      <c r="H76" s="191">
        <v>0.7</v>
      </c>
      <c r="I76" s="191">
        <v>16.2</v>
      </c>
      <c r="J76" s="191">
        <v>7.8</v>
      </c>
      <c r="K76" s="191">
        <f>I76+J76</f>
        <v>24</v>
      </c>
      <c r="L76" s="191">
        <v>0.6</v>
      </c>
      <c r="M76" s="191">
        <v>1.7</v>
      </c>
      <c r="N76" s="185"/>
      <c r="O76" s="321">
        <v>2636</v>
      </c>
    </row>
    <row r="77" spans="4:19" ht="15">
      <c r="D77" s="51">
        <v>2000</v>
      </c>
      <c r="F77" s="191">
        <v>53.7</v>
      </c>
      <c r="G77" s="191">
        <v>19.9</v>
      </c>
      <c r="H77" s="191">
        <v>0.6</v>
      </c>
      <c r="I77" s="191">
        <v>16.3</v>
      </c>
      <c r="J77" s="191">
        <v>7.2</v>
      </c>
      <c r="K77" s="191">
        <f>I77+J77</f>
        <v>23.5</v>
      </c>
      <c r="L77" s="191">
        <v>0.6</v>
      </c>
      <c r="M77" s="191">
        <v>1.7</v>
      </c>
      <c r="N77" s="185"/>
      <c r="O77" s="321">
        <v>3475</v>
      </c>
      <c r="P77" s="137"/>
      <c r="Q77" s="137"/>
      <c r="R77" s="137"/>
      <c r="S77" s="137"/>
    </row>
    <row r="78" spans="4:15" ht="15">
      <c r="D78" s="51">
        <v>2001</v>
      </c>
      <c r="F78" s="191">
        <v>52.5</v>
      </c>
      <c r="G78" s="191">
        <v>20.8</v>
      </c>
      <c r="H78" s="191">
        <v>0.6</v>
      </c>
      <c r="I78" s="191">
        <v>16.4</v>
      </c>
      <c r="J78" s="191">
        <v>7.3</v>
      </c>
      <c r="K78" s="191">
        <f>I78+J78</f>
        <v>23.7</v>
      </c>
      <c r="L78" s="191">
        <v>0.5</v>
      </c>
      <c r="M78" s="191">
        <v>1.9</v>
      </c>
      <c r="N78" s="185"/>
      <c r="O78" s="321">
        <v>3463</v>
      </c>
    </row>
    <row r="79" spans="4:15" ht="15">
      <c r="D79" s="51">
        <v>2002</v>
      </c>
      <c r="F79" s="191">
        <v>56.2</v>
      </c>
      <c r="G79" s="191">
        <v>18.7</v>
      </c>
      <c r="H79" s="191">
        <v>0.7</v>
      </c>
      <c r="I79" s="191">
        <v>14.2</v>
      </c>
      <c r="J79" s="191">
        <v>7.8</v>
      </c>
      <c r="K79" s="191">
        <f>I79+J79</f>
        <v>22</v>
      </c>
      <c r="L79" s="191">
        <v>0.3</v>
      </c>
      <c r="M79" s="191">
        <v>2.1</v>
      </c>
      <c r="N79" s="185"/>
      <c r="O79" s="321">
        <v>3295</v>
      </c>
    </row>
    <row r="80" spans="4:15" ht="15">
      <c r="D80" s="51">
        <v>2003</v>
      </c>
      <c r="F80" s="191">
        <v>52.5</v>
      </c>
      <c r="G80" s="191">
        <v>21.6</v>
      </c>
      <c r="H80" s="191">
        <v>1</v>
      </c>
      <c r="I80" s="191">
        <v>16.2</v>
      </c>
      <c r="J80" s="191">
        <v>5.9</v>
      </c>
      <c r="K80" s="191">
        <f>I80+J80</f>
        <v>22.1</v>
      </c>
      <c r="L80" s="191">
        <v>0.6</v>
      </c>
      <c r="M80" s="191">
        <v>2.2</v>
      </c>
      <c r="N80" s="185"/>
      <c r="O80" s="321">
        <v>3255</v>
      </c>
    </row>
    <row r="81" spans="2:15" ht="6" customHeight="1" thickBot="1">
      <c r="B81" s="6"/>
      <c r="C81" s="6"/>
      <c r="D81" s="156"/>
      <c r="E81" s="6"/>
      <c r="F81" s="6"/>
      <c r="G81" s="6"/>
      <c r="H81" s="6"/>
      <c r="I81" s="6"/>
      <c r="J81" s="6"/>
      <c r="K81" s="6"/>
      <c r="L81" s="6"/>
      <c r="M81" s="6"/>
      <c r="N81" s="6"/>
      <c r="O81" s="161"/>
    </row>
    <row r="82" spans="3:15" ht="15">
      <c r="C82" s="159" t="s">
        <v>317</v>
      </c>
      <c r="D82" s="20" t="s">
        <v>326</v>
      </c>
      <c r="H82" s="29"/>
      <c r="I82" s="29"/>
      <c r="J82" s="29"/>
      <c r="K82" s="29"/>
      <c r="L82" s="83"/>
      <c r="M82" s="29"/>
      <c r="N82" s="29"/>
      <c r="O82" s="54"/>
    </row>
    <row r="83" spans="3:12" ht="15">
      <c r="C83" s="159" t="s">
        <v>319</v>
      </c>
      <c r="D83" s="20" t="s">
        <v>327</v>
      </c>
      <c r="L83" s="83"/>
    </row>
    <row r="84" spans="3:14" ht="15">
      <c r="C84" s="159" t="s">
        <v>325</v>
      </c>
      <c r="D84" s="20" t="s">
        <v>328</v>
      </c>
      <c r="M84" s="55"/>
      <c r="N84" s="55"/>
    </row>
    <row r="86" ht="228" customHeight="1"/>
  </sheetData>
  <mergeCells count="1">
    <mergeCell ref="F4:M4"/>
  </mergeCells>
  <printOptions/>
  <pageMargins left="0.52" right="0.64" top="0.52" bottom="0.64" header="0.5" footer="0.5"/>
  <pageSetup fitToHeight="1" fitToWidth="1"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V33" sqref="V33"/>
    </sheetView>
  </sheetViews>
  <sheetFormatPr defaultColWidth="9.140625" defaultRowHeight="12.75"/>
  <cols>
    <col min="1" max="2" width="1.7109375" style="0" customWidth="1"/>
    <col min="3" max="3" width="7.00390625" style="0" customWidth="1"/>
    <col min="4" max="4" width="7.57421875" style="0" customWidth="1"/>
    <col min="5" max="5" width="2.28125" style="0" customWidth="1"/>
    <col min="6" max="15" width="6.28125" style="0" customWidth="1"/>
  </cols>
  <sheetData>
    <row r="1" ht="6" customHeight="1"/>
    <row r="2" spans="2:5" ht="15">
      <c r="B2" s="82" t="s">
        <v>821</v>
      </c>
      <c r="E2" s="139" t="s">
        <v>429</v>
      </c>
    </row>
    <row r="3" spans="3:5" ht="15.75">
      <c r="C3" s="8"/>
      <c r="E3" s="139" t="s">
        <v>430</v>
      </c>
    </row>
    <row r="4" spans="3:4" ht="6" customHeight="1">
      <c r="C4" s="8"/>
      <c r="D4" s="8"/>
    </row>
    <row r="5" spans="3:15" ht="15">
      <c r="C5" s="8"/>
      <c r="E5" s="25" t="s">
        <v>431</v>
      </c>
      <c r="F5" s="20"/>
      <c r="G5" s="20"/>
      <c r="H5" s="20"/>
      <c r="I5" s="20"/>
      <c r="J5" s="20"/>
      <c r="K5" s="20"/>
      <c r="L5" s="20"/>
      <c r="M5" s="20"/>
      <c r="N5" s="20"/>
      <c r="O5" s="20"/>
    </row>
    <row r="6" spans="3:15" ht="15">
      <c r="C6" s="8"/>
      <c r="E6" s="20"/>
      <c r="F6" s="25" t="s">
        <v>432</v>
      </c>
      <c r="G6" s="20"/>
      <c r="H6" s="20"/>
      <c r="I6" s="20"/>
      <c r="J6" s="20"/>
      <c r="K6" s="20"/>
      <c r="L6" s="20"/>
      <c r="M6" s="20"/>
      <c r="N6" s="20"/>
      <c r="O6" s="20"/>
    </row>
    <row r="7" spans="3:15" ht="15">
      <c r="C7" s="8"/>
      <c r="E7" s="25" t="s">
        <v>642</v>
      </c>
      <c r="F7" s="20"/>
      <c r="G7" s="20"/>
      <c r="H7" s="20"/>
      <c r="I7" s="20"/>
      <c r="J7" s="20"/>
      <c r="K7" s="20"/>
      <c r="L7" s="20"/>
      <c r="M7" s="20"/>
      <c r="N7" s="20"/>
      <c r="O7" s="20"/>
    </row>
    <row r="8" spans="2:15" ht="6" customHeight="1" thickBot="1">
      <c r="B8" s="5"/>
      <c r="C8" s="5"/>
      <c r="D8" s="5"/>
      <c r="E8" s="5"/>
      <c r="F8" s="5"/>
      <c r="G8" s="5"/>
      <c r="H8" s="5"/>
      <c r="I8" s="5"/>
      <c r="J8" s="5"/>
      <c r="K8" s="5"/>
      <c r="L8" s="5"/>
      <c r="M8" s="5"/>
      <c r="N8" s="5"/>
      <c r="O8" s="5"/>
    </row>
    <row r="9" spans="2:15" ht="6" customHeight="1">
      <c r="B9" s="3"/>
      <c r="C9" s="3"/>
      <c r="D9" s="3"/>
      <c r="E9" s="3"/>
      <c r="F9" s="3"/>
      <c r="G9" s="3"/>
      <c r="H9" s="3"/>
      <c r="I9" s="3"/>
      <c r="J9" s="3"/>
      <c r="K9" s="3"/>
      <c r="L9" s="3"/>
      <c r="M9" s="3"/>
      <c r="N9" s="3"/>
      <c r="O9" s="3"/>
    </row>
    <row r="10" ht="12.75">
      <c r="F10" s="140" t="s">
        <v>433</v>
      </c>
    </row>
    <row r="11" ht="3.75" customHeight="1"/>
    <row r="12" spans="3:14" ht="12.75">
      <c r="C12" s="141"/>
      <c r="D12" s="141" t="s">
        <v>487</v>
      </c>
      <c r="F12" s="247">
        <v>0.05</v>
      </c>
      <c r="G12" s="247">
        <v>0.1</v>
      </c>
      <c r="H12" s="247">
        <v>0.15</v>
      </c>
      <c r="I12" s="247">
        <v>0.2</v>
      </c>
      <c r="J12" s="247">
        <v>0.25</v>
      </c>
      <c r="K12" s="247">
        <v>0.3</v>
      </c>
      <c r="L12" s="247">
        <v>0.35</v>
      </c>
      <c r="M12" s="247">
        <v>0.4</v>
      </c>
      <c r="N12" s="247">
        <v>0.45</v>
      </c>
    </row>
    <row r="13" spans="4:14" ht="12.75">
      <c r="D13" s="141" t="s">
        <v>434</v>
      </c>
      <c r="F13" s="35" t="s">
        <v>220</v>
      </c>
      <c r="G13" s="35" t="s">
        <v>220</v>
      </c>
      <c r="H13" s="35" t="s">
        <v>220</v>
      </c>
      <c r="I13" s="35" t="s">
        <v>220</v>
      </c>
      <c r="J13" s="35" t="s">
        <v>220</v>
      </c>
      <c r="K13" s="35" t="s">
        <v>220</v>
      </c>
      <c r="L13" s="35" t="s">
        <v>220</v>
      </c>
      <c r="M13" s="35" t="s">
        <v>220</v>
      </c>
      <c r="N13" s="35" t="s">
        <v>220</v>
      </c>
    </row>
    <row r="14" spans="4:15" ht="12.75">
      <c r="D14" s="35" t="s">
        <v>435</v>
      </c>
      <c r="F14" s="247">
        <f aca="true" t="shared" si="0" ref="F14:N14">1-F12</f>
        <v>0.95</v>
      </c>
      <c r="G14" s="247">
        <f t="shared" si="0"/>
        <v>0.9</v>
      </c>
      <c r="H14" s="247">
        <f t="shared" si="0"/>
        <v>0.85</v>
      </c>
      <c r="I14" s="247">
        <f t="shared" si="0"/>
        <v>0.8</v>
      </c>
      <c r="J14" s="247">
        <f t="shared" si="0"/>
        <v>0.75</v>
      </c>
      <c r="K14" s="247">
        <f t="shared" si="0"/>
        <v>0.7</v>
      </c>
      <c r="L14" s="247">
        <f t="shared" si="0"/>
        <v>0.65</v>
      </c>
      <c r="M14" s="247">
        <f t="shared" si="0"/>
        <v>0.6</v>
      </c>
      <c r="N14" s="247">
        <f t="shared" si="0"/>
        <v>0.55</v>
      </c>
      <c r="O14" s="247">
        <v>0.5</v>
      </c>
    </row>
    <row r="15" ht="12.75">
      <c r="D15" s="35" t="s">
        <v>436</v>
      </c>
    </row>
    <row r="16" spans="2:15" ht="12.75">
      <c r="B16" s="3"/>
      <c r="C16" s="3"/>
      <c r="D16" s="41" t="s">
        <v>437</v>
      </c>
      <c r="E16" s="3"/>
      <c r="F16" s="3"/>
      <c r="G16" s="3"/>
      <c r="H16" s="3"/>
      <c r="I16" s="3"/>
      <c r="J16" s="3"/>
      <c r="K16" s="3"/>
      <c r="L16" s="3"/>
      <c r="M16" s="3"/>
      <c r="N16" s="3"/>
      <c r="O16" s="3"/>
    </row>
    <row r="17" spans="2:15" ht="6" customHeight="1" thickBot="1">
      <c r="B17" s="5"/>
      <c r="C17" s="5"/>
      <c r="D17" s="142"/>
      <c r="E17" s="5"/>
      <c r="F17" s="5"/>
      <c r="G17" s="5"/>
      <c r="H17" s="5"/>
      <c r="I17" s="5"/>
      <c r="J17" s="5"/>
      <c r="K17" s="5"/>
      <c r="L17" s="5"/>
      <c r="M17" s="5"/>
      <c r="N17" s="5"/>
      <c r="O17" s="5"/>
    </row>
    <row r="18" spans="4:15" ht="6" customHeight="1">
      <c r="D18" s="35"/>
      <c r="O18" s="35"/>
    </row>
    <row r="19" spans="4:15" ht="12.75">
      <c r="D19" s="35"/>
      <c r="O19" s="35" t="s">
        <v>438</v>
      </c>
    </row>
    <row r="20" ht="6" customHeight="1"/>
    <row r="21" spans="4:15" ht="12.75">
      <c r="D21" s="143">
        <v>100</v>
      </c>
      <c r="F21" s="130">
        <f>100*'Constants for CI table'!$B$4*'Constants for CI table'!$B$5*SQRT('Constants for CI table'!$B$6*F$14*(1-F$14)/$D21)</f>
        <v>5.126065157603834</v>
      </c>
      <c r="G21" s="130">
        <f>100*'Constants for CI table'!$B$4*'Constants for CI table'!$B$5*SQRT('Constants for CI table'!$B$6*G$14*(1-G$14)/$D21)</f>
        <v>7.055999999999999</v>
      </c>
      <c r="H21" s="130">
        <f>100*'Constants for CI table'!$B$4*'Constants for CI table'!$B$5*SQRT('Constants for CI table'!$B$6*H$14*(1-H$14)/$D21)</f>
        <v>8.398319831966392</v>
      </c>
      <c r="I21" s="130">
        <f>100*'Constants for CI table'!$B$4*'Constants for CI table'!$B$5*SQRT('Constants for CI table'!$B$6*I$14*(1-I$14)/$D21)</f>
        <v>9.408</v>
      </c>
      <c r="J21" s="130">
        <f>100*'Constants for CI table'!$B$4*'Constants for CI table'!$B$5*SQRT('Constants for CI table'!$B$6*J$14*(1-J$14)/$D21)</f>
        <v>10.184458748504998</v>
      </c>
      <c r="K21" s="130">
        <f>100*'Constants for CI table'!$B$4*'Constants for CI table'!$B$5*SQRT('Constants for CI table'!$B$6*K$14*(1-K$14)/$D21)</f>
        <v>10.778218034536136</v>
      </c>
      <c r="L21" s="130">
        <f>100*'Constants for CI table'!$B$4*'Constants for CI table'!$B$5*SQRT('Constants for CI table'!$B$6*L$14*(1-L$14)/$D21)</f>
        <v>11.218325008663278</v>
      </c>
      <c r="M21" s="130">
        <f>100*'Constants for CI table'!$B$4*'Constants for CI table'!$B$5*SQRT('Constants for CI table'!$B$6*M$14*(1-M$14)/$D21)</f>
        <v>11.522399750052069</v>
      </c>
      <c r="N21" s="130">
        <f>100*'Constants for CI table'!$B$4*'Constants for CI table'!$B$5*SQRT('Constants for CI table'!$B$6*N$14*(1-N$14)/$D21)</f>
        <v>11.70105226037385</v>
      </c>
      <c r="O21" s="130">
        <f>100*'Constants for CI table'!$B$4*'Constants for CI table'!$B$5*SQRT('Constants for CI table'!$B$6*O$14*(1-O$14)/$D21)</f>
        <v>11.76</v>
      </c>
    </row>
    <row r="22" spans="4:15" ht="12.75">
      <c r="D22" s="143">
        <v>200</v>
      </c>
      <c r="F22" s="130">
        <f>100*'Constants for CI table'!$B$4*'Constants for CI table'!$B$5*SQRT('Constants for CI table'!$B$6*F$14*(1-F$14)/$D22)</f>
        <v>3.6246754337457596</v>
      </c>
      <c r="G22" s="130">
        <f>100*'Constants for CI table'!$B$4*'Constants for CI table'!$B$5*SQRT('Constants for CI table'!$B$6*G$14*(1-G$14)/$D22)</f>
        <v>4.989345448052279</v>
      </c>
      <c r="H22" s="130">
        <f>100*'Constants for CI table'!$B$4*'Constants for CI table'!$B$5*SQRT('Constants for CI table'!$B$6*H$14*(1-H$14)/$D22)</f>
        <v>5.938508903756901</v>
      </c>
      <c r="I22" s="130">
        <f>100*'Constants for CI table'!$B$4*'Constants for CI table'!$B$5*SQRT('Constants for CI table'!$B$6*I$14*(1-I$14)/$D22)</f>
        <v>6.652460597403039</v>
      </c>
      <c r="J22" s="130">
        <f>100*'Constants for CI table'!$B$4*'Constants for CI table'!$B$5*SQRT('Constants for CI table'!$B$6*J$14*(1-J$14)/$D22)</f>
        <v>7.201499843782543</v>
      </c>
      <c r="K22" s="130">
        <f>100*'Constants for CI table'!$B$4*'Constants for CI table'!$B$5*SQRT('Constants for CI table'!$B$6*K$14*(1-K$14)/$D22)</f>
        <v>7.621351061327644</v>
      </c>
      <c r="L22" s="130">
        <f>100*'Constants for CI table'!$B$4*'Constants for CI table'!$B$5*SQRT('Constants for CI table'!$B$6*L$14*(1-L$14)/$D22)</f>
        <v>7.93255368718044</v>
      </c>
      <c r="M22" s="130">
        <f>100*'Constants for CI table'!$B$4*'Constants for CI table'!$B$5*SQRT('Constants for CI table'!$B$6*M$14*(1-M$14)/$D22)</f>
        <v>8.147566998803999</v>
      </c>
      <c r="N22" s="130">
        <f>100*'Constants for CI table'!$B$4*'Constants for CI table'!$B$5*SQRT('Constants for CI table'!$B$6*N$14*(1-N$14)/$D22)</f>
        <v>8.27389340032853</v>
      </c>
      <c r="O22" s="130">
        <f>100*'Constants for CI table'!$B$4*'Constants for CI table'!$B$5*SQRT('Constants for CI table'!$B$6*O$14*(1-O$14)/$D22)</f>
        <v>8.3155757467538</v>
      </c>
    </row>
    <row r="23" spans="4:15" ht="12.75">
      <c r="D23" s="143">
        <v>300</v>
      </c>
      <c r="F23" s="130">
        <f>100*'Constants for CI table'!$B$4*'Constants for CI table'!$B$5*SQRT('Constants for CI table'!$B$6*F$14*(1-F$14)/$D23)</f>
        <v>2.959535098626135</v>
      </c>
      <c r="G23" s="130">
        <f>100*'Constants for CI table'!$B$4*'Constants for CI table'!$B$5*SQRT('Constants for CI table'!$B$6*G$14*(1-G$14)/$D23)</f>
        <v>4.073783499401999</v>
      </c>
      <c r="H23" s="130">
        <f>100*'Constants for CI table'!$B$4*'Constants for CI table'!$B$5*SQRT('Constants for CI table'!$B$6*H$14*(1-H$14)/$D23)</f>
        <v>4.848772215726369</v>
      </c>
      <c r="I23" s="130">
        <f>100*'Constants for CI table'!$B$4*'Constants for CI table'!$B$5*SQRT('Constants for CI table'!$B$6*I$14*(1-I$14)/$D23)</f>
        <v>5.431711332535999</v>
      </c>
      <c r="J23" s="130">
        <f>100*'Constants for CI table'!$B$4*'Constants for CI table'!$B$5*SQRT('Constants for CI table'!$B$6*J$14*(1-J$14)/$D23)</f>
        <v>5.88</v>
      </c>
      <c r="K23" s="130">
        <f>100*'Constants for CI table'!$B$4*'Constants for CI table'!$B$5*SQRT('Constants for CI table'!$B$6*K$14*(1-K$14)/$D23)</f>
        <v>6.222807083623917</v>
      </c>
      <c r="L23" s="130">
        <f>100*'Constants for CI table'!$B$4*'Constants for CI table'!$B$5*SQRT('Constants for CI table'!$B$6*L$14*(1-L$14)/$D23)</f>
        <v>6.476902963608455</v>
      </c>
      <c r="M23" s="130">
        <f>100*'Constants for CI table'!$B$4*'Constants for CI table'!$B$5*SQRT('Constants for CI table'!$B$6*M$14*(1-M$14)/$D23)</f>
        <v>6.652460597403039</v>
      </c>
      <c r="N23" s="130">
        <f>100*'Constants for CI table'!$B$4*'Constants for CI table'!$B$5*SQRT('Constants for CI table'!$B$6*N$14*(1-N$14)/$D23)</f>
        <v>6.755605672328722</v>
      </c>
      <c r="O23" s="130">
        <f>100*'Constants for CI table'!$B$4*'Constants for CI table'!$B$5*SQRT('Constants for CI table'!$B$6*O$14*(1-O$14)/$D23)</f>
        <v>6.789639165669999</v>
      </c>
    </row>
    <row r="24" spans="4:15" ht="12.75">
      <c r="D24" s="143">
        <v>400</v>
      </c>
      <c r="F24" s="130">
        <f>100*'Constants for CI table'!$B$4*'Constants for CI table'!$B$5*SQRT('Constants for CI table'!$B$6*F$14*(1-F$14)/$D24)</f>
        <v>2.563032578801917</v>
      </c>
      <c r="G24" s="130">
        <f>100*'Constants for CI table'!$B$4*'Constants for CI table'!$B$5*SQRT('Constants for CI table'!$B$6*G$14*(1-G$14)/$D24)</f>
        <v>3.5279999999999996</v>
      </c>
      <c r="H24" s="130">
        <f>100*'Constants for CI table'!$B$4*'Constants for CI table'!$B$5*SQRT('Constants for CI table'!$B$6*H$14*(1-H$14)/$D24)</f>
        <v>4.199159915983196</v>
      </c>
      <c r="I24" s="130">
        <f>100*'Constants for CI table'!$B$4*'Constants for CI table'!$B$5*SQRT('Constants for CI table'!$B$6*I$14*(1-I$14)/$D24)</f>
        <v>4.704</v>
      </c>
      <c r="J24" s="130">
        <f>100*'Constants for CI table'!$B$4*'Constants for CI table'!$B$5*SQRT('Constants for CI table'!$B$6*J$14*(1-J$14)/$D24)</f>
        <v>5.092229374252499</v>
      </c>
      <c r="K24" s="130">
        <f>100*'Constants for CI table'!$B$4*'Constants for CI table'!$B$5*SQRT('Constants for CI table'!$B$6*K$14*(1-K$14)/$D24)</f>
        <v>5.389109017268068</v>
      </c>
      <c r="L24" s="130">
        <f>100*'Constants for CI table'!$B$4*'Constants for CI table'!$B$5*SQRT('Constants for CI table'!$B$6*L$14*(1-L$14)/$D24)</f>
        <v>5.609162504331639</v>
      </c>
      <c r="M24" s="130">
        <f>100*'Constants for CI table'!$B$4*'Constants for CI table'!$B$5*SQRT('Constants for CI table'!$B$6*M$14*(1-M$14)/$D24)</f>
        <v>5.761199875026034</v>
      </c>
      <c r="N24" s="130">
        <f>100*'Constants for CI table'!$B$4*'Constants for CI table'!$B$5*SQRT('Constants for CI table'!$B$6*N$14*(1-N$14)/$D24)</f>
        <v>5.850526130186925</v>
      </c>
      <c r="O24" s="130">
        <f>100*'Constants for CI table'!$B$4*'Constants for CI table'!$B$5*SQRT('Constants for CI table'!$B$6*O$14*(1-O$14)/$D24)</f>
        <v>5.88</v>
      </c>
    </row>
    <row r="25" spans="4:15" ht="12.75">
      <c r="D25" s="143">
        <v>500</v>
      </c>
      <c r="F25" s="130">
        <f>100*'Constants for CI table'!$B$4*'Constants for CI table'!$B$5*SQRT('Constants for CI table'!$B$6*F$14*(1-F$14)/$D25)</f>
        <v>2.2924460298990694</v>
      </c>
      <c r="G25" s="130">
        <f>100*'Constants for CI table'!$B$4*'Constants for CI table'!$B$5*SQRT('Constants for CI table'!$B$6*G$14*(1-G$14)/$D25)</f>
        <v>3.1555391298477025</v>
      </c>
      <c r="H25" s="130">
        <f>100*'Constants for CI table'!$B$4*'Constants for CI table'!$B$5*SQRT('Constants for CI table'!$B$6*H$14*(1-H$14)/$D25)</f>
        <v>3.755842808212293</v>
      </c>
      <c r="I25" s="130">
        <f>100*'Constants for CI table'!$B$4*'Constants for CI table'!$B$5*SQRT('Constants for CI table'!$B$6*I$14*(1-I$14)/$D25)</f>
        <v>4.207385506463604</v>
      </c>
      <c r="J25" s="130">
        <f>100*'Constants for CI table'!$B$4*'Constants for CI table'!$B$5*SQRT('Constants for CI table'!$B$6*J$14*(1-J$14)/$D25)</f>
        <v>4.554628415139922</v>
      </c>
      <c r="K25" s="130">
        <f>100*'Constants for CI table'!$B$4*'Constants for CI table'!$B$5*SQRT('Constants for CI table'!$B$6*K$14*(1-K$14)/$D25)</f>
        <v>4.820165640307395</v>
      </c>
      <c r="L25" s="130">
        <f>100*'Constants for CI table'!$B$4*'Constants for CI table'!$B$5*SQRT('Constants for CI table'!$B$6*L$14*(1-L$14)/$D25)</f>
        <v>5.016987462611402</v>
      </c>
      <c r="M25" s="130">
        <f>100*'Constants for CI table'!$B$4*'Constants for CI table'!$B$5*SQRT('Constants for CI table'!$B$6*M$14*(1-M$14)/$D25)</f>
        <v>5.152973821008603</v>
      </c>
      <c r="N25" s="130">
        <f>100*'Constants for CI table'!$B$4*'Constants for CI table'!$B$5*SQRT('Constants for CI table'!$B$6*N$14*(1-N$14)/$D25)</f>
        <v>5.232869652494699</v>
      </c>
      <c r="O25" s="130">
        <f>100*'Constants for CI table'!$B$4*'Constants for CI table'!$B$5*SQRT('Constants for CI table'!$B$6*O$14*(1-O$14)/$D25)</f>
        <v>5.259231883079505</v>
      </c>
    </row>
    <row r="26" spans="4:15" ht="12.75">
      <c r="D26" s="143">
        <v>600</v>
      </c>
      <c r="F26" s="130">
        <f>100*'Constants for CI table'!$B$4*'Constants for CI table'!$B$5*SQRT('Constants for CI table'!$B$6*F$14*(1-F$14)/$D26)</f>
        <v>2.0927073373981377</v>
      </c>
      <c r="G26" s="130">
        <f>100*'Constants for CI table'!$B$4*'Constants for CI table'!$B$5*SQRT('Constants for CI table'!$B$6*G$14*(1-G$14)/$D26)</f>
        <v>2.880599937513017</v>
      </c>
      <c r="H26" s="130">
        <f>100*'Constants for CI table'!$B$4*'Constants for CI table'!$B$5*SQRT('Constants for CI table'!$B$6*H$14*(1-H$14)/$D26)</f>
        <v>3.4285997141690365</v>
      </c>
      <c r="I26" s="130">
        <f>100*'Constants for CI table'!$B$4*'Constants for CI table'!$B$5*SQRT('Constants for CI table'!$B$6*I$14*(1-I$14)/$D26)</f>
        <v>3.8407999166840225</v>
      </c>
      <c r="J26" s="130">
        <f>100*'Constants for CI table'!$B$4*'Constants for CI table'!$B$5*SQRT('Constants for CI table'!$B$6*J$14*(1-J$14)/$D26)</f>
        <v>4.1577878733769</v>
      </c>
      <c r="K26" s="130">
        <f>100*'Constants for CI table'!$B$4*'Constants for CI table'!$B$5*SQRT('Constants for CI table'!$B$6*K$14*(1-K$14)/$D26)</f>
        <v>4.400189086846155</v>
      </c>
      <c r="L26" s="130">
        <f>100*'Constants for CI table'!$B$4*'Constants for CI table'!$B$5*SQRT('Constants for CI table'!$B$6*L$14*(1-L$14)/$D26)</f>
        <v>4.5798620066547855</v>
      </c>
      <c r="M26" s="130">
        <f>100*'Constants for CI table'!$B$4*'Constants for CI table'!$B$5*SQRT('Constants for CI table'!$B$6*M$14*(1-M$14)/$D26)</f>
        <v>4.704</v>
      </c>
      <c r="N26" s="130">
        <f>100*'Constants for CI table'!$B$4*'Constants for CI table'!$B$5*SQRT('Constants for CI table'!$B$6*N$14*(1-N$14)/$D26)</f>
        <v>4.776934581925945</v>
      </c>
      <c r="O26" s="130">
        <f>100*'Constants for CI table'!$B$4*'Constants for CI table'!$B$5*SQRT('Constants for CI table'!$B$6*O$14*(1-O$14)/$D26)</f>
        <v>4.800999895855029</v>
      </c>
    </row>
    <row r="27" spans="4:15" ht="12.75">
      <c r="D27" s="143">
        <v>700</v>
      </c>
      <c r="F27" s="130">
        <f>100*'Constants for CI table'!$B$4*'Constants for CI table'!$B$5*SQRT('Constants for CI table'!$B$6*F$14*(1-F$14)/$D27)</f>
        <v>1.9374705159046945</v>
      </c>
      <c r="G27" s="130">
        <f>100*'Constants for CI table'!$B$4*'Constants for CI table'!$B$5*SQRT('Constants for CI table'!$B$6*G$14*(1-G$14)/$D27)</f>
        <v>2.666917321553107</v>
      </c>
      <c r="H27" s="130">
        <f>100*'Constants for CI table'!$B$4*'Constants for CI table'!$B$5*SQRT('Constants for CI table'!$B$6*H$14*(1-H$14)/$D27)</f>
        <v>3.174266529452119</v>
      </c>
      <c r="I27" s="130">
        <f>100*'Constants for CI table'!$B$4*'Constants for CI table'!$B$5*SQRT('Constants for CI table'!$B$6*I$14*(1-I$14)/$D27)</f>
        <v>3.5558897620708096</v>
      </c>
      <c r="J27" s="130">
        <f>100*'Constants for CI table'!$B$4*'Constants for CI table'!$B$5*SQRT('Constants for CI table'!$B$6*J$14*(1-J$14)/$D27)</f>
        <v>3.8493635837629054</v>
      </c>
      <c r="K27" s="130">
        <f>100*'Constants for CI table'!$B$4*'Constants for CI table'!$B$5*SQRT('Constants for CI table'!$B$6*K$14*(1-K$14)/$D27)</f>
        <v>4.0737834994019995</v>
      </c>
      <c r="L27" s="130">
        <f>100*'Constants for CI table'!$B$4*'Constants for CI table'!$B$5*SQRT('Constants for CI table'!$B$6*L$14*(1-L$14)/$D27)</f>
        <v>4.240128299945651</v>
      </c>
      <c r="M27" s="130">
        <f>100*'Constants for CI table'!$B$4*'Constants for CI table'!$B$5*SQRT('Constants for CI table'!$B$6*M$14*(1-M$14)/$D27)</f>
        <v>4.355057749330082</v>
      </c>
      <c r="N27" s="130">
        <f>100*'Constants for CI table'!$B$4*'Constants for CI table'!$B$5*SQRT('Constants for CI table'!$B$6*N$14*(1-N$14)/$D27)</f>
        <v>4.422582051245629</v>
      </c>
      <c r="O27" s="130">
        <f>100*'Constants for CI table'!$B$4*'Constants for CI table'!$B$5*SQRT('Constants for CI table'!$B$6*O$14*(1-O$14)/$D27)</f>
        <v>4.444862202588512</v>
      </c>
    </row>
    <row r="28" spans="4:15" ht="12.75">
      <c r="D28" s="143">
        <v>800</v>
      </c>
      <c r="F28" s="130">
        <f>100*'Constants for CI table'!$B$4*'Constants for CI table'!$B$5*SQRT('Constants for CI table'!$B$6*F$14*(1-F$14)/$D28)</f>
        <v>1.8123377168728798</v>
      </c>
      <c r="G28" s="130">
        <f>100*'Constants for CI table'!$B$4*'Constants for CI table'!$B$5*SQRT('Constants for CI table'!$B$6*G$14*(1-G$14)/$D28)</f>
        <v>2.4946727240261395</v>
      </c>
      <c r="H28" s="130">
        <f>100*'Constants for CI table'!$B$4*'Constants for CI table'!$B$5*SQRT('Constants for CI table'!$B$6*H$14*(1-H$14)/$D28)</f>
        <v>2.9692544518784505</v>
      </c>
      <c r="I28" s="130">
        <f>100*'Constants for CI table'!$B$4*'Constants for CI table'!$B$5*SQRT('Constants for CI table'!$B$6*I$14*(1-I$14)/$D28)</f>
        <v>3.3262302987015193</v>
      </c>
      <c r="J28" s="130">
        <f>100*'Constants for CI table'!$B$4*'Constants for CI table'!$B$5*SQRT('Constants for CI table'!$B$6*J$14*(1-J$14)/$D28)</f>
        <v>3.6007499218912713</v>
      </c>
      <c r="K28" s="130">
        <f>100*'Constants for CI table'!$B$4*'Constants for CI table'!$B$5*SQRT('Constants for CI table'!$B$6*K$14*(1-K$14)/$D28)</f>
        <v>3.810675530663822</v>
      </c>
      <c r="L28" s="130">
        <f>100*'Constants for CI table'!$B$4*'Constants for CI table'!$B$5*SQRT('Constants for CI table'!$B$6*L$14*(1-L$14)/$D28)</f>
        <v>3.96627684359022</v>
      </c>
      <c r="M28" s="130">
        <f>100*'Constants for CI table'!$B$4*'Constants for CI table'!$B$5*SQRT('Constants for CI table'!$B$6*M$14*(1-M$14)/$D28)</f>
        <v>4.0737834994019995</v>
      </c>
      <c r="N28" s="130">
        <f>100*'Constants for CI table'!$B$4*'Constants for CI table'!$B$5*SQRT('Constants for CI table'!$B$6*N$14*(1-N$14)/$D28)</f>
        <v>4.136946700164265</v>
      </c>
      <c r="O28" s="130">
        <f>100*'Constants for CI table'!$B$4*'Constants for CI table'!$B$5*SQRT('Constants for CI table'!$B$6*O$14*(1-O$14)/$D28)</f>
        <v>4.1577878733769</v>
      </c>
    </row>
    <row r="29" spans="4:15" ht="12.75">
      <c r="D29" s="143">
        <v>900</v>
      </c>
      <c r="F29" s="130">
        <f>100*'Constants for CI table'!$B$4*'Constants for CI table'!$B$5*SQRT('Constants for CI table'!$B$6*F$14*(1-F$14)/$D29)</f>
        <v>1.7086883858679447</v>
      </c>
      <c r="G29" s="130">
        <f>100*'Constants for CI table'!$B$4*'Constants for CI table'!$B$5*SQRT('Constants for CI table'!$B$6*G$14*(1-G$14)/$D29)</f>
        <v>2.3519999999999994</v>
      </c>
      <c r="H29" s="130">
        <f>100*'Constants for CI table'!$B$4*'Constants for CI table'!$B$5*SQRT('Constants for CI table'!$B$6*H$14*(1-H$14)/$D29)</f>
        <v>2.7994399439887974</v>
      </c>
      <c r="I29" s="130">
        <f>100*'Constants for CI table'!$B$4*'Constants for CI table'!$B$5*SQRT('Constants for CI table'!$B$6*I$14*(1-I$14)/$D29)</f>
        <v>3.1359999999999997</v>
      </c>
      <c r="J29" s="130">
        <f>100*'Constants for CI table'!$B$4*'Constants for CI table'!$B$5*SQRT('Constants for CI table'!$B$6*J$14*(1-J$14)/$D29)</f>
        <v>3.3948195828349994</v>
      </c>
      <c r="K29" s="130">
        <f>100*'Constants for CI table'!$B$4*'Constants for CI table'!$B$5*SQRT('Constants for CI table'!$B$6*K$14*(1-K$14)/$D29)</f>
        <v>3.592739344845379</v>
      </c>
      <c r="L29" s="130">
        <f>100*'Constants for CI table'!$B$4*'Constants for CI table'!$B$5*SQRT('Constants for CI table'!$B$6*L$14*(1-L$14)/$D29)</f>
        <v>3.7394416695544272</v>
      </c>
      <c r="M29" s="130">
        <f>100*'Constants for CI table'!$B$4*'Constants for CI table'!$B$5*SQRT('Constants for CI table'!$B$6*M$14*(1-M$14)/$D29)</f>
        <v>3.8407999166840234</v>
      </c>
      <c r="N29" s="130">
        <f>100*'Constants for CI table'!$B$4*'Constants for CI table'!$B$5*SQRT('Constants for CI table'!$B$6*N$14*(1-N$14)/$D29)</f>
        <v>3.9003507534579502</v>
      </c>
      <c r="O29" s="130">
        <f>100*'Constants for CI table'!$B$4*'Constants for CI table'!$B$5*SQRT('Constants for CI table'!$B$6*O$14*(1-O$14)/$D29)</f>
        <v>3.92</v>
      </c>
    </row>
    <row r="30" spans="4:15" ht="12.75">
      <c r="D30" s="143">
        <v>1000</v>
      </c>
      <c r="F30" s="130">
        <f>100*'Constants for CI table'!$B$4*'Constants for CI table'!$B$5*SQRT('Constants for CI table'!$B$6*F$14*(1-F$14)/$D30)</f>
        <v>1.6210041332458107</v>
      </c>
      <c r="G30" s="130">
        <f>100*'Constants for CI table'!$B$4*'Constants for CI table'!$B$5*SQRT('Constants for CI table'!$B$6*G$14*(1-G$14)/$D30)</f>
        <v>2.231303117014808</v>
      </c>
      <c r="H30" s="130">
        <f>100*'Constants for CI table'!$B$4*'Constants for CI table'!$B$5*SQRT('Constants for CI table'!$B$6*H$14*(1-H$14)/$D30)</f>
        <v>2.6557819187576377</v>
      </c>
      <c r="I30" s="130">
        <f>100*'Constants for CI table'!$B$4*'Constants for CI table'!$B$5*SQRT('Constants for CI table'!$B$6*I$14*(1-I$14)/$D30)</f>
        <v>2.975070822686411</v>
      </c>
      <c r="J30" s="130">
        <f>100*'Constants for CI table'!$B$4*'Constants for CI table'!$B$5*SQRT('Constants for CI table'!$B$6*J$14*(1-J$14)/$D30)</f>
        <v>3.220608638130377</v>
      </c>
      <c r="K30" s="130">
        <f>100*'Constants for CI table'!$B$4*'Constants for CI table'!$B$5*SQRT('Constants for CI table'!$B$6*K$14*(1-K$14)/$D30)</f>
        <v>3.408371810703756</v>
      </c>
      <c r="L30" s="130">
        <f>100*'Constants for CI table'!$B$4*'Constants for CI table'!$B$5*SQRT('Constants for CI table'!$B$6*L$14*(1-L$14)/$D30)</f>
        <v>3.547545855940413</v>
      </c>
      <c r="M30" s="130">
        <f>100*'Constants for CI table'!$B$4*'Constants for CI table'!$B$5*SQRT('Constants for CI table'!$B$6*M$14*(1-M$14)/$D30)</f>
        <v>3.6437027321119375</v>
      </c>
      <c r="N30" s="130">
        <f>100*'Constants for CI table'!$B$4*'Constants for CI table'!$B$5*SQRT('Constants for CI table'!$B$6*N$14*(1-N$14)/$D30)</f>
        <v>3.700197616344295</v>
      </c>
      <c r="O30" s="130">
        <f>100*'Constants for CI table'!$B$4*'Constants for CI table'!$B$5*SQRT('Constants for CI table'!$B$6*O$14*(1-O$14)/$D30)</f>
        <v>3.7188385283580137</v>
      </c>
    </row>
    <row r="31" spans="4:15" ht="12.75">
      <c r="D31" s="143">
        <v>1200</v>
      </c>
      <c r="F31" s="130">
        <f>100*'Constants for CI table'!$B$4*'Constants for CI table'!$B$5*SQRT('Constants for CI table'!$B$6*F$14*(1-F$14)/$D31)</f>
        <v>1.4797675493130675</v>
      </c>
      <c r="G31" s="130">
        <f>100*'Constants for CI table'!$B$4*'Constants for CI table'!$B$5*SQRT('Constants for CI table'!$B$6*G$14*(1-G$14)/$D31)</f>
        <v>2.0368917497009993</v>
      </c>
      <c r="H31" s="130">
        <f>100*'Constants for CI table'!$B$4*'Constants for CI table'!$B$5*SQRT('Constants for CI table'!$B$6*H$14*(1-H$14)/$D31)</f>
        <v>2.4243861078631843</v>
      </c>
      <c r="I31" s="130">
        <f>100*'Constants for CI table'!$B$4*'Constants for CI table'!$B$5*SQRT('Constants for CI table'!$B$6*I$14*(1-I$14)/$D31)</f>
        <v>2.7158556662679993</v>
      </c>
      <c r="J31" s="130">
        <f>100*'Constants for CI table'!$B$4*'Constants for CI table'!$B$5*SQRT('Constants for CI table'!$B$6*J$14*(1-J$14)/$D31)</f>
        <v>2.94</v>
      </c>
      <c r="K31" s="130">
        <f>100*'Constants for CI table'!$B$4*'Constants for CI table'!$B$5*SQRT('Constants for CI table'!$B$6*K$14*(1-K$14)/$D31)</f>
        <v>3.1114035418119586</v>
      </c>
      <c r="L31" s="130">
        <f>100*'Constants for CI table'!$B$4*'Constants for CI table'!$B$5*SQRT('Constants for CI table'!$B$6*L$14*(1-L$14)/$D31)</f>
        <v>3.2384514818042276</v>
      </c>
      <c r="M31" s="130">
        <f>100*'Constants for CI table'!$B$4*'Constants for CI table'!$B$5*SQRT('Constants for CI table'!$B$6*M$14*(1-M$14)/$D31)</f>
        <v>3.3262302987015193</v>
      </c>
      <c r="N31" s="130">
        <f>100*'Constants for CI table'!$B$4*'Constants for CI table'!$B$5*SQRT('Constants for CI table'!$B$6*N$14*(1-N$14)/$D31)</f>
        <v>3.377802836164361</v>
      </c>
      <c r="O31" s="130">
        <f>100*'Constants for CI table'!$B$4*'Constants for CI table'!$B$5*SQRT('Constants for CI table'!$B$6*O$14*(1-O$14)/$D31)</f>
        <v>3.3948195828349994</v>
      </c>
    </row>
    <row r="32" spans="4:15" ht="12.75">
      <c r="D32" s="143">
        <v>1400</v>
      </c>
      <c r="F32" s="130">
        <f>100*'Constants for CI table'!$B$4*'Constants for CI table'!$B$5*SQRT('Constants for CI table'!$B$6*F$14*(1-F$14)/$D32)</f>
        <v>1.369998540145208</v>
      </c>
      <c r="G32" s="130">
        <f>100*'Constants for CI table'!$B$4*'Constants for CI table'!$B$5*SQRT('Constants for CI table'!$B$6*G$14*(1-G$14)/$D32)</f>
        <v>1.8857953229340663</v>
      </c>
      <c r="H32" s="130">
        <f>100*'Constants for CI table'!$B$4*'Constants for CI table'!$B$5*SQRT('Constants for CI table'!$B$6*H$14*(1-H$14)/$D32)</f>
        <v>2.244545388269081</v>
      </c>
      <c r="I32" s="130">
        <f>100*'Constants for CI table'!$B$4*'Constants for CI table'!$B$5*SQRT('Constants for CI table'!$B$6*I$14*(1-I$14)/$D32)</f>
        <v>2.5143937639120884</v>
      </c>
      <c r="J32" s="130">
        <f>100*'Constants for CI table'!$B$4*'Constants for CI table'!$B$5*SQRT('Constants for CI table'!$B$6*J$14*(1-J$14)/$D32)</f>
        <v>2.7219110933313013</v>
      </c>
      <c r="K32" s="130">
        <f>100*'Constants for CI table'!$B$4*'Constants for CI table'!$B$5*SQRT('Constants for CI table'!$B$6*K$14*(1-K$14)/$D32)</f>
        <v>2.8805999375130176</v>
      </c>
      <c r="L32" s="130">
        <f>100*'Constants for CI table'!$B$4*'Constants for CI table'!$B$5*SQRT('Constants for CI table'!$B$6*L$14*(1-L$14)/$D32)</f>
        <v>2.998223473992557</v>
      </c>
      <c r="M32" s="130">
        <f>100*'Constants for CI table'!$B$4*'Constants for CI table'!$B$5*SQRT('Constants for CI table'!$B$6*M$14*(1-M$14)/$D32)</f>
        <v>3.0794908670103243</v>
      </c>
      <c r="N32" s="130">
        <f>100*'Constants for CI table'!$B$4*'Constants for CI table'!$B$5*SQRT('Constants for CI table'!$B$6*N$14*(1-N$14)/$D32)</f>
        <v>3.1272377587896956</v>
      </c>
      <c r="O32" s="130">
        <f>100*'Constants for CI table'!$B$4*'Constants for CI table'!$B$5*SQRT('Constants for CI table'!$B$6*O$14*(1-O$14)/$D32)</f>
        <v>3.1429922048901107</v>
      </c>
    </row>
    <row r="33" spans="4:15" ht="12.75">
      <c r="D33" s="143">
        <v>1600</v>
      </c>
      <c r="F33" s="130">
        <f>100*'Constants for CI table'!$B$4*'Constants for CI table'!$B$5*SQRT('Constants for CI table'!$B$6*F$14*(1-F$14)/$D33)</f>
        <v>1.2815162894009584</v>
      </c>
      <c r="G33" s="130">
        <f>100*'Constants for CI table'!$B$4*'Constants for CI table'!$B$5*SQRT('Constants for CI table'!$B$6*G$14*(1-G$14)/$D33)</f>
        <v>1.7639999999999998</v>
      </c>
      <c r="H33" s="130">
        <f>100*'Constants for CI table'!$B$4*'Constants for CI table'!$B$5*SQRT('Constants for CI table'!$B$6*H$14*(1-H$14)/$D33)</f>
        <v>2.099579957991598</v>
      </c>
      <c r="I33" s="130">
        <f>100*'Constants for CI table'!$B$4*'Constants for CI table'!$B$5*SQRT('Constants for CI table'!$B$6*I$14*(1-I$14)/$D33)</f>
        <v>2.352</v>
      </c>
      <c r="J33" s="130">
        <f>100*'Constants for CI table'!$B$4*'Constants for CI table'!$B$5*SQRT('Constants for CI table'!$B$6*J$14*(1-J$14)/$D33)</f>
        <v>2.5461146871262494</v>
      </c>
      <c r="K33" s="130">
        <f>100*'Constants for CI table'!$B$4*'Constants for CI table'!$B$5*SQRT('Constants for CI table'!$B$6*K$14*(1-K$14)/$D33)</f>
        <v>2.694554508634034</v>
      </c>
      <c r="L33" s="130">
        <f>100*'Constants for CI table'!$B$4*'Constants for CI table'!$B$5*SQRT('Constants for CI table'!$B$6*L$14*(1-L$14)/$D33)</f>
        <v>2.8045812521658195</v>
      </c>
      <c r="M33" s="130">
        <f>100*'Constants for CI table'!$B$4*'Constants for CI table'!$B$5*SQRT('Constants for CI table'!$B$6*M$14*(1-M$14)/$D33)</f>
        <v>2.880599937513017</v>
      </c>
      <c r="N33" s="130">
        <f>100*'Constants for CI table'!$B$4*'Constants for CI table'!$B$5*SQRT('Constants for CI table'!$B$6*N$14*(1-N$14)/$D33)</f>
        <v>2.9252630650934623</v>
      </c>
      <c r="O33" s="130">
        <f>100*'Constants for CI table'!$B$4*'Constants for CI table'!$B$5*SQRT('Constants for CI table'!$B$6*O$14*(1-O$14)/$D33)</f>
        <v>2.94</v>
      </c>
    </row>
    <row r="34" spans="4:15" ht="12.75">
      <c r="D34" s="143">
        <v>1800</v>
      </c>
      <c r="F34" s="130">
        <f>100*'Constants for CI table'!$B$4*'Constants for CI table'!$B$5*SQRT('Constants for CI table'!$B$6*F$14*(1-F$14)/$D34)</f>
        <v>1.2082251445819199</v>
      </c>
      <c r="G34" s="130">
        <f>100*'Constants for CI table'!$B$4*'Constants for CI table'!$B$5*SQRT('Constants for CI table'!$B$6*G$14*(1-G$14)/$D34)</f>
        <v>1.6631151493507594</v>
      </c>
      <c r="H34" s="130">
        <f>100*'Constants for CI table'!$B$4*'Constants for CI table'!$B$5*SQRT('Constants for CI table'!$B$6*H$14*(1-H$14)/$D34)</f>
        <v>1.979502967918967</v>
      </c>
      <c r="I34" s="130">
        <f>100*'Constants for CI table'!$B$4*'Constants for CI table'!$B$5*SQRT('Constants for CI table'!$B$6*I$14*(1-I$14)/$D34)</f>
        <v>2.2174868658010127</v>
      </c>
      <c r="J34" s="130">
        <f>100*'Constants for CI table'!$B$4*'Constants for CI table'!$B$5*SQRT('Constants for CI table'!$B$6*J$14*(1-J$14)/$D34)</f>
        <v>2.4004999479275146</v>
      </c>
      <c r="K34" s="130">
        <f>100*'Constants for CI table'!$B$4*'Constants for CI table'!$B$5*SQRT('Constants for CI table'!$B$6*K$14*(1-K$14)/$D34)</f>
        <v>2.5404503537758814</v>
      </c>
      <c r="L34" s="130">
        <f>100*'Constants for CI table'!$B$4*'Constants for CI table'!$B$5*SQRT('Constants for CI table'!$B$6*L$14*(1-L$14)/$D34)</f>
        <v>2.6441845623934803</v>
      </c>
      <c r="M34" s="130">
        <f>100*'Constants for CI table'!$B$4*'Constants for CI table'!$B$5*SQRT('Constants for CI table'!$B$6*M$14*(1-M$14)/$D34)</f>
        <v>2.715855666268</v>
      </c>
      <c r="N34" s="130">
        <f>100*'Constants for CI table'!$B$4*'Constants for CI table'!$B$5*SQRT('Constants for CI table'!$B$6*N$14*(1-N$14)/$D34)</f>
        <v>2.7579644667761767</v>
      </c>
      <c r="O34" s="130">
        <f>100*'Constants for CI table'!$B$4*'Constants for CI table'!$B$5*SQRT('Constants for CI table'!$B$6*O$14*(1-O$14)/$D34)</f>
        <v>2.7718585822512662</v>
      </c>
    </row>
    <row r="35" spans="4:15" ht="12.75">
      <c r="D35" s="143">
        <v>2000</v>
      </c>
      <c r="F35" s="130">
        <f>100*'Constants for CI table'!$B$4*'Constants for CI table'!$B$5*SQRT('Constants for CI table'!$B$6*F$14*(1-F$14)/$D35)</f>
        <v>1.1462230149495347</v>
      </c>
      <c r="G35" s="130">
        <f>100*'Constants for CI table'!$B$4*'Constants for CI table'!$B$5*SQRT('Constants for CI table'!$B$6*G$14*(1-G$14)/$D35)</f>
        <v>1.5777695649238512</v>
      </c>
      <c r="H35" s="130">
        <f>100*'Constants for CI table'!$B$4*'Constants for CI table'!$B$5*SQRT('Constants for CI table'!$B$6*H$14*(1-H$14)/$D35)</f>
        <v>1.8779214041061465</v>
      </c>
      <c r="I35" s="130">
        <f>100*'Constants for CI table'!$B$4*'Constants for CI table'!$B$5*SQRT('Constants for CI table'!$B$6*I$14*(1-I$14)/$D35)</f>
        <v>2.103692753231802</v>
      </c>
      <c r="J35" s="130">
        <f>100*'Constants for CI table'!$B$4*'Constants for CI table'!$B$5*SQRT('Constants for CI table'!$B$6*J$14*(1-J$14)/$D35)</f>
        <v>2.277314207569961</v>
      </c>
      <c r="K35" s="130">
        <f>100*'Constants for CI table'!$B$4*'Constants for CI table'!$B$5*SQRT('Constants for CI table'!$B$6*K$14*(1-K$14)/$D35)</f>
        <v>2.4100828201536975</v>
      </c>
      <c r="L35" s="130">
        <f>100*'Constants for CI table'!$B$4*'Constants for CI table'!$B$5*SQRT('Constants for CI table'!$B$6*L$14*(1-L$14)/$D35)</f>
        <v>2.508493731305701</v>
      </c>
      <c r="M35" s="130">
        <f>100*'Constants for CI table'!$B$4*'Constants for CI table'!$B$5*SQRT('Constants for CI table'!$B$6*M$14*(1-M$14)/$D35)</f>
        <v>2.5764869105043013</v>
      </c>
      <c r="N35" s="130">
        <f>100*'Constants for CI table'!$B$4*'Constants for CI table'!$B$5*SQRT('Constants for CI table'!$B$6*N$14*(1-N$14)/$D35)</f>
        <v>2.6164348262473496</v>
      </c>
      <c r="O35" s="130">
        <f>100*'Constants for CI table'!$B$4*'Constants for CI table'!$B$5*SQRT('Constants for CI table'!$B$6*O$14*(1-O$14)/$D35)</f>
        <v>2.6296159415397526</v>
      </c>
    </row>
    <row r="36" spans="4:15" ht="12.75">
      <c r="D36" s="143">
        <v>2500</v>
      </c>
      <c r="F36" s="130">
        <f>100*'Constants for CI table'!$B$4*'Constants for CI table'!$B$5*SQRT('Constants for CI table'!$B$6*F$14*(1-F$14)/$D36)</f>
        <v>1.0252130315207668</v>
      </c>
      <c r="G36" s="130">
        <f>100*'Constants for CI table'!$B$4*'Constants for CI table'!$B$5*SQRT('Constants for CI table'!$B$6*G$14*(1-G$14)/$D36)</f>
        <v>1.4111999999999998</v>
      </c>
      <c r="H36" s="130">
        <f>100*'Constants for CI table'!$B$4*'Constants for CI table'!$B$5*SQRT('Constants for CI table'!$B$6*H$14*(1-H$14)/$D36)</f>
        <v>1.6796639663932782</v>
      </c>
      <c r="I36" s="130">
        <f>100*'Constants for CI table'!$B$4*'Constants for CI table'!$B$5*SQRT('Constants for CI table'!$B$6*I$14*(1-I$14)/$D36)</f>
        <v>1.8815999999999995</v>
      </c>
      <c r="J36" s="130">
        <f>100*'Constants for CI table'!$B$4*'Constants for CI table'!$B$5*SQRT('Constants for CI table'!$B$6*J$14*(1-J$14)/$D36)</f>
        <v>2.0368917497009997</v>
      </c>
      <c r="K36" s="130">
        <f>100*'Constants for CI table'!$B$4*'Constants for CI table'!$B$5*SQRT('Constants for CI table'!$B$6*K$14*(1-K$14)/$D36)</f>
        <v>2.155643606907227</v>
      </c>
      <c r="L36" s="130">
        <f>100*'Constants for CI table'!$B$4*'Constants for CI table'!$B$5*SQRT('Constants for CI table'!$B$6*L$14*(1-L$14)/$D36)</f>
        <v>2.243665001732656</v>
      </c>
      <c r="M36" s="130">
        <f>100*'Constants for CI table'!$B$4*'Constants for CI table'!$B$5*SQRT('Constants for CI table'!$B$6*M$14*(1-M$14)/$D36)</f>
        <v>2.304479950010414</v>
      </c>
      <c r="N36" s="130">
        <f>100*'Constants for CI table'!$B$4*'Constants for CI table'!$B$5*SQRT('Constants for CI table'!$B$6*N$14*(1-N$14)/$D36)</f>
        <v>2.34021045207477</v>
      </c>
      <c r="O36" s="130">
        <f>100*'Constants for CI table'!$B$4*'Constants for CI table'!$B$5*SQRT('Constants for CI table'!$B$6*O$14*(1-O$14)/$D36)</f>
        <v>2.352</v>
      </c>
    </row>
    <row r="37" spans="4:15" ht="12.75">
      <c r="D37" s="143">
        <v>3000</v>
      </c>
      <c r="F37" s="130">
        <f>100*'Constants for CI table'!$B$4*'Constants for CI table'!$B$5*SQRT('Constants for CI table'!$B$6*F$14*(1-F$14)/$D37)</f>
        <v>0.9358871726869649</v>
      </c>
      <c r="G37" s="130">
        <f>100*'Constants for CI table'!$B$4*'Constants for CI table'!$B$5*SQRT('Constants for CI table'!$B$6*G$14*(1-G$14)/$D37)</f>
        <v>1.2882434552521504</v>
      </c>
      <c r="H37" s="130">
        <f>100*'Constants for CI table'!$B$4*'Constants for CI table'!$B$5*SQRT('Constants for CI table'!$B$6*H$14*(1-H$14)/$D37)</f>
        <v>1.533316405703663</v>
      </c>
      <c r="I37" s="130">
        <f>100*'Constants for CI table'!$B$4*'Constants for CI table'!$B$5*SQRT('Constants for CI table'!$B$6*I$14*(1-I$14)/$D37)</f>
        <v>1.717657940336201</v>
      </c>
      <c r="J37" s="130">
        <f>100*'Constants for CI table'!$B$4*'Constants for CI table'!$B$5*SQRT('Constants for CI table'!$B$6*J$14*(1-J$14)/$D37)</f>
        <v>1.8594192641790068</v>
      </c>
      <c r="K37" s="130">
        <f>100*'Constants for CI table'!$B$4*'Constants for CI table'!$B$5*SQRT('Constants for CI table'!$B$6*K$14*(1-K$14)/$D37)</f>
        <v>1.9678243824081458</v>
      </c>
      <c r="L37" s="130">
        <f>100*'Constants for CI table'!$B$4*'Constants for CI table'!$B$5*SQRT('Constants for CI table'!$B$6*L$14*(1-L$14)/$D37)</f>
        <v>2.048176554889739</v>
      </c>
      <c r="M37" s="130">
        <f>100*'Constants for CI table'!$B$4*'Constants for CI table'!$B$5*SQRT('Constants for CI table'!$B$6*M$14*(1-M$14)/$D37)</f>
        <v>2.103692753231802</v>
      </c>
      <c r="N37" s="130">
        <f>100*'Constants for CI table'!$B$4*'Constants for CI table'!$B$5*SQRT('Constants for CI table'!$B$6*N$14*(1-N$14)/$D37)</f>
        <v>2.13631008985119</v>
      </c>
      <c r="O37" s="130">
        <f>100*'Constants for CI table'!$B$4*'Constants for CI table'!$B$5*SQRT('Constants for CI table'!$B$6*O$14*(1-O$14)/$D37)</f>
        <v>2.147072425420251</v>
      </c>
    </row>
    <row r="38" spans="4:15" ht="12.75">
      <c r="D38" s="143">
        <v>3500</v>
      </c>
      <c r="F38" s="130">
        <f>100*'Constants for CI table'!$B$4*'Constants for CI table'!$B$5*SQRT('Constants for CI table'!$B$6*F$14*(1-F$14)/$D38)</f>
        <v>0.8664631555928969</v>
      </c>
      <c r="G38" s="130">
        <f>100*'Constants for CI table'!$B$4*'Constants for CI table'!$B$5*SQRT('Constants for CI table'!$B$6*G$14*(1-G$14)/$D38)</f>
        <v>1.1926816842728825</v>
      </c>
      <c r="H38" s="130">
        <f>100*'Constants for CI table'!$B$4*'Constants for CI table'!$B$5*SQRT('Constants for CI table'!$B$6*H$14*(1-H$14)/$D38)</f>
        <v>1.4195751477114553</v>
      </c>
      <c r="I38" s="130">
        <f>100*'Constants for CI table'!$B$4*'Constants for CI table'!$B$5*SQRT('Constants for CI table'!$B$6*I$14*(1-I$14)/$D38)</f>
        <v>1.5902422456971768</v>
      </c>
      <c r="J38" s="130">
        <f>100*'Constants for CI table'!$B$4*'Constants for CI table'!$B$5*SQRT('Constants for CI table'!$B$6*J$14*(1-J$14)/$D38)</f>
        <v>1.7214877286812122</v>
      </c>
      <c r="K38" s="130">
        <f>100*'Constants for CI table'!$B$4*'Constants for CI table'!$B$5*SQRT('Constants for CI table'!$B$6*K$14*(1-K$14)/$D38)</f>
        <v>1.821851366055969</v>
      </c>
      <c r="L38" s="130">
        <f>100*'Constants for CI table'!$B$4*'Constants for CI table'!$B$5*SQRT('Constants for CI table'!$B$6*L$14*(1-L$14)/$D38)</f>
        <v>1.8962430223998188</v>
      </c>
      <c r="M38" s="130">
        <f>100*'Constants for CI table'!$B$4*'Constants for CI table'!$B$5*SQRT('Constants for CI table'!$B$6*M$14*(1-M$14)/$D38)</f>
        <v>1.9476410346878605</v>
      </c>
      <c r="N38" s="130">
        <f>100*'Constants for CI table'!$B$4*'Constants for CI table'!$B$5*SQRT('Constants for CI table'!$B$6*N$14*(1-N$14)/$D38)</f>
        <v>1.977838820531137</v>
      </c>
      <c r="O38" s="130">
        <f>100*'Constants for CI table'!$B$4*'Constants for CI table'!$B$5*SQRT('Constants for CI table'!$B$6*O$14*(1-O$14)/$D38)</f>
        <v>1.987802807121471</v>
      </c>
    </row>
    <row r="39" spans="4:15" ht="12.75">
      <c r="D39" s="143">
        <v>4000</v>
      </c>
      <c r="F39" s="130">
        <f>100*'Constants for CI table'!$B$4*'Constants for CI table'!$B$5*SQRT('Constants for CI table'!$B$6*F$14*(1-F$14)/$D39)</f>
        <v>0.8105020666229054</v>
      </c>
      <c r="G39" s="130">
        <f>100*'Constants for CI table'!$B$4*'Constants for CI table'!$B$5*SQRT('Constants for CI table'!$B$6*G$14*(1-G$14)/$D39)</f>
        <v>1.115651558507404</v>
      </c>
      <c r="H39" s="130">
        <f>100*'Constants for CI table'!$B$4*'Constants for CI table'!$B$5*SQRT('Constants for CI table'!$B$6*H$14*(1-H$14)/$D39)</f>
        <v>1.3278909593788188</v>
      </c>
      <c r="I39" s="130">
        <f>100*'Constants for CI table'!$B$4*'Constants for CI table'!$B$5*SQRT('Constants for CI table'!$B$6*I$14*(1-I$14)/$D39)</f>
        <v>1.4875354113432055</v>
      </c>
      <c r="J39" s="130">
        <f>100*'Constants for CI table'!$B$4*'Constants for CI table'!$B$5*SQRT('Constants for CI table'!$B$6*J$14*(1-J$14)/$D39)</f>
        <v>1.6103043190651884</v>
      </c>
      <c r="K39" s="130">
        <f>100*'Constants for CI table'!$B$4*'Constants for CI table'!$B$5*SQRT('Constants for CI table'!$B$6*K$14*(1-K$14)/$D39)</f>
        <v>1.704185905351878</v>
      </c>
      <c r="L39" s="130">
        <f>100*'Constants for CI table'!$B$4*'Constants for CI table'!$B$5*SQRT('Constants for CI table'!$B$6*L$14*(1-L$14)/$D39)</f>
        <v>1.7737729279702066</v>
      </c>
      <c r="M39" s="130">
        <f>100*'Constants for CI table'!$B$4*'Constants for CI table'!$B$5*SQRT('Constants for CI table'!$B$6*M$14*(1-M$14)/$D39)</f>
        <v>1.8218513660559688</v>
      </c>
      <c r="N39" s="130">
        <f>100*'Constants for CI table'!$B$4*'Constants for CI table'!$B$5*SQRT('Constants for CI table'!$B$6*N$14*(1-N$14)/$D39)</f>
        <v>1.8500988081721474</v>
      </c>
      <c r="O39" s="130">
        <f>100*'Constants for CI table'!$B$4*'Constants for CI table'!$B$5*SQRT('Constants for CI table'!$B$6*O$14*(1-O$14)/$D39)</f>
        <v>1.8594192641790068</v>
      </c>
    </row>
    <row r="40" spans="4:15" ht="12.75">
      <c r="D40" s="143">
        <v>5000</v>
      </c>
      <c r="F40" s="130">
        <f>100*'Constants for CI table'!$B$4*'Constants for CI table'!$B$5*SQRT('Constants for CI table'!$B$6*F$14*(1-F$14)/$D40)</f>
        <v>0.724935086749152</v>
      </c>
      <c r="G40" s="130">
        <f>100*'Constants for CI table'!$B$4*'Constants for CI table'!$B$5*SQRT('Constants for CI table'!$B$6*G$14*(1-G$14)/$D40)</f>
        <v>0.9978690896104557</v>
      </c>
      <c r="H40" s="130">
        <f>100*'Constants for CI table'!$B$4*'Constants for CI table'!$B$5*SQRT('Constants for CI table'!$B$6*H$14*(1-H$14)/$D40)</f>
        <v>1.1877017807513803</v>
      </c>
      <c r="I40" s="130">
        <f>100*'Constants for CI table'!$B$4*'Constants for CI table'!$B$5*SQRT('Constants for CI table'!$B$6*I$14*(1-I$14)/$D40)</f>
        <v>1.3304921194806076</v>
      </c>
      <c r="J40" s="130">
        <f>100*'Constants for CI table'!$B$4*'Constants for CI table'!$B$5*SQRT('Constants for CI table'!$B$6*J$14*(1-J$14)/$D40)</f>
        <v>1.4402999687565086</v>
      </c>
      <c r="K40" s="130">
        <f>100*'Constants for CI table'!$B$4*'Constants for CI table'!$B$5*SQRT('Constants for CI table'!$B$6*K$14*(1-K$14)/$D40)</f>
        <v>1.5242702122655287</v>
      </c>
      <c r="L40" s="130">
        <f>100*'Constants for CI table'!$B$4*'Constants for CI table'!$B$5*SQRT('Constants for CI table'!$B$6*L$14*(1-L$14)/$D40)</f>
        <v>1.5865107374360878</v>
      </c>
      <c r="M40" s="130">
        <f>100*'Constants for CI table'!$B$4*'Constants for CI table'!$B$5*SQRT('Constants for CI table'!$B$6*M$14*(1-M$14)/$D40)</f>
        <v>1.6295133997607998</v>
      </c>
      <c r="N40" s="130">
        <f>100*'Constants for CI table'!$B$4*'Constants for CI table'!$B$5*SQRT('Constants for CI table'!$B$6*N$14*(1-N$14)/$D40)</f>
        <v>1.6547786800657058</v>
      </c>
      <c r="O40" s="130">
        <f>100*'Constants for CI table'!$B$4*'Constants for CI table'!$B$5*SQRT('Constants for CI table'!$B$6*O$14*(1-O$14)/$D40)</f>
        <v>1.6631151493507597</v>
      </c>
    </row>
    <row r="41" spans="4:15" ht="12.75">
      <c r="D41" s="143">
        <v>6000</v>
      </c>
      <c r="F41" s="130">
        <f>100*'Constants for CI table'!$B$4*'Constants for CI table'!$B$5*SQRT('Constants for CI table'!$B$6*F$14*(1-F$14)/$D41)</f>
        <v>0.6617721662324583</v>
      </c>
      <c r="G41" s="130">
        <f>100*'Constants for CI table'!$B$4*'Constants for CI table'!$B$5*SQRT('Constants for CI table'!$B$6*G$14*(1-G$14)/$D41)</f>
        <v>0.9109256830279843</v>
      </c>
      <c r="H41" s="130">
        <f>100*'Constants for CI table'!$B$4*'Constants for CI table'!$B$5*SQRT('Constants for CI table'!$B$6*H$14*(1-H$14)/$D41)</f>
        <v>1.0842184281776435</v>
      </c>
      <c r="I41" s="130">
        <f>100*'Constants for CI table'!$B$4*'Constants for CI table'!$B$5*SQRT('Constants for CI table'!$B$6*I$14*(1-I$14)/$D41)</f>
        <v>1.214567577370646</v>
      </c>
      <c r="J41" s="130">
        <f>100*'Constants for CI table'!$B$4*'Constants for CI table'!$B$5*SQRT('Constants for CI table'!$B$6*J$14*(1-J$14)/$D41)</f>
        <v>1.3148079707698763</v>
      </c>
      <c r="K41" s="130">
        <f>100*'Constants for CI table'!$B$4*'Constants for CI table'!$B$5*SQRT('Constants for CI table'!$B$6*K$14*(1-K$14)/$D41)</f>
        <v>1.3914619649850297</v>
      </c>
      <c r="L41" s="130">
        <f>100*'Constants for CI table'!$B$4*'Constants for CI table'!$B$5*SQRT('Constants for CI table'!$B$6*L$14*(1-L$14)/$D41)</f>
        <v>1.4482795310298353</v>
      </c>
      <c r="M41" s="130">
        <f>100*'Constants for CI table'!$B$4*'Constants for CI table'!$B$5*SQRT('Constants for CI table'!$B$6*M$14*(1-M$14)/$D41)</f>
        <v>1.4875354113432055</v>
      </c>
      <c r="N41" s="130">
        <f>100*'Constants for CI table'!$B$4*'Constants for CI table'!$B$5*SQRT('Constants for CI table'!$B$6*N$14*(1-N$14)/$D41)</f>
        <v>1.5105993512510192</v>
      </c>
      <c r="O41" s="130">
        <f>100*'Constants for CI table'!$B$4*'Constants for CI table'!$B$5*SQRT('Constants for CI table'!$B$6*O$14*(1-O$14)/$D41)</f>
        <v>1.5182094717133074</v>
      </c>
    </row>
    <row r="42" spans="4:15" ht="12.75">
      <c r="D42" s="143">
        <v>7000</v>
      </c>
      <c r="F42" s="130">
        <f>100*'Constants for CI table'!$B$4*'Constants for CI table'!$B$5*SQRT('Constants for CI table'!$B$6*F$14*(1-F$14)/$D42)</f>
        <v>0.6126819729680321</v>
      </c>
      <c r="G42" s="130">
        <f>100*'Constants for CI table'!$B$4*'Constants for CI table'!$B$5*SQRT('Constants for CI table'!$B$6*G$14*(1-G$14)/$D42)</f>
        <v>0.843353306746348</v>
      </c>
      <c r="H42" s="130">
        <f>100*'Constants for CI table'!$B$4*'Constants for CI table'!$B$5*SQRT('Constants for CI table'!$B$6*H$14*(1-H$14)/$D42)</f>
        <v>1.0037912133506648</v>
      </c>
      <c r="I42" s="130">
        <f>100*'Constants for CI table'!$B$4*'Constants for CI table'!$B$5*SQRT('Constants for CI table'!$B$6*I$14*(1-I$14)/$D42)</f>
        <v>1.1244710756617973</v>
      </c>
      <c r="J42" s="130">
        <f>100*'Constants for CI table'!$B$4*'Constants for CI table'!$B$5*SQRT('Constants for CI table'!$B$6*J$14*(1-J$14)/$D42)</f>
        <v>1.2172756466799126</v>
      </c>
      <c r="K42" s="130">
        <f>100*'Constants for CI table'!$B$4*'Constants for CI table'!$B$5*SQRT('Constants for CI table'!$B$6*K$14*(1-K$14)/$D42)</f>
        <v>1.2882434552521507</v>
      </c>
      <c r="L42" s="130">
        <f>100*'Constants for CI table'!$B$4*'Constants for CI table'!$B$5*SQRT('Constants for CI table'!$B$6*L$14*(1-L$14)/$D42)</f>
        <v>1.340846299916586</v>
      </c>
      <c r="M42" s="130">
        <f>100*'Constants for CI table'!$B$4*'Constants for CI table'!$B$5*SQRT('Constants for CI table'!$B$6*M$14*(1-M$14)/$D42)</f>
        <v>1.3771901829449698</v>
      </c>
      <c r="N42" s="130">
        <f>100*'Constants for CI table'!$B$4*'Constants for CI table'!$B$5*SQRT('Constants for CI table'!$B$6*N$14*(1-N$14)/$D42)</f>
        <v>1.39854324209157</v>
      </c>
      <c r="O42" s="130">
        <f>100*'Constants for CI table'!$B$4*'Constants for CI table'!$B$5*SQRT('Constants for CI table'!$B$6*O$14*(1-O$14)/$D42)</f>
        <v>1.4055888445772469</v>
      </c>
    </row>
    <row r="43" spans="4:15" ht="12.75">
      <c r="D43" s="143">
        <v>8000</v>
      </c>
      <c r="F43" s="130">
        <f>100*'Constants for CI table'!$B$4*'Constants for CI table'!$B$5*SQRT('Constants for CI table'!$B$6*F$14*(1-F$14)/$D43)</f>
        <v>0.5731115074747674</v>
      </c>
      <c r="G43" s="130">
        <f>100*'Constants for CI table'!$B$4*'Constants for CI table'!$B$5*SQRT('Constants for CI table'!$B$6*G$14*(1-G$14)/$D43)</f>
        <v>0.7888847824619256</v>
      </c>
      <c r="H43" s="130">
        <f>100*'Constants for CI table'!$B$4*'Constants for CI table'!$B$5*SQRT('Constants for CI table'!$B$6*H$14*(1-H$14)/$D43)</f>
        <v>0.9389607020530732</v>
      </c>
      <c r="I43" s="130">
        <f>100*'Constants for CI table'!$B$4*'Constants for CI table'!$B$5*SQRT('Constants for CI table'!$B$6*I$14*(1-I$14)/$D43)</f>
        <v>1.051846376615901</v>
      </c>
      <c r="J43" s="130">
        <f>100*'Constants for CI table'!$B$4*'Constants for CI table'!$B$5*SQRT('Constants for CI table'!$B$6*J$14*(1-J$14)/$D43)</f>
        <v>1.1386571037849804</v>
      </c>
      <c r="K43" s="130">
        <f>100*'Constants for CI table'!$B$4*'Constants for CI table'!$B$5*SQRT('Constants for CI table'!$B$6*K$14*(1-K$14)/$D43)</f>
        <v>1.2050414100768487</v>
      </c>
      <c r="L43" s="130">
        <f>100*'Constants for CI table'!$B$4*'Constants for CI table'!$B$5*SQRT('Constants for CI table'!$B$6*L$14*(1-L$14)/$D43)</f>
        <v>1.2542468656528505</v>
      </c>
      <c r="M43" s="130">
        <f>100*'Constants for CI table'!$B$4*'Constants for CI table'!$B$5*SQRT('Constants for CI table'!$B$6*M$14*(1-M$14)/$D43)</f>
        <v>1.2882434552521507</v>
      </c>
      <c r="N43" s="130">
        <f>100*'Constants for CI table'!$B$4*'Constants for CI table'!$B$5*SQRT('Constants for CI table'!$B$6*N$14*(1-N$14)/$D43)</f>
        <v>1.3082174131236748</v>
      </c>
      <c r="O43" s="130">
        <f>100*'Constants for CI table'!$B$4*'Constants for CI table'!$B$5*SQRT('Constants for CI table'!$B$6*O$14*(1-O$14)/$D43)</f>
        <v>1.3148079707698763</v>
      </c>
    </row>
    <row r="44" spans="4:15" ht="12.75">
      <c r="D44" s="143">
        <v>9000</v>
      </c>
      <c r="F44" s="130">
        <f>100*'Constants for CI table'!$B$4*'Constants for CI table'!$B$5*SQRT('Constants for CI table'!$B$6*F$14*(1-F$14)/$D44)</f>
        <v>0.5403347110819369</v>
      </c>
      <c r="G44" s="130">
        <f>100*'Constants for CI table'!$B$4*'Constants for CI table'!$B$5*SQRT('Constants for CI table'!$B$6*G$14*(1-G$14)/$D44)</f>
        <v>0.7437677056716027</v>
      </c>
      <c r="H44" s="130">
        <f>100*'Constants for CI table'!$B$4*'Constants for CI table'!$B$5*SQRT('Constants for CI table'!$B$6*H$14*(1-H$14)/$D44)</f>
        <v>0.8852606395858793</v>
      </c>
      <c r="I44" s="130">
        <f>100*'Constants for CI table'!$B$4*'Constants for CI table'!$B$5*SQRT('Constants for CI table'!$B$6*I$14*(1-I$14)/$D44)</f>
        <v>0.9916902742288036</v>
      </c>
      <c r="J44" s="130">
        <f>100*'Constants for CI table'!$B$4*'Constants for CI table'!$B$5*SQRT('Constants for CI table'!$B$6*J$14*(1-J$14)/$D44)</f>
        <v>1.0735362127101256</v>
      </c>
      <c r="K44" s="130">
        <f>100*'Constants for CI table'!$B$4*'Constants for CI table'!$B$5*SQRT('Constants for CI table'!$B$6*K$14*(1-K$14)/$D44)</f>
        <v>1.1361239369012521</v>
      </c>
      <c r="L44" s="130">
        <f>100*'Constants for CI table'!$B$4*'Constants for CI table'!$B$5*SQRT('Constants for CI table'!$B$6*L$14*(1-L$14)/$D44)</f>
        <v>1.182515285313471</v>
      </c>
      <c r="M44" s="130">
        <f>100*'Constants for CI table'!$B$4*'Constants for CI table'!$B$5*SQRT('Constants for CI table'!$B$6*M$14*(1-M$14)/$D44)</f>
        <v>1.214567577370646</v>
      </c>
      <c r="N44" s="130">
        <f>100*'Constants for CI table'!$B$4*'Constants for CI table'!$B$5*SQRT('Constants for CI table'!$B$6*N$14*(1-N$14)/$D44)</f>
        <v>1.233399205448098</v>
      </c>
      <c r="O44" s="130">
        <f>100*'Constants for CI table'!$B$4*'Constants for CI table'!$B$5*SQRT('Constants for CI table'!$B$6*O$14*(1-O$14)/$D44)</f>
        <v>1.2396128427860047</v>
      </c>
    </row>
    <row r="45" spans="4:15" ht="12.75">
      <c r="D45" s="143">
        <v>10000</v>
      </c>
      <c r="F45" s="130">
        <f>100*'Constants for CI table'!$B$4*'Constants for CI table'!$B$5*SQRT('Constants for CI table'!$B$6*F$14*(1-F$14)/$D45)</f>
        <v>0.5126065157603834</v>
      </c>
      <c r="G45" s="130">
        <f>100*'Constants for CI table'!$B$4*'Constants for CI table'!$B$5*SQRT('Constants for CI table'!$B$6*G$14*(1-G$14)/$D45)</f>
        <v>0.7055999999999999</v>
      </c>
      <c r="H45" s="130">
        <f>100*'Constants for CI table'!$B$4*'Constants for CI table'!$B$5*SQRT('Constants for CI table'!$B$6*H$14*(1-H$14)/$D45)</f>
        <v>0.8398319831966391</v>
      </c>
      <c r="I45" s="130">
        <f>100*'Constants for CI table'!$B$4*'Constants for CI table'!$B$5*SQRT('Constants for CI table'!$B$6*I$14*(1-I$14)/$D45)</f>
        <v>0.9407999999999997</v>
      </c>
      <c r="J45" s="130">
        <f>100*'Constants for CI table'!$B$4*'Constants for CI table'!$B$5*SQRT('Constants for CI table'!$B$6*J$14*(1-J$14)/$D45)</f>
        <v>1.0184458748504999</v>
      </c>
      <c r="K45" s="130">
        <f>100*'Constants for CI table'!$B$4*'Constants for CI table'!$B$5*SQRT('Constants for CI table'!$B$6*K$14*(1-K$14)/$D45)</f>
        <v>1.0778218034536136</v>
      </c>
      <c r="L45" s="130">
        <f>100*'Constants for CI table'!$B$4*'Constants for CI table'!$B$5*SQRT('Constants for CI table'!$B$6*L$14*(1-L$14)/$D45)</f>
        <v>1.121832500866328</v>
      </c>
      <c r="M45" s="130">
        <f>100*'Constants for CI table'!$B$4*'Constants for CI table'!$B$5*SQRT('Constants for CI table'!$B$6*M$14*(1-M$14)/$D45)</f>
        <v>1.152239975005207</v>
      </c>
      <c r="N45" s="130">
        <f>100*'Constants for CI table'!$B$4*'Constants for CI table'!$B$5*SQRT('Constants for CI table'!$B$6*N$14*(1-N$14)/$D45)</f>
        <v>1.170105226037385</v>
      </c>
      <c r="O45" s="130">
        <f>100*'Constants for CI table'!$B$4*'Constants for CI table'!$B$5*SQRT('Constants for CI table'!$B$6*O$14*(1-O$14)/$D45)</f>
        <v>1.176</v>
      </c>
    </row>
    <row r="46" spans="4:15" ht="12.75">
      <c r="D46" s="143">
        <v>12000</v>
      </c>
      <c r="F46" s="130">
        <f>100*'Constants for CI table'!$B$4*'Constants for CI table'!$B$5*SQRT('Constants for CI table'!$B$6*F$14*(1-F$14)/$D46)</f>
        <v>0.46794358634348243</v>
      </c>
      <c r="G46" s="130">
        <f>100*'Constants for CI table'!$B$4*'Constants for CI table'!$B$5*SQRT('Constants for CI table'!$B$6*G$14*(1-G$14)/$D46)</f>
        <v>0.6441217276260752</v>
      </c>
      <c r="H46" s="130">
        <f>100*'Constants for CI table'!$B$4*'Constants for CI table'!$B$5*SQRT('Constants for CI table'!$B$6*H$14*(1-H$14)/$D46)</f>
        <v>0.7666582028518315</v>
      </c>
      <c r="I46" s="130">
        <f>100*'Constants for CI table'!$B$4*'Constants for CI table'!$B$5*SQRT('Constants for CI table'!$B$6*I$14*(1-I$14)/$D46)</f>
        <v>0.8588289701681004</v>
      </c>
      <c r="J46" s="130">
        <f>100*'Constants for CI table'!$B$4*'Constants for CI table'!$B$5*SQRT('Constants for CI table'!$B$6*J$14*(1-J$14)/$D46)</f>
        <v>0.9297096320895034</v>
      </c>
      <c r="K46" s="130">
        <f>100*'Constants for CI table'!$B$4*'Constants for CI table'!$B$5*SQRT('Constants for CI table'!$B$6*K$14*(1-K$14)/$D46)</f>
        <v>0.9839121912040729</v>
      </c>
      <c r="L46" s="130">
        <f>100*'Constants for CI table'!$B$4*'Constants for CI table'!$B$5*SQRT('Constants for CI table'!$B$6*L$14*(1-L$14)/$D46)</f>
        <v>1.0240882774448694</v>
      </c>
      <c r="M46" s="130">
        <f>100*'Constants for CI table'!$B$4*'Constants for CI table'!$B$5*SQRT('Constants for CI table'!$B$6*M$14*(1-M$14)/$D46)</f>
        <v>1.051846376615901</v>
      </c>
      <c r="N46" s="130">
        <f>100*'Constants for CI table'!$B$4*'Constants for CI table'!$B$5*SQRT('Constants for CI table'!$B$6*N$14*(1-N$14)/$D46)</f>
        <v>1.068155044925595</v>
      </c>
      <c r="O46" s="130">
        <f>100*'Constants for CI table'!$B$4*'Constants for CI table'!$B$5*SQRT('Constants for CI table'!$B$6*O$14*(1-O$14)/$D46)</f>
        <v>1.0735362127101256</v>
      </c>
    </row>
    <row r="47" spans="4:15" ht="12.75">
      <c r="D47" s="143">
        <v>14000</v>
      </c>
      <c r="F47" s="130">
        <f>100*'Constants for CI table'!$B$4*'Constants for CI table'!$B$5*SQRT('Constants for CI table'!$B$6*F$14*(1-F$14)/$D47)</f>
        <v>0.43323157779644844</v>
      </c>
      <c r="G47" s="130">
        <f>100*'Constants for CI table'!$B$4*'Constants for CI table'!$B$5*SQRT('Constants for CI table'!$B$6*G$14*(1-G$14)/$D47)</f>
        <v>0.5963408421364412</v>
      </c>
      <c r="H47" s="130">
        <f>100*'Constants for CI table'!$B$4*'Constants for CI table'!$B$5*SQRT('Constants for CI table'!$B$6*H$14*(1-H$14)/$D47)</f>
        <v>0.7097875738557277</v>
      </c>
      <c r="I47" s="130">
        <f>100*'Constants for CI table'!$B$4*'Constants for CI table'!$B$5*SQRT('Constants for CI table'!$B$6*I$14*(1-I$14)/$D47)</f>
        <v>0.7951211228485884</v>
      </c>
      <c r="J47" s="130">
        <f>100*'Constants for CI table'!$B$4*'Constants for CI table'!$B$5*SQRT('Constants for CI table'!$B$6*J$14*(1-J$14)/$D47)</f>
        <v>0.8607438643406061</v>
      </c>
      <c r="K47" s="130">
        <f>100*'Constants for CI table'!$B$4*'Constants for CI table'!$B$5*SQRT('Constants for CI table'!$B$6*K$14*(1-K$14)/$D47)</f>
        <v>0.9109256830279845</v>
      </c>
      <c r="L47" s="130">
        <f>100*'Constants for CI table'!$B$4*'Constants for CI table'!$B$5*SQRT('Constants for CI table'!$B$6*L$14*(1-L$14)/$D47)</f>
        <v>0.9481215111999094</v>
      </c>
      <c r="M47" s="130">
        <f>100*'Constants for CI table'!$B$4*'Constants for CI table'!$B$5*SQRT('Constants for CI table'!$B$6*M$14*(1-M$14)/$D47)</f>
        <v>0.9738205173439303</v>
      </c>
      <c r="N47" s="130">
        <f>100*'Constants for CI table'!$B$4*'Constants for CI table'!$B$5*SQRT('Constants for CI table'!$B$6*N$14*(1-N$14)/$D47)</f>
        <v>0.9889194102655685</v>
      </c>
      <c r="O47" s="130">
        <f>100*'Constants for CI table'!$B$4*'Constants for CI table'!$B$5*SQRT('Constants for CI table'!$B$6*O$14*(1-O$14)/$D47)</f>
        <v>0.9939014035607355</v>
      </c>
    </row>
    <row r="48" spans="4:15" ht="12.75">
      <c r="D48" s="143">
        <v>16000</v>
      </c>
      <c r="F48" s="130">
        <f>100*'Constants for CI table'!$B$4*'Constants for CI table'!$B$5*SQRT('Constants for CI table'!$B$6*F$14*(1-F$14)/$D48)</f>
        <v>0.4052510333114527</v>
      </c>
      <c r="G48" s="130">
        <f>100*'Constants for CI table'!$B$4*'Constants for CI table'!$B$5*SQRT('Constants for CI table'!$B$6*G$14*(1-G$14)/$D48)</f>
        <v>0.557825779253702</v>
      </c>
      <c r="H48" s="130">
        <f>100*'Constants for CI table'!$B$4*'Constants for CI table'!$B$5*SQRT('Constants for CI table'!$B$6*H$14*(1-H$14)/$D48)</f>
        <v>0.6639454796894094</v>
      </c>
      <c r="I48" s="130">
        <f>100*'Constants for CI table'!$B$4*'Constants for CI table'!$B$5*SQRT('Constants for CI table'!$B$6*I$14*(1-I$14)/$D48)</f>
        <v>0.7437677056716028</v>
      </c>
      <c r="J48" s="130">
        <f>100*'Constants for CI table'!$B$4*'Constants for CI table'!$B$5*SQRT('Constants for CI table'!$B$6*J$14*(1-J$14)/$D48)</f>
        <v>0.8051521595325942</v>
      </c>
      <c r="K48" s="130">
        <f>100*'Constants for CI table'!$B$4*'Constants for CI table'!$B$5*SQRT('Constants for CI table'!$B$6*K$14*(1-K$14)/$D48)</f>
        <v>0.852092952675939</v>
      </c>
      <c r="L48" s="130">
        <f>100*'Constants for CI table'!$B$4*'Constants for CI table'!$B$5*SQRT('Constants for CI table'!$B$6*L$14*(1-L$14)/$D48)</f>
        <v>0.8868864639851033</v>
      </c>
      <c r="M48" s="130">
        <f>100*'Constants for CI table'!$B$4*'Constants for CI table'!$B$5*SQRT('Constants for CI table'!$B$6*M$14*(1-M$14)/$D48)</f>
        <v>0.9109256830279844</v>
      </c>
      <c r="N48" s="130">
        <f>100*'Constants for CI table'!$B$4*'Constants for CI table'!$B$5*SQRT('Constants for CI table'!$B$6*N$14*(1-N$14)/$D48)</f>
        <v>0.9250494040860737</v>
      </c>
      <c r="O48" s="130">
        <f>100*'Constants for CI table'!$B$4*'Constants for CI table'!$B$5*SQRT('Constants for CI table'!$B$6*O$14*(1-O$14)/$D48)</f>
        <v>0.9297096320895034</v>
      </c>
    </row>
    <row r="49" spans="4:15" ht="12.75">
      <c r="D49" s="143">
        <v>18000</v>
      </c>
      <c r="F49" s="130">
        <f>100*'Constants for CI table'!$B$4*'Constants for CI table'!$B$5*SQRT('Constants for CI table'!$B$6*F$14*(1-F$14)/$D49)</f>
        <v>0.38207433831651155</v>
      </c>
      <c r="G49" s="130">
        <f>100*'Constants for CI table'!$B$4*'Constants for CI table'!$B$5*SQRT('Constants for CI table'!$B$6*G$14*(1-G$14)/$D49)</f>
        <v>0.5259231883079505</v>
      </c>
      <c r="H49" s="130">
        <f>100*'Constants for CI table'!$B$4*'Constants for CI table'!$B$5*SQRT('Constants for CI table'!$B$6*H$14*(1-H$14)/$D49)</f>
        <v>0.6259738013687154</v>
      </c>
      <c r="I49" s="130">
        <f>100*'Constants for CI table'!$B$4*'Constants for CI table'!$B$5*SQRT('Constants for CI table'!$B$6*I$14*(1-I$14)/$D49)</f>
        <v>0.701230917743934</v>
      </c>
      <c r="J49" s="130">
        <f>100*'Constants for CI table'!$B$4*'Constants for CI table'!$B$5*SQRT('Constants for CI table'!$B$6*J$14*(1-J$14)/$D49)</f>
        <v>0.7591047358566537</v>
      </c>
      <c r="K49" s="130">
        <f>100*'Constants for CI table'!$B$4*'Constants for CI table'!$B$5*SQRT('Constants for CI table'!$B$6*K$14*(1-K$14)/$D49)</f>
        <v>0.8033609400512326</v>
      </c>
      <c r="L49" s="130">
        <f>100*'Constants for CI table'!$B$4*'Constants for CI table'!$B$5*SQRT('Constants for CI table'!$B$6*L$14*(1-L$14)/$D49)</f>
        <v>0.8361645771019004</v>
      </c>
      <c r="M49" s="130">
        <f>100*'Constants for CI table'!$B$4*'Constants for CI table'!$B$5*SQRT('Constants for CI table'!$B$6*M$14*(1-M$14)/$D49)</f>
        <v>0.8588289701681004</v>
      </c>
      <c r="N49" s="130">
        <f>100*'Constants for CI table'!$B$4*'Constants for CI table'!$B$5*SQRT('Constants for CI table'!$B$6*N$14*(1-N$14)/$D49)</f>
        <v>0.87214494208245</v>
      </c>
      <c r="O49" s="130">
        <f>100*'Constants for CI table'!$B$4*'Constants for CI table'!$B$5*SQRT('Constants for CI table'!$B$6*O$14*(1-O$14)/$D49)</f>
        <v>0.8765386471799175</v>
      </c>
    </row>
    <row r="50" spans="4:15" ht="12.75">
      <c r="D50" s="143">
        <v>20000</v>
      </c>
      <c r="F50" s="130">
        <f>100*'Constants for CI table'!$B$4*'Constants for CI table'!$B$5*SQRT('Constants for CI table'!$B$6*F$14*(1-F$14)/$D50)</f>
        <v>0.362467543374576</v>
      </c>
      <c r="G50" s="130">
        <f>100*'Constants for CI table'!$B$4*'Constants for CI table'!$B$5*SQRT('Constants for CI table'!$B$6*G$14*(1-G$14)/$D50)</f>
        <v>0.49893454480522786</v>
      </c>
      <c r="H50" s="130">
        <f>100*'Constants for CI table'!$B$4*'Constants for CI table'!$B$5*SQRT('Constants for CI table'!$B$6*H$14*(1-H$14)/$D50)</f>
        <v>0.5938508903756902</v>
      </c>
      <c r="I50" s="130">
        <f>100*'Constants for CI table'!$B$4*'Constants for CI table'!$B$5*SQRT('Constants for CI table'!$B$6*I$14*(1-I$14)/$D50)</f>
        <v>0.6652460597403038</v>
      </c>
      <c r="J50" s="130">
        <f>100*'Constants for CI table'!$B$4*'Constants for CI table'!$B$5*SQRT('Constants for CI table'!$B$6*J$14*(1-J$14)/$D50)</f>
        <v>0.7201499843782543</v>
      </c>
      <c r="K50" s="130">
        <f>100*'Constants for CI table'!$B$4*'Constants for CI table'!$B$5*SQRT('Constants for CI table'!$B$6*K$14*(1-K$14)/$D50)</f>
        <v>0.7621351061327644</v>
      </c>
      <c r="L50" s="130">
        <f>100*'Constants for CI table'!$B$4*'Constants for CI table'!$B$5*SQRT('Constants for CI table'!$B$6*L$14*(1-L$14)/$D50)</f>
        <v>0.7932553687180439</v>
      </c>
      <c r="M50" s="130">
        <f>100*'Constants for CI table'!$B$4*'Constants for CI table'!$B$5*SQRT('Constants for CI table'!$B$6*M$14*(1-M$14)/$D50)</f>
        <v>0.8147566998803999</v>
      </c>
      <c r="N50" s="130">
        <f>100*'Constants for CI table'!$B$4*'Constants for CI table'!$B$5*SQRT('Constants for CI table'!$B$6*N$14*(1-N$14)/$D50)</f>
        <v>0.8273893400328529</v>
      </c>
      <c r="O50" s="130">
        <f>100*'Constants for CI table'!$B$4*'Constants for CI table'!$B$5*SQRT('Constants for CI table'!$B$6*O$14*(1-O$14)/$D50)</f>
        <v>0.8315575746753798</v>
      </c>
    </row>
    <row r="51" spans="4:15" ht="12.75">
      <c r="D51" s="143">
        <v>25000</v>
      </c>
      <c r="F51" s="130">
        <f>100*'Constants for CI table'!$B$4*'Constants for CI table'!$B$5*SQRT('Constants for CI table'!$B$6*F$14*(1-F$14)/$D51)</f>
        <v>0.32420082664916217</v>
      </c>
      <c r="G51" s="130">
        <f>100*'Constants for CI table'!$B$4*'Constants for CI table'!$B$5*SQRT('Constants for CI table'!$B$6*G$14*(1-G$14)/$D51)</f>
        <v>0.44626062340296163</v>
      </c>
      <c r="H51" s="130">
        <f>100*'Constants for CI table'!$B$4*'Constants for CI table'!$B$5*SQRT('Constants for CI table'!$B$6*H$14*(1-H$14)/$D51)</f>
        <v>0.5311563837515275</v>
      </c>
      <c r="I51" s="130">
        <f>100*'Constants for CI table'!$B$4*'Constants for CI table'!$B$5*SQRT('Constants for CI table'!$B$6*I$14*(1-I$14)/$D51)</f>
        <v>0.5950141645372822</v>
      </c>
      <c r="J51" s="130">
        <f>100*'Constants for CI table'!$B$4*'Constants for CI table'!$B$5*SQRT('Constants for CI table'!$B$6*J$14*(1-J$14)/$D51)</f>
        <v>0.6441217276260753</v>
      </c>
      <c r="K51" s="130">
        <f>100*'Constants for CI table'!$B$4*'Constants for CI table'!$B$5*SQRT('Constants for CI table'!$B$6*K$14*(1-K$14)/$D51)</f>
        <v>0.6816743621407512</v>
      </c>
      <c r="L51" s="130">
        <f>100*'Constants for CI table'!$B$4*'Constants for CI table'!$B$5*SQRT('Constants for CI table'!$B$6*L$14*(1-L$14)/$D51)</f>
        <v>0.7095091711880825</v>
      </c>
      <c r="M51" s="130">
        <f>100*'Constants for CI table'!$B$4*'Constants for CI table'!$B$5*SQRT('Constants for CI table'!$B$6*M$14*(1-M$14)/$D51)</f>
        <v>0.7287405464223875</v>
      </c>
      <c r="N51" s="130">
        <f>100*'Constants for CI table'!$B$4*'Constants for CI table'!$B$5*SQRT('Constants for CI table'!$B$6*N$14*(1-N$14)/$D51)</f>
        <v>0.7400395232688589</v>
      </c>
      <c r="O51" s="130">
        <f>100*'Constants for CI table'!$B$4*'Constants for CI table'!$B$5*SQRT('Constants for CI table'!$B$6*O$14*(1-O$14)/$D51)</f>
        <v>0.7437677056716028</v>
      </c>
    </row>
    <row r="52" spans="4:15" ht="12.75">
      <c r="D52" s="143">
        <v>30000</v>
      </c>
      <c r="F52" s="130">
        <f>100*'Constants for CI table'!$B$4*'Constants for CI table'!$B$5*SQRT('Constants for CI table'!$B$6*F$14*(1-F$14)/$D52)</f>
        <v>0.2959535098626135</v>
      </c>
      <c r="G52" s="130">
        <f>100*'Constants for CI table'!$B$4*'Constants for CI table'!$B$5*SQRT('Constants for CI table'!$B$6*G$14*(1-G$14)/$D52)</f>
        <v>0.4073783499401999</v>
      </c>
      <c r="H52" s="130">
        <f>100*'Constants for CI table'!$B$4*'Constants for CI table'!$B$5*SQRT('Constants for CI table'!$B$6*H$14*(1-H$14)/$D52)</f>
        <v>0.48487722157263685</v>
      </c>
      <c r="I52" s="130">
        <f>100*'Constants for CI table'!$B$4*'Constants for CI table'!$B$5*SQRT('Constants for CI table'!$B$6*I$14*(1-I$14)/$D52)</f>
        <v>0.5431711332535998</v>
      </c>
      <c r="J52" s="130">
        <f>100*'Constants for CI table'!$B$4*'Constants for CI table'!$B$5*SQRT('Constants for CI table'!$B$6*J$14*(1-J$14)/$D52)</f>
        <v>0.588</v>
      </c>
      <c r="K52" s="130">
        <f>100*'Constants for CI table'!$B$4*'Constants for CI table'!$B$5*SQRT('Constants for CI table'!$B$6*K$14*(1-K$14)/$D52)</f>
        <v>0.6222807083623917</v>
      </c>
      <c r="L52" s="130">
        <f>100*'Constants for CI table'!$B$4*'Constants for CI table'!$B$5*SQRT('Constants for CI table'!$B$6*L$14*(1-L$14)/$D52)</f>
        <v>0.6476902963608455</v>
      </c>
      <c r="M52" s="130">
        <f>100*'Constants for CI table'!$B$4*'Constants for CI table'!$B$5*SQRT('Constants for CI table'!$B$6*M$14*(1-M$14)/$D52)</f>
        <v>0.6652460597403038</v>
      </c>
      <c r="N52" s="130">
        <f>100*'Constants for CI table'!$B$4*'Constants for CI table'!$B$5*SQRT('Constants for CI table'!$B$6*N$14*(1-N$14)/$D52)</f>
        <v>0.6755605672328722</v>
      </c>
      <c r="O52" s="130">
        <f>100*'Constants for CI table'!$B$4*'Constants for CI table'!$B$5*SQRT('Constants for CI table'!$B$6*O$14*(1-O$14)/$D52)</f>
        <v>0.678963916567</v>
      </c>
    </row>
    <row r="53" spans="4:15" ht="12.75">
      <c r="D53" s="143">
        <v>35000</v>
      </c>
      <c r="F53" s="130">
        <f>100*'Constants for CI table'!$B$4*'Constants for CI table'!$B$5*SQRT('Constants for CI table'!$B$6*F$14*(1-F$14)/$D53)</f>
        <v>0.2739997080290416</v>
      </c>
      <c r="G53" s="130">
        <f>100*'Constants for CI table'!$B$4*'Constants for CI table'!$B$5*SQRT('Constants for CI table'!$B$6*G$14*(1-G$14)/$D53)</f>
        <v>0.3771590645868132</v>
      </c>
      <c r="H53" s="130">
        <f>100*'Constants for CI table'!$B$4*'Constants for CI table'!$B$5*SQRT('Constants for CI table'!$B$6*H$14*(1-H$14)/$D53)</f>
        <v>0.4489090776538162</v>
      </c>
      <c r="I53" s="130">
        <f>100*'Constants for CI table'!$B$4*'Constants for CI table'!$B$5*SQRT('Constants for CI table'!$B$6*I$14*(1-I$14)/$D53)</f>
        <v>0.5028787527824177</v>
      </c>
      <c r="J53" s="130">
        <f>100*'Constants for CI table'!$B$4*'Constants for CI table'!$B$5*SQRT('Constants for CI table'!$B$6*J$14*(1-J$14)/$D53)</f>
        <v>0.5443822186662602</v>
      </c>
      <c r="K53" s="130">
        <f>100*'Constants for CI table'!$B$4*'Constants for CI table'!$B$5*SQRT('Constants for CI table'!$B$6*K$14*(1-K$14)/$D53)</f>
        <v>0.5761199875026035</v>
      </c>
      <c r="L53" s="130">
        <f>100*'Constants for CI table'!$B$4*'Constants for CI table'!$B$5*SQRT('Constants for CI table'!$B$6*L$14*(1-L$14)/$D53)</f>
        <v>0.5996446947985115</v>
      </c>
      <c r="M53" s="130">
        <f>100*'Constants for CI table'!$B$4*'Constants for CI table'!$B$5*SQRT('Constants for CI table'!$B$6*M$14*(1-M$14)/$D53)</f>
        <v>0.6158981734020649</v>
      </c>
      <c r="N53" s="130">
        <f>100*'Constants for CI table'!$B$4*'Constants for CI table'!$B$5*SQRT('Constants for CI table'!$B$6*N$14*(1-N$14)/$D53)</f>
        <v>0.6254475517579392</v>
      </c>
      <c r="O53" s="130">
        <f>100*'Constants for CI table'!$B$4*'Constants for CI table'!$B$5*SQRT('Constants for CI table'!$B$6*O$14*(1-O$14)/$D53)</f>
        <v>0.6285984409780222</v>
      </c>
    </row>
    <row r="54" spans="4:15" ht="12.75">
      <c r="D54" s="143">
        <v>40000</v>
      </c>
      <c r="F54" s="130">
        <f>100*'Constants for CI table'!$B$4*'Constants for CI table'!$B$5*SQRT('Constants for CI table'!$B$6*F$14*(1-F$14)/$D54)</f>
        <v>0.2563032578801917</v>
      </c>
      <c r="G54" s="130">
        <f>100*'Constants for CI table'!$B$4*'Constants for CI table'!$B$5*SQRT('Constants for CI table'!$B$6*G$14*(1-G$14)/$D54)</f>
        <v>0.35279999999999995</v>
      </c>
      <c r="H54" s="130">
        <f>100*'Constants for CI table'!$B$4*'Constants for CI table'!$B$5*SQRT('Constants for CI table'!$B$6*H$14*(1-H$14)/$D54)</f>
        <v>0.41991599159831955</v>
      </c>
      <c r="I54" s="130">
        <f>100*'Constants for CI table'!$B$4*'Constants for CI table'!$B$5*SQRT('Constants for CI table'!$B$6*I$14*(1-I$14)/$D54)</f>
        <v>0.4703999999999999</v>
      </c>
      <c r="J54" s="130">
        <f>100*'Constants for CI table'!$B$4*'Constants for CI table'!$B$5*SQRT('Constants for CI table'!$B$6*J$14*(1-J$14)/$D54)</f>
        <v>0.5092229374252499</v>
      </c>
      <c r="K54" s="130">
        <f>100*'Constants for CI table'!$B$4*'Constants for CI table'!$B$5*SQRT('Constants for CI table'!$B$6*K$14*(1-K$14)/$D54)</f>
        <v>0.5389109017268068</v>
      </c>
      <c r="L54" s="130">
        <f>100*'Constants for CI table'!$B$4*'Constants for CI table'!$B$5*SQRT('Constants for CI table'!$B$6*L$14*(1-L$14)/$D54)</f>
        <v>0.560916250433164</v>
      </c>
      <c r="M54" s="130">
        <f>100*'Constants for CI table'!$B$4*'Constants for CI table'!$B$5*SQRT('Constants for CI table'!$B$6*M$14*(1-M$14)/$D54)</f>
        <v>0.5761199875026035</v>
      </c>
      <c r="N54" s="130">
        <f>100*'Constants for CI table'!$B$4*'Constants for CI table'!$B$5*SQRT('Constants for CI table'!$B$6*N$14*(1-N$14)/$D54)</f>
        <v>0.5850526130186925</v>
      </c>
      <c r="O54" s="130">
        <f>100*'Constants for CI table'!$B$4*'Constants for CI table'!$B$5*SQRT('Constants for CI table'!$B$6*O$14*(1-O$14)/$D54)</f>
        <v>0.588</v>
      </c>
    </row>
    <row r="55" spans="4:15" ht="12.75">
      <c r="D55" s="143">
        <v>45000</v>
      </c>
      <c r="F55" s="130">
        <f>100*'Constants for CI table'!$B$4*'Constants for CI table'!$B$5*SQRT('Constants for CI table'!$B$6*F$14*(1-F$14)/$D55)</f>
        <v>0.24164502891638398</v>
      </c>
      <c r="G55" s="130">
        <f>100*'Constants for CI table'!$B$4*'Constants for CI table'!$B$5*SQRT('Constants for CI table'!$B$6*G$14*(1-G$14)/$D55)</f>
        <v>0.3326230298701519</v>
      </c>
      <c r="H55" s="130">
        <f>100*'Constants for CI table'!$B$4*'Constants for CI table'!$B$5*SQRT('Constants for CI table'!$B$6*H$14*(1-H$14)/$D55)</f>
        <v>0.3959005935837934</v>
      </c>
      <c r="I55" s="130">
        <f>100*'Constants for CI table'!$B$4*'Constants for CI table'!$B$5*SQRT('Constants for CI table'!$B$6*I$14*(1-I$14)/$D55)</f>
        <v>0.44349737316020255</v>
      </c>
      <c r="J55" s="130">
        <f>100*'Constants for CI table'!$B$4*'Constants for CI table'!$B$5*SQRT('Constants for CI table'!$B$6*J$14*(1-J$14)/$D55)</f>
        <v>0.48009998958550293</v>
      </c>
      <c r="K55" s="130">
        <f>100*'Constants for CI table'!$B$4*'Constants for CI table'!$B$5*SQRT('Constants for CI table'!$B$6*K$14*(1-K$14)/$D55)</f>
        <v>0.5080900707551763</v>
      </c>
      <c r="L55" s="130">
        <f>100*'Constants for CI table'!$B$4*'Constants for CI table'!$B$5*SQRT('Constants for CI table'!$B$6*L$14*(1-L$14)/$D55)</f>
        <v>0.528836912478696</v>
      </c>
      <c r="M55" s="130">
        <f>100*'Constants for CI table'!$B$4*'Constants for CI table'!$B$5*SQRT('Constants for CI table'!$B$6*M$14*(1-M$14)/$D55)</f>
        <v>0.5431711332535998</v>
      </c>
      <c r="N55" s="130">
        <f>100*'Constants for CI table'!$B$4*'Constants for CI table'!$B$5*SQRT('Constants for CI table'!$B$6*N$14*(1-N$14)/$D55)</f>
        <v>0.5515928933552353</v>
      </c>
      <c r="O55" s="130">
        <f>100*'Constants for CI table'!$B$4*'Constants for CI table'!$B$5*SQRT('Constants for CI table'!$B$6*O$14*(1-O$14)/$D55)</f>
        <v>0.5543717164502532</v>
      </c>
    </row>
    <row r="56" spans="4:15" ht="12.75">
      <c r="D56" s="143">
        <v>50000</v>
      </c>
      <c r="F56" s="130">
        <f>100*'Constants for CI table'!$B$4*'Constants for CI table'!$B$5*SQRT('Constants for CI table'!$B$6*F$14*(1-F$14)/$D56)</f>
        <v>0.22924460298990693</v>
      </c>
      <c r="G56" s="130">
        <f>100*'Constants for CI table'!$B$4*'Constants for CI table'!$B$5*SQRT('Constants for CI table'!$B$6*G$14*(1-G$14)/$D56)</f>
        <v>0.3155539129847703</v>
      </c>
      <c r="H56" s="130">
        <f>100*'Constants for CI table'!$B$4*'Constants for CI table'!$B$5*SQRT('Constants for CI table'!$B$6*H$14*(1-H$14)/$D56)</f>
        <v>0.37558428082122924</v>
      </c>
      <c r="I56" s="130">
        <f>100*'Constants for CI table'!$B$4*'Constants for CI table'!$B$5*SQRT('Constants for CI table'!$B$6*I$14*(1-I$14)/$D56)</f>
        <v>0.4207385506463604</v>
      </c>
      <c r="J56" s="130">
        <f>100*'Constants for CI table'!$B$4*'Constants for CI table'!$B$5*SQRT('Constants for CI table'!$B$6*J$14*(1-J$14)/$D56)</f>
        <v>0.4554628415139922</v>
      </c>
      <c r="K56" s="130">
        <f>100*'Constants for CI table'!$B$4*'Constants for CI table'!$B$5*SQRT('Constants for CI table'!$B$6*K$14*(1-K$14)/$D56)</f>
        <v>0.48201656403073956</v>
      </c>
      <c r="L56" s="130">
        <f>100*'Constants for CI table'!$B$4*'Constants for CI table'!$B$5*SQRT('Constants for CI table'!$B$6*L$14*(1-L$14)/$D56)</f>
        <v>0.5016987462611402</v>
      </c>
      <c r="M56" s="130">
        <f>100*'Constants for CI table'!$B$4*'Constants for CI table'!$B$5*SQRT('Constants for CI table'!$B$6*M$14*(1-M$14)/$D56)</f>
        <v>0.5152973821008603</v>
      </c>
      <c r="N56" s="130">
        <f>100*'Constants for CI table'!$B$4*'Constants for CI table'!$B$5*SQRT('Constants for CI table'!$B$6*N$14*(1-N$14)/$D56)</f>
        <v>0.5232869652494699</v>
      </c>
      <c r="O56" s="130">
        <f>100*'Constants for CI table'!$B$4*'Constants for CI table'!$B$5*SQRT('Constants for CI table'!$B$6*O$14*(1-O$14)/$D56)</f>
        <v>0.5259231883079506</v>
      </c>
    </row>
    <row r="57" spans="2:15" ht="6" customHeight="1" thickBot="1">
      <c r="B57" s="5"/>
      <c r="C57" s="5"/>
      <c r="D57" s="5"/>
      <c r="E57" s="5"/>
      <c r="F57" s="5"/>
      <c r="G57" s="5"/>
      <c r="H57" s="5"/>
      <c r="I57" s="5"/>
      <c r="J57" s="5"/>
      <c r="K57" s="5"/>
      <c r="L57" s="5"/>
      <c r="M57" s="5"/>
      <c r="N57" s="5"/>
      <c r="O57" s="5"/>
    </row>
    <row r="69" ht="12.75">
      <c r="K69" s="130"/>
    </row>
    <row r="70" ht="12.75">
      <c r="K70" s="130"/>
    </row>
  </sheetData>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W82"/>
  <sheetViews>
    <sheetView tabSelected="1" zoomScale="75" zoomScaleNormal="75" workbookViewId="0" topLeftCell="A1">
      <selection activeCell="C2" sqref="C2"/>
    </sheetView>
  </sheetViews>
  <sheetFormatPr defaultColWidth="9.140625" defaultRowHeight="12.75"/>
  <cols>
    <col min="1" max="1" width="1.1484375" style="0" customWidth="1"/>
    <col min="2" max="2" width="1.57421875" style="0" customWidth="1"/>
    <col min="3" max="3" width="11.28125" style="0" customWidth="1"/>
    <col min="4" max="4" width="23.140625" style="0" customWidth="1"/>
    <col min="5" max="5" width="0.85546875" style="0" customWidth="1"/>
    <col min="6" max="9" width="6.7109375" style="0" customWidth="1"/>
    <col min="10" max="10" width="0.9921875" style="0" customWidth="1"/>
    <col min="11" max="11" width="6.7109375" style="0" customWidth="1"/>
    <col min="12" max="12" width="0.9921875" style="0" customWidth="1"/>
    <col min="13" max="13" width="6.57421875" style="0" customWidth="1"/>
    <col min="14" max="14" width="0.9921875" style="0" customWidth="1"/>
    <col min="15" max="15" width="9.8515625" style="0" customWidth="1"/>
    <col min="16" max="16" width="11.8515625" style="0" customWidth="1"/>
    <col min="17" max="17" width="0.9921875" style="0" customWidth="1"/>
    <col min="18" max="18" width="9.8515625" style="0" customWidth="1"/>
    <col min="19" max="19" width="0.9921875" style="0" customWidth="1"/>
    <col min="20" max="20" width="10.57421875" style="0" bestFit="1" customWidth="1"/>
  </cols>
  <sheetData>
    <row r="2" spans="2:20" ht="18">
      <c r="B2" s="1" t="s">
        <v>403</v>
      </c>
      <c r="C2" s="1"/>
      <c r="D2" s="56" t="s">
        <v>108</v>
      </c>
      <c r="E2" s="2"/>
      <c r="F2" s="2"/>
      <c r="G2" s="2"/>
      <c r="H2" s="2"/>
      <c r="I2" s="2"/>
      <c r="J2" s="2"/>
      <c r="K2" s="3"/>
      <c r="L2" s="3"/>
      <c r="M2" s="3"/>
      <c r="N2" s="3"/>
      <c r="O2" s="3"/>
      <c r="P2" s="3"/>
      <c r="Q2" s="3"/>
      <c r="R2" s="3"/>
      <c r="S2" s="3"/>
      <c r="T2" s="3"/>
    </row>
    <row r="3" spans="2:20" ht="18">
      <c r="B3" s="1"/>
      <c r="C3" s="1"/>
      <c r="D3" s="56" t="s">
        <v>640</v>
      </c>
      <c r="E3" s="2"/>
      <c r="F3" s="2"/>
      <c r="G3" s="2"/>
      <c r="H3" s="2"/>
      <c r="I3" s="2"/>
      <c r="J3" s="2"/>
      <c r="K3" s="3"/>
      <c r="L3" s="3"/>
      <c r="M3" s="3"/>
      <c r="N3" s="3"/>
      <c r="P3" s="3"/>
      <c r="Q3" s="3"/>
      <c r="R3" s="3"/>
      <c r="S3" s="3"/>
      <c r="T3" s="3"/>
    </row>
    <row r="4" spans="3:20" ht="18">
      <c r="C4" s="1"/>
      <c r="D4" s="56" t="s">
        <v>644</v>
      </c>
      <c r="G4" s="2"/>
      <c r="H4" s="2"/>
      <c r="I4" s="2"/>
      <c r="J4" s="2"/>
      <c r="K4" s="3"/>
      <c r="L4" s="3"/>
      <c r="M4" s="3"/>
      <c r="N4" s="3"/>
      <c r="O4" s="3"/>
      <c r="P4" s="3"/>
      <c r="Q4" s="3"/>
      <c r="R4" s="3"/>
      <c r="S4" s="3"/>
      <c r="T4" s="3"/>
    </row>
    <row r="5" spans="1:20" ht="3" customHeight="1" thickBot="1">
      <c r="A5" s="4"/>
      <c r="B5" s="4"/>
      <c r="C5" s="5"/>
      <c r="D5" s="5"/>
      <c r="E5" s="6"/>
      <c r="F5" s="6"/>
      <c r="G5" s="6"/>
      <c r="H5" s="6"/>
      <c r="I5" s="6"/>
      <c r="J5" s="6"/>
      <c r="K5" s="5"/>
      <c r="L5" s="5"/>
      <c r="M5" s="5"/>
      <c r="N5" s="5"/>
      <c r="O5" s="5"/>
      <c r="P5" s="5"/>
      <c r="Q5" s="5"/>
      <c r="R5" s="5"/>
      <c r="S5" s="5"/>
      <c r="T5" s="5"/>
    </row>
    <row r="6" spans="1:20" ht="18">
      <c r="A6" s="56"/>
      <c r="B6" s="56"/>
      <c r="C6" s="3"/>
      <c r="D6" s="3"/>
      <c r="E6" s="2"/>
      <c r="F6" s="2"/>
      <c r="G6" s="2"/>
      <c r="H6" s="2"/>
      <c r="I6" s="2"/>
      <c r="J6" s="2"/>
      <c r="K6" s="3"/>
      <c r="L6" s="3"/>
      <c r="M6" s="60"/>
      <c r="N6" s="3"/>
      <c r="O6" s="375" t="s">
        <v>445</v>
      </c>
      <c r="P6" s="375"/>
      <c r="Q6" s="3"/>
      <c r="R6" s="60" t="s">
        <v>596</v>
      </c>
      <c r="S6" s="3"/>
      <c r="T6" s="3"/>
    </row>
    <row r="7" spans="1:20" ht="15.75">
      <c r="A7" s="7"/>
      <c r="B7" s="7"/>
      <c r="C7" s="8"/>
      <c r="D7" s="8"/>
      <c r="E7" s="8"/>
      <c r="F7" s="7" t="s">
        <v>221</v>
      </c>
      <c r="G7" s="7"/>
      <c r="H7" s="7"/>
      <c r="I7" s="8"/>
      <c r="J7" s="2"/>
      <c r="M7" s="59"/>
      <c r="N7" s="60"/>
      <c r="O7" s="60" t="s">
        <v>453</v>
      </c>
      <c r="P7" s="60" t="s">
        <v>444</v>
      </c>
      <c r="R7" s="60" t="s">
        <v>595</v>
      </c>
      <c r="T7" s="2"/>
    </row>
    <row r="8" spans="2:23" ht="15.75">
      <c r="B8" s="7"/>
      <c r="E8" s="8"/>
      <c r="F8" s="9"/>
      <c r="G8" s="9"/>
      <c r="H8" s="10"/>
      <c r="I8" s="10"/>
      <c r="J8" s="10"/>
      <c r="K8" s="10"/>
      <c r="L8" s="2"/>
      <c r="M8" s="60"/>
      <c r="N8" s="59"/>
      <c r="O8" s="59" t="s">
        <v>451</v>
      </c>
      <c r="P8" s="60" t="s">
        <v>425</v>
      </c>
      <c r="Q8" s="2"/>
      <c r="R8" s="60" t="s">
        <v>637</v>
      </c>
      <c r="S8" s="2"/>
      <c r="T8" s="147" t="s">
        <v>153</v>
      </c>
      <c r="W8" s="59"/>
    </row>
    <row r="9" spans="2:23" ht="15.75">
      <c r="B9" s="7"/>
      <c r="C9" s="8"/>
      <c r="D9" s="8"/>
      <c r="E9" s="8"/>
      <c r="F9" s="11" t="s">
        <v>133</v>
      </c>
      <c r="G9" s="11" t="s">
        <v>134</v>
      </c>
      <c r="H9" s="11" t="s">
        <v>135</v>
      </c>
      <c r="I9" s="12" t="s">
        <v>219</v>
      </c>
      <c r="J9" s="12"/>
      <c r="K9" s="60" t="s">
        <v>134</v>
      </c>
      <c r="L9" s="57"/>
      <c r="M9" s="60" t="s">
        <v>135</v>
      </c>
      <c r="N9" s="60"/>
      <c r="O9" s="60" t="s">
        <v>452</v>
      </c>
      <c r="P9" s="59" t="s">
        <v>443</v>
      </c>
      <c r="Q9" s="57"/>
      <c r="R9" s="60" t="s">
        <v>638</v>
      </c>
      <c r="S9" s="57"/>
      <c r="T9" s="148" t="s">
        <v>136</v>
      </c>
      <c r="W9" s="59"/>
    </row>
    <row r="10" spans="2:23" ht="15.75">
      <c r="B10" s="7"/>
      <c r="C10" s="8"/>
      <c r="D10" s="8"/>
      <c r="E10" s="8"/>
      <c r="F10" s="11"/>
      <c r="G10" s="11"/>
      <c r="H10" s="11"/>
      <c r="I10" s="59" t="s">
        <v>220</v>
      </c>
      <c r="J10" s="59"/>
      <c r="K10" s="60" t="s">
        <v>220</v>
      </c>
      <c r="L10" s="57"/>
      <c r="M10" s="60" t="s">
        <v>220</v>
      </c>
      <c r="N10" s="60"/>
      <c r="O10" s="60" t="s">
        <v>423</v>
      </c>
      <c r="P10" s="60" t="s">
        <v>454</v>
      </c>
      <c r="Q10" s="57"/>
      <c r="R10" s="60" t="s">
        <v>639</v>
      </c>
      <c r="S10" s="57"/>
      <c r="T10" s="149" t="s">
        <v>138</v>
      </c>
      <c r="W10" s="3"/>
    </row>
    <row r="11" spans="1:20" ht="16.5" thickBot="1">
      <c r="A11" s="6"/>
      <c r="B11" s="6"/>
      <c r="C11" s="6"/>
      <c r="D11" s="6"/>
      <c r="E11" s="6"/>
      <c r="F11" s="6"/>
      <c r="G11" s="6"/>
      <c r="H11" s="6"/>
      <c r="I11" s="14" t="s">
        <v>137</v>
      </c>
      <c r="J11" s="14"/>
      <c r="K11" s="14" t="s">
        <v>137</v>
      </c>
      <c r="L11" s="58"/>
      <c r="M11" s="14" t="s">
        <v>137</v>
      </c>
      <c r="N11" s="14"/>
      <c r="O11" s="14" t="s">
        <v>424</v>
      </c>
      <c r="P11" s="14" t="s">
        <v>455</v>
      </c>
      <c r="Q11" s="58"/>
      <c r="R11" s="14" t="s">
        <v>201</v>
      </c>
      <c r="S11" s="58"/>
      <c r="T11" s="15"/>
    </row>
    <row r="12" spans="1:20" ht="3" customHeight="1">
      <c r="A12" s="2"/>
      <c r="B12" s="2"/>
      <c r="C12" s="2"/>
      <c r="D12" s="2"/>
      <c r="E12" s="2"/>
      <c r="F12" s="2"/>
      <c r="G12" s="2"/>
      <c r="H12" s="2"/>
      <c r="I12" s="59"/>
      <c r="J12" s="59"/>
      <c r="K12" s="59"/>
      <c r="L12" s="133"/>
      <c r="M12" s="59"/>
      <c r="N12" s="59"/>
      <c r="O12" s="59"/>
      <c r="P12" s="59"/>
      <c r="Q12" s="133"/>
      <c r="R12" s="133"/>
      <c r="S12" s="133"/>
      <c r="T12" s="132"/>
    </row>
    <row r="13" spans="1:20" ht="15">
      <c r="A13" s="8"/>
      <c r="B13" s="8"/>
      <c r="C13" s="8"/>
      <c r="D13" s="8"/>
      <c r="E13" s="8"/>
      <c r="G13" s="8"/>
      <c r="N13" s="16"/>
      <c r="O13" s="16"/>
      <c r="P13" s="55" t="s">
        <v>165</v>
      </c>
      <c r="T13" s="36" t="s">
        <v>295</v>
      </c>
    </row>
    <row r="14" spans="1:20" ht="3" customHeight="1">
      <c r="A14" s="8"/>
      <c r="B14" s="8"/>
      <c r="C14" s="8"/>
      <c r="D14" s="8"/>
      <c r="E14" s="8"/>
      <c r="G14" s="8"/>
      <c r="K14" s="16"/>
      <c r="T14" s="16"/>
    </row>
    <row r="15" spans="1:20" ht="15.75">
      <c r="A15" s="8"/>
      <c r="B15" s="7" t="s">
        <v>645</v>
      </c>
      <c r="C15" s="8"/>
      <c r="D15" s="8"/>
      <c r="E15" s="8"/>
      <c r="F15" s="193">
        <v>32.962</v>
      </c>
      <c r="G15" s="193">
        <v>44.59</v>
      </c>
      <c r="H15" s="193">
        <v>19.473</v>
      </c>
      <c r="I15" s="193">
        <v>2.975</v>
      </c>
      <c r="J15" s="193"/>
      <c r="K15" s="193">
        <f>100-F15</f>
        <v>67.038</v>
      </c>
      <c r="L15" s="193"/>
      <c r="M15" s="193">
        <f>H15+I15</f>
        <v>22.448</v>
      </c>
      <c r="N15" s="185"/>
      <c r="O15" s="185">
        <v>85</v>
      </c>
      <c r="P15" s="185">
        <v>24</v>
      </c>
      <c r="Q15" s="185"/>
      <c r="R15" s="193">
        <v>33.802</v>
      </c>
      <c r="S15" s="185"/>
      <c r="T15" s="186">
        <v>14880</v>
      </c>
    </row>
    <row r="16" spans="1:20" ht="3" customHeight="1">
      <c r="A16" s="8"/>
      <c r="F16" s="193"/>
      <c r="G16" s="193"/>
      <c r="H16" s="193"/>
      <c r="I16" s="193"/>
      <c r="J16" s="193"/>
      <c r="K16" s="193"/>
      <c r="L16" s="193"/>
      <c r="M16" s="193"/>
      <c r="N16" s="185"/>
      <c r="O16" s="185"/>
      <c r="P16" s="185"/>
      <c r="Q16" s="185"/>
      <c r="R16" s="193"/>
      <c r="S16" s="185"/>
      <c r="T16" s="186"/>
    </row>
    <row r="17" spans="1:20" ht="15.75">
      <c r="A17" s="8"/>
      <c r="B17" s="7" t="s">
        <v>439</v>
      </c>
      <c r="C17" s="8"/>
      <c r="D17" s="8"/>
      <c r="E17" s="8"/>
      <c r="F17" s="193"/>
      <c r="G17" s="193"/>
      <c r="H17" s="193"/>
      <c r="I17" s="193"/>
      <c r="J17" s="193"/>
      <c r="K17" s="193"/>
      <c r="L17" s="193"/>
      <c r="M17" s="193"/>
      <c r="N17" s="185"/>
      <c r="O17" s="185"/>
      <c r="P17" s="185"/>
      <c r="Q17" s="185"/>
      <c r="R17" s="193"/>
      <c r="S17" s="185"/>
      <c r="T17" s="187"/>
    </row>
    <row r="18" spans="1:20" ht="15">
      <c r="A18" s="8"/>
      <c r="B18" s="8"/>
      <c r="C18" s="8" t="s">
        <v>205</v>
      </c>
      <c r="D18" s="8"/>
      <c r="E18" s="8"/>
      <c r="F18" s="193">
        <v>48.593</v>
      </c>
      <c r="G18" s="193">
        <v>49.016</v>
      </c>
      <c r="H18" s="193">
        <v>2.087</v>
      </c>
      <c r="I18" s="193">
        <v>0.304</v>
      </c>
      <c r="J18" s="193"/>
      <c r="K18" s="193">
        <f aca="true" t="shared" si="0" ref="K18:K25">100-F18</f>
        <v>51.407</v>
      </c>
      <c r="L18" s="193"/>
      <c r="M18" s="193">
        <f aca="true" t="shared" si="1" ref="M18:M71">H18+I18</f>
        <v>2.391</v>
      </c>
      <c r="N18" s="185"/>
      <c r="O18" s="185">
        <v>88</v>
      </c>
      <c r="P18" s="185">
        <v>29</v>
      </c>
      <c r="Q18" s="185"/>
      <c r="R18" s="193">
        <v>25.62</v>
      </c>
      <c r="S18" s="185"/>
      <c r="T18" s="187">
        <v>2341</v>
      </c>
    </row>
    <row r="19" spans="1:20" ht="15">
      <c r="A19" s="8"/>
      <c r="B19" s="8"/>
      <c r="C19" s="8" t="s">
        <v>206</v>
      </c>
      <c r="D19" s="8"/>
      <c r="E19" s="8"/>
      <c r="F19" s="193">
        <v>16.263</v>
      </c>
      <c r="G19" s="193">
        <v>49.078</v>
      </c>
      <c r="H19" s="193">
        <v>31.987</v>
      </c>
      <c r="I19" s="193">
        <v>2.672</v>
      </c>
      <c r="J19" s="193"/>
      <c r="K19" s="193">
        <f t="shared" si="0"/>
        <v>83.737</v>
      </c>
      <c r="L19" s="193"/>
      <c r="M19" s="193">
        <f t="shared" si="1"/>
        <v>34.659</v>
      </c>
      <c r="N19" s="185"/>
      <c r="O19" s="185">
        <v>85</v>
      </c>
      <c r="P19" s="185">
        <v>22</v>
      </c>
      <c r="Q19" s="185"/>
      <c r="R19" s="193">
        <v>39.5</v>
      </c>
      <c r="S19" s="185"/>
      <c r="T19" s="187">
        <v>2512</v>
      </c>
    </row>
    <row r="20" spans="1:20" ht="15">
      <c r="A20" s="8"/>
      <c r="B20" s="8"/>
      <c r="C20" s="8" t="s">
        <v>207</v>
      </c>
      <c r="D20" s="8"/>
      <c r="E20" s="8"/>
      <c r="F20" s="193">
        <v>57.641</v>
      </c>
      <c r="G20" s="193">
        <v>40.831</v>
      </c>
      <c r="H20" s="193">
        <v>1.528</v>
      </c>
      <c r="I20" s="193">
        <v>0</v>
      </c>
      <c r="J20" s="193"/>
      <c r="K20" s="193">
        <f t="shared" si="0"/>
        <v>42.359</v>
      </c>
      <c r="L20" s="193"/>
      <c r="M20" s="193">
        <f t="shared" si="1"/>
        <v>1.528</v>
      </c>
      <c r="N20" s="185"/>
      <c r="O20" s="185">
        <v>91</v>
      </c>
      <c r="P20" s="185">
        <v>32</v>
      </c>
      <c r="Q20" s="185"/>
      <c r="R20" s="193">
        <v>32.002</v>
      </c>
      <c r="S20" s="185"/>
      <c r="T20" s="187">
        <v>844</v>
      </c>
    </row>
    <row r="21" spans="1:20" ht="15">
      <c r="A21" s="8"/>
      <c r="B21" s="8"/>
      <c r="C21" s="8" t="s">
        <v>208</v>
      </c>
      <c r="D21" s="8"/>
      <c r="E21" s="8"/>
      <c r="F21" s="193">
        <v>11.172</v>
      </c>
      <c r="G21" s="193">
        <v>48.273</v>
      </c>
      <c r="H21" s="193">
        <v>39.024</v>
      </c>
      <c r="I21" s="193">
        <v>1.532</v>
      </c>
      <c r="J21" s="193"/>
      <c r="K21" s="193">
        <f t="shared" si="0"/>
        <v>88.828</v>
      </c>
      <c r="L21" s="193"/>
      <c r="M21" s="193">
        <f t="shared" si="1"/>
        <v>40.556</v>
      </c>
      <c r="N21" s="185"/>
      <c r="O21" s="185">
        <v>86</v>
      </c>
      <c r="P21" s="185">
        <v>20</v>
      </c>
      <c r="Q21" s="185"/>
      <c r="R21" s="193">
        <v>58.502</v>
      </c>
      <c r="S21" s="185"/>
      <c r="T21" s="187">
        <v>2062</v>
      </c>
    </row>
    <row r="22" spans="1:20" ht="15">
      <c r="A22" s="8"/>
      <c r="B22" s="8"/>
      <c r="C22" s="8" t="s">
        <v>209</v>
      </c>
      <c r="D22" s="8"/>
      <c r="E22" s="8"/>
      <c r="F22" s="193">
        <v>12.273</v>
      </c>
      <c r="G22" s="193">
        <v>43.367</v>
      </c>
      <c r="H22" s="193">
        <v>37.616</v>
      </c>
      <c r="I22" s="193">
        <v>6.745</v>
      </c>
      <c r="J22" s="193"/>
      <c r="K22" s="193">
        <f t="shared" si="0"/>
        <v>87.727</v>
      </c>
      <c r="L22" s="193"/>
      <c r="M22" s="193">
        <f t="shared" si="1"/>
        <v>44.361</v>
      </c>
      <c r="N22" s="185"/>
      <c r="O22" s="185">
        <v>85</v>
      </c>
      <c r="P22" s="185">
        <v>19</v>
      </c>
      <c r="Q22" s="185"/>
      <c r="R22" s="193">
        <v>64.38</v>
      </c>
      <c r="S22" s="185"/>
      <c r="T22" s="187">
        <v>1025</v>
      </c>
    </row>
    <row r="23" spans="1:20" ht="15">
      <c r="A23" s="8"/>
      <c r="B23" s="8"/>
      <c r="C23" s="8" t="s">
        <v>210</v>
      </c>
      <c r="D23" s="8"/>
      <c r="E23" s="8"/>
      <c r="F23" s="193">
        <v>12.716</v>
      </c>
      <c r="G23" s="193">
        <v>31.543</v>
      </c>
      <c r="H23" s="193">
        <v>38.349</v>
      </c>
      <c r="I23" s="193">
        <v>17.392</v>
      </c>
      <c r="J23" s="193"/>
      <c r="K23" s="193">
        <f t="shared" si="0"/>
        <v>87.284</v>
      </c>
      <c r="L23" s="193"/>
      <c r="M23" s="193">
        <f t="shared" si="1"/>
        <v>55.741</v>
      </c>
      <c r="N23" s="185"/>
      <c r="O23" s="185">
        <v>86</v>
      </c>
      <c r="P23" s="185">
        <v>21</v>
      </c>
      <c r="Q23" s="185"/>
      <c r="R23" s="193">
        <v>51.651</v>
      </c>
      <c r="S23" s="185"/>
      <c r="T23" s="187">
        <v>1429</v>
      </c>
    </row>
    <row r="24" spans="1:20" ht="15">
      <c r="A24" s="8"/>
      <c r="B24" s="8"/>
      <c r="C24" s="8" t="s">
        <v>211</v>
      </c>
      <c r="D24" s="8"/>
      <c r="E24" s="8"/>
      <c r="F24" s="193">
        <v>26.17</v>
      </c>
      <c r="G24" s="193">
        <v>60.138</v>
      </c>
      <c r="H24" s="193">
        <v>12.822</v>
      </c>
      <c r="I24" s="193">
        <v>0.869</v>
      </c>
      <c r="J24" s="193"/>
      <c r="K24" s="193">
        <f t="shared" si="0"/>
        <v>73.83</v>
      </c>
      <c r="L24" s="193"/>
      <c r="M24" s="193">
        <f t="shared" si="1"/>
        <v>13.690999999999999</v>
      </c>
      <c r="N24" s="185"/>
      <c r="O24" s="185">
        <v>82</v>
      </c>
      <c r="P24" s="185">
        <v>22</v>
      </c>
      <c r="Q24" s="185"/>
      <c r="R24" s="193">
        <v>17.776</v>
      </c>
      <c r="S24" s="185"/>
      <c r="T24" s="187">
        <v>2235</v>
      </c>
    </row>
    <row r="25" spans="1:20" ht="15">
      <c r="A25" s="8"/>
      <c r="B25" s="8"/>
      <c r="C25" s="8" t="s">
        <v>212</v>
      </c>
      <c r="D25" s="8"/>
      <c r="E25" s="8"/>
      <c r="F25" s="193">
        <v>71.592</v>
      </c>
      <c r="G25" s="193">
        <v>27.782</v>
      </c>
      <c r="H25" s="193">
        <v>0.558</v>
      </c>
      <c r="I25" s="193">
        <v>0.068</v>
      </c>
      <c r="J25" s="193"/>
      <c r="K25" s="193">
        <f t="shared" si="0"/>
        <v>28.408</v>
      </c>
      <c r="L25" s="193"/>
      <c r="M25" s="193">
        <f t="shared" si="1"/>
        <v>0.6260000000000001</v>
      </c>
      <c r="N25" s="185"/>
      <c r="O25" s="185">
        <v>84</v>
      </c>
      <c r="P25" s="185">
        <v>25</v>
      </c>
      <c r="Q25" s="185"/>
      <c r="R25" s="193">
        <v>7.186</v>
      </c>
      <c r="S25" s="185"/>
      <c r="T25" s="187">
        <v>2432</v>
      </c>
    </row>
    <row r="26" spans="1:20" ht="3" customHeight="1">
      <c r="A26" s="8"/>
      <c r="B26" s="8"/>
      <c r="C26" s="8"/>
      <c r="D26" s="8"/>
      <c r="E26" s="8"/>
      <c r="F26" s="252"/>
      <c r="G26" s="252"/>
      <c r="H26" s="252"/>
      <c r="I26" s="252"/>
      <c r="J26" s="193"/>
      <c r="K26" s="193"/>
      <c r="L26" s="193"/>
      <c r="M26" s="193"/>
      <c r="N26" s="185"/>
      <c r="O26" s="185"/>
      <c r="P26" s="185"/>
      <c r="Q26" s="185"/>
      <c r="R26" s="252"/>
      <c r="S26" s="185"/>
      <c r="T26" s="187"/>
    </row>
    <row r="27" spans="1:20" ht="15.75">
      <c r="A27" s="8"/>
      <c r="B27" s="7" t="s">
        <v>654</v>
      </c>
      <c r="C27" s="8"/>
      <c r="D27" s="8"/>
      <c r="E27" s="8"/>
      <c r="F27" s="193"/>
      <c r="G27" s="193"/>
      <c r="H27" s="193"/>
      <c r="I27" s="193"/>
      <c r="J27" s="193"/>
      <c r="K27" s="193"/>
      <c r="L27" s="193"/>
      <c r="M27" s="193"/>
      <c r="N27" s="185"/>
      <c r="O27" s="185"/>
      <c r="P27" s="185"/>
      <c r="Q27" s="185"/>
      <c r="R27" s="193"/>
      <c r="S27" s="185"/>
      <c r="T27" s="187"/>
    </row>
    <row r="28" spans="1:20" ht="15">
      <c r="A28" s="8"/>
      <c r="B28" s="8"/>
      <c r="C28" s="253" t="s">
        <v>647</v>
      </c>
      <c r="D28" s="8"/>
      <c r="E28" s="8"/>
      <c r="F28" s="193">
        <v>7.593</v>
      </c>
      <c r="G28" s="193">
        <v>43.243</v>
      </c>
      <c r="H28" s="193">
        <v>41.496</v>
      </c>
      <c r="I28" s="193">
        <v>7.668</v>
      </c>
      <c r="J28" s="193"/>
      <c r="K28" s="193">
        <f aca="true" t="shared" si="2" ref="K28:K34">100-F28</f>
        <v>92.407</v>
      </c>
      <c r="L28" s="193"/>
      <c r="M28" s="193">
        <f t="shared" si="1"/>
        <v>49.164</v>
      </c>
      <c r="N28" s="185"/>
      <c r="O28" s="185">
        <v>82</v>
      </c>
      <c r="P28" s="185">
        <v>26</v>
      </c>
      <c r="Q28" s="185"/>
      <c r="R28" s="193">
        <v>57.199</v>
      </c>
      <c r="S28" s="185"/>
      <c r="T28" s="187">
        <v>1005</v>
      </c>
    </row>
    <row r="29" spans="1:20" ht="15">
      <c r="A29" s="8"/>
      <c r="B29" s="8"/>
      <c r="C29" s="253" t="s">
        <v>648</v>
      </c>
      <c r="D29" s="8"/>
      <c r="E29" s="8"/>
      <c r="F29" s="193">
        <v>8.22</v>
      </c>
      <c r="G29" s="193">
        <v>47.704</v>
      </c>
      <c r="H29" s="193">
        <v>38.284</v>
      </c>
      <c r="I29" s="193">
        <v>5.792</v>
      </c>
      <c r="J29" s="193"/>
      <c r="K29" s="193">
        <f t="shared" si="2"/>
        <v>91.78</v>
      </c>
      <c r="L29" s="193"/>
      <c r="M29" s="193">
        <f t="shared" si="1"/>
        <v>44.076</v>
      </c>
      <c r="N29" s="185"/>
      <c r="O29" s="185">
        <v>84</v>
      </c>
      <c r="P29" s="185">
        <v>20</v>
      </c>
      <c r="Q29" s="185"/>
      <c r="R29" s="193">
        <v>54.593</v>
      </c>
      <c r="S29" s="185"/>
      <c r="T29" s="187">
        <v>2858</v>
      </c>
    </row>
    <row r="30" spans="1:20" ht="15">
      <c r="A30" s="8"/>
      <c r="B30" s="8"/>
      <c r="C30" s="253" t="s">
        <v>649</v>
      </c>
      <c r="D30" s="8"/>
      <c r="E30" s="8"/>
      <c r="F30" s="193">
        <v>25.533</v>
      </c>
      <c r="G30" s="193">
        <v>52.082</v>
      </c>
      <c r="H30" s="193">
        <v>20.439</v>
      </c>
      <c r="I30" s="193">
        <v>1.947</v>
      </c>
      <c r="J30" s="193"/>
      <c r="K30" s="193">
        <f t="shared" si="2"/>
        <v>74.467</v>
      </c>
      <c r="L30" s="193"/>
      <c r="M30" s="193">
        <f t="shared" si="1"/>
        <v>22.386</v>
      </c>
      <c r="N30" s="185"/>
      <c r="O30" s="185">
        <v>87</v>
      </c>
      <c r="P30" s="185">
        <v>30</v>
      </c>
      <c r="Q30" s="185"/>
      <c r="R30" s="193">
        <v>39.993</v>
      </c>
      <c r="S30" s="185"/>
      <c r="T30" s="187">
        <v>791</v>
      </c>
    </row>
    <row r="31" spans="1:20" ht="15">
      <c r="A31" s="8"/>
      <c r="B31" s="8"/>
      <c r="C31" s="253" t="s">
        <v>650</v>
      </c>
      <c r="D31" s="8"/>
      <c r="E31" s="8"/>
      <c r="F31" s="193">
        <v>7.783</v>
      </c>
      <c r="G31" s="193">
        <v>46.988</v>
      </c>
      <c r="H31" s="193">
        <v>37.229</v>
      </c>
      <c r="I31" s="193">
        <v>7.999</v>
      </c>
      <c r="J31" s="193"/>
      <c r="K31" s="193">
        <f t="shared" si="2"/>
        <v>92.217</v>
      </c>
      <c r="L31" s="193"/>
      <c r="M31" s="193">
        <f t="shared" si="1"/>
        <v>45.228</v>
      </c>
      <c r="N31" s="185"/>
      <c r="O31" s="185">
        <v>79</v>
      </c>
      <c r="P31" s="185">
        <v>13</v>
      </c>
      <c r="Q31" s="185"/>
      <c r="R31" s="193">
        <v>47.35</v>
      </c>
      <c r="S31" s="185"/>
      <c r="T31" s="187">
        <v>723</v>
      </c>
    </row>
    <row r="32" spans="1:20" ht="15">
      <c r="A32" s="8"/>
      <c r="B32" s="8"/>
      <c r="C32" s="253" t="s">
        <v>651</v>
      </c>
      <c r="D32" s="8"/>
      <c r="E32" s="8"/>
      <c r="F32" s="193">
        <v>15.342</v>
      </c>
      <c r="G32" s="193">
        <v>55.778</v>
      </c>
      <c r="H32" s="193">
        <v>24.76</v>
      </c>
      <c r="I32" s="193">
        <v>4.12</v>
      </c>
      <c r="J32" s="193"/>
      <c r="K32" s="193">
        <f t="shared" si="2"/>
        <v>84.658</v>
      </c>
      <c r="L32" s="193"/>
      <c r="M32" s="193">
        <f t="shared" si="1"/>
        <v>28.880000000000003</v>
      </c>
      <c r="N32" s="185"/>
      <c r="O32" s="185">
        <v>88</v>
      </c>
      <c r="P32" s="185">
        <v>19</v>
      </c>
      <c r="Q32" s="185"/>
      <c r="R32" s="193">
        <v>46.423</v>
      </c>
      <c r="S32" s="185"/>
      <c r="T32" s="186">
        <v>1250</v>
      </c>
    </row>
    <row r="33" spans="1:20" ht="15">
      <c r="A33" s="8"/>
      <c r="B33" s="8"/>
      <c r="C33" s="253" t="s">
        <v>652</v>
      </c>
      <c r="D33" s="8"/>
      <c r="E33" s="8"/>
      <c r="F33" s="193">
        <v>33.816</v>
      </c>
      <c r="G33" s="193">
        <v>50.515</v>
      </c>
      <c r="H33" s="193">
        <v>14.107</v>
      </c>
      <c r="I33" s="193">
        <v>1.562</v>
      </c>
      <c r="J33" s="193"/>
      <c r="K33" s="193">
        <f t="shared" si="2"/>
        <v>66.184</v>
      </c>
      <c r="L33" s="193"/>
      <c r="M33" s="193">
        <f t="shared" si="1"/>
        <v>15.668999999999999</v>
      </c>
      <c r="N33" s="185"/>
      <c r="O33" s="185">
        <v>90</v>
      </c>
      <c r="P33" s="185">
        <v>26</v>
      </c>
      <c r="Q33" s="185"/>
      <c r="R33" s="193">
        <v>35.348</v>
      </c>
      <c r="S33" s="185"/>
      <c r="T33" s="186">
        <v>1107</v>
      </c>
    </row>
    <row r="34" spans="2:20" ht="15">
      <c r="B34" s="8"/>
      <c r="C34" s="253" t="s">
        <v>653</v>
      </c>
      <c r="D34" s="8"/>
      <c r="E34" s="8"/>
      <c r="F34" s="193">
        <v>27.886</v>
      </c>
      <c r="G34" s="193">
        <v>53.871</v>
      </c>
      <c r="H34" s="193">
        <v>16.204</v>
      </c>
      <c r="I34" s="193">
        <v>2.039</v>
      </c>
      <c r="J34" s="193"/>
      <c r="K34" s="193">
        <f t="shared" si="2"/>
        <v>72.114</v>
      </c>
      <c r="L34" s="193"/>
      <c r="M34" s="193">
        <f t="shared" si="1"/>
        <v>18.243000000000002</v>
      </c>
      <c r="N34" s="185"/>
      <c r="O34" s="185">
        <v>90</v>
      </c>
      <c r="P34" s="185">
        <v>22</v>
      </c>
      <c r="Q34" s="185"/>
      <c r="R34" s="193">
        <v>33.096</v>
      </c>
      <c r="S34" s="185"/>
      <c r="T34" s="186">
        <v>1199</v>
      </c>
    </row>
    <row r="35" spans="2:20" ht="3" customHeight="1">
      <c r="B35" s="8"/>
      <c r="C35" s="8"/>
      <c r="D35" s="8"/>
      <c r="E35" s="8"/>
      <c r="F35" s="193"/>
      <c r="G35" s="328"/>
      <c r="H35" s="193"/>
      <c r="I35" s="193"/>
      <c r="J35" s="193"/>
      <c r="K35" s="193"/>
      <c r="L35" s="193"/>
      <c r="M35" s="193"/>
      <c r="N35" s="185"/>
      <c r="O35" s="185"/>
      <c r="P35" s="185"/>
      <c r="Q35" s="185"/>
      <c r="R35" s="193"/>
      <c r="S35" s="185"/>
      <c r="T35" s="186"/>
    </row>
    <row r="36" spans="2:20" ht="15.75">
      <c r="B36" s="7" t="s">
        <v>242</v>
      </c>
      <c r="C36" s="8"/>
      <c r="D36" s="8"/>
      <c r="E36" s="8"/>
      <c r="F36" s="193"/>
      <c r="G36" s="193"/>
      <c r="H36" s="193"/>
      <c r="I36" s="193"/>
      <c r="J36" s="193"/>
      <c r="K36" s="193"/>
      <c r="L36" s="193"/>
      <c r="M36" s="193"/>
      <c r="N36" s="185"/>
      <c r="O36" s="185"/>
      <c r="P36" s="185"/>
      <c r="Q36" s="185"/>
      <c r="R36" s="193"/>
      <c r="S36" s="185"/>
      <c r="T36" s="186"/>
    </row>
    <row r="37" spans="2:20" ht="15">
      <c r="B37" s="8"/>
      <c r="C37" s="8" t="s">
        <v>646</v>
      </c>
      <c r="D37" s="8"/>
      <c r="E37" s="8"/>
      <c r="F37" s="193">
        <v>63.34</v>
      </c>
      <c r="G37" s="193">
        <v>32.23</v>
      </c>
      <c r="H37" s="193">
        <v>3.821</v>
      </c>
      <c r="I37" s="193">
        <v>0.609</v>
      </c>
      <c r="J37" s="193"/>
      <c r="K37" s="193">
        <f aca="true" t="shared" si="3" ref="K37:K43">100-F37</f>
        <v>36.66</v>
      </c>
      <c r="L37" s="193"/>
      <c r="M37" s="193">
        <f t="shared" si="1"/>
        <v>4.43</v>
      </c>
      <c r="N37" s="185"/>
      <c r="O37" s="185">
        <v>86</v>
      </c>
      <c r="P37" s="185">
        <v>27</v>
      </c>
      <c r="Q37" s="185"/>
      <c r="R37" s="193">
        <v>16.042</v>
      </c>
      <c r="S37" s="185"/>
      <c r="T37" s="186">
        <v>4060</v>
      </c>
    </row>
    <row r="38" spans="2:20" ht="15">
      <c r="B38" s="8"/>
      <c r="C38" s="8" t="s">
        <v>213</v>
      </c>
      <c r="D38" s="8"/>
      <c r="E38" s="8"/>
      <c r="F38" s="193">
        <v>43.771</v>
      </c>
      <c r="G38" s="193">
        <v>49.394</v>
      </c>
      <c r="H38" s="193">
        <v>6.119</v>
      </c>
      <c r="I38" s="193">
        <v>0.716</v>
      </c>
      <c r="J38" s="193"/>
      <c r="K38" s="193">
        <f t="shared" si="3"/>
        <v>56.229</v>
      </c>
      <c r="L38" s="193"/>
      <c r="M38" s="193">
        <f t="shared" si="1"/>
        <v>6.835</v>
      </c>
      <c r="N38" s="185"/>
      <c r="O38" s="185">
        <v>86</v>
      </c>
      <c r="P38" s="185">
        <v>26</v>
      </c>
      <c r="Q38" s="185"/>
      <c r="R38" s="193">
        <v>22.977</v>
      </c>
      <c r="S38" s="185"/>
      <c r="T38" s="186">
        <v>2960</v>
      </c>
    </row>
    <row r="39" spans="2:20" ht="15">
      <c r="B39" s="8"/>
      <c r="C39" s="8" t="s">
        <v>214</v>
      </c>
      <c r="D39" s="8"/>
      <c r="E39" s="8"/>
      <c r="F39" s="193">
        <v>22.264</v>
      </c>
      <c r="G39" s="193">
        <v>60.984</v>
      </c>
      <c r="H39" s="193">
        <v>14.492</v>
      </c>
      <c r="I39" s="193">
        <v>2.26</v>
      </c>
      <c r="J39" s="193"/>
      <c r="K39" s="193">
        <f t="shared" si="3"/>
        <v>77.736</v>
      </c>
      <c r="L39" s="193"/>
      <c r="M39" s="193">
        <f t="shared" si="1"/>
        <v>16.752000000000002</v>
      </c>
      <c r="N39" s="185"/>
      <c r="O39" s="185">
        <v>86</v>
      </c>
      <c r="P39" s="185">
        <v>23</v>
      </c>
      <c r="Q39" s="185"/>
      <c r="R39" s="193">
        <v>35.565</v>
      </c>
      <c r="S39" s="185"/>
      <c r="T39" s="186">
        <v>2108</v>
      </c>
    </row>
    <row r="40" spans="2:20" ht="15">
      <c r="B40" s="8"/>
      <c r="C40" s="8" t="s">
        <v>215</v>
      </c>
      <c r="D40" s="8"/>
      <c r="E40" s="8"/>
      <c r="F40" s="193">
        <v>8.781</v>
      </c>
      <c r="G40" s="193">
        <v>60.361</v>
      </c>
      <c r="H40" s="193">
        <v>26.884</v>
      </c>
      <c r="I40" s="193">
        <v>3.974</v>
      </c>
      <c r="J40" s="193"/>
      <c r="K40" s="193">
        <f t="shared" si="3"/>
        <v>91.219</v>
      </c>
      <c r="L40" s="193"/>
      <c r="M40" s="193">
        <f t="shared" si="1"/>
        <v>30.858</v>
      </c>
      <c r="N40" s="185"/>
      <c r="O40" s="185">
        <v>86</v>
      </c>
      <c r="P40" s="185">
        <v>21</v>
      </c>
      <c r="Q40" s="185"/>
      <c r="R40" s="193">
        <v>43.831</v>
      </c>
      <c r="S40" s="185"/>
      <c r="T40" s="186">
        <v>1657</v>
      </c>
    </row>
    <row r="41" spans="2:20" ht="15">
      <c r="B41" s="8"/>
      <c r="C41" s="8" t="s">
        <v>216</v>
      </c>
      <c r="D41" s="8"/>
      <c r="E41" s="8"/>
      <c r="F41" s="193">
        <v>4.822</v>
      </c>
      <c r="G41" s="193">
        <v>49.79</v>
      </c>
      <c r="H41" s="193">
        <v>39.731</v>
      </c>
      <c r="I41" s="193">
        <v>5.657</v>
      </c>
      <c r="J41" s="193"/>
      <c r="K41" s="193">
        <f t="shared" si="3"/>
        <v>95.178</v>
      </c>
      <c r="L41" s="193"/>
      <c r="M41" s="193">
        <f t="shared" si="1"/>
        <v>45.388000000000005</v>
      </c>
      <c r="N41" s="185"/>
      <c r="O41" s="185">
        <v>87</v>
      </c>
      <c r="P41" s="185">
        <v>21</v>
      </c>
      <c r="Q41" s="185"/>
      <c r="R41" s="193">
        <v>53.007</v>
      </c>
      <c r="S41" s="185"/>
      <c r="T41" s="186">
        <v>1282</v>
      </c>
    </row>
    <row r="42" spans="2:20" ht="15">
      <c r="B42" s="8"/>
      <c r="C42" s="8" t="s">
        <v>217</v>
      </c>
      <c r="D42" s="8"/>
      <c r="E42" s="8"/>
      <c r="F42" s="193">
        <v>3.358</v>
      </c>
      <c r="G42" s="193">
        <v>36.193</v>
      </c>
      <c r="H42" s="193">
        <v>53.022</v>
      </c>
      <c r="I42" s="193">
        <v>7.427</v>
      </c>
      <c r="J42" s="193"/>
      <c r="K42" s="193">
        <f t="shared" si="3"/>
        <v>96.642</v>
      </c>
      <c r="L42" s="193"/>
      <c r="M42" s="193">
        <f t="shared" si="1"/>
        <v>60.449</v>
      </c>
      <c r="N42" s="185"/>
      <c r="O42" s="185">
        <v>83</v>
      </c>
      <c r="P42" s="185">
        <v>20</v>
      </c>
      <c r="Q42" s="185"/>
      <c r="R42" s="193">
        <v>62.543</v>
      </c>
      <c r="S42" s="185"/>
      <c r="T42" s="186">
        <v>1443</v>
      </c>
    </row>
    <row r="43" spans="2:20" ht="15">
      <c r="B43" s="8"/>
      <c r="C43" s="8" t="s">
        <v>218</v>
      </c>
      <c r="D43" s="8"/>
      <c r="E43" s="8"/>
      <c r="F43" s="193">
        <v>1.804</v>
      </c>
      <c r="G43" s="193">
        <v>25.185</v>
      </c>
      <c r="H43" s="193">
        <v>60.844</v>
      </c>
      <c r="I43" s="193">
        <v>12.168</v>
      </c>
      <c r="J43" s="193"/>
      <c r="K43" s="193">
        <f t="shared" si="3"/>
        <v>98.196</v>
      </c>
      <c r="L43" s="193"/>
      <c r="M43" s="193">
        <f t="shared" si="1"/>
        <v>73.012</v>
      </c>
      <c r="N43" s="185"/>
      <c r="O43" s="185">
        <v>79</v>
      </c>
      <c r="P43" s="185">
        <v>15</v>
      </c>
      <c r="Q43" s="185"/>
      <c r="R43" s="193">
        <v>67.674</v>
      </c>
      <c r="S43" s="185"/>
      <c r="T43" s="186">
        <v>860</v>
      </c>
    </row>
    <row r="44" spans="2:20" ht="3" customHeight="1">
      <c r="B44" s="8"/>
      <c r="C44" s="8"/>
      <c r="D44" s="8"/>
      <c r="E44" s="8"/>
      <c r="F44" s="193"/>
      <c r="G44" s="193"/>
      <c r="H44" s="193"/>
      <c r="I44" s="193"/>
      <c r="J44" s="193"/>
      <c r="K44" s="193"/>
      <c r="L44" s="193"/>
      <c r="M44" s="193"/>
      <c r="N44" s="185"/>
      <c r="O44" s="185"/>
      <c r="P44" s="185"/>
      <c r="Q44" s="185"/>
      <c r="R44" s="193"/>
      <c r="S44" s="185"/>
      <c r="T44" s="186"/>
    </row>
    <row r="45" spans="2:20" ht="15.75" customHeight="1">
      <c r="B45" s="7" t="s">
        <v>668</v>
      </c>
      <c r="C45" s="8"/>
      <c r="D45" s="8"/>
      <c r="E45" s="8"/>
      <c r="F45" s="193"/>
      <c r="G45" s="193"/>
      <c r="H45" s="193"/>
      <c r="I45" s="193"/>
      <c r="J45" s="193"/>
      <c r="K45" s="193"/>
      <c r="L45" s="193"/>
      <c r="M45" s="193"/>
      <c r="N45" s="185"/>
      <c r="O45" s="185"/>
      <c r="P45" s="185"/>
      <c r="Q45" s="185"/>
      <c r="R45" s="193"/>
      <c r="S45" s="185"/>
      <c r="T45" s="186"/>
    </row>
    <row r="46" spans="2:20" ht="15" customHeight="1">
      <c r="B46" s="8"/>
      <c r="C46" s="8" t="s">
        <v>854</v>
      </c>
      <c r="D46" s="8"/>
      <c r="E46" s="8"/>
      <c r="F46" s="193">
        <v>59.901</v>
      </c>
      <c r="G46" s="193">
        <v>32.937</v>
      </c>
      <c r="H46" s="193">
        <v>6.361</v>
      </c>
      <c r="I46" s="193">
        <v>0.801</v>
      </c>
      <c r="J46" s="193"/>
      <c r="K46" s="193">
        <f>100-F46</f>
        <v>40.099</v>
      </c>
      <c r="L46" s="193"/>
      <c r="M46" s="193">
        <f t="shared" si="1"/>
        <v>7.162</v>
      </c>
      <c r="N46" s="185"/>
      <c r="O46" s="185">
        <v>92</v>
      </c>
      <c r="P46" s="185">
        <v>34</v>
      </c>
      <c r="Q46" s="185"/>
      <c r="R46" s="193">
        <v>17.709</v>
      </c>
      <c r="S46" s="185"/>
      <c r="T46" s="186">
        <v>2782</v>
      </c>
    </row>
    <row r="47" spans="2:20" ht="15" customHeight="1">
      <c r="B47" s="8"/>
      <c r="C47" s="51">
        <v>2</v>
      </c>
      <c r="D47" s="8"/>
      <c r="E47" s="8"/>
      <c r="F47" s="193">
        <v>40.077</v>
      </c>
      <c r="G47" s="193">
        <v>46.557</v>
      </c>
      <c r="H47" s="193">
        <v>11.661</v>
      </c>
      <c r="I47" s="193">
        <v>1.705</v>
      </c>
      <c r="J47" s="193"/>
      <c r="K47" s="193">
        <f>100-F47</f>
        <v>59.923</v>
      </c>
      <c r="L47" s="193"/>
      <c r="M47" s="193">
        <f t="shared" si="1"/>
        <v>13.366</v>
      </c>
      <c r="N47" s="185"/>
      <c r="O47" s="185">
        <v>90</v>
      </c>
      <c r="P47" s="185">
        <v>30</v>
      </c>
      <c r="Q47" s="185"/>
      <c r="R47" s="193">
        <v>26.528</v>
      </c>
      <c r="S47" s="185"/>
      <c r="T47" s="186">
        <v>3048</v>
      </c>
    </row>
    <row r="48" spans="2:20" ht="15" customHeight="1">
      <c r="B48" s="8"/>
      <c r="C48" s="51">
        <v>3</v>
      </c>
      <c r="D48" s="8"/>
      <c r="E48" s="8"/>
      <c r="F48" s="193">
        <v>28.155</v>
      </c>
      <c r="G48" s="193">
        <v>47.736</v>
      </c>
      <c r="H48" s="193">
        <v>20.776</v>
      </c>
      <c r="I48" s="193">
        <v>3.333</v>
      </c>
      <c r="J48" s="193"/>
      <c r="K48" s="193">
        <f>100-F48</f>
        <v>71.845</v>
      </c>
      <c r="L48" s="193"/>
      <c r="M48" s="193">
        <f t="shared" si="1"/>
        <v>24.109</v>
      </c>
      <c r="N48" s="185"/>
      <c r="O48" s="185">
        <v>81</v>
      </c>
      <c r="P48" s="185">
        <v>16</v>
      </c>
      <c r="Q48" s="185"/>
      <c r="R48" s="193">
        <v>36.65</v>
      </c>
      <c r="S48" s="185"/>
      <c r="T48" s="186">
        <v>3312</v>
      </c>
    </row>
    <row r="49" spans="2:20" ht="15" customHeight="1">
      <c r="B49" s="8"/>
      <c r="C49" s="51">
        <v>4</v>
      </c>
      <c r="D49" s="8"/>
      <c r="E49" s="8"/>
      <c r="F49" s="193">
        <v>20.53</v>
      </c>
      <c r="G49" s="193">
        <v>47.961</v>
      </c>
      <c r="H49" s="193">
        <v>26.846</v>
      </c>
      <c r="I49" s="193">
        <v>4.664</v>
      </c>
      <c r="J49" s="193"/>
      <c r="K49" s="193">
        <f>100-F49</f>
        <v>79.47</v>
      </c>
      <c r="L49" s="193"/>
      <c r="M49" s="193">
        <f t="shared" si="1"/>
        <v>31.509999999999998</v>
      </c>
      <c r="N49" s="185"/>
      <c r="O49" s="185">
        <v>81</v>
      </c>
      <c r="P49" s="185">
        <v>15</v>
      </c>
      <c r="Q49" s="185"/>
      <c r="R49" s="193">
        <v>43.805</v>
      </c>
      <c r="S49" s="185"/>
      <c r="T49" s="186">
        <v>2909</v>
      </c>
    </row>
    <row r="50" spans="2:20" ht="15" customHeight="1">
      <c r="B50" s="8"/>
      <c r="C50" s="8" t="s">
        <v>855</v>
      </c>
      <c r="D50" s="8"/>
      <c r="E50" s="8"/>
      <c r="F50" s="193">
        <v>13.725</v>
      </c>
      <c r="G50" s="193">
        <v>48.417</v>
      </c>
      <c r="H50" s="193">
        <v>33.222</v>
      </c>
      <c r="I50" s="193">
        <v>4.636</v>
      </c>
      <c r="J50" s="193"/>
      <c r="K50" s="193">
        <f>100-F50</f>
        <v>86.275</v>
      </c>
      <c r="L50" s="193"/>
      <c r="M50" s="193">
        <f t="shared" si="1"/>
        <v>37.858000000000004</v>
      </c>
      <c r="N50" s="185"/>
      <c r="O50" s="185">
        <v>82</v>
      </c>
      <c r="P50" s="185">
        <v>22</v>
      </c>
      <c r="Q50" s="185"/>
      <c r="R50" s="193">
        <v>46.021</v>
      </c>
      <c r="S50" s="185"/>
      <c r="T50" s="186">
        <v>2826</v>
      </c>
    </row>
    <row r="51" spans="2:20" ht="3" customHeight="1">
      <c r="B51" s="8"/>
      <c r="C51" s="8"/>
      <c r="D51" s="8"/>
      <c r="E51" s="8"/>
      <c r="F51" s="193"/>
      <c r="G51" s="193"/>
      <c r="H51" s="193"/>
      <c r="I51" s="193"/>
      <c r="J51" s="193"/>
      <c r="K51" s="193"/>
      <c r="L51" s="193"/>
      <c r="M51" s="193"/>
      <c r="N51" s="185"/>
      <c r="O51" s="185"/>
      <c r="P51" s="185"/>
      <c r="Q51" s="185"/>
      <c r="R51" s="193"/>
      <c r="S51" s="185"/>
      <c r="T51" s="186"/>
    </row>
    <row r="52" spans="2:20" ht="15.75">
      <c r="B52" s="7" t="s">
        <v>241</v>
      </c>
      <c r="C52" s="8"/>
      <c r="D52" s="8"/>
      <c r="E52" s="8"/>
      <c r="F52" s="193"/>
      <c r="G52" s="193"/>
      <c r="H52" s="193"/>
      <c r="I52" s="193"/>
      <c r="J52" s="193"/>
      <c r="K52" s="193"/>
      <c r="L52" s="193"/>
      <c r="M52" s="193"/>
      <c r="N52" s="185"/>
      <c r="O52" s="185"/>
      <c r="P52" s="185"/>
      <c r="Q52" s="185"/>
      <c r="R52" s="193"/>
      <c r="S52" s="185"/>
      <c r="T52" s="186"/>
    </row>
    <row r="53" spans="2:20" ht="15">
      <c r="B53" s="8"/>
      <c r="C53" s="8" t="s">
        <v>131</v>
      </c>
      <c r="D53" s="8"/>
      <c r="E53" s="8"/>
      <c r="F53" s="193">
        <v>42.681</v>
      </c>
      <c r="G53" s="193">
        <v>41.668</v>
      </c>
      <c r="H53" s="193">
        <v>13.873</v>
      </c>
      <c r="I53" s="193">
        <v>1.777</v>
      </c>
      <c r="J53" s="193"/>
      <c r="K53" s="193">
        <f aca="true" t="shared" si="4" ref="K53:K58">100-F53</f>
        <v>57.319</v>
      </c>
      <c r="L53" s="193"/>
      <c r="M53" s="193">
        <f t="shared" si="1"/>
        <v>15.649999999999999</v>
      </c>
      <c r="N53" s="185"/>
      <c r="O53" s="185">
        <v>88</v>
      </c>
      <c r="P53" s="185">
        <v>43</v>
      </c>
      <c r="Q53" s="185"/>
      <c r="R53" s="193">
        <v>25.179</v>
      </c>
      <c r="S53" s="185"/>
      <c r="T53" s="186">
        <v>5348</v>
      </c>
    </row>
    <row r="54" spans="2:20" ht="15">
      <c r="B54" s="8"/>
      <c r="C54" s="8" t="s">
        <v>202</v>
      </c>
      <c r="D54" s="8"/>
      <c r="E54" s="8"/>
      <c r="F54" s="193">
        <v>32.562</v>
      </c>
      <c r="G54" s="193">
        <v>45.684</v>
      </c>
      <c r="H54" s="193">
        <v>18.952</v>
      </c>
      <c r="I54" s="193">
        <v>2.801</v>
      </c>
      <c r="J54" s="193"/>
      <c r="K54" s="193">
        <f t="shared" si="4"/>
        <v>67.438</v>
      </c>
      <c r="L54" s="193"/>
      <c r="M54" s="193">
        <f t="shared" si="1"/>
        <v>21.753</v>
      </c>
      <c r="N54" s="185"/>
      <c r="O54" s="185">
        <v>92</v>
      </c>
      <c r="P54" s="185">
        <v>20</v>
      </c>
      <c r="Q54" s="185"/>
      <c r="R54" s="193">
        <v>33.798</v>
      </c>
      <c r="S54" s="185"/>
      <c r="T54" s="186">
        <v>4176</v>
      </c>
    </row>
    <row r="55" spans="2:20" ht="15">
      <c r="B55" s="8"/>
      <c r="C55" s="8" t="s">
        <v>513</v>
      </c>
      <c r="D55" s="8"/>
      <c r="E55" s="8"/>
      <c r="F55" s="193">
        <v>23.985</v>
      </c>
      <c r="G55" s="193">
        <v>48.637</v>
      </c>
      <c r="H55" s="193">
        <v>23.898</v>
      </c>
      <c r="I55" s="193">
        <v>3.481</v>
      </c>
      <c r="J55" s="193"/>
      <c r="K55" s="193">
        <f t="shared" si="4"/>
        <v>76.015</v>
      </c>
      <c r="L55" s="193"/>
      <c r="M55" s="193">
        <f t="shared" si="1"/>
        <v>27.378999999999998</v>
      </c>
      <c r="N55" s="185"/>
      <c r="O55" s="185">
        <v>85</v>
      </c>
      <c r="P55" s="185">
        <v>5</v>
      </c>
      <c r="Q55" s="185"/>
      <c r="R55" s="193">
        <v>41.394</v>
      </c>
      <c r="S55" s="185"/>
      <c r="T55" s="186">
        <v>1542</v>
      </c>
    </row>
    <row r="56" spans="2:20" ht="15">
      <c r="B56" s="8"/>
      <c r="C56" s="8" t="s">
        <v>514</v>
      </c>
      <c r="D56" s="8"/>
      <c r="E56" s="8"/>
      <c r="F56" s="193">
        <v>32.535</v>
      </c>
      <c r="G56" s="193">
        <v>50.677</v>
      </c>
      <c r="H56" s="193">
        <v>15.753</v>
      </c>
      <c r="I56" s="193">
        <v>1.034</v>
      </c>
      <c r="J56" s="193"/>
      <c r="K56" s="193">
        <f t="shared" si="4"/>
        <v>67.465</v>
      </c>
      <c r="L56" s="193"/>
      <c r="M56" s="193">
        <f t="shared" si="1"/>
        <v>16.787</v>
      </c>
      <c r="N56" s="185"/>
      <c r="O56" s="185">
        <v>83</v>
      </c>
      <c r="P56" s="185">
        <v>1</v>
      </c>
      <c r="Q56" s="185"/>
      <c r="R56" s="193">
        <v>43.743</v>
      </c>
      <c r="S56" s="185"/>
      <c r="T56" s="186">
        <v>692</v>
      </c>
    </row>
    <row r="57" spans="2:20" ht="15">
      <c r="B57" s="8"/>
      <c r="C57" s="8" t="s">
        <v>203</v>
      </c>
      <c r="D57" s="8"/>
      <c r="E57" s="8"/>
      <c r="F57" s="193">
        <v>16.894</v>
      </c>
      <c r="G57" s="193">
        <v>44.157</v>
      </c>
      <c r="H57" s="193">
        <v>32.935</v>
      </c>
      <c r="I57" s="193">
        <v>6.013</v>
      </c>
      <c r="J57" s="193"/>
      <c r="K57" s="193">
        <f t="shared" si="4"/>
        <v>83.106</v>
      </c>
      <c r="L57" s="193"/>
      <c r="M57" s="193">
        <f t="shared" si="1"/>
        <v>38.948</v>
      </c>
      <c r="N57" s="185"/>
      <c r="O57" s="185">
        <v>73</v>
      </c>
      <c r="P57" s="185">
        <v>2</v>
      </c>
      <c r="Q57" s="185"/>
      <c r="R57" s="193">
        <v>46.638</v>
      </c>
      <c r="S57" s="185"/>
      <c r="T57" s="186">
        <v>1814</v>
      </c>
    </row>
    <row r="58" spans="2:20" ht="15">
      <c r="B58" s="8"/>
      <c r="C58" s="8" t="s">
        <v>204</v>
      </c>
      <c r="D58" s="8"/>
      <c r="E58" s="8"/>
      <c r="F58" s="193">
        <v>17.771</v>
      </c>
      <c r="G58" s="193">
        <v>49.996</v>
      </c>
      <c r="H58" s="193">
        <v>26.429</v>
      </c>
      <c r="I58" s="193">
        <v>5.804</v>
      </c>
      <c r="J58" s="193"/>
      <c r="K58" s="193">
        <f t="shared" si="4"/>
        <v>82.229</v>
      </c>
      <c r="L58" s="193"/>
      <c r="M58" s="193">
        <f t="shared" si="1"/>
        <v>32.233</v>
      </c>
      <c r="N58" s="185"/>
      <c r="O58" s="185">
        <v>60</v>
      </c>
      <c r="P58" s="185">
        <v>0</v>
      </c>
      <c r="Q58" s="185"/>
      <c r="R58" s="193">
        <v>47.843</v>
      </c>
      <c r="S58" s="185"/>
      <c r="T58" s="186">
        <v>1308</v>
      </c>
    </row>
    <row r="59" spans="3:20" ht="3" customHeight="1">
      <c r="C59" s="8"/>
      <c r="D59" s="8"/>
      <c r="E59" s="8"/>
      <c r="F59" s="193"/>
      <c r="G59" s="193"/>
      <c r="H59" s="193"/>
      <c r="I59" s="193"/>
      <c r="J59" s="193"/>
      <c r="K59" s="193"/>
      <c r="L59" s="193"/>
      <c r="M59" s="193"/>
      <c r="N59" s="185"/>
      <c r="O59" s="185"/>
      <c r="P59" s="185"/>
      <c r="Q59" s="185"/>
      <c r="R59" s="193"/>
      <c r="S59" s="185"/>
      <c r="T59" s="186"/>
    </row>
    <row r="60" spans="2:20" ht="15.75">
      <c r="B60" s="7" t="s">
        <v>440</v>
      </c>
      <c r="C60" s="8"/>
      <c r="D60" s="8"/>
      <c r="E60" s="8"/>
      <c r="F60" s="193"/>
      <c r="G60" s="193"/>
      <c r="H60" s="193"/>
      <c r="I60" s="193"/>
      <c r="J60" s="193"/>
      <c r="K60" s="193"/>
      <c r="L60" s="193"/>
      <c r="M60" s="193"/>
      <c r="N60" s="185"/>
      <c r="O60" s="185"/>
      <c r="P60" s="185"/>
      <c r="Q60" s="185"/>
      <c r="R60" s="193"/>
      <c r="S60" s="185"/>
      <c r="T60" s="186"/>
    </row>
    <row r="61" spans="2:20" ht="15">
      <c r="B61" s="8"/>
      <c r="C61" s="8" t="s">
        <v>404</v>
      </c>
      <c r="D61" s="8"/>
      <c r="E61" s="8"/>
      <c r="F61" s="193">
        <v>6.488</v>
      </c>
      <c r="G61" s="193">
        <v>42.786</v>
      </c>
      <c r="H61" s="193">
        <v>42.764</v>
      </c>
      <c r="I61" s="193">
        <v>7.962</v>
      </c>
      <c r="J61" s="193"/>
      <c r="K61" s="193">
        <f>100-F61</f>
        <v>93.512</v>
      </c>
      <c r="L61" s="193"/>
      <c r="M61" s="193">
        <f t="shared" si="1"/>
        <v>50.726</v>
      </c>
      <c r="N61" s="185"/>
      <c r="O61" s="185">
        <v>71</v>
      </c>
      <c r="P61" s="185">
        <v>9</v>
      </c>
      <c r="Q61" s="185"/>
      <c r="R61" s="193">
        <v>52.816</v>
      </c>
      <c r="S61" s="185"/>
      <c r="T61" s="186">
        <v>3504</v>
      </c>
    </row>
    <row r="62" spans="3:20" ht="15">
      <c r="C62" s="8" t="s">
        <v>405</v>
      </c>
      <c r="D62" s="8"/>
      <c r="E62" s="8"/>
      <c r="F62" s="193">
        <v>19.392</v>
      </c>
      <c r="G62" s="193">
        <v>53.376</v>
      </c>
      <c r="H62" s="193">
        <v>23.842</v>
      </c>
      <c r="I62" s="193">
        <v>3.39</v>
      </c>
      <c r="J62" s="193"/>
      <c r="K62" s="193">
        <f>100-F62</f>
        <v>80.608</v>
      </c>
      <c r="L62" s="193"/>
      <c r="M62" s="193">
        <f t="shared" si="1"/>
        <v>27.232</v>
      </c>
      <c r="N62" s="185"/>
      <c r="O62" s="185">
        <v>85</v>
      </c>
      <c r="P62" s="185">
        <v>17</v>
      </c>
      <c r="Q62" s="185"/>
      <c r="R62" s="193">
        <v>39.966</v>
      </c>
      <c r="S62" s="185"/>
      <c r="T62" s="187">
        <v>3246</v>
      </c>
    </row>
    <row r="63" spans="2:20" ht="15">
      <c r="B63" s="8"/>
      <c r="C63" s="8" t="s">
        <v>406</v>
      </c>
      <c r="D63" s="8"/>
      <c r="E63" s="8"/>
      <c r="F63" s="193">
        <v>34.495</v>
      </c>
      <c r="G63" s="193">
        <v>48.745</v>
      </c>
      <c r="H63" s="193">
        <v>14.934</v>
      </c>
      <c r="I63" s="193">
        <v>1.827</v>
      </c>
      <c r="J63" s="193"/>
      <c r="K63" s="193">
        <f>100-F63</f>
        <v>65.505</v>
      </c>
      <c r="L63" s="193"/>
      <c r="M63" s="193">
        <f t="shared" si="1"/>
        <v>16.761</v>
      </c>
      <c r="N63" s="185"/>
      <c r="O63" s="185">
        <v>90</v>
      </c>
      <c r="P63" s="185">
        <v>21</v>
      </c>
      <c r="Q63" s="185"/>
      <c r="R63" s="193">
        <v>31.894</v>
      </c>
      <c r="S63" s="185"/>
      <c r="T63" s="187">
        <v>3245</v>
      </c>
    </row>
    <row r="64" spans="3:20" ht="15">
      <c r="C64" s="8" t="s">
        <v>407</v>
      </c>
      <c r="F64" s="193">
        <v>56.303</v>
      </c>
      <c r="G64" s="193">
        <v>37.696</v>
      </c>
      <c r="H64" s="193">
        <v>5.556</v>
      </c>
      <c r="I64" s="193">
        <v>0.445</v>
      </c>
      <c r="J64" s="193"/>
      <c r="K64" s="193">
        <f>100-F64</f>
        <v>43.697</v>
      </c>
      <c r="L64" s="193"/>
      <c r="M64" s="193">
        <f t="shared" si="1"/>
        <v>6.001</v>
      </c>
      <c r="N64" s="185"/>
      <c r="O64" s="185">
        <v>91</v>
      </c>
      <c r="P64" s="185">
        <v>38</v>
      </c>
      <c r="Q64" s="185"/>
      <c r="R64" s="193">
        <v>19.829</v>
      </c>
      <c r="S64" s="185"/>
      <c r="T64" s="187">
        <v>4821</v>
      </c>
    </row>
    <row r="65" spans="6:20" ht="3" customHeight="1">
      <c r="F65" s="193"/>
      <c r="G65" s="193"/>
      <c r="H65" s="193"/>
      <c r="I65" s="193"/>
      <c r="J65" s="193"/>
      <c r="K65" s="193"/>
      <c r="L65" s="193"/>
      <c r="M65" s="193"/>
      <c r="N65" s="185"/>
      <c r="O65" s="185"/>
      <c r="P65" s="185"/>
      <c r="Q65" s="185"/>
      <c r="R65" s="193"/>
      <c r="S65" s="185"/>
      <c r="T65" s="187"/>
    </row>
    <row r="66" spans="2:20" ht="15.75">
      <c r="B66" s="7" t="s">
        <v>441</v>
      </c>
      <c r="F66" s="193"/>
      <c r="G66" s="193"/>
      <c r="H66" s="193"/>
      <c r="I66" s="193"/>
      <c r="J66" s="193"/>
      <c r="K66" s="193"/>
      <c r="L66" s="193"/>
      <c r="M66" s="193"/>
      <c r="N66" s="185"/>
      <c r="O66" s="185"/>
      <c r="P66" s="185"/>
      <c r="Q66" s="185"/>
      <c r="R66" s="193"/>
      <c r="S66" s="185"/>
      <c r="T66" s="187"/>
    </row>
    <row r="67" spans="2:20" ht="15.75">
      <c r="B67" s="7"/>
      <c r="C67" s="8" t="s">
        <v>408</v>
      </c>
      <c r="F67" s="193">
        <v>24.527</v>
      </c>
      <c r="G67" s="193">
        <v>53.698</v>
      </c>
      <c r="H67" s="193">
        <v>18.501</v>
      </c>
      <c r="I67" s="193">
        <v>3.274</v>
      </c>
      <c r="J67" s="193"/>
      <c r="K67" s="193">
        <f>100-F67</f>
        <v>75.473</v>
      </c>
      <c r="L67" s="193"/>
      <c r="M67" s="193">
        <f t="shared" si="1"/>
        <v>21.775000000000002</v>
      </c>
      <c r="N67" s="185"/>
      <c r="O67" s="185">
        <v>81</v>
      </c>
      <c r="P67" s="185">
        <v>20</v>
      </c>
      <c r="Q67" s="185"/>
      <c r="R67" s="193">
        <v>26.871</v>
      </c>
      <c r="S67" s="185"/>
      <c r="T67" s="187">
        <v>4202</v>
      </c>
    </row>
    <row r="68" spans="2:20" ht="15.75">
      <c r="B68" s="7"/>
      <c r="C68" s="8" t="s">
        <v>409</v>
      </c>
      <c r="D68" s="8"/>
      <c r="F68" s="193">
        <v>11.814</v>
      </c>
      <c r="G68" s="193">
        <v>50.352</v>
      </c>
      <c r="H68" s="193">
        <v>33.089</v>
      </c>
      <c r="I68" s="193">
        <v>4.745</v>
      </c>
      <c r="J68" s="193"/>
      <c r="K68" s="193">
        <f>100-F68</f>
        <v>88.186</v>
      </c>
      <c r="L68" s="193"/>
      <c r="M68" s="193">
        <f t="shared" si="1"/>
        <v>37.833999999999996</v>
      </c>
      <c r="N68" s="185"/>
      <c r="O68" s="185">
        <v>87</v>
      </c>
      <c r="P68" s="185">
        <v>22</v>
      </c>
      <c r="Q68" s="185"/>
      <c r="R68" s="193">
        <v>50.791</v>
      </c>
      <c r="S68" s="185"/>
      <c r="T68" s="187">
        <v>5582</v>
      </c>
    </row>
    <row r="69" spans="2:20" ht="15.75">
      <c r="B69" s="7"/>
      <c r="C69" s="8" t="s">
        <v>410</v>
      </c>
      <c r="D69" s="8"/>
      <c r="F69" s="193">
        <v>67.495</v>
      </c>
      <c r="G69" s="193">
        <v>28.307</v>
      </c>
      <c r="H69" s="193">
        <v>3.819</v>
      </c>
      <c r="I69" s="193">
        <v>0.378</v>
      </c>
      <c r="J69" s="193"/>
      <c r="K69" s="193">
        <f>100-F69</f>
        <v>32.504999999999995</v>
      </c>
      <c r="L69" s="193"/>
      <c r="M69" s="193">
        <f t="shared" si="1"/>
        <v>4.197</v>
      </c>
      <c r="N69" s="185"/>
      <c r="O69" s="185">
        <v>90</v>
      </c>
      <c r="P69" s="185">
        <v>26</v>
      </c>
      <c r="Q69" s="185"/>
      <c r="R69" s="193">
        <v>18.273</v>
      </c>
      <c r="S69" s="185"/>
      <c r="T69" s="187">
        <v>2999</v>
      </c>
    </row>
    <row r="70" spans="2:20" ht="15.75">
      <c r="B70" s="7"/>
      <c r="C70" s="8" t="s">
        <v>411</v>
      </c>
      <c r="D70" s="8"/>
      <c r="F70" s="193">
        <v>69.563</v>
      </c>
      <c r="G70" s="193">
        <v>27.393</v>
      </c>
      <c r="H70" s="193">
        <v>2.331</v>
      </c>
      <c r="I70" s="193">
        <v>0.713</v>
      </c>
      <c r="J70" s="193"/>
      <c r="K70" s="193">
        <f>100-F70</f>
        <v>30.436999999999998</v>
      </c>
      <c r="L70" s="193"/>
      <c r="M70" s="193">
        <f t="shared" si="1"/>
        <v>3.044</v>
      </c>
      <c r="N70" s="185"/>
      <c r="O70" s="185">
        <v>88</v>
      </c>
      <c r="P70" s="185">
        <v>35</v>
      </c>
      <c r="Q70" s="185"/>
      <c r="R70" s="193">
        <v>16.365</v>
      </c>
      <c r="S70" s="185"/>
      <c r="T70" s="187">
        <v>931</v>
      </c>
    </row>
    <row r="71" spans="2:20" ht="15.75">
      <c r="B71" s="7"/>
      <c r="C71" s="8" t="s">
        <v>412</v>
      </c>
      <c r="D71" s="8"/>
      <c r="F71" s="193">
        <v>47.085</v>
      </c>
      <c r="G71" s="193">
        <v>40.189</v>
      </c>
      <c r="H71" s="193">
        <v>11.138</v>
      </c>
      <c r="I71" s="193">
        <v>1.587</v>
      </c>
      <c r="J71" s="193"/>
      <c r="K71" s="193">
        <f>100-F71</f>
        <v>52.915</v>
      </c>
      <c r="L71" s="193"/>
      <c r="M71" s="193">
        <f t="shared" si="1"/>
        <v>12.725</v>
      </c>
      <c r="N71" s="185"/>
      <c r="O71" s="185">
        <v>82</v>
      </c>
      <c r="P71" s="185">
        <v>33</v>
      </c>
      <c r="Q71" s="185"/>
      <c r="R71" s="193">
        <v>29.78</v>
      </c>
      <c r="S71" s="185"/>
      <c r="T71" s="187">
        <v>888</v>
      </c>
    </row>
    <row r="72" spans="1:20" ht="3" customHeight="1">
      <c r="A72" s="10"/>
      <c r="B72" s="10"/>
      <c r="C72" s="10"/>
      <c r="D72" s="10"/>
      <c r="E72" s="10"/>
      <c r="F72" s="189"/>
      <c r="G72" s="189"/>
      <c r="H72" s="189"/>
      <c r="I72" s="189"/>
      <c r="J72" s="189"/>
      <c r="K72" s="190"/>
      <c r="L72" s="190"/>
      <c r="M72" s="189"/>
      <c r="N72" s="190"/>
      <c r="O72" s="189"/>
      <c r="P72" s="189"/>
      <c r="Q72" s="190"/>
      <c r="R72" s="190"/>
      <c r="S72" s="190"/>
      <c r="T72" s="190"/>
    </row>
    <row r="73" spans="2:20" ht="6" customHeight="1">
      <c r="B73" s="20"/>
      <c r="C73" s="8"/>
      <c r="D73" s="8"/>
      <c r="E73" s="8"/>
      <c r="F73" s="185"/>
      <c r="G73" s="185"/>
      <c r="H73" s="185"/>
      <c r="I73" s="185"/>
      <c r="J73" s="185"/>
      <c r="K73" s="188"/>
      <c r="L73" s="188"/>
      <c r="M73" s="188"/>
      <c r="N73" s="188"/>
      <c r="O73" s="185"/>
      <c r="P73" s="185"/>
      <c r="Q73" s="188"/>
      <c r="R73" s="188"/>
      <c r="S73" s="188"/>
      <c r="T73" s="188"/>
    </row>
    <row r="74" spans="1:20" ht="15.75">
      <c r="A74" s="8"/>
      <c r="B74" s="7" t="s">
        <v>466</v>
      </c>
      <c r="F74" s="185"/>
      <c r="G74" s="185"/>
      <c r="H74" s="185"/>
      <c r="I74" s="185"/>
      <c r="J74" s="185"/>
      <c r="K74" s="185"/>
      <c r="L74" s="185"/>
      <c r="M74" s="185"/>
      <c r="N74" s="185"/>
      <c r="O74" s="185"/>
      <c r="P74" s="185"/>
      <c r="Q74" s="185"/>
      <c r="R74" s="185"/>
      <c r="S74" s="185"/>
      <c r="T74" s="186"/>
    </row>
    <row r="75" spans="1:20" ht="15">
      <c r="A75" s="8"/>
      <c r="C75" s="51">
        <v>1999</v>
      </c>
      <c r="F75" s="191">
        <v>37.146</v>
      </c>
      <c r="G75" s="191">
        <v>45.051</v>
      </c>
      <c r="H75" s="191">
        <v>15.434</v>
      </c>
      <c r="I75" s="191">
        <v>2.369</v>
      </c>
      <c r="J75" s="185"/>
      <c r="K75" s="185">
        <f>100-F75</f>
        <v>62.854</v>
      </c>
      <c r="L75" s="185"/>
      <c r="M75" s="191">
        <f>H75+I75</f>
        <v>17.803</v>
      </c>
      <c r="N75" s="185"/>
      <c r="O75" s="185">
        <v>84.7</v>
      </c>
      <c r="P75" s="185">
        <v>19.7</v>
      </c>
      <c r="Q75" s="185"/>
      <c r="R75" s="191">
        <v>31.569</v>
      </c>
      <c r="S75" s="185"/>
      <c r="T75" s="186">
        <v>14679</v>
      </c>
    </row>
    <row r="76" spans="1:20" ht="15">
      <c r="A76" s="8"/>
      <c r="C76" s="51">
        <v>2000</v>
      </c>
      <c r="F76" s="191">
        <v>35.862</v>
      </c>
      <c r="G76" s="191">
        <v>45.449</v>
      </c>
      <c r="H76" s="191">
        <v>16.375</v>
      </c>
      <c r="I76" s="191">
        <v>2.314</v>
      </c>
      <c r="J76" s="185"/>
      <c r="K76" s="185">
        <f>100-F76</f>
        <v>64.138</v>
      </c>
      <c r="L76" s="185"/>
      <c r="M76" s="191">
        <f>H76+I76</f>
        <v>18.689</v>
      </c>
      <c r="N76" s="185"/>
      <c r="O76" s="185">
        <v>84.6</v>
      </c>
      <c r="P76" s="185">
        <v>19.4</v>
      </c>
      <c r="Q76" s="185"/>
      <c r="R76" s="191">
        <v>34.024</v>
      </c>
      <c r="S76" s="185"/>
      <c r="T76" s="186">
        <v>15547</v>
      </c>
    </row>
    <row r="77" spans="1:20" ht="15">
      <c r="A77" s="8"/>
      <c r="C77" s="51">
        <v>2001</v>
      </c>
      <c r="F77" s="191">
        <v>35.591</v>
      </c>
      <c r="G77" s="191">
        <v>45.488</v>
      </c>
      <c r="H77" s="191">
        <v>16.37</v>
      </c>
      <c r="I77" s="191">
        <v>2.551</v>
      </c>
      <c r="J77" s="185"/>
      <c r="K77" s="191">
        <f>100-F77</f>
        <v>64.40899999999999</v>
      </c>
      <c r="L77" s="185"/>
      <c r="M77" s="191">
        <f>H77+I77</f>
        <v>18.921</v>
      </c>
      <c r="N77" s="185"/>
      <c r="O77" s="185">
        <v>84.7</v>
      </c>
      <c r="P77" s="185">
        <v>18.6</v>
      </c>
      <c r="Q77" s="185"/>
      <c r="R77" s="192" t="s">
        <v>597</v>
      </c>
      <c r="S77" s="185"/>
      <c r="T77" s="186">
        <v>15566</v>
      </c>
    </row>
    <row r="78" spans="1:20" ht="15">
      <c r="A78" s="8"/>
      <c r="C78" s="51">
        <v>2002</v>
      </c>
      <c r="F78" s="191">
        <v>35.049</v>
      </c>
      <c r="G78" s="191">
        <v>44.361</v>
      </c>
      <c r="H78" s="191">
        <v>18.047</v>
      </c>
      <c r="I78" s="191">
        <v>2.542</v>
      </c>
      <c r="J78" s="185"/>
      <c r="K78" s="191">
        <f>100-F78</f>
        <v>64.951</v>
      </c>
      <c r="L78" s="185"/>
      <c r="M78" s="191">
        <f>H78+I78</f>
        <v>20.589</v>
      </c>
      <c r="N78" s="185"/>
      <c r="O78" s="185">
        <v>86.3</v>
      </c>
      <c r="P78" s="185">
        <v>21.7</v>
      </c>
      <c r="Q78" s="185"/>
      <c r="R78" s="191">
        <v>34.353</v>
      </c>
      <c r="S78" s="185"/>
      <c r="T78" s="186">
        <v>15073</v>
      </c>
    </row>
    <row r="79" spans="1:20" ht="15">
      <c r="A79" s="8"/>
      <c r="C79" s="51">
        <v>2003</v>
      </c>
      <c r="F79" s="191">
        <v>32.962</v>
      </c>
      <c r="G79" s="191">
        <v>44.59</v>
      </c>
      <c r="H79" s="191">
        <v>19.473</v>
      </c>
      <c r="I79" s="191">
        <v>2.975</v>
      </c>
      <c r="J79" s="185"/>
      <c r="K79" s="191">
        <f>100-F79</f>
        <v>67.038</v>
      </c>
      <c r="L79" s="185"/>
      <c r="M79" s="191">
        <f>H79+I79</f>
        <v>22.448</v>
      </c>
      <c r="N79" s="185"/>
      <c r="O79" s="185">
        <v>85.4</v>
      </c>
      <c r="P79" s="185">
        <v>23.5</v>
      </c>
      <c r="Q79" s="185"/>
      <c r="R79" s="191">
        <v>33.802</v>
      </c>
      <c r="S79" s="185"/>
      <c r="T79" s="186">
        <v>14880</v>
      </c>
    </row>
    <row r="80" spans="1:20" ht="5.25" customHeight="1" thickBot="1">
      <c r="A80" s="5"/>
      <c r="B80" s="5"/>
      <c r="C80" s="5"/>
      <c r="D80" s="5"/>
      <c r="E80" s="5"/>
      <c r="F80" s="5"/>
      <c r="G80" s="5"/>
      <c r="H80" s="5"/>
      <c r="I80" s="5"/>
      <c r="J80" s="5"/>
      <c r="K80" s="5"/>
      <c r="L80" s="5"/>
      <c r="M80" s="5"/>
      <c r="N80" s="5"/>
      <c r="O80" s="5"/>
      <c r="P80" s="5"/>
      <c r="Q80" s="5"/>
      <c r="R80" s="5"/>
      <c r="S80" s="5"/>
      <c r="T80" s="5"/>
    </row>
    <row r="81" ht="6.75" customHeight="1"/>
    <row r="82" ht="12.75">
      <c r="A82" t="s">
        <v>484</v>
      </c>
    </row>
  </sheetData>
  <mergeCells count="1">
    <mergeCell ref="O6:P6"/>
  </mergeCells>
  <printOptions/>
  <pageMargins left="0.53" right="0.54" top="0.37" bottom="0.61" header="0.31" footer="0.35"/>
  <pageSetup fitToHeight="1" fitToWidth="1" horizontalDpi="96" verticalDpi="96" orientation="portrait"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23">
      <selection activeCell="V33" sqref="V33"/>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8">
      <selection activeCell="V33" sqref="V33"/>
    </sheetView>
  </sheetViews>
  <sheetFormatPr defaultColWidth="9.140625" defaultRowHeight="12.75"/>
  <sheetData/>
  <printOptions/>
  <pageMargins left="0.75" right="0.75" top="1" bottom="1" header="0.5" footer="0.5"/>
  <pageSetup fitToHeight="1" fitToWidth="1" horizontalDpi="600" verticalDpi="600" orientation="portrait" paperSize="9" scale="96" r:id="rId2"/>
  <drawing r:id="rId1"/>
</worksheet>
</file>

<file path=xl/worksheets/sheet2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V33" sqref="V33"/>
    </sheetView>
  </sheetViews>
  <sheetFormatPr defaultColWidth="9.140625" defaultRowHeight="12.75"/>
  <sheetData/>
  <printOptions/>
  <pageMargins left="0.75" right="0.75" top="1" bottom="1" header="0.5" footer="0.5"/>
  <pageSetup horizontalDpi="600" verticalDpi="600" orientation="portrait" paperSize="9" scale="6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sheetData/>
  <printOptions/>
  <pageMargins left="0.75" right="0.75" top="1" bottom="1" header="0.5" footer="0.5"/>
  <pageSetup fitToHeight="1" fitToWidth="1" horizontalDpi="600" verticalDpi="600" orientation="portrait" paperSize="9" scale="6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V33" sqref="V33"/>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V33" sqref="V33"/>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portrait" paperSize="9" scale="78" r:id="rId2"/>
  <drawing r:id="rId1"/>
</worksheet>
</file>

<file path=xl/worksheets/sheet28.xml><?xml version="1.0" encoding="utf-8"?>
<worksheet xmlns="http://schemas.openxmlformats.org/spreadsheetml/2006/main" xmlns:r="http://schemas.openxmlformats.org/officeDocument/2006/relationships">
  <dimension ref="C4:G27"/>
  <sheetViews>
    <sheetView workbookViewId="0" topLeftCell="A3">
      <selection activeCell="G27" sqref="G27"/>
    </sheetView>
  </sheetViews>
  <sheetFormatPr defaultColWidth="9.140625" defaultRowHeight="12.75"/>
  <cols>
    <col min="1" max="1" width="3.57421875" style="0" customWidth="1"/>
    <col min="2" max="2" width="2.00390625" style="0" customWidth="1"/>
    <col min="3" max="3" width="26.140625" style="0" customWidth="1"/>
  </cols>
  <sheetData>
    <row r="4" spans="3:4" ht="12.75">
      <c r="C4" t="s">
        <v>338</v>
      </c>
      <c r="D4" t="s">
        <v>106</v>
      </c>
    </row>
    <row r="7" spans="4:7" ht="12.75">
      <c r="D7" t="s">
        <v>334</v>
      </c>
      <c r="E7" t="s">
        <v>335</v>
      </c>
      <c r="F7" t="s">
        <v>336</v>
      </c>
      <c r="G7" t="s">
        <v>337</v>
      </c>
    </row>
    <row r="8" spans="3:7" ht="12.75">
      <c r="C8" t="s">
        <v>105</v>
      </c>
      <c r="D8">
        <f>'Table 1'!I37</f>
        <v>0.609</v>
      </c>
      <c r="E8">
        <f>'Table 1'!H37</f>
        <v>3.821</v>
      </c>
      <c r="F8">
        <f>'Table 1'!G37</f>
        <v>32.23</v>
      </c>
      <c r="G8">
        <f>'Table 1'!F37</f>
        <v>63.34</v>
      </c>
    </row>
    <row r="9" spans="3:7" ht="12.75">
      <c r="C9" t="s">
        <v>358</v>
      </c>
      <c r="D9">
        <f>'Table 1'!I38</f>
        <v>0.716</v>
      </c>
      <c r="E9">
        <f>'Table 1'!H38</f>
        <v>6.119</v>
      </c>
      <c r="F9">
        <f>'Table 1'!G38</f>
        <v>49.394</v>
      </c>
      <c r="G9">
        <f>'Table 1'!F38</f>
        <v>43.771</v>
      </c>
    </row>
    <row r="10" spans="3:7" ht="12.75">
      <c r="C10" t="s">
        <v>359</v>
      </c>
      <c r="D10">
        <f>'Table 1'!I39</f>
        <v>2.26</v>
      </c>
      <c r="E10">
        <f>'Table 1'!H39</f>
        <v>14.492</v>
      </c>
      <c r="F10">
        <f>'Table 1'!G39</f>
        <v>60.984</v>
      </c>
      <c r="G10">
        <f>'Table 1'!F39</f>
        <v>22.264</v>
      </c>
    </row>
    <row r="11" spans="3:7" ht="12.75">
      <c r="C11" t="s">
        <v>361</v>
      </c>
      <c r="D11">
        <f>'Table 1'!I40</f>
        <v>3.974</v>
      </c>
      <c r="E11">
        <f>'Table 1'!H40</f>
        <v>26.884</v>
      </c>
      <c r="F11">
        <f>'Table 1'!G40</f>
        <v>60.361</v>
      </c>
      <c r="G11">
        <f>'Table 1'!F40</f>
        <v>8.781</v>
      </c>
    </row>
    <row r="12" spans="3:7" ht="12.75">
      <c r="C12" t="s">
        <v>362</v>
      </c>
      <c r="D12">
        <f>'Table 1'!I41</f>
        <v>5.657</v>
      </c>
      <c r="E12">
        <f>'Table 1'!H41</f>
        <v>39.731</v>
      </c>
      <c r="F12">
        <f>'Table 1'!G41</f>
        <v>49.79</v>
      </c>
      <c r="G12">
        <f>'Table 1'!F41</f>
        <v>4.822</v>
      </c>
    </row>
    <row r="13" spans="3:7" ht="12.75">
      <c r="C13" t="s">
        <v>363</v>
      </c>
      <c r="D13">
        <f>'Table 1'!I42</f>
        <v>7.427</v>
      </c>
      <c r="E13">
        <f>'Table 1'!H42</f>
        <v>53.022</v>
      </c>
      <c r="F13">
        <f>'Table 1'!G42</f>
        <v>36.193</v>
      </c>
      <c r="G13">
        <f>'Table 1'!F42</f>
        <v>3.358</v>
      </c>
    </row>
    <row r="14" spans="3:7" ht="12.75">
      <c r="C14" t="s">
        <v>360</v>
      </c>
      <c r="D14">
        <f>'Table 1'!I43</f>
        <v>12.168</v>
      </c>
      <c r="E14">
        <f>'Table 1'!H43</f>
        <v>60.844</v>
      </c>
      <c r="F14">
        <f>'Table 1'!G43</f>
        <v>25.185</v>
      </c>
      <c r="G14">
        <f>'Table 1'!F43</f>
        <v>1.804</v>
      </c>
    </row>
    <row r="17" spans="3:4" ht="12.75">
      <c r="C17" t="s">
        <v>109</v>
      </c>
      <c r="D17" t="s">
        <v>107</v>
      </c>
    </row>
    <row r="19" spans="4:6" ht="47.25" customHeight="1">
      <c r="D19" s="127" t="s">
        <v>491</v>
      </c>
      <c r="E19" s="127" t="s">
        <v>110</v>
      </c>
      <c r="F19" s="127" t="s">
        <v>636</v>
      </c>
    </row>
    <row r="20" spans="3:6" ht="15">
      <c r="C20" s="8" t="s">
        <v>205</v>
      </c>
      <c r="D20" s="8">
        <f>'Table 1'!O18</f>
        <v>88</v>
      </c>
      <c r="E20" s="252">
        <f>'Table 1'!K18</f>
        <v>51.407</v>
      </c>
      <c r="F20" s="252">
        <f>'Table 1'!R18</f>
        <v>25.62</v>
      </c>
    </row>
    <row r="21" spans="3:6" ht="15">
      <c r="C21" s="8" t="s">
        <v>206</v>
      </c>
      <c r="D21" s="8">
        <f>'Table 1'!O19</f>
        <v>85</v>
      </c>
      <c r="E21" s="252">
        <f>'Table 1'!K19</f>
        <v>83.737</v>
      </c>
      <c r="F21" s="252">
        <f>'Table 1'!R19</f>
        <v>39.5</v>
      </c>
    </row>
    <row r="22" spans="3:6" ht="15">
      <c r="C22" s="8" t="s">
        <v>207</v>
      </c>
      <c r="D22" s="8">
        <f>'Table 1'!O20</f>
        <v>91</v>
      </c>
      <c r="E22" s="252">
        <f>'Table 1'!K20</f>
        <v>42.359</v>
      </c>
      <c r="F22" s="252">
        <f>'Table 1'!R20</f>
        <v>32.002</v>
      </c>
    </row>
    <row r="23" spans="3:6" ht="15">
      <c r="C23" s="8" t="s">
        <v>208</v>
      </c>
      <c r="D23" s="8">
        <f>'Table 1'!O21</f>
        <v>86</v>
      </c>
      <c r="E23" s="252">
        <f>'Table 1'!K21</f>
        <v>88.828</v>
      </c>
      <c r="F23" s="252">
        <f>'Table 1'!R21</f>
        <v>58.502</v>
      </c>
    </row>
    <row r="24" spans="3:6" ht="15">
      <c r="C24" s="8" t="s">
        <v>209</v>
      </c>
      <c r="D24" s="8">
        <f>'Table 1'!O22</f>
        <v>85</v>
      </c>
      <c r="E24" s="252">
        <f>'Table 1'!K22</f>
        <v>87.727</v>
      </c>
      <c r="F24" s="252">
        <f>'Table 1'!R22</f>
        <v>64.38</v>
      </c>
    </row>
    <row r="25" spans="3:6" ht="15">
      <c r="C25" s="8" t="s">
        <v>210</v>
      </c>
      <c r="D25" s="8">
        <f>'Table 1'!O23</f>
        <v>86</v>
      </c>
      <c r="E25" s="252">
        <f>'Table 1'!K23</f>
        <v>87.284</v>
      </c>
      <c r="F25" s="252">
        <f>'Table 1'!R23</f>
        <v>51.651</v>
      </c>
    </row>
    <row r="26" spans="3:6" ht="15">
      <c r="C26" s="8" t="s">
        <v>211</v>
      </c>
      <c r="D26" s="8">
        <f>'Table 1'!O24</f>
        <v>82</v>
      </c>
      <c r="E26" s="252">
        <f>'Table 1'!K24</f>
        <v>73.83</v>
      </c>
      <c r="F26" s="252">
        <f>'Table 1'!R24</f>
        <v>17.776</v>
      </c>
    </row>
    <row r="27" spans="3:6" ht="15">
      <c r="C27" s="8" t="s">
        <v>212</v>
      </c>
      <c r="D27" s="8">
        <f>'Table 1'!O25</f>
        <v>84</v>
      </c>
      <c r="E27" s="252">
        <f>'Table 1'!K25</f>
        <v>28.408</v>
      </c>
      <c r="F27" s="252">
        <f>'Table 1'!R25</f>
        <v>7.186</v>
      </c>
    </row>
  </sheetData>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F22"/>
  <sheetViews>
    <sheetView workbookViewId="0" topLeftCell="A1">
      <selection activeCell="P3" sqref="P3"/>
    </sheetView>
  </sheetViews>
  <sheetFormatPr defaultColWidth="9.140625" defaultRowHeight="12.75"/>
  <cols>
    <col min="1" max="1" width="4.00390625" style="0" customWidth="1"/>
  </cols>
  <sheetData>
    <row r="2" spans="2:5" ht="12.75">
      <c r="B2" t="s">
        <v>813</v>
      </c>
      <c r="E2" s="126" t="s">
        <v>398</v>
      </c>
    </row>
    <row r="6" spans="3:6" ht="12.75">
      <c r="C6" t="s">
        <v>308</v>
      </c>
      <c r="D6" t="s">
        <v>309</v>
      </c>
      <c r="E6" t="s">
        <v>310</v>
      </c>
      <c r="F6" t="s">
        <v>142</v>
      </c>
    </row>
    <row r="7" spans="3:6" ht="12.75">
      <c r="C7" t="s">
        <v>307</v>
      </c>
      <c r="D7" t="s">
        <v>307</v>
      </c>
      <c r="E7" t="s">
        <v>260</v>
      </c>
      <c r="F7" t="s">
        <v>311</v>
      </c>
    </row>
    <row r="8" spans="3:6" ht="12.75">
      <c r="C8" t="s">
        <v>229</v>
      </c>
      <c r="D8" t="s">
        <v>229</v>
      </c>
      <c r="E8" t="s">
        <v>261</v>
      </c>
      <c r="F8" t="s">
        <v>261</v>
      </c>
    </row>
    <row r="9" spans="2:6" ht="12.75">
      <c r="B9" t="s">
        <v>233</v>
      </c>
      <c r="C9">
        <v>33</v>
      </c>
      <c r="D9">
        <v>20</v>
      </c>
      <c r="E9">
        <v>21</v>
      </c>
      <c r="F9">
        <v>11</v>
      </c>
    </row>
    <row r="10" spans="2:6" ht="12.75">
      <c r="B10" t="s">
        <v>247</v>
      </c>
      <c r="C10">
        <v>59</v>
      </c>
      <c r="D10">
        <v>44</v>
      </c>
      <c r="E10">
        <v>37</v>
      </c>
      <c r="F10">
        <v>24</v>
      </c>
    </row>
    <row r="11" spans="2:6" ht="12.75">
      <c r="B11" t="s">
        <v>248</v>
      </c>
      <c r="C11">
        <v>70</v>
      </c>
      <c r="D11">
        <v>63</v>
      </c>
      <c r="E11">
        <v>45</v>
      </c>
      <c r="F11">
        <v>40</v>
      </c>
    </row>
    <row r="12" spans="2:6" ht="12.75">
      <c r="B12" t="s">
        <v>249</v>
      </c>
      <c r="C12">
        <v>84</v>
      </c>
      <c r="D12">
        <v>74</v>
      </c>
      <c r="E12">
        <v>59</v>
      </c>
      <c r="F12">
        <v>50</v>
      </c>
    </row>
    <row r="13" spans="2:6" ht="12.75">
      <c r="B13" t="s">
        <v>250</v>
      </c>
      <c r="C13">
        <v>87</v>
      </c>
      <c r="D13">
        <v>77</v>
      </c>
      <c r="E13">
        <v>64</v>
      </c>
      <c r="F13">
        <v>57</v>
      </c>
    </row>
    <row r="14" spans="2:6" ht="12.75">
      <c r="B14" t="s">
        <v>251</v>
      </c>
      <c r="C14">
        <v>86</v>
      </c>
      <c r="D14">
        <v>75</v>
      </c>
      <c r="E14">
        <v>62</v>
      </c>
      <c r="F14">
        <v>56</v>
      </c>
    </row>
    <row r="15" spans="2:6" ht="12.75">
      <c r="B15" t="s">
        <v>252</v>
      </c>
      <c r="C15">
        <v>85</v>
      </c>
      <c r="D15">
        <v>74</v>
      </c>
      <c r="E15">
        <v>66</v>
      </c>
      <c r="F15">
        <v>52</v>
      </c>
    </row>
    <row r="16" spans="2:6" ht="12.75">
      <c r="B16" t="s">
        <v>253</v>
      </c>
      <c r="C16">
        <v>84</v>
      </c>
      <c r="D16">
        <v>63</v>
      </c>
      <c r="E16">
        <v>63</v>
      </c>
      <c r="F16">
        <v>42</v>
      </c>
    </row>
    <row r="17" spans="2:6" ht="12.75">
      <c r="B17" t="s">
        <v>254</v>
      </c>
      <c r="C17">
        <v>85</v>
      </c>
      <c r="D17">
        <v>62</v>
      </c>
      <c r="E17">
        <v>61</v>
      </c>
      <c r="F17">
        <v>35</v>
      </c>
    </row>
    <row r="18" spans="2:6" ht="12.75">
      <c r="B18" t="s">
        <v>255</v>
      </c>
      <c r="C18">
        <v>80</v>
      </c>
      <c r="D18">
        <v>53</v>
      </c>
      <c r="E18">
        <v>51</v>
      </c>
      <c r="F18">
        <v>29</v>
      </c>
    </row>
    <row r="19" spans="2:6" ht="12.75">
      <c r="B19" t="s">
        <v>256</v>
      </c>
      <c r="C19">
        <v>80</v>
      </c>
      <c r="D19">
        <v>43</v>
      </c>
      <c r="E19">
        <v>47</v>
      </c>
      <c r="F19">
        <v>17</v>
      </c>
    </row>
    <row r="20" spans="2:6" ht="12.75">
      <c r="B20" t="s">
        <v>257</v>
      </c>
      <c r="C20">
        <v>69</v>
      </c>
      <c r="D20">
        <v>31</v>
      </c>
      <c r="E20">
        <v>37</v>
      </c>
      <c r="F20">
        <v>11</v>
      </c>
    </row>
    <row r="21" spans="2:6" ht="12.75">
      <c r="B21" t="s">
        <v>258</v>
      </c>
      <c r="C21">
        <v>65</v>
      </c>
      <c r="D21">
        <v>22</v>
      </c>
      <c r="E21">
        <v>26</v>
      </c>
      <c r="F21">
        <v>6</v>
      </c>
    </row>
    <row r="22" spans="2:6" ht="12.75">
      <c r="B22" t="s">
        <v>259</v>
      </c>
      <c r="C22">
        <v>49</v>
      </c>
      <c r="D22">
        <v>15</v>
      </c>
      <c r="E22">
        <v>18</v>
      </c>
      <c r="F22">
        <v>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IS74"/>
  <sheetViews>
    <sheetView zoomScale="75" zoomScaleNormal="75" workbookViewId="0" topLeftCell="A1">
      <selection activeCell="V33" sqref="V33"/>
    </sheetView>
  </sheetViews>
  <sheetFormatPr defaultColWidth="9.140625" defaultRowHeight="12.75"/>
  <cols>
    <col min="1" max="1" width="1.7109375" style="8" customWidth="1"/>
    <col min="2" max="2" width="2.7109375" style="8" customWidth="1"/>
    <col min="3" max="3" width="2.8515625" style="8" customWidth="1"/>
    <col min="4" max="4" width="8.140625" style="8" customWidth="1"/>
    <col min="5" max="5" width="26.57421875" style="8" customWidth="1"/>
    <col min="6" max="11" width="6.7109375" style="8" customWidth="1"/>
    <col min="12" max="12" width="0.85546875" style="8" customWidth="1"/>
    <col min="13" max="14" width="12.8515625" style="8" customWidth="1"/>
    <col min="15" max="15" width="0.71875" style="8" customWidth="1"/>
    <col min="16" max="16" width="11.00390625" style="8" customWidth="1"/>
    <col min="17" max="16384" width="9.140625" style="8" customWidth="1"/>
  </cols>
  <sheetData>
    <row r="2" spans="2:16" ht="18">
      <c r="B2" s="254" t="s">
        <v>669</v>
      </c>
      <c r="C2" s="61"/>
      <c r="D2" s="61"/>
      <c r="E2" s="87" t="s">
        <v>678</v>
      </c>
      <c r="F2" s="22"/>
      <c r="G2" s="22"/>
      <c r="H2" s="22"/>
      <c r="I2" s="22"/>
      <c r="J2" s="22"/>
      <c r="K2" s="22"/>
      <c r="L2" s="22"/>
      <c r="M2" s="22"/>
      <c r="P2" s="18"/>
    </row>
    <row r="3" spans="2:16" ht="9" customHeight="1" thickBot="1">
      <c r="B3" s="6"/>
      <c r="C3" s="6"/>
      <c r="D3" s="6"/>
      <c r="E3" s="6"/>
      <c r="F3" s="6"/>
      <c r="G3" s="6"/>
      <c r="H3" s="6"/>
      <c r="I3" s="6"/>
      <c r="J3" s="6"/>
      <c r="K3" s="6"/>
      <c r="L3" s="6"/>
      <c r="M3" s="6"/>
      <c r="N3" s="6"/>
      <c r="O3" s="6"/>
      <c r="P3" s="136"/>
    </row>
    <row r="4" spans="2:16" ht="15">
      <c r="B4" s="2"/>
      <c r="C4" s="2"/>
      <c r="D4" s="2"/>
      <c r="E4" s="255"/>
      <c r="F4" s="380" t="s">
        <v>670</v>
      </c>
      <c r="G4" s="381"/>
      <c r="H4" s="381"/>
      <c r="I4" s="381"/>
      <c r="J4" s="381"/>
      <c r="K4" s="381"/>
      <c r="L4" s="382"/>
      <c r="M4" s="382"/>
      <c r="N4" s="379"/>
      <c r="O4" s="2"/>
      <c r="P4" s="256"/>
    </row>
    <row r="5" spans="2:16" ht="24" customHeight="1">
      <c r="B5" s="2"/>
      <c r="C5" s="2"/>
      <c r="D5" s="2"/>
      <c r="E5" s="150"/>
      <c r="F5" s="257">
        <v>1</v>
      </c>
      <c r="G5" s="257">
        <v>20</v>
      </c>
      <c r="H5" s="257">
        <v>40</v>
      </c>
      <c r="I5" s="257">
        <v>60</v>
      </c>
      <c r="J5" s="162">
        <v>100</v>
      </c>
      <c r="K5" s="257">
        <v>150</v>
      </c>
      <c r="L5" s="2"/>
      <c r="M5" s="376" t="s">
        <v>671</v>
      </c>
      <c r="N5" s="377"/>
      <c r="O5" s="150"/>
      <c r="P5" s="108" t="s">
        <v>132</v>
      </c>
    </row>
    <row r="6" spans="1:16" ht="20.25" customHeight="1">
      <c r="A6" s="2"/>
      <c r="B6" s="2"/>
      <c r="C6" s="2"/>
      <c r="D6" s="2"/>
      <c r="E6" s="2"/>
      <c r="F6" s="257" t="s">
        <v>472</v>
      </c>
      <c r="G6" s="258" t="s">
        <v>472</v>
      </c>
      <c r="H6" s="69" t="s">
        <v>472</v>
      </c>
      <c r="I6" s="258" t="s">
        <v>472</v>
      </c>
      <c r="J6" s="69" t="s">
        <v>472</v>
      </c>
      <c r="K6" s="258" t="s">
        <v>467</v>
      </c>
      <c r="L6" s="2"/>
      <c r="M6" s="378"/>
      <c r="N6" s="379"/>
      <c r="O6" s="150"/>
      <c r="P6" s="108" t="s">
        <v>460</v>
      </c>
    </row>
    <row r="7" spans="1:16" ht="20.25" customHeight="1" thickBot="1">
      <c r="A7" s="2"/>
      <c r="B7" s="6"/>
      <c r="C7" s="6"/>
      <c r="D7" s="6"/>
      <c r="E7" s="6"/>
      <c r="F7" s="259">
        <v>19</v>
      </c>
      <c r="G7" s="259">
        <v>39</v>
      </c>
      <c r="H7" s="260">
        <v>59</v>
      </c>
      <c r="I7" s="259">
        <v>99</v>
      </c>
      <c r="J7" s="260">
        <v>149</v>
      </c>
      <c r="K7" s="261" t="s">
        <v>459</v>
      </c>
      <c r="L7" s="120"/>
      <c r="M7" s="151" t="s">
        <v>457</v>
      </c>
      <c r="N7" s="152" t="s">
        <v>458</v>
      </c>
      <c r="O7" s="113"/>
      <c r="P7" s="138" t="s">
        <v>138</v>
      </c>
    </row>
    <row r="8" ht="3" customHeight="1"/>
    <row r="9" ht="15">
      <c r="P9" s="55" t="s">
        <v>446</v>
      </c>
    </row>
    <row r="10" spans="13:14" ht="15">
      <c r="M10" s="39" t="s">
        <v>456</v>
      </c>
      <c r="N10" s="39" t="s">
        <v>456</v>
      </c>
    </row>
    <row r="11" spans="3:16" ht="15.75">
      <c r="C11" s="7" t="s">
        <v>645</v>
      </c>
      <c r="D11" s="7"/>
      <c r="F11" s="8">
        <v>4</v>
      </c>
      <c r="G11" s="8">
        <v>18</v>
      </c>
      <c r="H11" s="8">
        <v>25</v>
      </c>
      <c r="I11" s="8">
        <v>24</v>
      </c>
      <c r="J11" s="8">
        <v>17</v>
      </c>
      <c r="K11" s="8">
        <v>12</v>
      </c>
      <c r="M11" s="8">
        <v>60</v>
      </c>
      <c r="N11" s="29">
        <v>78.07</v>
      </c>
      <c r="P11" s="17">
        <v>7086</v>
      </c>
    </row>
    <row r="12" spans="14:16" ht="3" customHeight="1">
      <c r="N12" s="29"/>
      <c r="P12" s="17"/>
    </row>
    <row r="13" spans="3:16" ht="15.75">
      <c r="C13" s="7" t="s">
        <v>439</v>
      </c>
      <c r="N13" s="29"/>
      <c r="P13" s="17"/>
    </row>
    <row r="14" spans="4:16" ht="15">
      <c r="D14" s="8" t="s">
        <v>205</v>
      </c>
      <c r="F14" s="29">
        <v>5</v>
      </c>
      <c r="G14" s="29">
        <v>25</v>
      </c>
      <c r="H14" s="29">
        <v>30</v>
      </c>
      <c r="I14" s="29">
        <v>21</v>
      </c>
      <c r="J14" s="29">
        <v>13</v>
      </c>
      <c r="K14" s="29">
        <v>6</v>
      </c>
      <c r="M14" s="8">
        <v>50</v>
      </c>
      <c r="N14" s="29">
        <v>61.95</v>
      </c>
      <c r="P14" s="17">
        <v>887</v>
      </c>
    </row>
    <row r="15" spans="4:16" ht="15">
      <c r="D15" s="8" t="s">
        <v>206</v>
      </c>
      <c r="F15" s="29">
        <v>3</v>
      </c>
      <c r="G15" s="29">
        <v>14</v>
      </c>
      <c r="H15" s="29">
        <v>25</v>
      </c>
      <c r="I15" s="29">
        <v>25</v>
      </c>
      <c r="J15" s="29">
        <v>18</v>
      </c>
      <c r="K15" s="29">
        <v>14</v>
      </c>
      <c r="M15" s="8">
        <v>60</v>
      </c>
      <c r="N15" s="29">
        <v>82.51</v>
      </c>
      <c r="P15" s="17">
        <v>1480</v>
      </c>
    </row>
    <row r="16" spans="4:16" ht="15">
      <c r="D16" s="8" t="s">
        <v>207</v>
      </c>
      <c r="F16" s="29">
        <v>2</v>
      </c>
      <c r="G16" s="29">
        <v>21</v>
      </c>
      <c r="H16" s="29">
        <v>34</v>
      </c>
      <c r="I16" s="29">
        <v>26</v>
      </c>
      <c r="J16" s="29">
        <v>13</v>
      </c>
      <c r="K16" s="29">
        <v>3</v>
      </c>
      <c r="M16" s="8">
        <v>50</v>
      </c>
      <c r="N16" s="29">
        <v>59.976</v>
      </c>
      <c r="P16" s="17">
        <v>271</v>
      </c>
    </row>
    <row r="17" spans="4:16" ht="15">
      <c r="D17" s="8" t="s">
        <v>208</v>
      </c>
      <c r="F17" s="29">
        <v>1</v>
      </c>
      <c r="G17" s="29">
        <v>10</v>
      </c>
      <c r="H17" s="29">
        <v>21</v>
      </c>
      <c r="I17" s="29">
        <v>28</v>
      </c>
      <c r="J17" s="29">
        <v>24</v>
      </c>
      <c r="K17" s="29">
        <v>15</v>
      </c>
      <c r="M17" s="8">
        <v>80</v>
      </c>
      <c r="N17" s="29">
        <v>92.95</v>
      </c>
      <c r="P17" s="17">
        <v>1337</v>
      </c>
    </row>
    <row r="18" spans="4:16" ht="15">
      <c r="D18" s="8" t="s">
        <v>209</v>
      </c>
      <c r="F18" s="29">
        <v>2</v>
      </c>
      <c r="G18" s="29">
        <v>9</v>
      </c>
      <c r="H18" s="29">
        <v>18</v>
      </c>
      <c r="I18" s="29">
        <v>27</v>
      </c>
      <c r="J18" s="29">
        <v>23</v>
      </c>
      <c r="K18" s="29">
        <v>20</v>
      </c>
      <c r="M18" s="8">
        <v>80</v>
      </c>
      <c r="N18" s="29">
        <v>99.459</v>
      </c>
      <c r="P18" s="17">
        <v>618</v>
      </c>
    </row>
    <row r="19" spans="4:16" ht="15">
      <c r="D19" s="8" t="s">
        <v>210</v>
      </c>
      <c r="F19" s="29">
        <v>1</v>
      </c>
      <c r="G19" s="29">
        <v>9</v>
      </c>
      <c r="H19" s="29">
        <v>18</v>
      </c>
      <c r="I19" s="29">
        <v>26</v>
      </c>
      <c r="J19" s="29">
        <v>21</v>
      </c>
      <c r="K19" s="29">
        <v>24</v>
      </c>
      <c r="M19" s="8">
        <v>80</v>
      </c>
      <c r="N19" s="29">
        <v>108.846</v>
      </c>
      <c r="P19" s="17">
        <v>842</v>
      </c>
    </row>
    <row r="20" spans="4:16" ht="15">
      <c r="D20" s="8" t="s">
        <v>211</v>
      </c>
      <c r="F20" s="29">
        <v>6</v>
      </c>
      <c r="G20" s="29">
        <v>29</v>
      </c>
      <c r="H20" s="29">
        <v>30</v>
      </c>
      <c r="I20" s="29">
        <v>22</v>
      </c>
      <c r="J20" s="29">
        <v>9</v>
      </c>
      <c r="K20" s="29">
        <v>4</v>
      </c>
      <c r="M20" s="8">
        <v>40</v>
      </c>
      <c r="N20" s="29">
        <v>54.04</v>
      </c>
      <c r="P20" s="17">
        <v>1151</v>
      </c>
    </row>
    <row r="21" spans="4:16" ht="15">
      <c r="D21" s="8" t="s">
        <v>212</v>
      </c>
      <c r="F21" s="29">
        <v>17</v>
      </c>
      <c r="G21" s="29">
        <v>40</v>
      </c>
      <c r="H21" s="29">
        <v>27</v>
      </c>
      <c r="I21" s="29">
        <v>11</v>
      </c>
      <c r="J21" s="29">
        <v>3</v>
      </c>
      <c r="K21" s="29">
        <v>2</v>
      </c>
      <c r="M21" s="8">
        <v>30</v>
      </c>
      <c r="N21" s="29">
        <v>39.126</v>
      </c>
      <c r="P21" s="17">
        <v>500</v>
      </c>
    </row>
    <row r="22" spans="14:16" ht="3" customHeight="1">
      <c r="N22" s="29"/>
      <c r="P22" s="17"/>
    </row>
    <row r="23" spans="3:16" ht="18.75">
      <c r="C23" s="13" t="s">
        <v>677</v>
      </c>
      <c r="D23" s="13"/>
      <c r="N23" s="29"/>
      <c r="P23" s="17"/>
    </row>
    <row r="24" spans="3:16" ht="15">
      <c r="C24" s="2"/>
      <c r="D24" s="2" t="s">
        <v>223</v>
      </c>
      <c r="F24" s="29">
        <v>6</v>
      </c>
      <c r="G24" s="29">
        <v>11</v>
      </c>
      <c r="H24" s="29">
        <v>17</v>
      </c>
      <c r="I24" s="29">
        <v>24</v>
      </c>
      <c r="J24" s="29">
        <v>19</v>
      </c>
      <c r="K24" s="29">
        <v>23</v>
      </c>
      <c r="M24" s="8">
        <v>80</v>
      </c>
      <c r="N24" s="29">
        <v>103.45</v>
      </c>
      <c r="P24" s="17">
        <v>632</v>
      </c>
    </row>
    <row r="25" spans="3:16" ht="15">
      <c r="C25" s="2"/>
      <c r="D25" s="2" t="s">
        <v>270</v>
      </c>
      <c r="F25" s="29">
        <v>2</v>
      </c>
      <c r="G25" s="29">
        <v>13</v>
      </c>
      <c r="H25" s="29">
        <v>22</v>
      </c>
      <c r="I25" s="29">
        <v>26</v>
      </c>
      <c r="J25" s="29">
        <v>21</v>
      </c>
      <c r="K25" s="29">
        <v>15</v>
      </c>
      <c r="M25" s="8">
        <v>70</v>
      </c>
      <c r="N25" s="29">
        <v>89.124</v>
      </c>
      <c r="P25" s="17">
        <v>3899</v>
      </c>
    </row>
    <row r="26" spans="3:16" ht="15">
      <c r="C26" s="2"/>
      <c r="D26" s="2" t="s">
        <v>271</v>
      </c>
      <c r="F26" s="29">
        <v>2</v>
      </c>
      <c r="G26" s="29">
        <v>18</v>
      </c>
      <c r="H26" s="29">
        <v>32</v>
      </c>
      <c r="I26" s="29">
        <v>26</v>
      </c>
      <c r="J26" s="29">
        <v>16</v>
      </c>
      <c r="K26" s="29">
        <v>7</v>
      </c>
      <c r="M26" s="8">
        <v>50</v>
      </c>
      <c r="N26" s="29">
        <v>66.765</v>
      </c>
      <c r="P26" s="17">
        <v>429</v>
      </c>
    </row>
    <row r="27" spans="3:16" ht="15">
      <c r="C27" s="2"/>
      <c r="D27" s="2" t="s">
        <v>225</v>
      </c>
      <c r="F27" s="29">
        <v>9</v>
      </c>
      <c r="G27" s="29">
        <v>33</v>
      </c>
      <c r="H27" s="29">
        <v>29</v>
      </c>
      <c r="I27" s="29">
        <v>19</v>
      </c>
      <c r="J27" s="29">
        <v>6</v>
      </c>
      <c r="K27" s="29">
        <v>4</v>
      </c>
      <c r="M27" s="8">
        <v>40</v>
      </c>
      <c r="N27" s="29">
        <v>49.001</v>
      </c>
      <c r="P27" s="17">
        <v>1579</v>
      </c>
    </row>
    <row r="28" spans="3:16" ht="15">
      <c r="C28" s="2"/>
      <c r="D28" s="2" t="s">
        <v>228</v>
      </c>
      <c r="F28" s="29">
        <v>5</v>
      </c>
      <c r="G28" s="29">
        <v>27</v>
      </c>
      <c r="H28" s="29">
        <v>37</v>
      </c>
      <c r="I28" s="29">
        <v>20</v>
      </c>
      <c r="J28" s="29">
        <v>8</v>
      </c>
      <c r="K28" s="29">
        <v>2</v>
      </c>
      <c r="M28" s="8">
        <v>40</v>
      </c>
      <c r="N28" s="29">
        <v>54.082</v>
      </c>
      <c r="P28" s="17">
        <v>188</v>
      </c>
    </row>
    <row r="29" spans="3:16" ht="3" customHeight="1">
      <c r="C29" s="2"/>
      <c r="D29" s="2"/>
      <c r="N29" s="29"/>
      <c r="P29" s="17"/>
    </row>
    <row r="30" spans="3:16" ht="15.75">
      <c r="C30" s="7" t="s">
        <v>654</v>
      </c>
      <c r="N30" s="29"/>
      <c r="P30" s="17"/>
    </row>
    <row r="31" spans="4:16" ht="15">
      <c r="D31" s="253" t="s">
        <v>647</v>
      </c>
      <c r="F31" s="29">
        <v>2</v>
      </c>
      <c r="G31" s="29">
        <v>10</v>
      </c>
      <c r="H31" s="29">
        <v>19</v>
      </c>
      <c r="I31" s="29">
        <v>24</v>
      </c>
      <c r="J31" s="29">
        <v>24</v>
      </c>
      <c r="K31" s="29">
        <v>20</v>
      </c>
      <c r="M31" s="8">
        <v>80</v>
      </c>
      <c r="N31" s="29">
        <v>98.055</v>
      </c>
      <c r="P31" s="17">
        <v>672</v>
      </c>
    </row>
    <row r="32" spans="4:16" ht="15">
      <c r="D32" s="253" t="s">
        <v>648</v>
      </c>
      <c r="F32" s="29">
        <v>3</v>
      </c>
      <c r="G32" s="29">
        <v>13</v>
      </c>
      <c r="H32" s="29">
        <v>21</v>
      </c>
      <c r="I32" s="29">
        <v>25</v>
      </c>
      <c r="J32" s="29">
        <v>21</v>
      </c>
      <c r="K32" s="29">
        <v>18</v>
      </c>
      <c r="M32" s="8">
        <v>75</v>
      </c>
      <c r="N32" s="29">
        <v>94.659</v>
      </c>
      <c r="P32" s="17">
        <v>1868</v>
      </c>
    </row>
    <row r="33" spans="4:16" ht="15">
      <c r="D33" s="253" t="s">
        <v>649</v>
      </c>
      <c r="F33" s="29">
        <v>3</v>
      </c>
      <c r="G33" s="29">
        <v>15</v>
      </c>
      <c r="H33" s="29">
        <v>27</v>
      </c>
      <c r="I33" s="29">
        <v>27</v>
      </c>
      <c r="J33" s="29">
        <v>18</v>
      </c>
      <c r="K33" s="29">
        <v>10</v>
      </c>
      <c r="M33" s="8">
        <v>60</v>
      </c>
      <c r="N33" s="29">
        <v>76.705</v>
      </c>
      <c r="P33" s="17">
        <v>404</v>
      </c>
    </row>
    <row r="34" spans="4:16" ht="15">
      <c r="D34" s="253" t="s">
        <v>650</v>
      </c>
      <c r="F34" s="29">
        <v>6</v>
      </c>
      <c r="G34" s="29">
        <v>11</v>
      </c>
      <c r="H34" s="29">
        <v>20</v>
      </c>
      <c r="I34" s="29">
        <v>24</v>
      </c>
      <c r="J34" s="29">
        <v>20</v>
      </c>
      <c r="K34" s="29">
        <v>18</v>
      </c>
      <c r="M34" s="8">
        <v>75</v>
      </c>
      <c r="N34" s="29">
        <v>96.884</v>
      </c>
      <c r="P34" s="17">
        <v>447</v>
      </c>
    </row>
    <row r="35" spans="4:16" ht="15">
      <c r="D35" s="253" t="s">
        <v>651</v>
      </c>
      <c r="F35" s="29">
        <v>2</v>
      </c>
      <c r="G35" s="29">
        <v>13</v>
      </c>
      <c r="H35" s="29">
        <v>25</v>
      </c>
      <c r="I35" s="29">
        <v>28</v>
      </c>
      <c r="J35" s="29">
        <v>19</v>
      </c>
      <c r="K35" s="29">
        <v>12</v>
      </c>
      <c r="M35" s="8">
        <v>65</v>
      </c>
      <c r="N35" s="29">
        <v>80.206</v>
      </c>
      <c r="P35" s="17">
        <v>753</v>
      </c>
    </row>
    <row r="36" spans="4:16" ht="15">
      <c r="D36" s="253" t="s">
        <v>652</v>
      </c>
      <c r="F36" s="29">
        <v>3</v>
      </c>
      <c r="G36" s="29">
        <v>15</v>
      </c>
      <c r="H36" s="29">
        <v>28</v>
      </c>
      <c r="I36" s="29">
        <v>30</v>
      </c>
      <c r="J36" s="29">
        <v>17</v>
      </c>
      <c r="K36" s="29">
        <v>8</v>
      </c>
      <c r="M36" s="8">
        <v>60</v>
      </c>
      <c r="N36" s="29">
        <v>71.757</v>
      </c>
      <c r="P36" s="17">
        <v>509</v>
      </c>
    </row>
    <row r="37" spans="4:16" ht="15">
      <c r="D37" s="253" t="s">
        <v>653</v>
      </c>
      <c r="F37" s="29">
        <v>2</v>
      </c>
      <c r="G37" s="29">
        <v>18</v>
      </c>
      <c r="H37" s="29">
        <v>28</v>
      </c>
      <c r="I37" s="29">
        <v>25</v>
      </c>
      <c r="J37" s="29">
        <v>16</v>
      </c>
      <c r="K37" s="29">
        <v>11</v>
      </c>
      <c r="M37" s="8">
        <v>60</v>
      </c>
      <c r="N37" s="29">
        <v>74.542</v>
      </c>
      <c r="P37" s="17">
        <v>593</v>
      </c>
    </row>
    <row r="38" spans="3:16" ht="3" customHeight="1">
      <c r="C38" s="2"/>
      <c r="D38" s="2"/>
      <c r="N38" s="29"/>
      <c r="P38" s="17"/>
    </row>
    <row r="39" spans="3:16" ht="15.75">
      <c r="C39" s="7" t="s">
        <v>242</v>
      </c>
      <c r="D39" s="7"/>
      <c r="N39" s="29"/>
      <c r="P39" s="17"/>
    </row>
    <row r="40" spans="4:16" ht="15">
      <c r="D40" s="8" t="s">
        <v>646</v>
      </c>
      <c r="F40" s="29">
        <v>9</v>
      </c>
      <c r="G40" s="29">
        <v>31</v>
      </c>
      <c r="H40" s="29">
        <v>31</v>
      </c>
      <c r="I40" s="29">
        <v>18</v>
      </c>
      <c r="J40" s="29">
        <v>7</v>
      </c>
      <c r="K40" s="29">
        <v>4</v>
      </c>
      <c r="M40" s="8">
        <v>40</v>
      </c>
      <c r="N40" s="29">
        <v>50.671</v>
      </c>
      <c r="P40" s="17">
        <v>1029</v>
      </c>
    </row>
    <row r="41" spans="4:16" ht="15">
      <c r="D41" s="8" t="s">
        <v>213</v>
      </c>
      <c r="F41" s="29">
        <v>7</v>
      </c>
      <c r="G41" s="29">
        <v>26</v>
      </c>
      <c r="H41" s="29">
        <v>30</v>
      </c>
      <c r="I41" s="29">
        <v>21</v>
      </c>
      <c r="J41" s="29">
        <v>11</v>
      </c>
      <c r="K41" s="29">
        <v>5</v>
      </c>
      <c r="M41" s="8">
        <v>40</v>
      </c>
      <c r="N41" s="29">
        <v>57.941</v>
      </c>
      <c r="P41" s="17">
        <v>1173</v>
      </c>
    </row>
    <row r="42" spans="4:16" ht="15">
      <c r="D42" s="8" t="s">
        <v>214</v>
      </c>
      <c r="F42" s="29">
        <v>3</v>
      </c>
      <c r="G42" s="29">
        <v>17</v>
      </c>
      <c r="H42" s="29">
        <v>27</v>
      </c>
      <c r="I42" s="29">
        <v>29</v>
      </c>
      <c r="J42" s="29">
        <v>15</v>
      </c>
      <c r="K42" s="29">
        <v>9</v>
      </c>
      <c r="M42" s="8">
        <v>60</v>
      </c>
      <c r="N42" s="29">
        <v>72.364</v>
      </c>
      <c r="P42" s="17">
        <v>1149</v>
      </c>
    </row>
    <row r="43" spans="4:16" ht="15">
      <c r="D43" s="8" t="s">
        <v>215</v>
      </c>
      <c r="F43" s="29">
        <v>3</v>
      </c>
      <c r="G43" s="29">
        <v>14</v>
      </c>
      <c r="H43" s="29">
        <v>24</v>
      </c>
      <c r="I43" s="29">
        <v>27</v>
      </c>
      <c r="J43" s="29">
        <v>19</v>
      </c>
      <c r="K43" s="29">
        <v>12</v>
      </c>
      <c r="M43" s="8">
        <v>60</v>
      </c>
      <c r="N43" s="29">
        <v>80.714</v>
      </c>
      <c r="P43" s="17">
        <v>1065</v>
      </c>
    </row>
    <row r="44" spans="4:16" ht="15">
      <c r="D44" s="8" t="s">
        <v>216</v>
      </c>
      <c r="F44" s="29">
        <v>2</v>
      </c>
      <c r="G44" s="29">
        <v>14</v>
      </c>
      <c r="H44" s="29">
        <v>21</v>
      </c>
      <c r="I44" s="29">
        <v>28</v>
      </c>
      <c r="J44" s="29">
        <v>21</v>
      </c>
      <c r="K44" s="29">
        <v>14</v>
      </c>
      <c r="M44" s="8">
        <v>70</v>
      </c>
      <c r="N44" s="29">
        <v>86.557</v>
      </c>
      <c r="P44" s="17">
        <v>856</v>
      </c>
    </row>
    <row r="45" spans="4:16" ht="15">
      <c r="D45" s="8" t="s">
        <v>217</v>
      </c>
      <c r="F45" s="29">
        <v>2</v>
      </c>
      <c r="G45" s="29">
        <v>10</v>
      </c>
      <c r="H45" s="29">
        <v>16</v>
      </c>
      <c r="I45" s="29">
        <v>26</v>
      </c>
      <c r="J45" s="29">
        <v>25</v>
      </c>
      <c r="K45" s="29">
        <v>21</v>
      </c>
      <c r="M45" s="8">
        <v>80</v>
      </c>
      <c r="N45" s="29">
        <v>102.922</v>
      </c>
      <c r="P45" s="17">
        <v>1029</v>
      </c>
    </row>
    <row r="46" spans="3:16" ht="15">
      <c r="C46" s="2"/>
      <c r="D46" s="2" t="s">
        <v>218</v>
      </c>
      <c r="F46" s="29">
        <v>2</v>
      </c>
      <c r="G46" s="29">
        <v>7</v>
      </c>
      <c r="H46" s="29">
        <v>17</v>
      </c>
      <c r="I46" s="29">
        <v>19</v>
      </c>
      <c r="J46" s="29">
        <v>25</v>
      </c>
      <c r="K46" s="29">
        <v>30</v>
      </c>
      <c r="M46" s="8">
        <v>100</v>
      </c>
      <c r="N46" s="29">
        <v>119.345</v>
      </c>
      <c r="P46" s="17">
        <v>620</v>
      </c>
    </row>
    <row r="47" spans="3:16" ht="3" customHeight="1">
      <c r="C47"/>
      <c r="D47"/>
      <c r="N47" s="29"/>
      <c r="P47" s="17"/>
    </row>
    <row r="48" spans="3:16" ht="15.75">
      <c r="C48" s="7" t="s">
        <v>241</v>
      </c>
      <c r="D48" s="7"/>
      <c r="N48" s="29"/>
      <c r="P48" s="17"/>
    </row>
    <row r="49" spans="4:16" ht="15">
      <c r="D49" s="8" t="s">
        <v>131</v>
      </c>
      <c r="E49"/>
      <c r="F49" s="29">
        <v>6</v>
      </c>
      <c r="G49" s="29">
        <v>22</v>
      </c>
      <c r="H49" s="29">
        <v>26</v>
      </c>
      <c r="I49" s="29">
        <v>24</v>
      </c>
      <c r="J49" s="29">
        <v>14</v>
      </c>
      <c r="K49" s="29">
        <v>9</v>
      </c>
      <c r="M49" s="8">
        <v>50</v>
      </c>
      <c r="N49" s="29">
        <v>69.5766</v>
      </c>
      <c r="P49" s="17">
        <v>2104</v>
      </c>
    </row>
    <row r="50" spans="4:16" ht="15">
      <c r="D50" s="8" t="s">
        <v>202</v>
      </c>
      <c r="E50"/>
      <c r="F50" s="29">
        <v>4</v>
      </c>
      <c r="G50" s="29">
        <v>17</v>
      </c>
      <c r="H50" s="29">
        <v>25</v>
      </c>
      <c r="I50" s="29">
        <v>25</v>
      </c>
      <c r="J50" s="29">
        <v>17</v>
      </c>
      <c r="K50" s="29">
        <v>11</v>
      </c>
      <c r="M50" s="8">
        <v>60</v>
      </c>
      <c r="N50" s="29">
        <v>75.8336</v>
      </c>
      <c r="P50" s="17">
        <v>1983</v>
      </c>
    </row>
    <row r="51" spans="4:16" ht="15">
      <c r="D51" s="8" t="s">
        <v>513</v>
      </c>
      <c r="E51"/>
      <c r="F51" s="29">
        <v>3</v>
      </c>
      <c r="G51" s="29">
        <v>17</v>
      </c>
      <c r="H51" s="29">
        <v>24</v>
      </c>
      <c r="I51" s="29">
        <v>26</v>
      </c>
      <c r="J51" s="29">
        <v>19</v>
      </c>
      <c r="K51" s="29">
        <v>12</v>
      </c>
      <c r="M51" s="8">
        <v>60</v>
      </c>
      <c r="N51" s="29">
        <v>81.092</v>
      </c>
      <c r="P51" s="17">
        <v>880</v>
      </c>
    </row>
    <row r="52" spans="4:16" ht="15">
      <c r="D52" s="8" t="s">
        <v>514</v>
      </c>
      <c r="E52"/>
      <c r="F52" s="29">
        <v>6</v>
      </c>
      <c r="G52" s="29">
        <v>18</v>
      </c>
      <c r="H52" s="29">
        <v>30</v>
      </c>
      <c r="I52" s="29">
        <v>25</v>
      </c>
      <c r="J52" s="29">
        <v>12</v>
      </c>
      <c r="K52" s="29">
        <v>8</v>
      </c>
      <c r="M52" s="8">
        <v>50</v>
      </c>
      <c r="N52" s="29">
        <v>66.7937</v>
      </c>
      <c r="P52" s="17">
        <v>337</v>
      </c>
    </row>
    <row r="53" spans="4:16" ht="15">
      <c r="D53" s="8" t="s">
        <v>203</v>
      </c>
      <c r="E53"/>
      <c r="F53" s="29">
        <v>3</v>
      </c>
      <c r="G53" s="29">
        <v>13</v>
      </c>
      <c r="H53" s="29">
        <v>21</v>
      </c>
      <c r="I53" s="29">
        <v>21</v>
      </c>
      <c r="J53" s="29">
        <v>21</v>
      </c>
      <c r="K53" s="29">
        <v>20</v>
      </c>
      <c r="M53" s="8">
        <v>80</v>
      </c>
      <c r="N53" s="29">
        <v>96.6976</v>
      </c>
      <c r="P53" s="17">
        <v>1070</v>
      </c>
    </row>
    <row r="54" spans="4:16" ht="15">
      <c r="D54" s="8" t="s">
        <v>204</v>
      </c>
      <c r="E54"/>
      <c r="F54" s="29">
        <v>4</v>
      </c>
      <c r="G54" s="29">
        <v>14</v>
      </c>
      <c r="H54" s="29">
        <v>22</v>
      </c>
      <c r="I54" s="29">
        <v>26</v>
      </c>
      <c r="J54" s="29">
        <v>17</v>
      </c>
      <c r="K54" s="29">
        <v>17</v>
      </c>
      <c r="M54" s="8">
        <v>70</v>
      </c>
      <c r="N54" s="29">
        <v>87.0108</v>
      </c>
      <c r="P54" s="17">
        <v>712</v>
      </c>
    </row>
    <row r="55" spans="3:16" ht="3" customHeight="1">
      <c r="C55"/>
      <c r="E55"/>
      <c r="N55" s="29"/>
      <c r="P55" s="17"/>
    </row>
    <row r="56" spans="3:16" ht="15.75">
      <c r="C56" s="7" t="s">
        <v>856</v>
      </c>
      <c r="D56"/>
      <c r="E56"/>
      <c r="N56" s="29"/>
      <c r="P56" s="17"/>
    </row>
    <row r="57" spans="3:16" ht="15">
      <c r="C57"/>
      <c r="D57" s="51">
        <v>1</v>
      </c>
      <c r="E57"/>
      <c r="F57" s="29">
        <v>6</v>
      </c>
      <c r="G57" s="29">
        <v>24</v>
      </c>
      <c r="H57" s="29">
        <v>30</v>
      </c>
      <c r="I57" s="29">
        <v>24</v>
      </c>
      <c r="J57" s="29">
        <v>12</v>
      </c>
      <c r="K57" s="29">
        <v>4</v>
      </c>
      <c r="M57" s="29">
        <v>50</v>
      </c>
      <c r="N57" s="29">
        <v>58.915</v>
      </c>
      <c r="P57" s="17">
        <v>4641</v>
      </c>
    </row>
    <row r="58" spans="3:16" ht="15">
      <c r="C58"/>
      <c r="D58" s="51">
        <v>2</v>
      </c>
      <c r="E58"/>
      <c r="F58" s="29">
        <v>1</v>
      </c>
      <c r="G58" s="29">
        <v>8</v>
      </c>
      <c r="H58" s="29">
        <v>16</v>
      </c>
      <c r="I58" s="29">
        <v>24</v>
      </c>
      <c r="J58" s="29">
        <v>27</v>
      </c>
      <c r="K58" s="29">
        <v>24</v>
      </c>
      <c r="M58" s="29">
        <v>100</v>
      </c>
      <c r="N58" s="29">
        <v>108.98</v>
      </c>
      <c r="P58" s="17">
        <v>2114</v>
      </c>
    </row>
    <row r="59" spans="3:16" ht="15">
      <c r="C59"/>
      <c r="D59" s="135" t="s">
        <v>672</v>
      </c>
      <c r="E59"/>
      <c r="F59" s="29">
        <v>2</v>
      </c>
      <c r="G59" s="29">
        <v>5</v>
      </c>
      <c r="H59" s="29">
        <v>7</v>
      </c>
      <c r="I59" s="29">
        <v>20</v>
      </c>
      <c r="J59" s="29">
        <v>20</v>
      </c>
      <c r="K59" s="29">
        <v>45</v>
      </c>
      <c r="M59" s="29">
        <v>120</v>
      </c>
      <c r="N59" s="29">
        <v>152.846</v>
      </c>
      <c r="P59" s="17">
        <v>328</v>
      </c>
    </row>
    <row r="60" spans="2:16" ht="3" customHeight="1">
      <c r="B60" s="158"/>
      <c r="C60" s="10"/>
      <c r="D60" s="10"/>
      <c r="E60" s="10"/>
      <c r="F60" s="10"/>
      <c r="G60" s="10"/>
      <c r="H60" s="10"/>
      <c r="I60" s="10"/>
      <c r="J60" s="10"/>
      <c r="K60" s="10"/>
      <c r="L60" s="10"/>
      <c r="M60" s="10"/>
      <c r="N60" s="334"/>
      <c r="O60" s="10"/>
      <c r="P60" s="10"/>
    </row>
    <row r="61" spans="2:14" ht="3" customHeight="1">
      <c r="B61" s="20"/>
      <c r="N61" s="29"/>
    </row>
    <row r="62" spans="3:16" ht="18.75">
      <c r="C62" s="7" t="s">
        <v>679</v>
      </c>
      <c r="N62" s="29"/>
      <c r="P62" s="17"/>
    </row>
    <row r="63" spans="3:16" ht="15.75">
      <c r="C63" s="7"/>
      <c r="D63" s="51">
        <v>1999</v>
      </c>
      <c r="F63" s="83">
        <v>3.92</v>
      </c>
      <c r="G63" s="83">
        <v>18.93</v>
      </c>
      <c r="H63" s="83">
        <v>24.47</v>
      </c>
      <c r="I63" s="83">
        <v>26.4</v>
      </c>
      <c r="J63" s="83">
        <v>15.89</v>
      </c>
      <c r="K63" s="83">
        <v>10.39</v>
      </c>
      <c r="M63" s="8">
        <v>60</v>
      </c>
      <c r="N63" s="29">
        <v>75.4221</v>
      </c>
      <c r="P63" s="17">
        <v>6727</v>
      </c>
    </row>
    <row r="64" spans="4:16" ht="15">
      <c r="D64" s="51">
        <v>2000</v>
      </c>
      <c r="F64" s="83">
        <v>2.97</v>
      </c>
      <c r="G64" s="83">
        <v>15.75</v>
      </c>
      <c r="H64" s="83">
        <v>22.94</v>
      </c>
      <c r="I64" s="83">
        <v>26.73</v>
      </c>
      <c r="J64" s="83">
        <v>18.12</v>
      </c>
      <c r="K64" s="83">
        <v>13.5</v>
      </c>
      <c r="M64" s="8">
        <v>60</v>
      </c>
      <c r="N64" s="29">
        <v>84.4861</v>
      </c>
      <c r="P64" s="17">
        <v>7236</v>
      </c>
    </row>
    <row r="65" spans="2:16" ht="15">
      <c r="B65" s="2"/>
      <c r="C65" s="2"/>
      <c r="D65" s="135">
        <v>2001</v>
      </c>
      <c r="E65" s="2"/>
      <c r="F65" s="40">
        <v>3.45</v>
      </c>
      <c r="G65" s="40">
        <v>17.59</v>
      </c>
      <c r="H65" s="40">
        <v>24.43</v>
      </c>
      <c r="I65" s="40">
        <v>26.12</v>
      </c>
      <c r="J65" s="40">
        <v>16.01</v>
      </c>
      <c r="K65" s="40">
        <v>12.4</v>
      </c>
      <c r="L65" s="2"/>
      <c r="M65" s="2">
        <v>60</v>
      </c>
      <c r="N65" s="335">
        <v>79.7927</v>
      </c>
      <c r="O65" s="2"/>
      <c r="P65" s="19">
        <v>7074</v>
      </c>
    </row>
    <row r="66" spans="2:16" ht="3" customHeight="1" thickBot="1">
      <c r="B66" s="6"/>
      <c r="C66" s="6"/>
      <c r="D66" s="156"/>
      <c r="E66" s="6"/>
      <c r="F66" s="262"/>
      <c r="G66" s="262"/>
      <c r="H66" s="262"/>
      <c r="I66" s="262"/>
      <c r="J66" s="262"/>
      <c r="K66" s="262"/>
      <c r="L66" s="6"/>
      <c r="M66" s="6"/>
      <c r="N66" s="262"/>
      <c r="O66" s="6"/>
      <c r="P66" s="161"/>
    </row>
    <row r="67" spans="4:16" ht="15">
      <c r="D67" s="51">
        <v>2003</v>
      </c>
      <c r="F67" s="83">
        <v>4.28</v>
      </c>
      <c r="G67" s="83">
        <v>18.04</v>
      </c>
      <c r="H67" s="83">
        <v>24.63</v>
      </c>
      <c r="I67" s="83">
        <v>24.19</v>
      </c>
      <c r="J67" s="83">
        <v>16.62</v>
      </c>
      <c r="K67" s="83">
        <v>12.24</v>
      </c>
      <c r="M67" s="8">
        <v>60</v>
      </c>
      <c r="N67" s="29">
        <v>78.0699</v>
      </c>
      <c r="P67" s="17">
        <v>7086</v>
      </c>
    </row>
    <row r="68" spans="2:16" ht="3" customHeight="1" thickBot="1">
      <c r="B68" s="6"/>
      <c r="C68" s="6"/>
      <c r="D68" s="6"/>
      <c r="E68" s="6"/>
      <c r="F68" s="6"/>
      <c r="G68" s="6"/>
      <c r="H68" s="6"/>
      <c r="I68" s="6"/>
      <c r="J68" s="6"/>
      <c r="K68" s="6"/>
      <c r="L68" s="6"/>
      <c r="M68" s="6"/>
      <c r="N68" s="6"/>
      <c r="O68" s="6"/>
      <c r="P68" s="6"/>
    </row>
    <row r="69" spans="2:253" ht="15">
      <c r="B69" s="20" t="s">
        <v>673</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row>
    <row r="70" spans="2:253" ht="15">
      <c r="B70" s="20" t="s">
        <v>674</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row>
    <row r="71" ht="15">
      <c r="B71" s="20" t="s">
        <v>675</v>
      </c>
    </row>
    <row r="72" ht="15">
      <c r="B72" s="20" t="s">
        <v>676</v>
      </c>
    </row>
    <row r="73" ht="15">
      <c r="B73" s="263" t="s">
        <v>680</v>
      </c>
    </row>
    <row r="74" ht="15">
      <c r="B74" s="20" t="s">
        <v>681</v>
      </c>
    </row>
  </sheetData>
  <mergeCells count="2">
    <mergeCell ref="M5:N6"/>
    <mergeCell ref="F4:N4"/>
  </mergeCells>
  <printOptions/>
  <pageMargins left="0.22" right="0.3" top="0.54" bottom="0.55" header="0.5" footer="0.5"/>
  <pageSetup fitToHeight="1" fitToWidth="1" horizontalDpi="600" verticalDpi="600" orientation="portrait" paperSize="9" scale="77" r:id="rId1"/>
</worksheet>
</file>

<file path=xl/worksheets/sheet30.xml><?xml version="1.0" encoding="utf-8"?>
<worksheet xmlns="http://schemas.openxmlformats.org/spreadsheetml/2006/main" xmlns:r="http://schemas.openxmlformats.org/officeDocument/2006/relationships">
  <dimension ref="A1:M28"/>
  <sheetViews>
    <sheetView workbookViewId="0" topLeftCell="A1">
      <selection activeCell="D9" sqref="D9"/>
    </sheetView>
  </sheetViews>
  <sheetFormatPr defaultColWidth="9.140625" defaultRowHeight="12.75"/>
  <cols>
    <col min="2" max="2" width="31.00390625" style="0" customWidth="1"/>
    <col min="3" max="3" width="11.421875" style="0" customWidth="1"/>
    <col min="4" max="4" width="11.00390625" style="0" bestFit="1" customWidth="1"/>
  </cols>
  <sheetData>
    <row r="1" spans="5:13" ht="15.75">
      <c r="E1" s="2"/>
      <c r="F1" s="424"/>
      <c r="G1" s="425"/>
      <c r="H1" s="392"/>
      <c r="I1" s="392"/>
      <c r="J1" s="426"/>
      <c r="K1" s="129"/>
      <c r="L1" s="129"/>
      <c r="M1" s="129"/>
    </row>
    <row r="2" spans="1:13" ht="15.75">
      <c r="A2" t="s">
        <v>112</v>
      </c>
      <c r="B2" t="s">
        <v>111</v>
      </c>
      <c r="E2" s="2"/>
      <c r="F2" s="163"/>
      <c r="G2" s="13"/>
      <c r="H2" s="163"/>
      <c r="I2" s="59"/>
      <c r="J2" s="163"/>
      <c r="K2" s="2"/>
      <c r="L2" s="13"/>
      <c r="M2" s="59"/>
    </row>
    <row r="3" spans="5:13" ht="15.75">
      <c r="E3" s="2"/>
      <c r="F3" s="59"/>
      <c r="G3" s="59"/>
      <c r="H3" s="59"/>
      <c r="I3" s="59"/>
      <c r="J3" s="59"/>
      <c r="K3" s="59"/>
      <c r="L3" s="59"/>
      <c r="M3" s="59"/>
    </row>
    <row r="4" spans="1:13" ht="15.75">
      <c r="A4" s="7" t="s">
        <v>242</v>
      </c>
      <c r="B4" s="7"/>
      <c r="E4" s="59"/>
      <c r="F4" s="59"/>
      <c r="G4" s="164"/>
      <c r="H4" s="59"/>
      <c r="I4" s="59"/>
      <c r="J4" s="59"/>
      <c r="K4" s="59"/>
      <c r="L4" s="59"/>
      <c r="M4" s="59"/>
    </row>
    <row r="5" spans="5:13" ht="15.75">
      <c r="E5" s="164"/>
      <c r="F5" s="59"/>
      <c r="G5" s="164"/>
      <c r="H5" s="75"/>
      <c r="I5" s="59"/>
      <c r="J5" s="59"/>
      <c r="K5" s="59"/>
      <c r="L5" s="59"/>
      <c r="M5" s="59"/>
    </row>
    <row r="6" spans="5:13" ht="15.75">
      <c r="E6" s="2"/>
      <c r="F6" s="164"/>
      <c r="G6" s="164"/>
      <c r="H6" s="164"/>
      <c r="I6" s="164"/>
      <c r="J6" s="164"/>
      <c r="K6" s="59"/>
      <c r="L6" s="59"/>
      <c r="M6" s="59"/>
    </row>
    <row r="7" spans="5:9" ht="15.75">
      <c r="E7" s="2"/>
      <c r="F7" s="75"/>
      <c r="G7" s="75"/>
      <c r="H7" s="59"/>
      <c r="I7" s="59"/>
    </row>
    <row r="8" spans="3:10" ht="15">
      <c r="C8" s="67" t="s">
        <v>482</v>
      </c>
      <c r="D8" s="2" t="s">
        <v>483</v>
      </c>
      <c r="E8" s="76" t="s">
        <v>490</v>
      </c>
      <c r="F8" s="2"/>
      <c r="I8" s="111"/>
      <c r="J8" s="3"/>
    </row>
    <row r="9" spans="1:5" ht="15">
      <c r="A9" s="8"/>
      <c r="B9" s="8" t="s">
        <v>105</v>
      </c>
      <c r="C9">
        <f>'Table 4'!M51</f>
        <v>43</v>
      </c>
      <c r="D9">
        <v>19</v>
      </c>
      <c r="E9">
        <v>13</v>
      </c>
    </row>
    <row r="10" spans="1:5" ht="15">
      <c r="A10" s="8"/>
      <c r="B10" s="8" t="s">
        <v>358</v>
      </c>
      <c r="C10">
        <f>'Table 4'!M52</f>
        <v>52</v>
      </c>
      <c r="D10">
        <v>30</v>
      </c>
      <c r="E10">
        <v>13</v>
      </c>
    </row>
    <row r="11" spans="1:5" ht="15">
      <c r="A11" s="8"/>
      <c r="B11" s="8" t="s">
        <v>359</v>
      </c>
      <c r="C11">
        <f>'Table 4'!M53</f>
        <v>66</v>
      </c>
      <c r="D11">
        <v>43</v>
      </c>
      <c r="E11">
        <v>17</v>
      </c>
    </row>
    <row r="12" spans="1:5" ht="15">
      <c r="A12" s="8"/>
      <c r="B12" s="8" t="s">
        <v>361</v>
      </c>
      <c r="C12">
        <f>'Table 4'!M54</f>
        <v>76</v>
      </c>
      <c r="D12">
        <v>52</v>
      </c>
      <c r="E12">
        <v>20</v>
      </c>
    </row>
    <row r="13" spans="1:5" ht="15">
      <c r="A13" s="8"/>
      <c r="B13" s="8" t="s">
        <v>362</v>
      </c>
      <c r="C13">
        <f>'Table 4'!M55</f>
        <v>84</v>
      </c>
      <c r="D13">
        <v>62</v>
      </c>
      <c r="E13">
        <v>17</v>
      </c>
    </row>
    <row r="14" spans="1:5" ht="15">
      <c r="A14" s="8"/>
      <c r="B14" s="8" t="s">
        <v>363</v>
      </c>
      <c r="C14">
        <f>'Table 4'!M56</f>
        <v>88</v>
      </c>
      <c r="D14">
        <v>67</v>
      </c>
      <c r="E14">
        <v>17</v>
      </c>
    </row>
    <row r="15" spans="1:5" ht="15">
      <c r="A15" s="8"/>
      <c r="B15" s="8" t="s">
        <v>360</v>
      </c>
      <c r="C15">
        <f>'Table 4'!M57</f>
        <v>91</v>
      </c>
      <c r="D15">
        <v>69</v>
      </c>
      <c r="E15">
        <v>19</v>
      </c>
    </row>
    <row r="19" spans="1:2" ht="12.75">
      <c r="A19" t="s">
        <v>113</v>
      </c>
      <c r="B19" t="s">
        <v>822</v>
      </c>
    </row>
    <row r="21" spans="3:5" ht="15">
      <c r="C21" s="185" t="s">
        <v>823</v>
      </c>
      <c r="D21" s="185" t="s">
        <v>824</v>
      </c>
      <c r="E21" s="185" t="s">
        <v>825</v>
      </c>
    </row>
    <row r="22" spans="2:5" ht="15">
      <c r="B22" s="51" t="s">
        <v>712</v>
      </c>
      <c r="C22">
        <f>'Tables 5 &amp; 6'!H12</f>
        <v>49.98</v>
      </c>
      <c r="D22">
        <f>'Tables 5 &amp; 6'!I12</f>
        <v>27.02</v>
      </c>
      <c r="E22">
        <f>'Tables 5 &amp; 6'!J12</f>
        <v>16.84</v>
      </c>
    </row>
    <row r="23" spans="2:5" ht="15">
      <c r="B23" s="51" t="s">
        <v>713</v>
      </c>
      <c r="C23">
        <f>'Tables 5 &amp; 6'!H13</f>
        <v>87.03</v>
      </c>
      <c r="D23">
        <f>'Tables 5 &amp; 6'!I13</f>
        <v>6.44</v>
      </c>
      <c r="E23">
        <f>'Tables 5 &amp; 6'!J13</f>
        <v>2.73</v>
      </c>
    </row>
    <row r="24" spans="2:5" ht="15">
      <c r="B24" s="51" t="s">
        <v>714</v>
      </c>
      <c r="C24">
        <f>'Tables 5 &amp; 6'!H14</f>
        <v>60.34</v>
      </c>
      <c r="D24">
        <f>'Tables 5 &amp; 6'!I14</f>
        <v>19.91</v>
      </c>
      <c r="E24">
        <f>'Tables 5 &amp; 6'!J14</f>
        <v>14.56</v>
      </c>
    </row>
    <row r="25" spans="2:5" ht="15">
      <c r="B25" s="51" t="s">
        <v>715</v>
      </c>
      <c r="C25">
        <f>'Tables 5 &amp; 6'!H15</f>
        <v>50.18</v>
      </c>
      <c r="D25">
        <f>'Tables 5 &amp; 6'!I15</f>
        <v>31.67</v>
      </c>
      <c r="E25">
        <f>'Tables 5 &amp; 6'!J15</f>
        <v>14.29</v>
      </c>
    </row>
    <row r="26" spans="2:5" ht="15">
      <c r="B26" s="51" t="s">
        <v>716</v>
      </c>
      <c r="C26">
        <f>'Tables 5 &amp; 6'!H16</f>
        <v>72.22</v>
      </c>
      <c r="D26">
        <f>'Tables 5 &amp; 6'!I16</f>
        <v>23.19</v>
      </c>
      <c r="E26">
        <f>'Tables 5 &amp; 6'!J16</f>
        <v>3.5</v>
      </c>
    </row>
    <row r="27" spans="2:5" ht="15">
      <c r="B27" s="51" t="s">
        <v>717</v>
      </c>
      <c r="C27">
        <f>'Tables 5 &amp; 6'!H17</f>
        <v>65.55</v>
      </c>
      <c r="D27">
        <f>'Tables 5 &amp; 6'!I17</f>
        <v>14.35</v>
      </c>
      <c r="E27">
        <f>'Tables 5 &amp; 6'!J17</f>
        <v>17.74</v>
      </c>
    </row>
    <row r="28" spans="2:5" ht="15">
      <c r="B28" s="51" t="s">
        <v>718</v>
      </c>
      <c r="C28">
        <f>'Tables 5 &amp; 6'!H18</f>
        <v>40.69</v>
      </c>
      <c r="D28">
        <f>'Tables 5 &amp; 6'!I18</f>
        <v>11.03</v>
      </c>
      <c r="E28">
        <f>'Tables 5 &amp; 6'!J18</f>
        <v>20.96</v>
      </c>
    </row>
  </sheetData>
  <mergeCells count="2">
    <mergeCell ref="F1:G1"/>
    <mergeCell ref="H1:J1"/>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27"/>
  <sheetViews>
    <sheetView workbookViewId="0" topLeftCell="A4">
      <selection activeCell="B15" sqref="B15"/>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632</v>
      </c>
      <c r="B2" s="3" t="s">
        <v>114</v>
      </c>
      <c r="C2" s="162"/>
      <c r="D2" s="162"/>
      <c r="E2" s="162"/>
      <c r="F2" s="162"/>
      <c r="G2" s="162"/>
      <c r="H2" s="162"/>
      <c r="I2" s="2"/>
      <c r="J2" s="2"/>
      <c r="K2" s="2"/>
    </row>
    <row r="4" spans="3:5" ht="12.75">
      <c r="C4" t="s">
        <v>712</v>
      </c>
      <c r="D4" t="s">
        <v>713</v>
      </c>
      <c r="E4" t="s">
        <v>714</v>
      </c>
    </row>
    <row r="5" spans="2:5" ht="15">
      <c r="B5" s="8" t="s">
        <v>283</v>
      </c>
      <c r="C5">
        <f>'Tables 7 &amp; 8'!F40</f>
        <v>78</v>
      </c>
      <c r="D5">
        <f>'Tables 7 &amp; 8'!G40</f>
        <v>24</v>
      </c>
      <c r="E5">
        <f>'Tables 7 &amp; 8'!H40</f>
        <v>54</v>
      </c>
    </row>
    <row r="6" spans="2:5" ht="15">
      <c r="B6" s="8" t="s">
        <v>234</v>
      </c>
      <c r="C6">
        <f>'Tables 7 &amp; 8'!F41</f>
        <v>55</v>
      </c>
      <c r="D6">
        <f>'Tables 7 &amp; 8'!G41</f>
        <v>22</v>
      </c>
      <c r="E6">
        <f>'Tables 7 &amp; 8'!H41</f>
        <v>38</v>
      </c>
    </row>
    <row r="7" spans="2:5" ht="15">
      <c r="B7" s="8" t="s">
        <v>235</v>
      </c>
      <c r="C7">
        <f>'Tables 7 &amp; 8'!F42</f>
        <v>52</v>
      </c>
      <c r="D7">
        <f>'Tables 7 &amp; 8'!G42</f>
        <v>16</v>
      </c>
      <c r="E7">
        <f>'Tables 7 &amp; 8'!H42</f>
        <v>34</v>
      </c>
    </row>
    <row r="8" spans="2:5" ht="15">
      <c r="B8" s="8" t="s">
        <v>236</v>
      </c>
      <c r="C8">
        <f>'Tables 7 &amp; 8'!F43</f>
        <v>49</v>
      </c>
      <c r="D8">
        <f>'Tables 7 &amp; 8'!G43</f>
        <v>16</v>
      </c>
      <c r="E8">
        <f>'Tables 7 &amp; 8'!H43</f>
        <v>33</v>
      </c>
    </row>
    <row r="9" spans="2:5" ht="15">
      <c r="B9" s="8" t="s">
        <v>237</v>
      </c>
      <c r="C9">
        <f>'Tables 7 &amp; 8'!F44</f>
        <v>48</v>
      </c>
      <c r="D9">
        <f>'Tables 7 &amp; 8'!G44</f>
        <v>16</v>
      </c>
      <c r="E9">
        <f>'Tables 7 &amp; 8'!H44</f>
        <v>31</v>
      </c>
    </row>
    <row r="10" spans="2:5" ht="15">
      <c r="B10" s="8" t="s">
        <v>238</v>
      </c>
      <c r="C10">
        <f>'Tables 7 &amp; 8'!F45</f>
        <v>37</v>
      </c>
      <c r="D10">
        <f>'Tables 7 &amp; 8'!G45</f>
        <v>16</v>
      </c>
      <c r="E10">
        <f>'Tables 7 &amp; 8'!H45</f>
        <v>22</v>
      </c>
    </row>
    <row r="11" spans="2:5" ht="15">
      <c r="B11" s="8" t="s">
        <v>239</v>
      </c>
      <c r="C11">
        <f>'Tables 7 &amp; 8'!F46</f>
        <v>29</v>
      </c>
      <c r="D11">
        <f>'Tables 7 &amp; 8'!G46</f>
        <v>16</v>
      </c>
      <c r="E11">
        <f>'Tables 7 &amp; 8'!H46</f>
        <v>17</v>
      </c>
    </row>
    <row r="12" spans="2:5" ht="15">
      <c r="B12" s="8" t="s">
        <v>312</v>
      </c>
      <c r="C12">
        <f>'Tables 7 &amp; 8'!F47</f>
        <v>28</v>
      </c>
      <c r="D12">
        <f>'Tables 7 &amp; 8'!G47</f>
        <v>13</v>
      </c>
      <c r="E12">
        <f>'Tables 7 &amp; 8'!H47</f>
        <v>10</v>
      </c>
    </row>
    <row r="13" ht="12.75"/>
    <row r="14" spans="2:5" ht="15">
      <c r="B14" s="8" t="s">
        <v>875</v>
      </c>
      <c r="C14">
        <f>'Tables 7 &amp; 8'!F69</f>
        <v>37</v>
      </c>
      <c r="D14">
        <f>'Tables 7 &amp; 8'!G69</f>
        <v>18</v>
      </c>
      <c r="E14">
        <f>'Tables 7 &amp; 8'!H69</f>
        <v>26</v>
      </c>
    </row>
    <row r="15" spans="2:5" ht="15">
      <c r="B15" s="8" t="s">
        <v>213</v>
      </c>
      <c r="C15">
        <f>'Tables 7 &amp; 8'!F70</f>
        <v>44</v>
      </c>
      <c r="D15">
        <f>'Tables 7 &amp; 8'!G70</f>
        <v>17</v>
      </c>
      <c r="E15">
        <f>'Tables 7 &amp; 8'!H70</f>
        <v>26</v>
      </c>
    </row>
    <row r="16" spans="2:5" ht="15">
      <c r="B16" s="8" t="s">
        <v>214</v>
      </c>
      <c r="C16">
        <f>'Tables 7 &amp; 8'!F71</f>
        <v>52</v>
      </c>
      <c r="D16">
        <f>'Tables 7 &amp; 8'!G71</f>
        <v>19</v>
      </c>
      <c r="E16">
        <f>'Tables 7 &amp; 8'!H71</f>
        <v>32</v>
      </c>
    </row>
    <row r="17" spans="2:5" ht="15">
      <c r="B17" s="8" t="s">
        <v>215</v>
      </c>
      <c r="C17">
        <f>'Tables 7 &amp; 8'!F72</f>
        <v>47</v>
      </c>
      <c r="D17">
        <f>'Tables 7 &amp; 8'!G72</f>
        <v>17</v>
      </c>
      <c r="E17">
        <f>'Tables 7 &amp; 8'!H72</f>
        <v>33</v>
      </c>
    </row>
    <row r="18" spans="2:5" ht="15">
      <c r="B18" s="8" t="s">
        <v>216</v>
      </c>
      <c r="C18">
        <f>'Tables 7 &amp; 8'!F73</f>
        <v>54</v>
      </c>
      <c r="D18">
        <f>'Tables 7 &amp; 8'!G73</f>
        <v>17</v>
      </c>
      <c r="E18">
        <f>'Tables 7 &amp; 8'!H73</f>
        <v>35</v>
      </c>
    </row>
    <row r="19" spans="2:5" ht="15">
      <c r="B19" s="8" t="s">
        <v>217</v>
      </c>
      <c r="C19">
        <f>'Tables 7 &amp; 8'!F74</f>
        <v>49</v>
      </c>
      <c r="D19">
        <f>'Tables 7 &amp; 8'!G74</f>
        <v>15</v>
      </c>
      <c r="E19">
        <f>'Tables 7 &amp; 8'!H74</f>
        <v>33</v>
      </c>
    </row>
    <row r="20" spans="2:5" ht="15">
      <c r="B20" s="2" t="s">
        <v>218</v>
      </c>
      <c r="C20">
        <f>'Tables 7 &amp; 8'!F75</f>
        <v>44</v>
      </c>
      <c r="D20">
        <f>'Tables 7 &amp; 8'!G75</f>
        <v>12</v>
      </c>
      <c r="E20">
        <f>'Tables 7 &amp; 8'!H75</f>
        <v>26</v>
      </c>
    </row>
    <row r="21" ht="12.75"/>
    <row r="22" spans="2:5" ht="15">
      <c r="B22" s="8" t="s">
        <v>131</v>
      </c>
      <c r="C22">
        <f>'Tables 7 &amp; 8'!F78</f>
        <v>54</v>
      </c>
      <c r="D22">
        <f>'Tables 7 &amp; 8'!G78</f>
        <v>18</v>
      </c>
      <c r="E22">
        <f>'Tables 7 &amp; 8'!H78</f>
        <v>41</v>
      </c>
    </row>
    <row r="23" spans="2:5" ht="15">
      <c r="B23" s="8" t="s">
        <v>202</v>
      </c>
      <c r="C23">
        <f>'Tables 7 &amp; 8'!F79</f>
        <v>58</v>
      </c>
      <c r="D23">
        <f>'Tables 7 &amp; 8'!G79</f>
        <v>20</v>
      </c>
      <c r="E23">
        <f>'Tables 7 &amp; 8'!H79</f>
        <v>39</v>
      </c>
    </row>
    <row r="24" spans="2:5" ht="15">
      <c r="B24" s="8" t="s">
        <v>513</v>
      </c>
      <c r="C24">
        <f>'Tables 7 &amp; 8'!F80</f>
        <v>62</v>
      </c>
      <c r="D24">
        <f>'Tables 7 &amp; 8'!G80</f>
        <v>20</v>
      </c>
      <c r="E24">
        <f>'Tables 7 &amp; 8'!H80</f>
        <v>34</v>
      </c>
    </row>
    <row r="25" spans="2:5" ht="15">
      <c r="B25" s="8" t="s">
        <v>514</v>
      </c>
      <c r="C25">
        <f>'Tables 7 &amp; 8'!F81</f>
        <v>50</v>
      </c>
      <c r="D25">
        <f>'Tables 7 &amp; 8'!G81</f>
        <v>21</v>
      </c>
      <c r="E25">
        <f>'Tables 7 &amp; 8'!H81</f>
        <v>34</v>
      </c>
    </row>
    <row r="26" spans="2:5" ht="15">
      <c r="B26" s="8" t="s">
        <v>203</v>
      </c>
      <c r="C26">
        <f>'Tables 7 &amp; 8'!F82</f>
        <v>27</v>
      </c>
      <c r="D26">
        <f>'Tables 7 &amp; 8'!G82</f>
        <v>10</v>
      </c>
      <c r="E26">
        <f>'Tables 7 &amp; 8'!H82</f>
        <v>18</v>
      </c>
    </row>
    <row r="27" spans="2:5" ht="15">
      <c r="B27" s="8" t="s">
        <v>204</v>
      </c>
      <c r="C27">
        <f>'Tables 7 &amp; 8'!F83</f>
        <v>16</v>
      </c>
      <c r="D27">
        <f>'Tables 7 &amp; 8'!G83</f>
        <v>7</v>
      </c>
      <c r="E27">
        <f>'Tables 7 &amp; 8'!H83</f>
        <v>6</v>
      </c>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D29"/>
  <sheetViews>
    <sheetView workbookViewId="0" topLeftCell="A1">
      <selection activeCell="P3" sqref="P3"/>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631</v>
      </c>
      <c r="C2" t="s">
        <v>127</v>
      </c>
    </row>
    <row r="4" spans="3:4" ht="64.5" customHeight="1" thickBot="1">
      <c r="C4" s="155" t="s">
        <v>123</v>
      </c>
      <c r="D4" s="155" t="s">
        <v>124</v>
      </c>
    </row>
    <row r="5" spans="2:4" ht="15">
      <c r="B5" s="8" t="s">
        <v>231</v>
      </c>
      <c r="C5" s="252">
        <f>100-'Table 10'!J16</f>
        <v>35</v>
      </c>
      <c r="D5">
        <f>100-'Table 10'!O16</f>
        <v>15</v>
      </c>
    </row>
    <row r="6" spans="2:4" ht="15">
      <c r="B6" s="8" t="s">
        <v>232</v>
      </c>
      <c r="C6" s="252">
        <f>100-'Table 10'!J17</f>
        <v>45</v>
      </c>
      <c r="D6">
        <f>100-'Table 10'!O17</f>
        <v>17</v>
      </c>
    </row>
    <row r="7" ht="15">
      <c r="B7" s="8"/>
    </row>
    <row r="8" spans="2:4" ht="15">
      <c r="B8" s="8" t="s">
        <v>283</v>
      </c>
      <c r="C8" s="252">
        <f>100-'Table 10'!J20</f>
        <v>70</v>
      </c>
      <c r="D8">
        <f>100-'Table 10'!O20</f>
        <v>32</v>
      </c>
    </row>
    <row r="9" spans="2:4" ht="15">
      <c r="B9" s="8" t="s">
        <v>234</v>
      </c>
      <c r="C9" s="252">
        <f>100-'Table 10'!J21</f>
        <v>51</v>
      </c>
      <c r="D9">
        <f>100-'Table 10'!O21</f>
        <v>27</v>
      </c>
    </row>
    <row r="10" spans="2:4" ht="15">
      <c r="B10" s="8" t="s">
        <v>235</v>
      </c>
      <c r="C10" s="252">
        <f>100-'Table 10'!J22</f>
        <v>34</v>
      </c>
      <c r="D10">
        <f>100-'Table 10'!O22</f>
        <v>17</v>
      </c>
    </row>
    <row r="11" spans="2:4" ht="15">
      <c r="B11" s="8" t="s">
        <v>236</v>
      </c>
      <c r="C11" s="252">
        <f>100-'Table 10'!J23</f>
        <v>31</v>
      </c>
      <c r="D11">
        <f>100-'Table 10'!O23</f>
        <v>17</v>
      </c>
    </row>
    <row r="12" spans="2:4" ht="15">
      <c r="B12" s="8" t="s">
        <v>237</v>
      </c>
      <c r="C12" s="252">
        <f>100-'Table 10'!J24</f>
        <v>33</v>
      </c>
      <c r="D12">
        <f>100-'Table 10'!O24</f>
        <v>13</v>
      </c>
    </row>
    <row r="13" spans="2:4" ht="15">
      <c r="B13" s="8" t="s">
        <v>238</v>
      </c>
      <c r="C13" s="252">
        <f>100-'Table 10'!J25</f>
        <v>46</v>
      </c>
      <c r="D13">
        <f>100-'Table 10'!O25</f>
        <v>13</v>
      </c>
    </row>
    <row r="14" spans="2:4" ht="15">
      <c r="B14" s="8" t="s">
        <v>239</v>
      </c>
      <c r="C14" s="252">
        <f>100-'Table 10'!J26</f>
        <v>49</v>
      </c>
      <c r="D14">
        <f>100-'Table 10'!O26</f>
        <v>8</v>
      </c>
    </row>
    <row r="15" spans="2:4" ht="15">
      <c r="B15" s="8" t="s">
        <v>312</v>
      </c>
      <c r="C15" s="252">
        <f>100-'Table 10'!J27</f>
        <v>39</v>
      </c>
      <c r="D15">
        <f>100-'Table 10'!O27</f>
        <v>4</v>
      </c>
    </row>
    <row r="16" ht="15">
      <c r="B16" s="8"/>
    </row>
    <row r="17" spans="2:4" ht="15">
      <c r="B17" s="8" t="s">
        <v>131</v>
      </c>
      <c r="C17" s="252">
        <f>100-'Table 10'!J65</f>
        <v>56</v>
      </c>
      <c r="D17">
        <f>100-'Table 10'!O65</f>
        <v>19</v>
      </c>
    </row>
    <row r="18" spans="2:4" ht="15">
      <c r="B18" s="8" t="s">
        <v>202</v>
      </c>
      <c r="C18" s="252">
        <f>100-'Table 10'!J66</f>
        <v>38</v>
      </c>
      <c r="D18">
        <f>100-'Table 10'!O66</f>
        <v>19</v>
      </c>
    </row>
    <row r="19" spans="2:4" ht="15">
      <c r="B19" s="8" t="s">
        <v>513</v>
      </c>
      <c r="C19" s="252">
        <f>100-'Table 10'!J67</f>
        <v>30</v>
      </c>
      <c r="D19">
        <f>100-'Table 10'!O67</f>
        <v>15</v>
      </c>
    </row>
    <row r="20" spans="2:4" ht="15">
      <c r="B20" s="8" t="s">
        <v>514</v>
      </c>
      <c r="C20" s="252">
        <f>100-'Table 10'!J68</f>
        <v>19</v>
      </c>
      <c r="D20">
        <f>100-'Table 10'!O68</f>
        <v>8</v>
      </c>
    </row>
    <row r="21" spans="2:4" ht="15">
      <c r="B21" s="8" t="s">
        <v>203</v>
      </c>
      <c r="C21" s="252">
        <f>100-'Table 10'!J69</f>
        <v>22</v>
      </c>
      <c r="D21">
        <f>100-'Table 10'!O69</f>
        <v>11</v>
      </c>
    </row>
    <row r="22" spans="2:4" ht="15">
      <c r="B22" s="8" t="s">
        <v>204</v>
      </c>
      <c r="C22" s="252">
        <f>100-'Table 10'!J70</f>
        <v>16</v>
      </c>
      <c r="D22">
        <f>100-'Table 10'!O70</f>
        <v>4</v>
      </c>
    </row>
    <row r="23" ht="15">
      <c r="B23" s="8"/>
    </row>
    <row r="24" spans="2:4" ht="15">
      <c r="B24" s="8" t="s">
        <v>483</v>
      </c>
      <c r="C24" s="252">
        <f>100-'Table 10'!J73</f>
        <v>17</v>
      </c>
      <c r="D24">
        <f>100-'Table 10'!O73</f>
        <v>15</v>
      </c>
    </row>
    <row r="25" spans="2:4" ht="15">
      <c r="B25" s="8" t="s">
        <v>119</v>
      </c>
      <c r="C25" s="252">
        <f>100-'Table 10'!J74</f>
        <v>33</v>
      </c>
      <c r="D25">
        <f>100-'Table 10'!O74</f>
        <v>18</v>
      </c>
    </row>
    <row r="26" spans="2:4" ht="15">
      <c r="B26" s="8" t="s">
        <v>120</v>
      </c>
      <c r="C26" s="252">
        <f>100-'Table 10'!J75</f>
        <v>40</v>
      </c>
      <c r="D26">
        <f>100-'Table 10'!O75</f>
        <v>18</v>
      </c>
    </row>
    <row r="27" spans="2:4" ht="15">
      <c r="B27" s="8" t="s">
        <v>121</v>
      </c>
      <c r="C27" s="252">
        <f>100-'Table 10'!J76</f>
        <v>58</v>
      </c>
      <c r="D27">
        <f>100-'Table 10'!O76</f>
        <v>24</v>
      </c>
    </row>
    <row r="28" spans="2:4" ht="15">
      <c r="B28" s="8" t="s">
        <v>122</v>
      </c>
      <c r="C28" s="252">
        <f>100-'Table 10'!J77</f>
        <v>64</v>
      </c>
      <c r="D28">
        <f>100-'Table 10'!O77</f>
        <v>20</v>
      </c>
    </row>
    <row r="29" spans="2:4" ht="15">
      <c r="B29" s="8" t="s">
        <v>115</v>
      </c>
      <c r="C29" s="252">
        <f>100-'Table 10'!J78</f>
        <v>68</v>
      </c>
      <c r="D29">
        <f>100-'Table 10'!O78</f>
        <v>17</v>
      </c>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C3:G20"/>
  <sheetViews>
    <sheetView workbookViewId="0" topLeftCell="A1">
      <selection activeCell="P3" sqref="P3"/>
    </sheetView>
  </sheetViews>
  <sheetFormatPr defaultColWidth="9.140625" defaultRowHeight="12.75"/>
  <cols>
    <col min="1" max="1" width="3.28125" style="0" customWidth="1"/>
    <col min="2" max="2" width="2.28125" style="0" customWidth="1"/>
  </cols>
  <sheetData>
    <row r="3" spans="3:6" ht="12.75">
      <c r="C3" t="s">
        <v>397</v>
      </c>
      <c r="F3" s="126" t="s">
        <v>398</v>
      </c>
    </row>
    <row r="6" spans="4:7" ht="25.5">
      <c r="D6" s="127" t="s">
        <v>339</v>
      </c>
      <c r="E6" s="127" t="s">
        <v>340</v>
      </c>
      <c r="F6" s="127" t="s">
        <v>341</v>
      </c>
      <c r="G6" s="127" t="s">
        <v>342</v>
      </c>
    </row>
    <row r="7" spans="3:7" ht="12.75">
      <c r="C7" t="s">
        <v>343</v>
      </c>
      <c r="D7" s="130">
        <v>36.9</v>
      </c>
      <c r="E7" s="130">
        <v>32.6</v>
      </c>
      <c r="F7" s="130">
        <v>5.8</v>
      </c>
      <c r="G7" s="130">
        <v>2.9</v>
      </c>
    </row>
    <row r="8" spans="3:7" ht="12.75">
      <c r="C8" t="s">
        <v>344</v>
      </c>
      <c r="D8" s="130">
        <v>39.8</v>
      </c>
      <c r="E8" s="130">
        <v>41</v>
      </c>
      <c r="F8" s="130">
        <v>6.9</v>
      </c>
      <c r="G8" s="130">
        <v>5.1</v>
      </c>
    </row>
    <row r="9" spans="3:7" ht="12.75">
      <c r="C9" t="s">
        <v>345</v>
      </c>
      <c r="D9" s="130">
        <v>42.8</v>
      </c>
      <c r="E9" s="130">
        <v>49.9</v>
      </c>
      <c r="F9" s="130">
        <v>7</v>
      </c>
      <c r="G9" s="130">
        <v>3</v>
      </c>
    </row>
    <row r="10" spans="3:7" ht="12.75">
      <c r="C10" t="s">
        <v>346</v>
      </c>
      <c r="D10" s="130">
        <v>47.1</v>
      </c>
      <c r="E10" s="130">
        <v>45.4</v>
      </c>
      <c r="F10" s="130">
        <v>10.2</v>
      </c>
      <c r="G10" s="130">
        <v>3.8</v>
      </c>
    </row>
    <row r="11" spans="3:7" ht="12.75">
      <c r="C11" t="s">
        <v>347</v>
      </c>
      <c r="D11" s="130">
        <v>50.2</v>
      </c>
      <c r="E11" s="130">
        <v>46.7</v>
      </c>
      <c r="F11" s="130">
        <v>11.6</v>
      </c>
      <c r="G11" s="130">
        <v>5.4</v>
      </c>
    </row>
    <row r="12" spans="3:7" ht="12.75">
      <c r="C12" t="s">
        <v>348</v>
      </c>
      <c r="D12" s="130">
        <v>51.2</v>
      </c>
      <c r="E12" s="130">
        <v>47.2</v>
      </c>
      <c r="F12" s="130">
        <v>6.9</v>
      </c>
      <c r="G12" s="130">
        <v>2.1</v>
      </c>
    </row>
    <row r="13" spans="3:7" ht="12.75">
      <c r="C13" t="s">
        <v>349</v>
      </c>
      <c r="D13" s="130">
        <v>50.8</v>
      </c>
      <c r="E13" s="130">
        <v>45.5</v>
      </c>
      <c r="F13" s="130">
        <v>5.4</v>
      </c>
      <c r="G13" s="130">
        <v>2.8</v>
      </c>
    </row>
    <row r="14" spans="3:7" ht="12.75">
      <c r="C14" t="s">
        <v>350</v>
      </c>
      <c r="D14" s="130">
        <v>55.1</v>
      </c>
      <c r="E14" s="130">
        <v>46</v>
      </c>
      <c r="F14" s="130">
        <v>6.2</v>
      </c>
      <c r="G14" s="130">
        <v>1.7</v>
      </c>
    </row>
    <row r="15" spans="3:7" ht="12.75">
      <c r="C15" t="s">
        <v>351</v>
      </c>
      <c r="D15" s="130">
        <v>48.4</v>
      </c>
      <c r="E15" s="130">
        <v>44.6</v>
      </c>
      <c r="F15" s="130">
        <v>5</v>
      </c>
      <c r="G15" s="130">
        <v>1.9</v>
      </c>
    </row>
    <row r="16" spans="3:7" ht="12.75">
      <c r="C16" t="s">
        <v>352</v>
      </c>
      <c r="D16" s="130">
        <v>50.7</v>
      </c>
      <c r="E16" s="130">
        <v>47.8</v>
      </c>
      <c r="F16" s="130">
        <v>3.9</v>
      </c>
      <c r="G16" s="130">
        <v>0.8</v>
      </c>
    </row>
    <row r="17" spans="3:7" ht="12.75">
      <c r="C17" t="s">
        <v>353</v>
      </c>
      <c r="D17" s="130">
        <v>50.3</v>
      </c>
      <c r="E17" s="130">
        <v>45</v>
      </c>
      <c r="F17" s="130">
        <v>3</v>
      </c>
      <c r="G17" s="130">
        <v>1.7</v>
      </c>
    </row>
    <row r="18" spans="3:7" ht="12.75">
      <c r="C18" t="s">
        <v>354</v>
      </c>
      <c r="D18" s="130">
        <v>48.4</v>
      </c>
      <c r="E18" s="130">
        <v>37.5</v>
      </c>
      <c r="F18" s="130">
        <v>1.8</v>
      </c>
      <c r="G18" s="130">
        <v>0.4</v>
      </c>
    </row>
    <row r="19" spans="3:7" ht="12.75">
      <c r="C19" t="s">
        <v>355</v>
      </c>
      <c r="D19" s="130">
        <v>42</v>
      </c>
      <c r="E19" s="130">
        <v>26.1</v>
      </c>
      <c r="F19" s="130">
        <v>1.9</v>
      </c>
      <c r="G19" s="130">
        <v>0.6</v>
      </c>
    </row>
    <row r="20" spans="3:7" ht="12.75">
      <c r="C20" t="s">
        <v>297</v>
      </c>
      <c r="D20" s="130">
        <v>36.2</v>
      </c>
      <c r="E20" s="130">
        <v>18.8</v>
      </c>
      <c r="F20" s="130">
        <v>0</v>
      </c>
      <c r="G20" s="130">
        <v>0.2</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3:G21"/>
  <sheetViews>
    <sheetView workbookViewId="0" topLeftCell="A1">
      <selection activeCell="P3" sqref="P3"/>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488</v>
      </c>
      <c r="C3" t="s">
        <v>116</v>
      </c>
    </row>
    <row r="5" spans="2:3" ht="12.75">
      <c r="B5" t="s">
        <v>826</v>
      </c>
      <c r="C5">
        <f>'Table 14'!F12</f>
        <v>8.4</v>
      </c>
    </row>
    <row r="6" spans="2:3" ht="12.75">
      <c r="B6" t="s">
        <v>223</v>
      </c>
      <c r="C6">
        <f>'Table 14'!F27</f>
        <v>49.1</v>
      </c>
    </row>
    <row r="7" spans="2:3" ht="12.75">
      <c r="B7" t="s">
        <v>313</v>
      </c>
      <c r="C7">
        <f>'Table 14'!F28</f>
        <v>3.9</v>
      </c>
    </row>
    <row r="8" spans="2:3" ht="12.75">
      <c r="B8" t="s">
        <v>314</v>
      </c>
      <c r="C8">
        <f>'Table 14'!F29</f>
        <v>5.6</v>
      </c>
    </row>
    <row r="11" spans="2:3" ht="12.75">
      <c r="B11" t="s">
        <v>125</v>
      </c>
      <c r="C11" t="s">
        <v>117</v>
      </c>
    </row>
    <row r="13" spans="3:7" ht="25.5">
      <c r="C13" s="131" t="s">
        <v>356</v>
      </c>
      <c r="D13" s="131" t="s">
        <v>357</v>
      </c>
      <c r="E13" s="131" t="s">
        <v>178</v>
      </c>
      <c r="F13" s="131" t="s">
        <v>179</v>
      </c>
      <c r="G13" s="42" t="s">
        <v>321</v>
      </c>
    </row>
    <row r="14" spans="2:7" ht="12.75">
      <c r="B14" t="s">
        <v>827</v>
      </c>
      <c r="C14">
        <f>'Table 15'!I10</f>
        <v>60</v>
      </c>
      <c r="D14">
        <f>'Table 15'!J10</f>
        <v>9</v>
      </c>
      <c r="E14">
        <f>'Table 15'!H10</f>
        <v>13</v>
      </c>
      <c r="F14">
        <f>'Table 15'!M10</f>
        <v>11</v>
      </c>
      <c r="G14">
        <f>'Table 15'!N10</f>
        <v>3</v>
      </c>
    </row>
    <row r="15" spans="2:7" ht="12.75">
      <c r="B15" s="320" t="s">
        <v>828</v>
      </c>
      <c r="C15">
        <f>'Table 15'!I30</f>
        <v>68</v>
      </c>
      <c r="D15">
        <f>'Table 15'!J30</f>
        <v>3</v>
      </c>
      <c r="E15">
        <f>'Table 15'!H30</f>
        <v>9</v>
      </c>
      <c r="F15">
        <f>'Table 15'!M30</f>
        <v>7</v>
      </c>
      <c r="G15">
        <f>'Table 15'!N30</f>
        <v>7</v>
      </c>
    </row>
    <row r="16" spans="2:7" ht="12.75">
      <c r="B16" s="320" t="s">
        <v>829</v>
      </c>
      <c r="C16">
        <f>'Table 15'!I31</f>
        <v>71</v>
      </c>
      <c r="D16">
        <f>'Table 15'!J31</f>
        <v>6</v>
      </c>
      <c r="E16">
        <f>'Table 15'!H31</f>
        <v>8</v>
      </c>
      <c r="F16">
        <f>'Table 15'!M31</f>
        <v>9</v>
      </c>
      <c r="G16">
        <f>'Table 15'!N31</f>
        <v>2</v>
      </c>
    </row>
    <row r="17" spans="2:7" ht="12.75">
      <c r="B17" s="320" t="s">
        <v>649</v>
      </c>
      <c r="C17">
        <f>'Table 15'!I32</f>
        <v>56</v>
      </c>
      <c r="D17">
        <f>'Table 15'!J32</f>
        <v>8</v>
      </c>
      <c r="E17">
        <f>'Table 15'!H32</f>
        <v>11</v>
      </c>
      <c r="F17">
        <f>'Table 15'!M32</f>
        <v>16</v>
      </c>
      <c r="G17">
        <f>'Table 15'!N32</f>
        <v>6</v>
      </c>
    </row>
    <row r="18" spans="2:7" ht="12.75">
      <c r="B18" s="320" t="s">
        <v>650</v>
      </c>
      <c r="C18">
        <f>'Table 15'!I33</f>
        <v>66</v>
      </c>
      <c r="D18">
        <f>'Table 15'!J33</f>
        <v>10</v>
      </c>
      <c r="E18">
        <f>'Table 15'!H33</f>
        <v>19</v>
      </c>
      <c r="F18">
        <f>'Table 15'!M33</f>
        <v>3</v>
      </c>
      <c r="G18">
        <f>'Table 15'!N33</f>
        <v>0</v>
      </c>
    </row>
    <row r="19" spans="2:7" ht="12.75">
      <c r="B19" s="320" t="s">
        <v>830</v>
      </c>
      <c r="C19">
        <f>'Table 15'!I34</f>
        <v>57</v>
      </c>
      <c r="D19">
        <f>'Table 15'!J34</f>
        <v>13</v>
      </c>
      <c r="E19">
        <f>'Table 15'!H34</f>
        <v>11</v>
      </c>
      <c r="F19">
        <f>'Table 15'!M34</f>
        <v>11</v>
      </c>
      <c r="G19">
        <f>'Table 15'!N34</f>
        <v>2</v>
      </c>
    </row>
    <row r="20" spans="2:7" ht="12.75">
      <c r="B20" s="320" t="s">
        <v>652</v>
      </c>
      <c r="C20">
        <f>'Table 15'!I35</f>
        <v>46</v>
      </c>
      <c r="D20">
        <f>'Table 15'!J35</f>
        <v>12</v>
      </c>
      <c r="E20">
        <f>'Table 15'!H35</f>
        <v>21</v>
      </c>
      <c r="F20">
        <f>'Table 15'!M35</f>
        <v>16</v>
      </c>
      <c r="G20">
        <f>'Table 15'!N35</f>
        <v>2</v>
      </c>
    </row>
    <row r="21" spans="2:7" ht="12.75">
      <c r="B21" s="320" t="s">
        <v>653</v>
      </c>
      <c r="C21">
        <f>'Table 15'!I36</f>
        <v>51</v>
      </c>
      <c r="D21">
        <f>'Table 15'!J36</f>
        <v>14</v>
      </c>
      <c r="E21">
        <f>'Table 15'!H36</f>
        <v>20</v>
      </c>
      <c r="F21">
        <f>'Table 15'!M36</f>
        <v>11</v>
      </c>
      <c r="G21">
        <f>'Table 15'!N36</f>
        <v>1</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P3" sqref="P3"/>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126" t="s">
        <v>126</v>
      </c>
      <c r="B2" s="126" t="s">
        <v>426</v>
      </c>
      <c r="D2" s="126" t="s">
        <v>118</v>
      </c>
    </row>
    <row r="3" ht="12.75">
      <c r="B3" s="126"/>
    </row>
    <row r="4" ht="12.75">
      <c r="B4" s="126"/>
    </row>
    <row r="5" spans="3:12" ht="15">
      <c r="C5" s="2" t="s">
        <v>178</v>
      </c>
      <c r="D5" s="2" t="s">
        <v>492</v>
      </c>
      <c r="E5" s="2" t="s">
        <v>493</v>
      </c>
      <c r="F5" s="67" t="s">
        <v>180</v>
      </c>
      <c r="G5" s="67" t="s">
        <v>179</v>
      </c>
      <c r="H5" s="134" t="s">
        <v>427</v>
      </c>
      <c r="I5" s="134" t="s">
        <v>428</v>
      </c>
      <c r="J5" s="3"/>
      <c r="L5" s="3"/>
    </row>
    <row r="6" spans="2:9" ht="15">
      <c r="B6" s="8" t="s">
        <v>414</v>
      </c>
      <c r="C6" s="29">
        <f>'Table 15'!H56</f>
        <v>62</v>
      </c>
      <c r="D6" s="29">
        <f>'Table 15'!I56</f>
        <v>27</v>
      </c>
      <c r="E6" s="29">
        <f>'Table 15'!J56</f>
        <v>5</v>
      </c>
      <c r="F6" s="29">
        <f>'Table 15'!L56</f>
        <v>3</v>
      </c>
      <c r="G6" s="29">
        <f>'Table 15'!M56</f>
        <v>2</v>
      </c>
      <c r="H6" s="29">
        <f>'Table 15'!N56</f>
        <v>0</v>
      </c>
      <c r="I6" s="29">
        <f>'Table 15'!O56</f>
        <v>2</v>
      </c>
    </row>
    <row r="7" spans="2:9" ht="15">
      <c r="B7" s="8" t="s">
        <v>415</v>
      </c>
      <c r="C7" s="29">
        <f>'Table 15'!H57</f>
        <v>26</v>
      </c>
      <c r="D7" s="29">
        <f>'Table 15'!I57</f>
        <v>48</v>
      </c>
      <c r="E7" s="29">
        <f>'Table 15'!J57</f>
        <v>11</v>
      </c>
      <c r="F7" s="29">
        <f>'Table 15'!L57</f>
        <v>4</v>
      </c>
      <c r="G7" s="29">
        <f>'Table 15'!M57</f>
        <v>10</v>
      </c>
      <c r="H7" s="29">
        <f>'Table 15'!N57</f>
        <v>0</v>
      </c>
      <c r="I7" s="29">
        <f>'Table 15'!O57</f>
        <v>2</v>
      </c>
    </row>
    <row r="8" spans="2:9" ht="15">
      <c r="B8" s="8" t="s">
        <v>416</v>
      </c>
      <c r="C8" s="29">
        <f>'Table 15'!H58</f>
        <v>11</v>
      </c>
      <c r="D8" s="29">
        <f>'Table 15'!I58</f>
        <v>56</v>
      </c>
      <c r="E8" s="29">
        <f>'Table 15'!J58</f>
        <v>10</v>
      </c>
      <c r="F8" s="29">
        <f>'Table 15'!L58</f>
        <v>3</v>
      </c>
      <c r="G8" s="29">
        <f>'Table 15'!M58</f>
        <v>17</v>
      </c>
      <c r="H8" s="29">
        <f>'Table 15'!N58</f>
        <v>2</v>
      </c>
      <c r="I8" s="29">
        <f>'Table 15'!O58</f>
        <v>1</v>
      </c>
    </row>
    <row r="9" spans="2:9" ht="15">
      <c r="B9" s="8" t="s">
        <v>417</v>
      </c>
      <c r="C9" s="29">
        <f>'Table 15'!H59</f>
        <v>3</v>
      </c>
      <c r="D9" s="29">
        <f>'Table 15'!I59</f>
        <v>58</v>
      </c>
      <c r="E9" s="29">
        <f>'Table 15'!J59</f>
        <v>12</v>
      </c>
      <c r="F9" s="29">
        <f>'Table 15'!L59</f>
        <v>2</v>
      </c>
      <c r="G9" s="29">
        <f>'Table 15'!M59</f>
        <v>21</v>
      </c>
      <c r="H9" s="29">
        <f>'Table 15'!N59</f>
        <v>3</v>
      </c>
      <c r="I9" s="29">
        <f>'Table 15'!O59</f>
        <v>2</v>
      </c>
    </row>
    <row r="10" spans="2:9" ht="15">
      <c r="B10" s="8" t="s">
        <v>418</v>
      </c>
      <c r="C10" s="29">
        <f>'Table 15'!H60</f>
        <v>1</v>
      </c>
      <c r="D10" s="29">
        <f>'Table 15'!I60</f>
        <v>68</v>
      </c>
      <c r="E10" s="29">
        <f>'Table 15'!J60</f>
        <v>10</v>
      </c>
      <c r="F10" s="29">
        <f>'Table 15'!L60</f>
        <v>1</v>
      </c>
      <c r="G10" s="29">
        <f>'Table 15'!M60</f>
        <v>16</v>
      </c>
      <c r="H10" s="29">
        <f>'Table 15'!N60</f>
        <v>2</v>
      </c>
      <c r="I10" s="29">
        <f>'Table 15'!O60</f>
        <v>2</v>
      </c>
    </row>
    <row r="11" spans="2:9" ht="15">
      <c r="B11" s="8" t="s">
        <v>419</v>
      </c>
      <c r="C11" s="29">
        <f>'Table 15'!H61</f>
        <v>1</v>
      </c>
      <c r="D11" s="29">
        <f>'Table 15'!I61</f>
        <v>77</v>
      </c>
      <c r="E11" s="29">
        <f>'Table 15'!J61</f>
        <v>7</v>
      </c>
      <c r="F11" s="29">
        <f>'Table 15'!L61</f>
        <v>1</v>
      </c>
      <c r="G11" s="29">
        <f>'Table 15'!M61</f>
        <v>10</v>
      </c>
      <c r="H11" s="29">
        <f>'Table 15'!N61</f>
        <v>3</v>
      </c>
      <c r="I11" s="29">
        <f>'Table 15'!O61</f>
        <v>1</v>
      </c>
    </row>
    <row r="12" spans="2:9" ht="15">
      <c r="B12" s="8" t="s">
        <v>420</v>
      </c>
      <c r="C12" s="29">
        <f>'Table 15'!H62</f>
        <v>1</v>
      </c>
      <c r="D12" s="29">
        <f>'Table 15'!I62</f>
        <v>77</v>
      </c>
      <c r="E12" s="29">
        <f>'Table 15'!J62</f>
        <v>7</v>
      </c>
      <c r="F12" s="29">
        <f>'Table 15'!L62</f>
        <v>0</v>
      </c>
      <c r="G12" s="29">
        <f>'Table 15'!M62</f>
        <v>9</v>
      </c>
      <c r="H12" s="29">
        <f>'Table 15'!N62</f>
        <v>5</v>
      </c>
      <c r="I12" s="29">
        <f>'Table 15'!O62</f>
        <v>1</v>
      </c>
    </row>
    <row r="13" spans="2:9" ht="15">
      <c r="B13" s="8" t="s">
        <v>421</v>
      </c>
      <c r="C13" s="29">
        <f>'Table 15'!H63</f>
        <v>1</v>
      </c>
      <c r="D13" s="29">
        <f>'Table 15'!I63</f>
        <v>78</v>
      </c>
      <c r="E13" s="29">
        <f>'Table 15'!J63</f>
        <v>7</v>
      </c>
      <c r="F13" s="29">
        <f>'Table 15'!L63</f>
        <v>0</v>
      </c>
      <c r="G13" s="29">
        <f>'Table 15'!M63</f>
        <v>5</v>
      </c>
      <c r="H13" s="29">
        <f>'Table 15'!N63</f>
        <v>8</v>
      </c>
      <c r="I13" s="29">
        <f>'Table 15'!O63</f>
        <v>1</v>
      </c>
    </row>
    <row r="14" spans="2:9" ht="15">
      <c r="B14" s="8" t="s">
        <v>422</v>
      </c>
      <c r="C14" s="29">
        <f>'Table 15'!H64</f>
        <v>2</v>
      </c>
      <c r="D14" s="29">
        <f>'Table 15'!I64</f>
        <v>78</v>
      </c>
      <c r="E14" s="29">
        <f>'Table 15'!J64</f>
        <v>4</v>
      </c>
      <c r="F14" s="29">
        <f>'Table 15'!L64</f>
        <v>0</v>
      </c>
      <c r="G14" s="29">
        <f>'Table 15'!M64</f>
        <v>4</v>
      </c>
      <c r="H14" s="29">
        <f>'Table 15'!N64</f>
        <v>7</v>
      </c>
      <c r="I14" s="29">
        <f>'Table 15'!O64</f>
        <v>5</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B3:G21"/>
  <sheetViews>
    <sheetView workbookViewId="0" topLeftCell="A1">
      <selection activeCell="P3" sqref="P3"/>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489</v>
      </c>
      <c r="E3" s="126" t="s">
        <v>398</v>
      </c>
    </row>
    <row r="5" ht="12.75">
      <c r="C5" t="s">
        <v>269</v>
      </c>
    </row>
    <row r="7" spans="3:7" ht="12.75">
      <c r="C7" s="42" t="s">
        <v>178</v>
      </c>
      <c r="D7" s="42" t="s">
        <v>262</v>
      </c>
      <c r="E7" s="42" t="s">
        <v>332</v>
      </c>
      <c r="F7" s="42" t="s">
        <v>181</v>
      </c>
      <c r="G7" s="42" t="s">
        <v>180</v>
      </c>
    </row>
    <row r="8" spans="2:7" ht="12.75">
      <c r="B8">
        <v>4</v>
      </c>
      <c r="C8">
        <v>48</v>
      </c>
      <c r="D8">
        <v>46</v>
      </c>
      <c r="E8">
        <v>6</v>
      </c>
      <c r="F8">
        <v>0</v>
      </c>
      <c r="G8">
        <v>0</v>
      </c>
    </row>
    <row r="9" spans="2:7" ht="12.75">
      <c r="B9">
        <v>5</v>
      </c>
      <c r="C9">
        <v>50</v>
      </c>
      <c r="D9">
        <v>37</v>
      </c>
      <c r="E9">
        <v>9</v>
      </c>
      <c r="F9">
        <v>4</v>
      </c>
      <c r="G9">
        <v>0</v>
      </c>
    </row>
    <row r="10" spans="2:7" ht="12.75">
      <c r="B10">
        <v>6</v>
      </c>
      <c r="C10">
        <v>57</v>
      </c>
      <c r="D10">
        <v>35</v>
      </c>
      <c r="E10">
        <v>7</v>
      </c>
      <c r="F10">
        <v>1</v>
      </c>
      <c r="G10">
        <v>0</v>
      </c>
    </row>
    <row r="11" spans="2:7" ht="12.75">
      <c r="B11">
        <v>7</v>
      </c>
      <c r="C11">
        <v>58</v>
      </c>
      <c r="D11">
        <v>29</v>
      </c>
      <c r="E11">
        <v>11</v>
      </c>
      <c r="F11">
        <v>1</v>
      </c>
      <c r="G11">
        <v>1</v>
      </c>
    </row>
    <row r="12" spans="2:7" ht="12.75">
      <c r="B12">
        <v>8</v>
      </c>
      <c r="C12">
        <v>56</v>
      </c>
      <c r="D12">
        <v>27</v>
      </c>
      <c r="E12">
        <v>13</v>
      </c>
      <c r="F12">
        <v>3</v>
      </c>
      <c r="G12">
        <v>1</v>
      </c>
    </row>
    <row r="13" spans="2:7" ht="12.75">
      <c r="B13">
        <v>9</v>
      </c>
      <c r="C13">
        <v>61</v>
      </c>
      <c r="D13">
        <v>24</v>
      </c>
      <c r="E13">
        <v>12</v>
      </c>
      <c r="F13">
        <v>3</v>
      </c>
      <c r="G13">
        <v>0</v>
      </c>
    </row>
    <row r="14" spans="2:7" ht="12.75">
      <c r="B14">
        <v>10</v>
      </c>
      <c r="C14">
        <v>62</v>
      </c>
      <c r="D14">
        <v>23</v>
      </c>
      <c r="E14">
        <v>11</v>
      </c>
      <c r="F14">
        <v>3</v>
      </c>
      <c r="G14">
        <v>1</v>
      </c>
    </row>
    <row r="15" spans="2:7" ht="12.75">
      <c r="B15">
        <v>11</v>
      </c>
      <c r="C15">
        <v>58</v>
      </c>
      <c r="D15">
        <v>22</v>
      </c>
      <c r="E15">
        <v>17</v>
      </c>
      <c r="F15">
        <v>2</v>
      </c>
      <c r="G15">
        <v>2</v>
      </c>
    </row>
    <row r="16" spans="2:7" ht="12.75">
      <c r="B16">
        <v>12</v>
      </c>
      <c r="C16">
        <v>51</v>
      </c>
      <c r="D16">
        <v>12</v>
      </c>
      <c r="E16">
        <v>32</v>
      </c>
      <c r="F16">
        <v>3</v>
      </c>
      <c r="G16">
        <v>1</v>
      </c>
    </row>
    <row r="17" spans="2:7" ht="12.75">
      <c r="B17">
        <v>13</v>
      </c>
      <c r="C17">
        <v>45</v>
      </c>
      <c r="D17">
        <v>13</v>
      </c>
      <c r="E17">
        <v>36</v>
      </c>
      <c r="F17">
        <v>4</v>
      </c>
      <c r="G17">
        <v>1</v>
      </c>
    </row>
    <row r="18" spans="2:7" ht="12.75">
      <c r="B18">
        <v>14</v>
      </c>
      <c r="C18">
        <v>44</v>
      </c>
      <c r="D18">
        <v>12</v>
      </c>
      <c r="E18">
        <v>41</v>
      </c>
      <c r="F18">
        <v>3</v>
      </c>
      <c r="G18">
        <v>1</v>
      </c>
    </row>
    <row r="19" spans="2:7" ht="12.75">
      <c r="B19">
        <v>15</v>
      </c>
      <c r="C19">
        <v>44</v>
      </c>
      <c r="D19">
        <v>14</v>
      </c>
      <c r="E19">
        <v>34</v>
      </c>
      <c r="F19">
        <v>4</v>
      </c>
      <c r="G19">
        <v>3</v>
      </c>
    </row>
    <row r="20" spans="2:7" ht="12.75">
      <c r="B20">
        <v>16</v>
      </c>
      <c r="C20">
        <v>49</v>
      </c>
      <c r="D20">
        <v>12</v>
      </c>
      <c r="E20">
        <v>35</v>
      </c>
      <c r="F20">
        <v>3</v>
      </c>
      <c r="G20">
        <v>1</v>
      </c>
    </row>
    <row r="21" spans="2:7" ht="12.75">
      <c r="B21">
        <v>17</v>
      </c>
      <c r="C21">
        <v>44</v>
      </c>
      <c r="D21">
        <v>15</v>
      </c>
      <c r="E21">
        <v>37</v>
      </c>
      <c r="F21">
        <v>2</v>
      </c>
      <c r="G21">
        <v>2</v>
      </c>
    </row>
  </sheetData>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B2:D6"/>
  <sheetViews>
    <sheetView workbookViewId="0" topLeftCell="A1">
      <selection activeCell="B6" sqref="B6"/>
    </sheetView>
  </sheetViews>
  <sheetFormatPr defaultColWidth="9.140625" defaultRowHeight="12.75"/>
  <sheetData>
    <row r="2" ht="12.75">
      <c r="B2" t="s">
        <v>464</v>
      </c>
    </row>
    <row r="4" spans="2:4" ht="12.75">
      <c r="B4" s="20">
        <v>1.96</v>
      </c>
      <c r="D4" s="20" t="s">
        <v>461</v>
      </c>
    </row>
    <row r="5" spans="2:4" ht="12.75">
      <c r="B5" s="20">
        <v>1.2</v>
      </c>
      <c r="D5" s="20" t="s">
        <v>462</v>
      </c>
    </row>
    <row r="6" spans="2:4" ht="12.75">
      <c r="B6" s="153">
        <v>1</v>
      </c>
      <c r="D6" s="20" t="s">
        <v>463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75"/>
  <sheetViews>
    <sheetView zoomScale="75" zoomScaleNormal="75" workbookViewId="0" topLeftCell="A1">
      <selection activeCell="A1" sqref="A1"/>
    </sheetView>
  </sheetViews>
  <sheetFormatPr defaultColWidth="9.140625" defaultRowHeight="12.75"/>
  <cols>
    <col min="1" max="2" width="1.7109375" style="20" customWidth="1"/>
    <col min="3" max="3" width="10.57421875" style="20" customWidth="1"/>
    <col min="4" max="4" width="25.28125" style="20" customWidth="1"/>
    <col min="5" max="5" width="1.28515625" style="20" customWidth="1"/>
    <col min="6" max="6" width="7.8515625" style="20" customWidth="1"/>
    <col min="7" max="7" width="7.7109375" style="20" customWidth="1"/>
    <col min="8" max="8" width="8.57421875" style="20" customWidth="1"/>
    <col min="9" max="13" width="7.7109375" style="20" customWidth="1"/>
    <col min="14" max="14" width="9.421875" style="20" customWidth="1"/>
    <col min="15" max="15" width="1.1484375" style="20" customWidth="1"/>
    <col min="16" max="16" width="13.00390625" style="20" customWidth="1"/>
    <col min="17" max="16384" width="9.140625" style="20" customWidth="1"/>
  </cols>
  <sheetData>
    <row r="1" ht="15">
      <c r="A1" s="39"/>
    </row>
    <row r="2" spans="2:16" ht="21">
      <c r="B2" s="1" t="s">
        <v>682</v>
      </c>
      <c r="C2" s="1"/>
      <c r="D2" s="56" t="s">
        <v>655</v>
      </c>
      <c r="E2" s="157"/>
      <c r="F2" s="157"/>
      <c r="G2" s="157"/>
      <c r="H2" s="157"/>
      <c r="I2" s="157"/>
      <c r="J2" s="157"/>
      <c r="K2" s="157"/>
      <c r="L2" s="157"/>
      <c r="M2" s="157"/>
      <c r="N2" s="157"/>
      <c r="O2" s="2"/>
      <c r="P2" s="2"/>
    </row>
    <row r="3" spans="2:16" ht="18.75" thickBot="1">
      <c r="B3" s="21"/>
      <c r="C3" s="21"/>
      <c r="D3" s="78"/>
      <c r="E3" s="78"/>
      <c r="F3" s="78"/>
      <c r="G3" s="78"/>
      <c r="H3" s="78"/>
      <c r="I3" s="78"/>
      <c r="J3" s="78"/>
      <c r="K3" s="78"/>
      <c r="L3" s="78"/>
      <c r="M3" s="78"/>
      <c r="N3" s="78"/>
      <c r="O3" s="6"/>
      <c r="P3" s="6"/>
    </row>
    <row r="4" spans="2:16" ht="15.75">
      <c r="B4" s="8"/>
      <c r="C4" s="8"/>
      <c r="D4" s="7"/>
      <c r="F4" s="196"/>
      <c r="G4" s="125"/>
      <c r="H4" s="125" t="s">
        <v>139</v>
      </c>
      <c r="I4" s="125"/>
      <c r="J4" s="125"/>
      <c r="K4" s="125"/>
      <c r="L4" s="165"/>
      <c r="M4" s="165"/>
      <c r="N4" s="60" t="s">
        <v>377</v>
      </c>
      <c r="O4" s="8"/>
      <c r="P4" s="110" t="s">
        <v>132</v>
      </c>
    </row>
    <row r="5" spans="2:16" ht="18">
      <c r="B5" s="8"/>
      <c r="C5" s="8"/>
      <c r="D5" s="7"/>
      <c r="E5" s="22"/>
      <c r="F5" s="11">
        <v>17</v>
      </c>
      <c r="G5" s="7">
        <v>20</v>
      </c>
      <c r="H5" s="7">
        <v>30</v>
      </c>
      <c r="I5" s="7">
        <v>40</v>
      </c>
      <c r="J5" s="7">
        <v>50</v>
      </c>
      <c r="K5" s="7">
        <v>60</v>
      </c>
      <c r="L5" s="7">
        <v>70</v>
      </c>
      <c r="M5" s="109"/>
      <c r="N5" s="60" t="s">
        <v>378</v>
      </c>
      <c r="O5" s="8"/>
      <c r="P5" s="111" t="s">
        <v>136</v>
      </c>
    </row>
    <row r="6" spans="2:16" ht="16.5" thickBot="1">
      <c r="B6" s="6"/>
      <c r="C6" s="6"/>
      <c r="D6" s="6"/>
      <c r="E6" s="6"/>
      <c r="F6" s="23" t="s">
        <v>298</v>
      </c>
      <c r="G6" s="23" t="s">
        <v>299</v>
      </c>
      <c r="H6" s="23" t="s">
        <v>300</v>
      </c>
      <c r="I6" s="23" t="s">
        <v>301</v>
      </c>
      <c r="J6" s="23" t="s">
        <v>302</v>
      </c>
      <c r="K6" s="23" t="s">
        <v>303</v>
      </c>
      <c r="L6" s="23" t="s">
        <v>304</v>
      </c>
      <c r="M6" s="23" t="s">
        <v>297</v>
      </c>
      <c r="N6" s="14" t="s">
        <v>140</v>
      </c>
      <c r="O6" s="6"/>
      <c r="P6" s="24"/>
    </row>
    <row r="7" spans="2:15" ht="6" customHeight="1">
      <c r="B7" s="8"/>
      <c r="C7" s="8"/>
      <c r="D7" s="8"/>
      <c r="G7" s="8"/>
      <c r="H7" s="8"/>
      <c r="I7" s="8"/>
      <c r="K7" s="8"/>
      <c r="O7" s="8"/>
    </row>
    <row r="8" spans="2:16" ht="18">
      <c r="B8" s="8"/>
      <c r="C8" s="8"/>
      <c r="D8" s="8"/>
      <c r="G8" s="8"/>
      <c r="H8" s="8"/>
      <c r="I8" s="8"/>
      <c r="K8" s="8"/>
      <c r="N8" s="55" t="s">
        <v>387</v>
      </c>
      <c r="O8" s="8"/>
      <c r="P8" s="36" t="s">
        <v>305</v>
      </c>
    </row>
    <row r="9" spans="2:16" ht="6" customHeight="1">
      <c r="B9" s="8"/>
      <c r="C9" s="8"/>
      <c r="D9" s="8"/>
      <c r="G9" s="8"/>
      <c r="H9" s="8"/>
      <c r="I9" s="8"/>
      <c r="J9" s="8"/>
      <c r="K9" s="8"/>
      <c r="L9" s="25"/>
      <c r="M9" s="25"/>
      <c r="N9" s="8"/>
      <c r="O9" s="8"/>
      <c r="P9" s="16"/>
    </row>
    <row r="10" spans="2:16" ht="15.75">
      <c r="B10" s="7" t="s">
        <v>656</v>
      </c>
      <c r="C10" s="7"/>
      <c r="D10" s="8"/>
      <c r="F10" s="329">
        <v>0.27</v>
      </c>
      <c r="G10" s="329">
        <v>0.59</v>
      </c>
      <c r="H10" s="329">
        <v>0.8</v>
      </c>
      <c r="I10" s="329">
        <v>0.8</v>
      </c>
      <c r="J10" s="329">
        <v>0.73</v>
      </c>
      <c r="K10" s="329">
        <v>0.63</v>
      </c>
      <c r="L10" s="329">
        <v>0.44</v>
      </c>
      <c r="M10" s="329">
        <v>0.27</v>
      </c>
      <c r="N10" s="329">
        <v>0.65</v>
      </c>
      <c r="P10" s="144">
        <v>13850</v>
      </c>
    </row>
    <row r="11" spans="2:16" ht="6" customHeight="1">
      <c r="B11" s="8"/>
      <c r="C11" s="8"/>
      <c r="D11" s="8"/>
      <c r="F11" s="329"/>
      <c r="G11" s="329"/>
      <c r="H11" s="329"/>
      <c r="I11" s="329"/>
      <c r="J11" s="329"/>
      <c r="K11" s="329"/>
      <c r="L11" s="330"/>
      <c r="M11" s="330"/>
      <c r="N11" s="329"/>
      <c r="O11" s="8"/>
      <c r="P11" s="17"/>
    </row>
    <row r="12" spans="2:16" ht="15.75">
      <c r="B12" s="7" t="s">
        <v>166</v>
      </c>
      <c r="C12" s="7"/>
      <c r="D12" s="8"/>
      <c r="F12" s="329"/>
      <c r="G12" s="329"/>
      <c r="H12" s="329"/>
      <c r="I12" s="329"/>
      <c r="J12" s="329"/>
      <c r="K12" s="329"/>
      <c r="L12" s="330"/>
      <c r="M12" s="330"/>
      <c r="N12" s="329"/>
      <c r="O12" s="8"/>
      <c r="P12" s="17"/>
    </row>
    <row r="13" spans="3:16" ht="15">
      <c r="C13" s="8" t="s">
        <v>141</v>
      </c>
      <c r="F13" s="329">
        <v>0.33</v>
      </c>
      <c r="G13" s="329">
        <v>0.64</v>
      </c>
      <c r="H13" s="329">
        <v>0.85</v>
      </c>
      <c r="I13" s="329">
        <v>0.86</v>
      </c>
      <c r="J13" s="329">
        <v>0.85</v>
      </c>
      <c r="K13" s="329">
        <v>0.8</v>
      </c>
      <c r="L13" s="329">
        <v>0.67</v>
      </c>
      <c r="M13" s="329">
        <v>0.49</v>
      </c>
      <c r="N13" s="329">
        <v>0.77</v>
      </c>
      <c r="P13" s="144">
        <v>5909</v>
      </c>
    </row>
    <row r="14" spans="3:16" ht="15">
      <c r="C14" s="8" t="s">
        <v>142</v>
      </c>
      <c r="F14" s="329">
        <v>0.2</v>
      </c>
      <c r="G14" s="329">
        <v>0.54</v>
      </c>
      <c r="H14" s="329">
        <v>0.75</v>
      </c>
      <c r="I14" s="329">
        <v>0.74</v>
      </c>
      <c r="J14" s="329">
        <v>0.63</v>
      </c>
      <c r="K14" s="329">
        <v>0.49</v>
      </c>
      <c r="L14" s="329">
        <v>0.27</v>
      </c>
      <c r="M14" s="329">
        <v>0.15</v>
      </c>
      <c r="N14" s="329">
        <v>0.56</v>
      </c>
      <c r="P14" s="144">
        <v>7941</v>
      </c>
    </row>
    <row r="15" spans="4:16" ht="6" customHeight="1">
      <c r="D15" s="8"/>
      <c r="F15" s="329"/>
      <c r="G15" s="329"/>
      <c r="H15" s="329"/>
      <c r="I15" s="329"/>
      <c r="J15" s="329"/>
      <c r="K15" s="329"/>
      <c r="L15" s="329"/>
      <c r="M15" s="329"/>
      <c r="N15" s="329"/>
      <c r="P15" s="144"/>
    </row>
    <row r="16" spans="2:16" ht="15.75" customHeight="1">
      <c r="B16" s="13" t="s">
        <v>243</v>
      </c>
      <c r="C16" s="13"/>
      <c r="D16" s="8"/>
      <c r="F16" s="329"/>
      <c r="G16" s="329"/>
      <c r="H16" s="329"/>
      <c r="I16" s="329"/>
      <c r="J16" s="329"/>
      <c r="K16" s="329"/>
      <c r="L16" s="329"/>
      <c r="M16" s="329"/>
      <c r="N16" s="329"/>
      <c r="P16" s="144"/>
    </row>
    <row r="17" spans="2:16" ht="15.75" customHeight="1">
      <c r="B17" s="2"/>
      <c r="C17" s="2" t="s">
        <v>223</v>
      </c>
      <c r="D17" s="8"/>
      <c r="F17" s="329" t="s">
        <v>383</v>
      </c>
      <c r="G17" s="329" t="s">
        <v>383</v>
      </c>
      <c r="H17" s="329">
        <v>0.97</v>
      </c>
      <c r="I17" s="329">
        <v>0.95</v>
      </c>
      <c r="J17" s="329">
        <v>0.91</v>
      </c>
      <c r="K17" s="329" t="s">
        <v>383</v>
      </c>
      <c r="L17" s="329" t="s">
        <v>383</v>
      </c>
      <c r="M17" s="329" t="s">
        <v>383</v>
      </c>
      <c r="N17" s="329">
        <v>0.93</v>
      </c>
      <c r="P17" s="144">
        <v>646</v>
      </c>
    </row>
    <row r="18" spans="2:16" ht="15.75" customHeight="1">
      <c r="B18" s="2"/>
      <c r="C18" s="2" t="s">
        <v>270</v>
      </c>
      <c r="D18" s="8"/>
      <c r="F18" s="329" t="s">
        <v>383</v>
      </c>
      <c r="G18" s="329">
        <v>0.69</v>
      </c>
      <c r="H18" s="329">
        <v>0.88</v>
      </c>
      <c r="I18" s="329">
        <v>0.88</v>
      </c>
      <c r="J18" s="329">
        <v>0.84</v>
      </c>
      <c r="K18" s="329">
        <v>0.78</v>
      </c>
      <c r="L18" s="329" t="s">
        <v>383</v>
      </c>
      <c r="M18" s="329" t="s">
        <v>383</v>
      </c>
      <c r="N18" s="329">
        <v>0.82</v>
      </c>
      <c r="P18" s="144">
        <v>4618</v>
      </c>
    </row>
    <row r="19" spans="2:16" ht="15.75" customHeight="1">
      <c r="B19" s="2"/>
      <c r="C19" s="2" t="s">
        <v>271</v>
      </c>
      <c r="D19" s="8"/>
      <c r="F19" s="329" t="s">
        <v>383</v>
      </c>
      <c r="G19" s="329">
        <v>0.44</v>
      </c>
      <c r="H19" s="329">
        <v>0.8</v>
      </c>
      <c r="I19" s="329">
        <v>0.82</v>
      </c>
      <c r="J19" s="329">
        <v>0.66</v>
      </c>
      <c r="K19" s="329">
        <v>0.73</v>
      </c>
      <c r="L19" s="329" t="s">
        <v>383</v>
      </c>
      <c r="M19" s="329" t="s">
        <v>383</v>
      </c>
      <c r="N19" s="329">
        <v>0.72</v>
      </c>
      <c r="P19" s="144">
        <v>1405</v>
      </c>
    </row>
    <row r="20" spans="2:16" ht="15.75" customHeight="1">
      <c r="B20" s="2"/>
      <c r="C20" s="2" t="s">
        <v>224</v>
      </c>
      <c r="D20" s="8"/>
      <c r="F20" s="329" t="s">
        <v>383</v>
      </c>
      <c r="G20" s="329">
        <v>0.34</v>
      </c>
      <c r="H20" s="329">
        <v>0.58</v>
      </c>
      <c r="I20" s="329">
        <v>0.55</v>
      </c>
      <c r="J20" s="329">
        <v>0.54</v>
      </c>
      <c r="K20" s="329">
        <v>0.51</v>
      </c>
      <c r="L20" s="329" t="s">
        <v>383</v>
      </c>
      <c r="M20" s="329" t="s">
        <v>383</v>
      </c>
      <c r="N20" s="329">
        <v>0.5</v>
      </c>
      <c r="P20" s="144">
        <v>1047</v>
      </c>
    </row>
    <row r="21" spans="2:16" ht="15.75" customHeight="1">
      <c r="B21" s="2"/>
      <c r="C21" s="2" t="s">
        <v>225</v>
      </c>
      <c r="D21" s="8"/>
      <c r="F21" s="329" t="s">
        <v>383</v>
      </c>
      <c r="G21" s="329" t="s">
        <v>383</v>
      </c>
      <c r="H21" s="329" t="s">
        <v>383</v>
      </c>
      <c r="I21" s="329" t="s">
        <v>383</v>
      </c>
      <c r="J21" s="329">
        <v>0.83</v>
      </c>
      <c r="K21" s="329">
        <v>0.59</v>
      </c>
      <c r="L21" s="329">
        <v>0.44</v>
      </c>
      <c r="M21" s="329">
        <v>0.27</v>
      </c>
      <c r="N21" s="329">
        <v>0.49</v>
      </c>
      <c r="P21" s="144">
        <v>4283</v>
      </c>
    </row>
    <row r="22" spans="2:16" ht="15.75" customHeight="1">
      <c r="B22" s="2"/>
      <c r="C22" s="2" t="s">
        <v>226</v>
      </c>
      <c r="D22" s="8"/>
      <c r="F22" s="329" t="s">
        <v>383</v>
      </c>
      <c r="G22" s="329">
        <v>0.36</v>
      </c>
      <c r="H22" s="329">
        <v>0.62</v>
      </c>
      <c r="I22" s="329">
        <v>0.53</v>
      </c>
      <c r="J22" s="329" t="s">
        <v>383</v>
      </c>
      <c r="K22" s="329" t="s">
        <v>383</v>
      </c>
      <c r="L22" s="329" t="s">
        <v>383</v>
      </c>
      <c r="M22" s="329" t="s">
        <v>383</v>
      </c>
      <c r="N22" s="329">
        <v>0.49</v>
      </c>
      <c r="P22" s="144">
        <v>482</v>
      </c>
    </row>
    <row r="23" spans="2:16" ht="15.75" customHeight="1">
      <c r="B23" s="2"/>
      <c r="C23" s="2" t="s">
        <v>227</v>
      </c>
      <c r="D23" s="8"/>
      <c r="F23" s="329">
        <v>0.34</v>
      </c>
      <c r="G23" s="329">
        <v>0.57</v>
      </c>
      <c r="H23" s="329" t="s">
        <v>383</v>
      </c>
      <c r="I23" s="329" t="s">
        <v>383</v>
      </c>
      <c r="J23" s="329" t="s">
        <v>383</v>
      </c>
      <c r="K23" s="329" t="s">
        <v>383</v>
      </c>
      <c r="L23" s="329" t="s">
        <v>383</v>
      </c>
      <c r="M23" s="329" t="s">
        <v>383</v>
      </c>
      <c r="N23" s="329">
        <v>0.5</v>
      </c>
      <c r="P23" s="144">
        <v>394</v>
      </c>
    </row>
    <row r="24" spans="2:16" ht="15.75" customHeight="1">
      <c r="B24" s="2"/>
      <c r="C24" s="2" t="s">
        <v>228</v>
      </c>
      <c r="D24" s="8"/>
      <c r="F24" s="329" t="s">
        <v>383</v>
      </c>
      <c r="G24" s="329" t="s">
        <v>383</v>
      </c>
      <c r="H24" s="329" t="s">
        <v>383</v>
      </c>
      <c r="I24" s="329">
        <v>0.41</v>
      </c>
      <c r="J24" s="329">
        <v>0.39</v>
      </c>
      <c r="K24" s="329">
        <v>0.54</v>
      </c>
      <c r="L24" s="329" t="s">
        <v>383</v>
      </c>
      <c r="M24" s="329" t="s">
        <v>383</v>
      </c>
      <c r="N24" s="329">
        <v>0.39</v>
      </c>
      <c r="P24" s="144">
        <v>722</v>
      </c>
    </row>
    <row r="25" spans="2:16" ht="6" customHeight="1">
      <c r="B25" s="2"/>
      <c r="C25" s="2"/>
      <c r="D25" s="8"/>
      <c r="F25" s="329"/>
      <c r="G25" s="329"/>
      <c r="H25" s="329"/>
      <c r="I25" s="329"/>
      <c r="J25" s="329"/>
      <c r="K25" s="329"/>
      <c r="L25" s="329"/>
      <c r="M25" s="329"/>
      <c r="N25" s="329"/>
      <c r="P25" s="144"/>
    </row>
    <row r="26" spans="2:16" ht="15.75" customHeight="1">
      <c r="B26" s="7" t="s">
        <v>659</v>
      </c>
      <c r="C26" s="8"/>
      <c r="D26" s="8"/>
      <c r="F26" s="329"/>
      <c r="G26" s="329"/>
      <c r="H26" s="329"/>
      <c r="I26" s="329"/>
      <c r="J26" s="329"/>
      <c r="K26" s="329"/>
      <c r="L26" s="329"/>
      <c r="M26" s="329"/>
      <c r="N26" s="329"/>
      <c r="P26" s="144"/>
    </row>
    <row r="27" spans="2:16" ht="15.75" customHeight="1">
      <c r="B27" s="8"/>
      <c r="C27" s="253" t="s">
        <v>647</v>
      </c>
      <c r="D27" s="8"/>
      <c r="F27" s="329" t="s">
        <v>383</v>
      </c>
      <c r="G27" s="329">
        <v>0.89</v>
      </c>
      <c r="H27" s="329">
        <v>0.96</v>
      </c>
      <c r="I27" s="329">
        <v>0.97</v>
      </c>
      <c r="J27" s="329">
        <v>0.96</v>
      </c>
      <c r="K27" s="329" t="s">
        <v>383</v>
      </c>
      <c r="L27" s="329" t="s">
        <v>383</v>
      </c>
      <c r="M27" s="329" t="s">
        <v>383</v>
      </c>
      <c r="N27" s="329">
        <v>0.95</v>
      </c>
      <c r="P27" s="144">
        <v>666</v>
      </c>
    </row>
    <row r="28" spans="2:16" ht="15.75" customHeight="1">
      <c r="B28" s="8"/>
      <c r="C28" s="253" t="s">
        <v>648</v>
      </c>
      <c r="D28" s="8"/>
      <c r="F28" s="329" t="s">
        <v>383</v>
      </c>
      <c r="G28" s="329">
        <v>0.74</v>
      </c>
      <c r="H28" s="329">
        <v>0.92</v>
      </c>
      <c r="I28" s="329">
        <v>0.93</v>
      </c>
      <c r="J28" s="329">
        <v>0.92</v>
      </c>
      <c r="K28" s="329">
        <v>0.91</v>
      </c>
      <c r="L28" s="329" t="s">
        <v>383</v>
      </c>
      <c r="M28" s="329" t="s">
        <v>383</v>
      </c>
      <c r="N28" s="329">
        <v>0.9</v>
      </c>
      <c r="P28" s="144">
        <v>1772</v>
      </c>
    </row>
    <row r="29" spans="2:16" ht="15.75" customHeight="1">
      <c r="B29" s="8"/>
      <c r="C29" s="253" t="s">
        <v>649</v>
      </c>
      <c r="D29" s="8"/>
      <c r="F29" s="329" t="s">
        <v>383</v>
      </c>
      <c r="G29" s="329">
        <v>0.69</v>
      </c>
      <c r="H29" s="329">
        <v>0.87</v>
      </c>
      <c r="I29" s="329">
        <v>0.84</v>
      </c>
      <c r="J29" s="329">
        <v>0.77</v>
      </c>
      <c r="K29" s="329" t="s">
        <v>383</v>
      </c>
      <c r="L29" s="329" t="s">
        <v>383</v>
      </c>
      <c r="M29" s="329" t="s">
        <v>383</v>
      </c>
      <c r="N29" s="329">
        <v>0.77</v>
      </c>
      <c r="P29" s="144">
        <v>896</v>
      </c>
    </row>
    <row r="30" spans="2:16" ht="15.75" customHeight="1">
      <c r="B30" s="8"/>
      <c r="C30" s="253" t="s">
        <v>650</v>
      </c>
      <c r="D30" s="8"/>
      <c r="F30" s="329" t="s">
        <v>383</v>
      </c>
      <c r="G30" s="329" t="s">
        <v>383</v>
      </c>
      <c r="H30" s="329" t="s">
        <v>383</v>
      </c>
      <c r="I30" s="329" t="s">
        <v>383</v>
      </c>
      <c r="J30" s="329" t="s">
        <v>383</v>
      </c>
      <c r="K30" s="329" t="s">
        <v>383</v>
      </c>
      <c r="L30" s="329" t="s">
        <v>383</v>
      </c>
      <c r="M30" s="329" t="s">
        <v>383</v>
      </c>
      <c r="N30" s="329">
        <v>0.91</v>
      </c>
      <c r="P30" s="144">
        <v>265</v>
      </c>
    </row>
    <row r="31" spans="2:16" ht="15.75" customHeight="1">
      <c r="B31" s="8"/>
      <c r="C31" s="253" t="s">
        <v>651</v>
      </c>
      <c r="D31" s="8"/>
      <c r="F31" s="329" t="s">
        <v>383</v>
      </c>
      <c r="G31" s="329">
        <v>0.63</v>
      </c>
      <c r="H31" s="329">
        <v>0.84</v>
      </c>
      <c r="I31" s="329">
        <v>0.84</v>
      </c>
      <c r="J31" s="329">
        <v>0.82</v>
      </c>
      <c r="K31" s="329" t="s">
        <v>383</v>
      </c>
      <c r="L31" s="329" t="s">
        <v>383</v>
      </c>
      <c r="M31" s="329" t="s">
        <v>383</v>
      </c>
      <c r="N31" s="329">
        <v>0.78</v>
      </c>
      <c r="P31" s="144">
        <v>769</v>
      </c>
    </row>
    <row r="32" spans="2:16" ht="15.75" customHeight="1">
      <c r="B32" s="8"/>
      <c r="C32" s="253" t="s">
        <v>652</v>
      </c>
      <c r="D32" s="8"/>
      <c r="F32" s="329" t="s">
        <v>383</v>
      </c>
      <c r="G32" s="329">
        <v>0.45</v>
      </c>
      <c r="H32" s="329">
        <v>0.7</v>
      </c>
      <c r="I32" s="329">
        <v>0.71</v>
      </c>
      <c r="J32" s="329">
        <v>0.65</v>
      </c>
      <c r="K32" s="329">
        <v>0.6</v>
      </c>
      <c r="L32" s="329" t="s">
        <v>383</v>
      </c>
      <c r="M32" s="329" t="s">
        <v>383</v>
      </c>
      <c r="N32" s="329">
        <v>0.6</v>
      </c>
      <c r="P32" s="144">
        <v>1099</v>
      </c>
    </row>
    <row r="33" spans="2:16" ht="15.75" customHeight="1">
      <c r="B33" s="8"/>
      <c r="C33" s="253" t="s">
        <v>653</v>
      </c>
      <c r="D33" s="8"/>
      <c r="F33" s="329" t="s">
        <v>383</v>
      </c>
      <c r="G33" s="329">
        <v>0.58</v>
      </c>
      <c r="H33" s="329">
        <v>0.73</v>
      </c>
      <c r="I33" s="329">
        <v>0.77</v>
      </c>
      <c r="J33" s="329">
        <v>0.64</v>
      </c>
      <c r="K33" s="329">
        <v>0.67</v>
      </c>
      <c r="L33" s="329" t="s">
        <v>383</v>
      </c>
      <c r="M33" s="329" t="s">
        <v>383</v>
      </c>
      <c r="N33" s="329">
        <v>0.66</v>
      </c>
      <c r="P33" s="144">
        <v>1012</v>
      </c>
    </row>
    <row r="34" spans="2:16" ht="6" customHeight="1">
      <c r="B34" s="2"/>
      <c r="C34" s="2"/>
      <c r="D34" s="8"/>
      <c r="F34" s="329"/>
      <c r="G34" s="329"/>
      <c r="H34" s="329"/>
      <c r="I34" s="329"/>
      <c r="J34" s="329"/>
      <c r="K34" s="329"/>
      <c r="L34" s="329"/>
      <c r="M34" s="329"/>
      <c r="N34" s="329"/>
      <c r="P34" s="144"/>
    </row>
    <row r="35" spans="2:16" ht="15.75" customHeight="1">
      <c r="B35" s="7" t="s">
        <v>242</v>
      </c>
      <c r="C35" s="7"/>
      <c r="D35" s="8"/>
      <c r="F35" s="329"/>
      <c r="G35" s="329"/>
      <c r="H35" s="329"/>
      <c r="I35" s="329"/>
      <c r="J35" s="329"/>
      <c r="K35" s="329"/>
      <c r="L35" s="329"/>
      <c r="M35" s="329"/>
      <c r="N35" s="329"/>
      <c r="P35" s="144"/>
    </row>
    <row r="36" spans="2:16" ht="15.75" customHeight="1">
      <c r="B36" s="8"/>
      <c r="C36" s="8" t="s">
        <v>646</v>
      </c>
      <c r="D36" s="8"/>
      <c r="F36" s="329" t="s">
        <v>383</v>
      </c>
      <c r="G36" s="329">
        <v>0.39</v>
      </c>
      <c r="H36" s="329">
        <v>0.48</v>
      </c>
      <c r="I36" s="329">
        <v>0.55</v>
      </c>
      <c r="J36" s="329">
        <v>0.52</v>
      </c>
      <c r="K36" s="329">
        <v>0.51</v>
      </c>
      <c r="L36" s="329">
        <v>0.39</v>
      </c>
      <c r="M36" s="329">
        <v>0.25</v>
      </c>
      <c r="N36" s="329">
        <v>0.43</v>
      </c>
      <c r="P36" s="144">
        <v>3908</v>
      </c>
    </row>
    <row r="37" spans="2:16" ht="15.75" customHeight="1">
      <c r="B37" s="8"/>
      <c r="C37" s="8" t="s">
        <v>213</v>
      </c>
      <c r="D37" s="8"/>
      <c r="F37" s="329" t="s">
        <v>383</v>
      </c>
      <c r="G37" s="329">
        <v>0.48</v>
      </c>
      <c r="H37" s="329">
        <v>0.62</v>
      </c>
      <c r="I37" s="329">
        <v>0.64</v>
      </c>
      <c r="J37" s="329">
        <v>0.53</v>
      </c>
      <c r="K37" s="329">
        <v>0.57</v>
      </c>
      <c r="L37" s="329">
        <v>0.44</v>
      </c>
      <c r="M37" s="329">
        <v>0.27</v>
      </c>
      <c r="N37" s="329">
        <v>0.52</v>
      </c>
      <c r="P37" s="144">
        <v>2818</v>
      </c>
    </row>
    <row r="38" spans="2:16" ht="15.75" customHeight="1">
      <c r="B38" s="8"/>
      <c r="C38" s="8" t="s">
        <v>214</v>
      </c>
      <c r="D38" s="8"/>
      <c r="F38" s="329" t="s">
        <v>383</v>
      </c>
      <c r="G38" s="329">
        <v>0.57</v>
      </c>
      <c r="H38" s="329">
        <v>0.76</v>
      </c>
      <c r="I38" s="329">
        <v>0.7</v>
      </c>
      <c r="J38" s="329">
        <v>0.76</v>
      </c>
      <c r="K38" s="329">
        <v>0.72</v>
      </c>
      <c r="L38" s="329">
        <v>0.49</v>
      </c>
      <c r="M38" s="329" t="s">
        <v>383</v>
      </c>
      <c r="N38" s="329">
        <v>0.66</v>
      </c>
      <c r="P38" s="144">
        <v>1956</v>
      </c>
    </row>
    <row r="39" spans="2:16" ht="15.75" customHeight="1">
      <c r="B39" s="8"/>
      <c r="C39" s="8" t="s">
        <v>215</v>
      </c>
      <c r="D39" s="8"/>
      <c r="F39" s="329" t="s">
        <v>383</v>
      </c>
      <c r="G39" s="329">
        <v>0.67</v>
      </c>
      <c r="H39" s="329">
        <v>0.82</v>
      </c>
      <c r="I39" s="329">
        <v>0.83</v>
      </c>
      <c r="J39" s="329">
        <v>0.79</v>
      </c>
      <c r="K39" s="329">
        <v>0.85</v>
      </c>
      <c r="L39" s="329" t="s">
        <v>383</v>
      </c>
      <c r="M39" s="329" t="s">
        <v>383</v>
      </c>
      <c r="N39" s="329">
        <v>0.76</v>
      </c>
      <c r="P39" s="144">
        <v>1489</v>
      </c>
    </row>
    <row r="40" spans="2:16" ht="15.75" customHeight="1">
      <c r="B40" s="8"/>
      <c r="C40" s="8" t="s">
        <v>216</v>
      </c>
      <c r="D40" s="8"/>
      <c r="F40" s="329" t="s">
        <v>383</v>
      </c>
      <c r="G40" s="329">
        <v>0.77</v>
      </c>
      <c r="H40" s="329">
        <v>0.92</v>
      </c>
      <c r="I40" s="329">
        <v>0.87</v>
      </c>
      <c r="J40" s="329">
        <v>0.9</v>
      </c>
      <c r="K40" s="329" t="s">
        <v>383</v>
      </c>
      <c r="L40" s="329" t="s">
        <v>383</v>
      </c>
      <c r="M40" s="329" t="s">
        <v>383</v>
      </c>
      <c r="N40" s="329">
        <v>0.84</v>
      </c>
      <c r="P40" s="144">
        <v>1136</v>
      </c>
    </row>
    <row r="41" spans="2:16" ht="15.75" customHeight="1">
      <c r="B41" s="8"/>
      <c r="C41" s="8" t="s">
        <v>217</v>
      </c>
      <c r="D41" s="8"/>
      <c r="F41" s="329" t="s">
        <v>383</v>
      </c>
      <c r="G41" s="329">
        <v>0.77</v>
      </c>
      <c r="H41" s="329">
        <v>0.94</v>
      </c>
      <c r="I41" s="329">
        <v>0.93</v>
      </c>
      <c r="J41" s="329">
        <v>0.91</v>
      </c>
      <c r="K41" s="329" t="s">
        <v>383</v>
      </c>
      <c r="L41" s="329" t="s">
        <v>383</v>
      </c>
      <c r="M41" s="329" t="s">
        <v>383</v>
      </c>
      <c r="N41" s="329">
        <v>0.88</v>
      </c>
      <c r="P41" s="144">
        <v>1291</v>
      </c>
    </row>
    <row r="42" spans="2:16" ht="15.75" customHeight="1">
      <c r="B42" s="8"/>
      <c r="C42" s="8" t="s">
        <v>218</v>
      </c>
      <c r="D42" s="8"/>
      <c r="F42" s="329" t="s">
        <v>383</v>
      </c>
      <c r="G42" s="329" t="s">
        <v>383</v>
      </c>
      <c r="H42" s="329">
        <v>0.95</v>
      </c>
      <c r="I42" s="329">
        <v>0.97</v>
      </c>
      <c r="J42" s="329">
        <v>0.94</v>
      </c>
      <c r="K42" s="329" t="s">
        <v>383</v>
      </c>
      <c r="L42" s="329" t="s">
        <v>383</v>
      </c>
      <c r="M42" s="329" t="s">
        <v>383</v>
      </c>
      <c r="N42" s="329">
        <v>0.91</v>
      </c>
      <c r="P42" s="144">
        <v>769</v>
      </c>
    </row>
    <row r="43" spans="2:16" ht="6" customHeight="1">
      <c r="B43" s="8"/>
      <c r="C43" s="8"/>
      <c r="D43" s="8"/>
      <c r="F43" s="329"/>
      <c r="G43" s="329"/>
      <c r="H43" s="329"/>
      <c r="I43" s="329"/>
      <c r="J43" s="329"/>
      <c r="K43" s="329"/>
      <c r="L43" s="329"/>
      <c r="M43" s="329"/>
      <c r="N43" s="329"/>
      <c r="P43" s="144"/>
    </row>
    <row r="44" spans="2:16" ht="15.75" customHeight="1">
      <c r="B44" s="7" t="s">
        <v>668</v>
      </c>
      <c r="C44" s="8"/>
      <c r="D44" s="8"/>
      <c r="F44" s="329"/>
      <c r="G44" s="329"/>
      <c r="H44" s="329"/>
      <c r="I44" s="329"/>
      <c r="J44" s="329"/>
      <c r="K44" s="329"/>
      <c r="L44" s="329"/>
      <c r="M44" s="329"/>
      <c r="N44" s="329"/>
      <c r="P44" s="144"/>
    </row>
    <row r="45" spans="2:16" ht="15" customHeight="1">
      <c r="B45" s="8"/>
      <c r="C45" s="8" t="s">
        <v>854</v>
      </c>
      <c r="D45" s="8"/>
      <c r="F45" s="329" t="s">
        <v>383</v>
      </c>
      <c r="G45" s="329">
        <v>0.37</v>
      </c>
      <c r="H45" s="329">
        <v>0.54</v>
      </c>
      <c r="I45" s="329">
        <v>0.56</v>
      </c>
      <c r="J45" s="329">
        <v>0.44</v>
      </c>
      <c r="K45" s="329">
        <v>0.37</v>
      </c>
      <c r="L45" s="329">
        <v>0.18</v>
      </c>
      <c r="M45" s="329">
        <v>0.09</v>
      </c>
      <c r="N45" s="329">
        <v>0.4</v>
      </c>
      <c r="P45" s="144">
        <v>2632</v>
      </c>
    </row>
    <row r="46" spans="2:16" ht="15" customHeight="1">
      <c r="B46" s="8"/>
      <c r="C46" s="51">
        <v>2</v>
      </c>
      <c r="D46" s="8"/>
      <c r="F46" s="329" t="s">
        <v>383</v>
      </c>
      <c r="G46" s="329">
        <v>0.53</v>
      </c>
      <c r="H46" s="329">
        <v>0.73</v>
      </c>
      <c r="I46" s="329">
        <v>0.74</v>
      </c>
      <c r="J46" s="329">
        <v>0.62</v>
      </c>
      <c r="K46" s="329">
        <v>0.53</v>
      </c>
      <c r="L46" s="329">
        <v>0.36</v>
      </c>
      <c r="M46" s="329">
        <v>0.2</v>
      </c>
      <c r="N46" s="329">
        <v>0.56</v>
      </c>
      <c r="P46" s="144">
        <v>2823</v>
      </c>
    </row>
    <row r="47" spans="2:16" ht="15" customHeight="1">
      <c r="B47" s="8"/>
      <c r="C47" s="51">
        <v>3</v>
      </c>
      <c r="D47" s="8"/>
      <c r="F47" s="329" t="s">
        <v>383</v>
      </c>
      <c r="G47" s="329">
        <v>0.64</v>
      </c>
      <c r="H47" s="329">
        <v>0.85</v>
      </c>
      <c r="I47" s="329">
        <v>0.83</v>
      </c>
      <c r="J47" s="329">
        <v>0.75</v>
      </c>
      <c r="K47" s="329">
        <v>0.7</v>
      </c>
      <c r="L47" s="329">
        <v>0.55</v>
      </c>
      <c r="M47" s="329">
        <v>0.24</v>
      </c>
      <c r="N47" s="329">
        <v>0.7</v>
      </c>
      <c r="P47" s="144">
        <v>3117</v>
      </c>
    </row>
    <row r="48" spans="2:16" ht="15" customHeight="1">
      <c r="B48" s="8"/>
      <c r="C48" s="51">
        <v>4</v>
      </c>
      <c r="D48" s="8"/>
      <c r="F48" s="329" t="s">
        <v>383</v>
      </c>
      <c r="G48" s="329">
        <v>0.71</v>
      </c>
      <c r="H48" s="329">
        <v>0.91</v>
      </c>
      <c r="I48" s="329">
        <v>0.88</v>
      </c>
      <c r="J48" s="329">
        <v>0.85</v>
      </c>
      <c r="K48" s="329">
        <v>0.75</v>
      </c>
      <c r="L48" s="329">
        <v>0.6</v>
      </c>
      <c r="M48" s="329">
        <v>0.37</v>
      </c>
      <c r="N48" s="329">
        <v>0.77</v>
      </c>
      <c r="P48" s="144">
        <v>2708</v>
      </c>
    </row>
    <row r="49" spans="2:16" ht="15" customHeight="1">
      <c r="B49" s="8"/>
      <c r="C49" s="8" t="s">
        <v>855</v>
      </c>
      <c r="D49" s="8"/>
      <c r="F49" s="329" t="s">
        <v>383</v>
      </c>
      <c r="G49" s="329">
        <v>0.76</v>
      </c>
      <c r="H49" s="329">
        <v>0.92</v>
      </c>
      <c r="I49" s="329">
        <v>0.94</v>
      </c>
      <c r="J49" s="329">
        <v>0.91</v>
      </c>
      <c r="K49" s="329">
        <v>0.8</v>
      </c>
      <c r="L49" s="329">
        <v>0.59</v>
      </c>
      <c r="M49" s="329">
        <v>0.42</v>
      </c>
      <c r="N49" s="329">
        <v>0.82</v>
      </c>
      <c r="P49" s="144">
        <v>2568</v>
      </c>
    </row>
    <row r="50" spans="4:16" ht="6" customHeight="1">
      <c r="D50" s="8"/>
      <c r="F50" s="329"/>
      <c r="G50" s="329"/>
      <c r="H50" s="329"/>
      <c r="I50" s="329"/>
      <c r="J50" s="329"/>
      <c r="K50" s="329"/>
      <c r="L50" s="329"/>
      <c r="M50" s="329"/>
      <c r="N50" s="329"/>
      <c r="P50" s="144"/>
    </row>
    <row r="51" spans="2:16" ht="15.75">
      <c r="B51" s="7" t="s">
        <v>241</v>
      </c>
      <c r="C51" s="7"/>
      <c r="D51" s="8"/>
      <c r="E51" s="8"/>
      <c r="F51" s="329"/>
      <c r="G51" s="329"/>
      <c r="H51" s="329"/>
      <c r="I51" s="329"/>
      <c r="J51" s="329"/>
      <c r="K51" s="329"/>
      <c r="L51" s="329"/>
      <c r="M51" s="329"/>
      <c r="N51" s="329"/>
      <c r="P51" s="145"/>
    </row>
    <row r="52" spans="2:16" ht="15">
      <c r="B52" s="8"/>
      <c r="C52" s="8" t="s">
        <v>131</v>
      </c>
      <c r="E52" s="8"/>
      <c r="F52" s="329">
        <v>0.23</v>
      </c>
      <c r="G52" s="329">
        <v>0.56</v>
      </c>
      <c r="H52" s="329">
        <v>0.72</v>
      </c>
      <c r="I52" s="329">
        <v>0.75</v>
      </c>
      <c r="J52" s="329">
        <v>0.65</v>
      </c>
      <c r="K52" s="329">
        <v>0.52</v>
      </c>
      <c r="L52" s="329">
        <v>0.33</v>
      </c>
      <c r="M52" s="329">
        <v>0.22</v>
      </c>
      <c r="N52" s="329">
        <v>0.58</v>
      </c>
      <c r="P52" s="144">
        <v>4950</v>
      </c>
    </row>
    <row r="53" spans="2:16" ht="15">
      <c r="B53" s="8"/>
      <c r="C53" s="8" t="s">
        <v>202</v>
      </c>
      <c r="E53" s="8"/>
      <c r="F53" s="329" t="s">
        <v>383</v>
      </c>
      <c r="G53" s="329">
        <v>0.59</v>
      </c>
      <c r="H53" s="329">
        <v>0.8</v>
      </c>
      <c r="I53" s="329">
        <v>0.78</v>
      </c>
      <c r="J53" s="329">
        <v>0.69</v>
      </c>
      <c r="K53" s="329">
        <v>0.61</v>
      </c>
      <c r="L53" s="329">
        <v>0.45</v>
      </c>
      <c r="M53" s="329">
        <v>0.25</v>
      </c>
      <c r="N53" s="329">
        <v>0.64</v>
      </c>
      <c r="P53" s="144">
        <v>3897</v>
      </c>
    </row>
    <row r="54" spans="2:16" ht="15">
      <c r="B54" s="8"/>
      <c r="C54" s="8" t="s">
        <v>513</v>
      </c>
      <c r="E54" s="8"/>
      <c r="F54" s="329" t="s">
        <v>383</v>
      </c>
      <c r="G54" s="329">
        <v>0.56</v>
      </c>
      <c r="H54" s="329">
        <v>0.85</v>
      </c>
      <c r="I54" s="329">
        <v>0.83</v>
      </c>
      <c r="J54" s="329">
        <v>0.8</v>
      </c>
      <c r="K54" s="329">
        <v>0.69</v>
      </c>
      <c r="L54" s="329">
        <v>0.52</v>
      </c>
      <c r="M54" s="329">
        <v>0.22</v>
      </c>
      <c r="N54" s="329">
        <v>0.7</v>
      </c>
      <c r="P54" s="144">
        <v>1427</v>
      </c>
    </row>
    <row r="55" spans="2:16" ht="15">
      <c r="B55" s="8"/>
      <c r="C55" s="8" t="s">
        <v>514</v>
      </c>
      <c r="E55" s="8"/>
      <c r="F55" s="329" t="s">
        <v>383</v>
      </c>
      <c r="G55" s="329" t="s">
        <v>383</v>
      </c>
      <c r="H55" s="329">
        <v>0.81</v>
      </c>
      <c r="I55" s="329">
        <v>0.79</v>
      </c>
      <c r="J55" s="329">
        <v>0.74</v>
      </c>
      <c r="K55" s="329">
        <v>0.73</v>
      </c>
      <c r="L55" s="329" t="s">
        <v>383</v>
      </c>
      <c r="M55" s="329" t="s">
        <v>383</v>
      </c>
      <c r="N55" s="329">
        <v>0.67</v>
      </c>
      <c r="P55" s="144">
        <v>659</v>
      </c>
    </row>
    <row r="56" spans="2:16" ht="15">
      <c r="B56" s="8"/>
      <c r="C56" s="8" t="s">
        <v>203</v>
      </c>
      <c r="E56" s="8"/>
      <c r="F56" s="329" t="s">
        <v>383</v>
      </c>
      <c r="G56" s="329">
        <v>0.76</v>
      </c>
      <c r="H56" s="329">
        <v>0.91</v>
      </c>
      <c r="I56" s="329">
        <v>0.9</v>
      </c>
      <c r="J56" s="329">
        <v>0.86</v>
      </c>
      <c r="K56" s="329">
        <v>0.81</v>
      </c>
      <c r="L56" s="329">
        <v>0.63</v>
      </c>
      <c r="M56" s="329">
        <v>0.4</v>
      </c>
      <c r="N56" s="329">
        <v>0.8</v>
      </c>
      <c r="P56" s="144">
        <v>1677</v>
      </c>
    </row>
    <row r="57" spans="2:16" ht="15">
      <c r="B57" s="8"/>
      <c r="C57" s="8" t="s">
        <v>204</v>
      </c>
      <c r="E57" s="8"/>
      <c r="F57" s="329" t="s">
        <v>383</v>
      </c>
      <c r="G57" s="329" t="s">
        <v>383</v>
      </c>
      <c r="H57" s="329">
        <v>0.89</v>
      </c>
      <c r="I57" s="329">
        <v>0.9</v>
      </c>
      <c r="J57" s="329">
        <v>0.87</v>
      </c>
      <c r="K57" s="329">
        <v>0.83</v>
      </c>
      <c r="L57" s="329">
        <v>0.69</v>
      </c>
      <c r="M57" s="329" t="s">
        <v>383</v>
      </c>
      <c r="N57" s="329">
        <v>0.81</v>
      </c>
      <c r="P57" s="144">
        <v>1240</v>
      </c>
    </row>
    <row r="58" spans="2:16" ht="6" customHeight="1">
      <c r="B58" s="2"/>
      <c r="C58" s="2"/>
      <c r="D58" s="2"/>
      <c r="E58" s="2"/>
      <c r="F58" s="2"/>
      <c r="G58" s="2"/>
      <c r="H58" s="2"/>
      <c r="I58" s="2"/>
      <c r="J58" s="2"/>
      <c r="K58" s="2"/>
      <c r="L58" s="2"/>
      <c r="M58" s="2"/>
      <c r="N58" s="2"/>
      <c r="O58" s="157"/>
      <c r="P58" s="27"/>
    </row>
    <row r="59" spans="2:16" ht="15">
      <c r="B59" s="18" t="s">
        <v>384</v>
      </c>
      <c r="C59" s="18"/>
      <c r="D59" s="2"/>
      <c r="E59" s="2"/>
      <c r="F59" s="19">
        <v>303</v>
      </c>
      <c r="G59" s="19">
        <v>1559</v>
      </c>
      <c r="H59" s="19">
        <v>2576</v>
      </c>
      <c r="I59" s="19">
        <v>2350</v>
      </c>
      <c r="J59" s="19">
        <v>2178</v>
      </c>
      <c r="K59" s="19">
        <v>2135</v>
      </c>
      <c r="L59" s="19">
        <v>1806</v>
      </c>
      <c r="M59" s="19">
        <v>943</v>
      </c>
      <c r="N59" s="19">
        <v>13850</v>
      </c>
      <c r="O59" s="157"/>
      <c r="P59" s="27"/>
    </row>
    <row r="60" spans="2:16" ht="6" customHeight="1">
      <c r="B60" s="10"/>
      <c r="C60" s="10"/>
      <c r="D60" s="10"/>
      <c r="E60" s="10"/>
      <c r="F60" s="10"/>
      <c r="G60" s="10"/>
      <c r="H60" s="10"/>
      <c r="I60" s="10"/>
      <c r="J60" s="10"/>
      <c r="K60" s="10"/>
      <c r="L60" s="10"/>
      <c r="M60" s="10"/>
      <c r="N60" s="10"/>
      <c r="O60" s="158"/>
      <c r="P60" s="197"/>
    </row>
    <row r="61" spans="2:14" ht="6" customHeight="1">
      <c r="B61" s="8"/>
      <c r="C61" s="8"/>
      <c r="D61" s="8"/>
      <c r="E61" s="8"/>
      <c r="F61" s="8"/>
      <c r="G61" s="8"/>
      <c r="H61" s="8"/>
      <c r="I61" s="8"/>
      <c r="J61" s="8"/>
      <c r="K61" s="8"/>
      <c r="L61" s="8"/>
      <c r="M61" s="8"/>
      <c r="N61" s="8"/>
    </row>
    <row r="62" spans="2:16" ht="18.75">
      <c r="B62" s="7" t="s">
        <v>686</v>
      </c>
      <c r="C62" s="8"/>
      <c r="D62" s="8"/>
      <c r="G62" s="8"/>
      <c r="H62" s="8"/>
      <c r="I62" s="8"/>
      <c r="J62" s="8"/>
      <c r="K62" s="8"/>
      <c r="L62" s="25"/>
      <c r="M62" s="25"/>
      <c r="N62" s="8"/>
      <c r="O62" s="8"/>
      <c r="P62" s="17"/>
    </row>
    <row r="63" spans="2:16" ht="15">
      <c r="B63" s="8"/>
      <c r="C63" s="51">
        <v>1999</v>
      </c>
      <c r="D63" s="8"/>
      <c r="F63" s="222">
        <v>0.256</v>
      </c>
      <c r="G63" s="222">
        <v>0.664</v>
      </c>
      <c r="H63" s="222">
        <v>0.769</v>
      </c>
      <c r="I63" s="222">
        <v>0.754</v>
      </c>
      <c r="J63" s="222">
        <v>0.692</v>
      </c>
      <c r="K63" s="222">
        <v>0.561</v>
      </c>
      <c r="L63" s="222">
        <v>0.428</v>
      </c>
      <c r="M63" s="222">
        <v>0.221</v>
      </c>
      <c r="N63" s="222">
        <v>0.632</v>
      </c>
      <c r="O63" s="8"/>
      <c r="P63" s="17">
        <v>13660</v>
      </c>
    </row>
    <row r="64" spans="2:16" ht="15">
      <c r="B64" s="8"/>
      <c r="C64" s="51">
        <v>2000</v>
      </c>
      <c r="D64" s="8"/>
      <c r="F64" s="222">
        <v>0.256</v>
      </c>
      <c r="G64" s="222">
        <v>0.634</v>
      </c>
      <c r="H64" s="222">
        <v>0.768</v>
      </c>
      <c r="I64" s="222">
        <v>0.76</v>
      </c>
      <c r="J64" s="222">
        <v>0.723</v>
      </c>
      <c r="K64" s="222">
        <v>0.583</v>
      </c>
      <c r="L64" s="222">
        <v>0.407</v>
      </c>
      <c r="M64" s="222">
        <v>0.242</v>
      </c>
      <c r="N64" s="222">
        <v>0.636</v>
      </c>
      <c r="O64" s="8"/>
      <c r="P64" s="17">
        <v>14440</v>
      </c>
    </row>
    <row r="65" spans="2:16" ht="15">
      <c r="B65" s="8"/>
      <c r="C65" s="51">
        <v>2001</v>
      </c>
      <c r="D65" s="8"/>
      <c r="F65" s="222">
        <v>0.243</v>
      </c>
      <c r="G65" s="222">
        <v>0.65</v>
      </c>
      <c r="H65" s="222">
        <v>0.758</v>
      </c>
      <c r="I65" s="222">
        <v>0.781</v>
      </c>
      <c r="J65" s="222">
        <v>0.704</v>
      </c>
      <c r="K65" s="222">
        <v>0.601</v>
      </c>
      <c r="L65" s="222">
        <v>0.449</v>
      </c>
      <c r="M65" s="222">
        <v>0.244</v>
      </c>
      <c r="N65" s="222">
        <v>0.642</v>
      </c>
      <c r="O65" s="8"/>
      <c r="P65" s="17">
        <v>14527</v>
      </c>
    </row>
    <row r="66" spans="2:16" ht="15">
      <c r="B66" s="10"/>
      <c r="C66" s="336">
        <v>2002</v>
      </c>
      <c r="D66" s="10"/>
      <c r="E66" s="158"/>
      <c r="F66" s="337">
        <v>0.199</v>
      </c>
      <c r="G66" s="337">
        <v>0.611</v>
      </c>
      <c r="H66" s="337">
        <v>0.778</v>
      </c>
      <c r="I66" s="337">
        <v>0.743</v>
      </c>
      <c r="J66" s="337">
        <v>0.698</v>
      </c>
      <c r="K66" s="337">
        <v>0.608</v>
      </c>
      <c r="L66" s="337">
        <v>0.444</v>
      </c>
      <c r="M66" s="337">
        <v>0.268</v>
      </c>
      <c r="N66" s="337">
        <v>0.632</v>
      </c>
      <c r="O66" s="10"/>
      <c r="P66" s="338">
        <v>13936</v>
      </c>
    </row>
    <row r="67" spans="2:16" ht="15">
      <c r="B67" s="8"/>
      <c r="C67" s="51">
        <v>2003</v>
      </c>
      <c r="D67" s="8"/>
      <c r="F67" s="222">
        <v>0.266</v>
      </c>
      <c r="G67" s="222">
        <v>0.586</v>
      </c>
      <c r="H67" s="222">
        <v>0.796</v>
      </c>
      <c r="I67" s="222">
        <v>0.796</v>
      </c>
      <c r="J67" s="222">
        <v>0.728</v>
      </c>
      <c r="K67" s="222">
        <v>0.631</v>
      </c>
      <c r="L67" s="222">
        <v>0.444</v>
      </c>
      <c r="M67" s="222">
        <v>0.27</v>
      </c>
      <c r="N67" s="222">
        <v>0.653</v>
      </c>
      <c r="O67" s="8"/>
      <c r="P67" s="17">
        <v>13850</v>
      </c>
    </row>
    <row r="68" spans="2:16" ht="6" customHeight="1" thickBot="1">
      <c r="B68" s="24"/>
      <c r="C68" s="78"/>
      <c r="D68" s="78"/>
      <c r="E68" s="78"/>
      <c r="F68" s="78"/>
      <c r="G68" s="78"/>
      <c r="H68" s="78"/>
      <c r="I68" s="78"/>
      <c r="J68" s="78"/>
      <c r="K68" s="78"/>
      <c r="L68" s="78"/>
      <c r="M68" s="78"/>
      <c r="N68" s="78"/>
      <c r="O68" s="78"/>
      <c r="P68" s="78"/>
    </row>
    <row r="69" spans="2:14" ht="15">
      <c r="B69" s="198" t="s">
        <v>379</v>
      </c>
      <c r="C69" s="20" t="s">
        <v>381</v>
      </c>
      <c r="D69" s="8"/>
      <c r="E69" s="8"/>
      <c r="F69" s="8"/>
      <c r="G69" s="8"/>
      <c r="H69" s="8"/>
      <c r="I69" s="8"/>
      <c r="J69" s="8"/>
      <c r="K69" s="8"/>
      <c r="L69" s="8"/>
      <c r="M69" s="8"/>
      <c r="N69" s="8"/>
    </row>
    <row r="70" spans="2:14" ht="15">
      <c r="B70" s="198" t="s">
        <v>380</v>
      </c>
      <c r="C70" s="20" t="s">
        <v>485</v>
      </c>
      <c r="D70" s="8"/>
      <c r="E70" s="8"/>
      <c r="F70" s="8"/>
      <c r="G70" s="8"/>
      <c r="H70" s="8"/>
      <c r="I70" s="8"/>
      <c r="J70" s="8"/>
      <c r="K70" s="8"/>
      <c r="L70" s="8"/>
      <c r="M70" s="8"/>
      <c r="N70" s="8"/>
    </row>
    <row r="71" spans="2:14" ht="15">
      <c r="B71" s="198" t="s">
        <v>501</v>
      </c>
      <c r="C71" s="20" t="s">
        <v>683</v>
      </c>
      <c r="D71" s="8"/>
      <c r="E71" s="8"/>
      <c r="F71" s="8"/>
      <c r="G71" s="8"/>
      <c r="H71" s="8"/>
      <c r="I71" s="8"/>
      <c r="J71" s="8"/>
      <c r="K71" s="8"/>
      <c r="L71" s="8"/>
      <c r="M71" s="8"/>
      <c r="N71" s="8"/>
    </row>
    <row r="72" spans="3:14" ht="15">
      <c r="C72" s="157" t="s">
        <v>684</v>
      </c>
      <c r="D72" s="8"/>
      <c r="E72" s="8"/>
      <c r="F72" s="8"/>
      <c r="G72" s="8"/>
      <c r="H72" s="8"/>
      <c r="I72" s="8"/>
      <c r="J72" s="8"/>
      <c r="K72" s="8"/>
      <c r="L72" s="8"/>
      <c r="M72" s="8"/>
      <c r="N72" s="8"/>
    </row>
    <row r="73" spans="3:14" ht="15">
      <c r="C73" t="s">
        <v>685</v>
      </c>
      <c r="D73" s="8"/>
      <c r="E73" s="8"/>
      <c r="F73" s="8"/>
      <c r="G73" s="8"/>
      <c r="H73" s="8"/>
      <c r="I73" s="8"/>
      <c r="J73" s="8"/>
      <c r="K73" s="8"/>
      <c r="L73" s="8"/>
      <c r="M73" s="8"/>
      <c r="N73" s="8"/>
    </row>
    <row r="74" spans="2:14" ht="15">
      <c r="B74" s="38" t="s">
        <v>306</v>
      </c>
      <c r="C74" s="20" t="s">
        <v>382</v>
      </c>
      <c r="D74" s="8"/>
      <c r="E74" s="8"/>
      <c r="F74" s="8"/>
      <c r="G74" s="8"/>
      <c r="H74" s="8"/>
      <c r="I74" s="8"/>
      <c r="J74" s="8"/>
      <c r="K74" s="83"/>
      <c r="L74" s="8"/>
      <c r="M74" s="8"/>
      <c r="N74" s="8"/>
    </row>
    <row r="75" spans="2:11" ht="15">
      <c r="B75" s="198" t="s">
        <v>383</v>
      </c>
      <c r="C75" s="20" t="s">
        <v>388</v>
      </c>
      <c r="K75" s="83"/>
    </row>
  </sheetData>
  <printOptions/>
  <pageMargins left="0.48" right="0.37" top="0.54" bottom="0.57"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P85"/>
  <sheetViews>
    <sheetView zoomScale="75" zoomScaleNormal="75" workbookViewId="0" topLeftCell="A1">
      <selection activeCell="V33" sqref="V33"/>
    </sheetView>
  </sheetViews>
  <sheetFormatPr defaultColWidth="9.140625" defaultRowHeight="12.75"/>
  <cols>
    <col min="1" max="1" width="2.421875" style="188" customWidth="1"/>
    <col min="2" max="3" width="1.7109375" style="188" customWidth="1"/>
    <col min="4" max="4" width="9.00390625" style="188" customWidth="1"/>
    <col min="5" max="5" width="25.421875" style="188" customWidth="1"/>
    <col min="6" max="14" width="9.140625" style="188" customWidth="1"/>
    <col min="15" max="15" width="1.8515625" style="188" customWidth="1"/>
    <col min="16" max="16" width="11.00390625" style="188" customWidth="1"/>
    <col min="17" max="16384" width="9.140625" style="188" customWidth="1"/>
  </cols>
  <sheetData>
    <row r="2" spans="2:5" s="202" customFormat="1" ht="18">
      <c r="B2" s="199" t="s">
        <v>853</v>
      </c>
      <c r="C2" s="200"/>
      <c r="D2" s="200"/>
      <c r="E2" s="201" t="s">
        <v>657</v>
      </c>
    </row>
    <row r="3" spans="2:16" s="200" customFormat="1" ht="9" customHeight="1" thickBot="1">
      <c r="B3" s="203"/>
      <c r="C3" s="203"/>
      <c r="D3" s="203"/>
      <c r="E3" s="203"/>
      <c r="F3" s="204"/>
      <c r="G3" s="204"/>
      <c r="H3" s="204"/>
      <c r="I3" s="204"/>
      <c r="J3" s="204"/>
      <c r="K3" s="204"/>
      <c r="L3" s="204"/>
      <c r="M3" s="204"/>
      <c r="N3" s="204"/>
      <c r="O3" s="204"/>
      <c r="P3" s="204"/>
    </row>
    <row r="4" spans="6:16" ht="15.75">
      <c r="F4" s="43"/>
      <c r="G4" s="383" t="s">
        <v>144</v>
      </c>
      <c r="H4" s="384"/>
      <c r="I4" s="383" t="s">
        <v>145</v>
      </c>
      <c r="J4" s="385"/>
      <c r="K4" s="386"/>
      <c r="L4" s="96"/>
      <c r="M4" s="96"/>
      <c r="N4" s="96"/>
      <c r="O4" s="205"/>
      <c r="P4" s="207"/>
    </row>
    <row r="5" spans="5:16" ht="15.75">
      <c r="E5" s="188" t="s">
        <v>146</v>
      </c>
      <c r="F5" s="63"/>
      <c r="G5" s="88"/>
      <c r="H5" s="86"/>
      <c r="I5" s="88"/>
      <c r="J5" s="103"/>
      <c r="K5" s="94"/>
      <c r="L5" s="8"/>
      <c r="M5" s="85"/>
      <c r="N5" s="84" t="s">
        <v>280</v>
      </c>
      <c r="O5" s="206"/>
      <c r="P5" s="207"/>
    </row>
    <row r="6" spans="6:16" ht="15.75">
      <c r="F6" s="63"/>
      <c r="G6" s="84" t="s">
        <v>273</v>
      </c>
      <c r="H6" s="95"/>
      <c r="I6" s="84" t="s">
        <v>273</v>
      </c>
      <c r="J6" s="84" t="s">
        <v>273</v>
      </c>
      <c r="K6" s="95"/>
      <c r="L6" s="84" t="s">
        <v>147</v>
      </c>
      <c r="M6" s="84" t="s">
        <v>148</v>
      </c>
      <c r="N6" s="84" t="s">
        <v>279</v>
      </c>
      <c r="O6" s="206"/>
      <c r="P6" s="207"/>
    </row>
    <row r="7" spans="2:16" s="209" customFormat="1" ht="15.75">
      <c r="B7" s="188"/>
      <c r="C7" s="188"/>
      <c r="D7" s="188"/>
      <c r="E7" s="188"/>
      <c r="F7" s="84" t="s">
        <v>149</v>
      </c>
      <c r="G7" s="84" t="s">
        <v>274</v>
      </c>
      <c r="H7" s="89" t="s">
        <v>275</v>
      </c>
      <c r="I7" s="84" t="s">
        <v>277</v>
      </c>
      <c r="J7" s="84" t="s">
        <v>277</v>
      </c>
      <c r="K7" s="95" t="s">
        <v>278</v>
      </c>
      <c r="L7" s="84" t="s">
        <v>150</v>
      </c>
      <c r="M7" s="84" t="s">
        <v>151</v>
      </c>
      <c r="N7" s="84" t="s">
        <v>152</v>
      </c>
      <c r="O7" s="206"/>
      <c r="P7" s="208" t="s">
        <v>153</v>
      </c>
    </row>
    <row r="8" spans="6:16" s="209" customFormat="1" ht="15.75">
      <c r="F8" s="90" t="s">
        <v>154</v>
      </c>
      <c r="G8" s="84">
        <v>3</v>
      </c>
      <c r="H8" s="89" t="s">
        <v>220</v>
      </c>
      <c r="I8" s="101" t="s">
        <v>162</v>
      </c>
      <c r="J8" s="84" t="s">
        <v>155</v>
      </c>
      <c r="K8" s="95" t="s">
        <v>156</v>
      </c>
      <c r="L8" s="60" t="s">
        <v>157</v>
      </c>
      <c r="M8" s="84" t="s">
        <v>158</v>
      </c>
      <c r="N8" s="84" t="s">
        <v>158</v>
      </c>
      <c r="O8" s="206"/>
      <c r="P8" s="208" t="s">
        <v>136</v>
      </c>
    </row>
    <row r="9" spans="6:16" s="209" customFormat="1" ht="15.75">
      <c r="F9" s="63"/>
      <c r="G9" s="90" t="s">
        <v>159</v>
      </c>
      <c r="H9" s="89" t="s">
        <v>276</v>
      </c>
      <c r="I9" s="89" t="s">
        <v>159</v>
      </c>
      <c r="J9" s="104"/>
      <c r="K9" s="89" t="s">
        <v>155</v>
      </c>
      <c r="L9" s="84" t="s">
        <v>160</v>
      </c>
      <c r="M9" s="84" t="s">
        <v>161</v>
      </c>
      <c r="N9" s="84" t="s">
        <v>161</v>
      </c>
      <c r="O9" s="206"/>
      <c r="P9" s="210" t="s">
        <v>138</v>
      </c>
    </row>
    <row r="10" spans="2:16" ht="15.75">
      <c r="B10" s="209"/>
      <c r="C10" s="209"/>
      <c r="D10" s="209"/>
      <c r="E10" s="209"/>
      <c r="F10" s="63"/>
      <c r="G10" s="92"/>
      <c r="H10" s="91"/>
      <c r="I10"/>
      <c r="J10" s="101"/>
      <c r="K10" s="89"/>
      <c r="L10" s="84" t="s">
        <v>163</v>
      </c>
      <c r="M10" s="84" t="s">
        <v>164</v>
      </c>
      <c r="N10" s="84" t="s">
        <v>164</v>
      </c>
      <c r="O10" s="206"/>
      <c r="P10" s="207"/>
    </row>
    <row r="11" spans="2:16" ht="16.5" thickBot="1">
      <c r="B11" s="211"/>
      <c r="C11" s="211"/>
      <c r="D11" s="211"/>
      <c r="E11" s="211"/>
      <c r="F11" s="34"/>
      <c r="G11" s="93"/>
      <c r="H11" s="97"/>
      <c r="I11" s="98"/>
      <c r="J11" s="102"/>
      <c r="K11" s="99"/>
      <c r="L11" s="100"/>
      <c r="M11" s="100"/>
      <c r="N11" s="100"/>
      <c r="O11" s="212"/>
      <c r="P11" s="213"/>
    </row>
    <row r="12" spans="7:12" ht="4.5" customHeight="1">
      <c r="G12" s="214"/>
      <c r="H12" s="214"/>
      <c r="I12" s="215"/>
      <c r="L12" s="28"/>
    </row>
    <row r="13" spans="7:16" ht="15">
      <c r="G13" s="214"/>
      <c r="H13" s="214"/>
      <c r="I13" s="215"/>
      <c r="L13" s="28"/>
      <c r="N13" s="216" t="s">
        <v>165</v>
      </c>
      <c r="O13" s="28"/>
      <c r="P13" s="217" t="s">
        <v>296</v>
      </c>
    </row>
    <row r="14" spans="7:16" ht="9" customHeight="1">
      <c r="G14" s="214"/>
      <c r="H14" s="214"/>
      <c r="I14" s="215"/>
      <c r="L14" s="28"/>
      <c r="N14" s="28"/>
      <c r="O14" s="28"/>
      <c r="P14" s="218"/>
    </row>
    <row r="15" spans="3:16" ht="15.75">
      <c r="C15" s="219" t="s">
        <v>656</v>
      </c>
      <c r="D15" s="219"/>
      <c r="F15" s="185">
        <v>42</v>
      </c>
      <c r="G15" s="185">
        <v>10</v>
      </c>
      <c r="H15" s="185">
        <v>6</v>
      </c>
      <c r="I15" s="185">
        <v>1</v>
      </c>
      <c r="J15" s="185">
        <v>0</v>
      </c>
      <c r="K15" s="185">
        <v>2</v>
      </c>
      <c r="L15" s="185">
        <v>4</v>
      </c>
      <c r="M15" s="185">
        <f>100-N15</f>
        <v>65</v>
      </c>
      <c r="N15" s="185">
        <v>35</v>
      </c>
      <c r="O15" s="185"/>
      <c r="P15" s="27">
        <v>13850</v>
      </c>
    </row>
    <row r="16" spans="5:16" ht="6" customHeight="1">
      <c r="E16" s="185"/>
      <c r="F16" s="185"/>
      <c r="G16" s="185"/>
      <c r="H16" s="185"/>
      <c r="I16" s="185"/>
      <c r="J16" s="185"/>
      <c r="K16" s="185"/>
      <c r="L16" s="185"/>
      <c r="M16" s="185"/>
      <c r="N16" s="185"/>
      <c r="O16" s="185"/>
      <c r="P16" s="27"/>
    </row>
    <row r="17" spans="3:16" ht="15.75">
      <c r="C17" s="219" t="s">
        <v>166</v>
      </c>
      <c r="D17" s="219"/>
      <c r="F17" s="185"/>
      <c r="G17" s="185"/>
      <c r="H17" s="185"/>
      <c r="I17" s="185"/>
      <c r="J17" s="185"/>
      <c r="K17" s="185"/>
      <c r="L17" s="185"/>
      <c r="M17" s="185"/>
      <c r="N17" s="185"/>
      <c r="O17" s="185"/>
      <c r="P17" s="27"/>
    </row>
    <row r="18" spans="4:16" ht="15">
      <c r="D18" s="185" t="s">
        <v>231</v>
      </c>
      <c r="F18" s="185">
        <v>52</v>
      </c>
      <c r="G18" s="185">
        <v>12</v>
      </c>
      <c r="H18" s="185">
        <v>6</v>
      </c>
      <c r="I18" s="185">
        <v>1</v>
      </c>
      <c r="J18" s="185">
        <v>0</v>
      </c>
      <c r="K18" s="185">
        <v>2</v>
      </c>
      <c r="L18" s="185">
        <v>4</v>
      </c>
      <c r="M18" s="185">
        <f>100-N18</f>
        <v>77</v>
      </c>
      <c r="N18" s="185">
        <v>23</v>
      </c>
      <c r="O18" s="185"/>
      <c r="P18" s="27">
        <v>5909</v>
      </c>
    </row>
    <row r="19" spans="4:16" ht="15">
      <c r="D19" s="185" t="s">
        <v>232</v>
      </c>
      <c r="F19" s="185">
        <v>35</v>
      </c>
      <c r="G19" s="185">
        <v>9</v>
      </c>
      <c r="H19" s="185">
        <v>5</v>
      </c>
      <c r="I19" s="185">
        <v>1</v>
      </c>
      <c r="J19" s="185">
        <v>0</v>
      </c>
      <c r="K19" s="185">
        <v>2</v>
      </c>
      <c r="L19" s="185">
        <v>4</v>
      </c>
      <c r="M19" s="185">
        <f>100-N19</f>
        <v>56</v>
      </c>
      <c r="N19" s="185">
        <v>44</v>
      </c>
      <c r="O19" s="185"/>
      <c r="P19" s="27">
        <v>7941</v>
      </c>
    </row>
    <row r="20" spans="5:16" ht="6" customHeight="1">
      <c r="E20" s="185"/>
      <c r="F20" s="185"/>
      <c r="G20" s="185"/>
      <c r="H20" s="185"/>
      <c r="I20" s="185"/>
      <c r="J20" s="185"/>
      <c r="K20" s="185"/>
      <c r="L20" s="185"/>
      <c r="M20" s="185"/>
      <c r="N20" s="185"/>
      <c r="O20" s="185"/>
      <c r="P20" s="27"/>
    </row>
    <row r="21" spans="3:16" ht="15.75">
      <c r="C21" s="219" t="s">
        <v>167</v>
      </c>
      <c r="D21" s="219"/>
      <c r="E21" s="185"/>
      <c r="F21" s="185"/>
      <c r="G21" s="185"/>
      <c r="H21" s="185"/>
      <c r="I21" s="185"/>
      <c r="J21" s="185"/>
      <c r="K21" s="185"/>
      <c r="L21" s="185"/>
      <c r="M21" s="185"/>
      <c r="N21" s="185"/>
      <c r="O21" s="185"/>
      <c r="P21" s="27"/>
    </row>
    <row r="22" spans="4:16" ht="15">
      <c r="D22" s="185" t="s">
        <v>233</v>
      </c>
      <c r="F22" s="185">
        <v>16</v>
      </c>
      <c r="G22" s="185">
        <v>6</v>
      </c>
      <c r="H22" s="185">
        <v>1</v>
      </c>
      <c r="I22" s="185">
        <v>0</v>
      </c>
      <c r="J22" s="185">
        <v>0</v>
      </c>
      <c r="K22" s="185">
        <v>1</v>
      </c>
      <c r="L22" s="185">
        <v>2</v>
      </c>
      <c r="M22" s="185">
        <f aca="true" t="shared" si="0" ref="M22:M29">100-N22</f>
        <v>27</v>
      </c>
      <c r="N22" s="185">
        <v>73</v>
      </c>
      <c r="O22" s="185"/>
      <c r="P22" s="27">
        <v>303</v>
      </c>
    </row>
    <row r="23" spans="4:16" ht="15">
      <c r="D23" s="185" t="s">
        <v>234</v>
      </c>
      <c r="F23" s="185">
        <v>36</v>
      </c>
      <c r="G23" s="185">
        <v>9</v>
      </c>
      <c r="H23" s="185">
        <v>3</v>
      </c>
      <c r="I23" s="185">
        <v>1</v>
      </c>
      <c r="J23" s="185">
        <v>0</v>
      </c>
      <c r="K23" s="185">
        <v>3</v>
      </c>
      <c r="L23" s="185">
        <v>5</v>
      </c>
      <c r="M23" s="185">
        <f t="shared" si="0"/>
        <v>59</v>
      </c>
      <c r="N23" s="185">
        <v>41</v>
      </c>
      <c r="O23" s="185"/>
      <c r="P23" s="27">
        <v>1559</v>
      </c>
    </row>
    <row r="24" spans="4:16" ht="15">
      <c r="D24" s="185" t="s">
        <v>235</v>
      </c>
      <c r="F24" s="185">
        <v>57</v>
      </c>
      <c r="G24" s="185">
        <v>11</v>
      </c>
      <c r="H24" s="185">
        <v>7</v>
      </c>
      <c r="I24" s="185">
        <v>1</v>
      </c>
      <c r="J24" s="185">
        <v>0</v>
      </c>
      <c r="K24" s="185">
        <v>2</v>
      </c>
      <c r="L24" s="185">
        <v>3</v>
      </c>
      <c r="M24" s="185">
        <f t="shared" si="0"/>
        <v>80</v>
      </c>
      <c r="N24" s="185">
        <v>20</v>
      </c>
      <c r="O24" s="185"/>
      <c r="P24" s="27">
        <v>2576</v>
      </c>
    </row>
    <row r="25" spans="4:16" ht="15">
      <c r="D25" s="185" t="s">
        <v>236</v>
      </c>
      <c r="F25" s="185">
        <v>59</v>
      </c>
      <c r="G25" s="185">
        <v>10</v>
      </c>
      <c r="H25" s="185">
        <v>6</v>
      </c>
      <c r="I25" s="185">
        <v>0</v>
      </c>
      <c r="J25" s="185">
        <v>0</v>
      </c>
      <c r="K25" s="185">
        <v>2</v>
      </c>
      <c r="L25" s="185">
        <v>3</v>
      </c>
      <c r="M25" s="185">
        <f t="shared" si="0"/>
        <v>80</v>
      </c>
      <c r="N25" s="185">
        <v>20</v>
      </c>
      <c r="O25" s="185"/>
      <c r="P25" s="27">
        <v>2350</v>
      </c>
    </row>
    <row r="26" spans="4:16" ht="15">
      <c r="D26" s="185" t="s">
        <v>237</v>
      </c>
      <c r="F26" s="185">
        <v>49</v>
      </c>
      <c r="G26" s="185">
        <v>11</v>
      </c>
      <c r="H26" s="185">
        <v>6</v>
      </c>
      <c r="I26" s="185">
        <v>1</v>
      </c>
      <c r="J26" s="185">
        <v>0</v>
      </c>
      <c r="K26" s="185">
        <v>1</v>
      </c>
      <c r="L26" s="185">
        <v>4</v>
      </c>
      <c r="M26" s="185">
        <f t="shared" si="0"/>
        <v>73</v>
      </c>
      <c r="N26" s="185">
        <v>27</v>
      </c>
      <c r="O26" s="185"/>
      <c r="P26" s="27">
        <v>2178</v>
      </c>
    </row>
    <row r="27" spans="4:16" ht="15">
      <c r="D27" s="185" t="s">
        <v>238</v>
      </c>
      <c r="F27" s="185">
        <v>36</v>
      </c>
      <c r="G27" s="185">
        <v>12</v>
      </c>
      <c r="H27" s="185">
        <v>6</v>
      </c>
      <c r="I27" s="185">
        <v>1</v>
      </c>
      <c r="J27" s="185">
        <v>0</v>
      </c>
      <c r="K27" s="185">
        <v>2</v>
      </c>
      <c r="L27" s="185">
        <v>7</v>
      </c>
      <c r="M27" s="185">
        <f t="shared" si="0"/>
        <v>63</v>
      </c>
      <c r="N27" s="185">
        <v>37</v>
      </c>
      <c r="O27" s="185"/>
      <c r="P27" s="27">
        <v>2135</v>
      </c>
    </row>
    <row r="28" spans="4:16" ht="15">
      <c r="D28" s="185" t="s">
        <v>239</v>
      </c>
      <c r="F28" s="185">
        <v>19</v>
      </c>
      <c r="G28" s="185">
        <v>12</v>
      </c>
      <c r="H28" s="185">
        <v>5</v>
      </c>
      <c r="I28" s="185">
        <v>1</v>
      </c>
      <c r="J28" s="185">
        <v>1</v>
      </c>
      <c r="K28" s="185">
        <v>1</v>
      </c>
      <c r="L28" s="185">
        <v>5</v>
      </c>
      <c r="M28" s="185">
        <f t="shared" si="0"/>
        <v>44</v>
      </c>
      <c r="N28" s="185">
        <v>56</v>
      </c>
      <c r="O28" s="185"/>
      <c r="P28" s="27">
        <v>1806</v>
      </c>
    </row>
    <row r="29" spans="4:16" ht="15">
      <c r="D29" s="185" t="s">
        <v>240</v>
      </c>
      <c r="F29" s="185">
        <v>9</v>
      </c>
      <c r="G29" s="185">
        <v>7</v>
      </c>
      <c r="H29" s="185">
        <v>5</v>
      </c>
      <c r="I29" s="185">
        <v>0</v>
      </c>
      <c r="J29" s="185">
        <v>0</v>
      </c>
      <c r="K29" s="185">
        <v>1</v>
      </c>
      <c r="L29" s="185">
        <v>5</v>
      </c>
      <c r="M29" s="185">
        <f t="shared" si="0"/>
        <v>27</v>
      </c>
      <c r="N29" s="185">
        <v>73</v>
      </c>
      <c r="O29" s="185"/>
      <c r="P29" s="27">
        <v>943</v>
      </c>
    </row>
    <row r="30" spans="4:16" ht="6" customHeight="1">
      <c r="D30" s="185"/>
      <c r="F30" s="185"/>
      <c r="G30" s="185"/>
      <c r="H30" s="185"/>
      <c r="I30" s="185"/>
      <c r="J30" s="185"/>
      <c r="K30" s="185"/>
      <c r="L30" s="185"/>
      <c r="M30" s="185"/>
      <c r="N30" s="185"/>
      <c r="O30" s="185"/>
      <c r="P30" s="27"/>
    </row>
    <row r="31" spans="3:16" ht="18.75">
      <c r="C31" s="220" t="s">
        <v>598</v>
      </c>
      <c r="D31" s="220"/>
      <c r="F31" s="185"/>
      <c r="G31" s="185"/>
      <c r="H31" s="185"/>
      <c r="I31" s="185"/>
      <c r="J31" s="185"/>
      <c r="K31" s="185"/>
      <c r="L31" s="185"/>
      <c r="M31" s="185"/>
      <c r="N31" s="185"/>
      <c r="O31" s="185"/>
      <c r="P31" s="27"/>
    </row>
    <row r="32" spans="3:16" ht="15">
      <c r="C32" s="74"/>
      <c r="D32" s="74" t="s">
        <v>223</v>
      </c>
      <c r="F32" s="185">
        <v>67</v>
      </c>
      <c r="G32" s="185">
        <v>15</v>
      </c>
      <c r="H32" s="185">
        <v>8</v>
      </c>
      <c r="I32" s="185">
        <v>1</v>
      </c>
      <c r="J32" s="185">
        <v>1</v>
      </c>
      <c r="K32" s="185">
        <v>1</v>
      </c>
      <c r="L32" s="185">
        <v>1</v>
      </c>
      <c r="M32" s="185">
        <f aca="true" t="shared" si="1" ref="M32:M39">100-N32</f>
        <v>93</v>
      </c>
      <c r="N32" s="185">
        <v>7</v>
      </c>
      <c r="O32" s="185"/>
      <c r="P32" s="27">
        <v>646</v>
      </c>
    </row>
    <row r="33" spans="3:16" ht="15">
      <c r="C33" s="74"/>
      <c r="D33" s="74" t="s">
        <v>270</v>
      </c>
      <c r="F33" s="185">
        <v>62</v>
      </c>
      <c r="G33" s="185">
        <v>9</v>
      </c>
      <c r="H33" s="185">
        <v>6</v>
      </c>
      <c r="I33" s="185">
        <v>1</v>
      </c>
      <c r="J33" s="185">
        <v>0</v>
      </c>
      <c r="K33" s="185">
        <v>2</v>
      </c>
      <c r="L33" s="185">
        <v>2</v>
      </c>
      <c r="M33" s="185">
        <f t="shared" si="1"/>
        <v>82</v>
      </c>
      <c r="N33" s="185">
        <v>18</v>
      </c>
      <c r="O33" s="185"/>
      <c r="P33" s="27">
        <v>4618</v>
      </c>
    </row>
    <row r="34" spans="3:16" ht="15">
      <c r="C34" s="74"/>
      <c r="D34" s="74" t="s">
        <v>271</v>
      </c>
      <c r="F34" s="185">
        <v>51</v>
      </c>
      <c r="G34" s="185">
        <v>11</v>
      </c>
      <c r="H34" s="185">
        <v>5</v>
      </c>
      <c r="I34" s="185">
        <v>1</v>
      </c>
      <c r="J34" s="185">
        <v>0</v>
      </c>
      <c r="K34" s="185">
        <v>1</v>
      </c>
      <c r="L34" s="185">
        <v>4</v>
      </c>
      <c r="M34" s="185">
        <f t="shared" si="1"/>
        <v>72</v>
      </c>
      <c r="N34" s="185">
        <v>28</v>
      </c>
      <c r="O34" s="185"/>
      <c r="P34" s="27">
        <v>1405</v>
      </c>
    </row>
    <row r="35" spans="3:16" ht="15">
      <c r="C35" s="74"/>
      <c r="D35" s="74" t="s">
        <v>224</v>
      </c>
      <c r="F35" s="185">
        <v>30</v>
      </c>
      <c r="G35" s="185">
        <v>9</v>
      </c>
      <c r="H35" s="185">
        <v>5</v>
      </c>
      <c r="I35" s="185">
        <v>1</v>
      </c>
      <c r="J35" s="185">
        <v>0</v>
      </c>
      <c r="K35" s="185">
        <v>2</v>
      </c>
      <c r="L35" s="185">
        <v>4</v>
      </c>
      <c r="M35" s="185">
        <f t="shared" si="1"/>
        <v>50</v>
      </c>
      <c r="N35" s="185">
        <v>50</v>
      </c>
      <c r="O35" s="185"/>
      <c r="P35" s="27">
        <v>1047</v>
      </c>
    </row>
    <row r="36" spans="3:16" ht="15">
      <c r="C36" s="74"/>
      <c r="D36" s="74" t="s">
        <v>225</v>
      </c>
      <c r="F36" s="185">
        <v>23</v>
      </c>
      <c r="G36" s="185">
        <v>12</v>
      </c>
      <c r="H36" s="185">
        <v>5</v>
      </c>
      <c r="I36" s="185">
        <v>1</v>
      </c>
      <c r="J36" s="185">
        <v>1</v>
      </c>
      <c r="K36" s="185">
        <v>1</v>
      </c>
      <c r="L36" s="185">
        <v>6</v>
      </c>
      <c r="M36" s="185">
        <f t="shared" si="1"/>
        <v>49</v>
      </c>
      <c r="N36" s="185">
        <v>51</v>
      </c>
      <c r="O36" s="185"/>
      <c r="P36" s="27">
        <v>4283</v>
      </c>
    </row>
    <row r="37" spans="3:16" ht="15">
      <c r="C37" s="74"/>
      <c r="D37" s="74" t="s">
        <v>226</v>
      </c>
      <c r="F37" s="185">
        <v>25</v>
      </c>
      <c r="G37" s="185">
        <v>10</v>
      </c>
      <c r="H37" s="185">
        <v>3</v>
      </c>
      <c r="I37" s="185">
        <v>1</v>
      </c>
      <c r="J37" s="185">
        <v>0</v>
      </c>
      <c r="K37" s="185">
        <v>3</v>
      </c>
      <c r="L37" s="185">
        <v>6</v>
      </c>
      <c r="M37" s="185">
        <f t="shared" si="1"/>
        <v>49</v>
      </c>
      <c r="N37" s="185">
        <v>51</v>
      </c>
      <c r="O37" s="185"/>
      <c r="P37" s="27">
        <v>482</v>
      </c>
    </row>
    <row r="38" spans="3:16" ht="15">
      <c r="C38" s="74"/>
      <c r="D38" s="74" t="s">
        <v>227</v>
      </c>
      <c r="F38" s="185">
        <v>22</v>
      </c>
      <c r="G38" s="185">
        <v>8</v>
      </c>
      <c r="H38" s="185">
        <v>3</v>
      </c>
      <c r="I38" s="185">
        <v>1</v>
      </c>
      <c r="J38" s="185">
        <v>0</v>
      </c>
      <c r="K38" s="185">
        <v>7</v>
      </c>
      <c r="L38" s="185">
        <v>9</v>
      </c>
      <c r="M38" s="185">
        <f t="shared" si="1"/>
        <v>50</v>
      </c>
      <c r="N38" s="185">
        <v>50</v>
      </c>
      <c r="O38" s="185"/>
      <c r="P38" s="27">
        <v>394</v>
      </c>
    </row>
    <row r="39" spans="3:16" ht="15">
      <c r="C39" s="74"/>
      <c r="D39" s="74" t="s">
        <v>228</v>
      </c>
      <c r="F39" s="185">
        <v>16</v>
      </c>
      <c r="G39" s="185">
        <v>8</v>
      </c>
      <c r="H39" s="185">
        <v>4</v>
      </c>
      <c r="I39" s="185">
        <v>0</v>
      </c>
      <c r="J39" s="185">
        <v>0</v>
      </c>
      <c r="K39" s="185">
        <v>2</v>
      </c>
      <c r="L39" s="185">
        <v>9</v>
      </c>
      <c r="M39" s="185">
        <f t="shared" si="1"/>
        <v>39</v>
      </c>
      <c r="N39" s="185">
        <v>61</v>
      </c>
      <c r="O39" s="185"/>
      <c r="P39" s="27">
        <v>722</v>
      </c>
    </row>
    <row r="40" spans="3:16" ht="6" customHeight="1">
      <c r="C40" s="74"/>
      <c r="D40" s="74"/>
      <c r="F40" s="185"/>
      <c r="G40" s="185"/>
      <c r="H40" s="185"/>
      <c r="I40" s="185"/>
      <c r="J40" s="185"/>
      <c r="K40" s="185"/>
      <c r="L40" s="185"/>
      <c r="M40" s="185"/>
      <c r="N40" s="185"/>
      <c r="O40" s="185"/>
      <c r="P40" s="27"/>
    </row>
    <row r="41" spans="3:16" ht="15.75">
      <c r="C41" s="7" t="s">
        <v>659</v>
      </c>
      <c r="D41" s="8"/>
      <c r="F41" s="185"/>
      <c r="G41" s="185"/>
      <c r="H41" s="185"/>
      <c r="I41" s="185"/>
      <c r="J41" s="185"/>
      <c r="K41" s="185"/>
      <c r="L41" s="185"/>
      <c r="M41" s="185"/>
      <c r="N41" s="185"/>
      <c r="O41" s="185"/>
      <c r="P41" s="27"/>
    </row>
    <row r="42" spans="3:16" ht="15">
      <c r="C42" s="8"/>
      <c r="D42" s="253" t="s">
        <v>647</v>
      </c>
      <c r="F42" s="185">
        <v>68</v>
      </c>
      <c r="G42" s="185">
        <v>14</v>
      </c>
      <c r="H42" s="185">
        <v>8</v>
      </c>
      <c r="I42" s="185">
        <v>1</v>
      </c>
      <c r="J42" s="185">
        <v>0</v>
      </c>
      <c r="K42" s="185">
        <v>2</v>
      </c>
      <c r="L42" s="185">
        <v>2</v>
      </c>
      <c r="M42" s="185">
        <f aca="true" t="shared" si="2" ref="M42:M48">100-N42</f>
        <v>95</v>
      </c>
      <c r="N42" s="185">
        <v>5</v>
      </c>
      <c r="O42" s="185"/>
      <c r="P42" s="27">
        <v>666</v>
      </c>
    </row>
    <row r="43" spans="3:16" ht="15">
      <c r="C43" s="8"/>
      <c r="D43" s="253" t="s">
        <v>648</v>
      </c>
      <c r="F43" s="185">
        <v>68</v>
      </c>
      <c r="G43" s="185">
        <v>12</v>
      </c>
      <c r="H43" s="185">
        <v>6</v>
      </c>
      <c r="I43" s="185">
        <v>1</v>
      </c>
      <c r="J43" s="185">
        <v>0</v>
      </c>
      <c r="K43" s="185">
        <v>2</v>
      </c>
      <c r="L43" s="185">
        <v>2</v>
      </c>
      <c r="M43" s="185">
        <f t="shared" si="2"/>
        <v>90</v>
      </c>
      <c r="N43" s="185">
        <v>10</v>
      </c>
      <c r="O43" s="185"/>
      <c r="P43" s="27">
        <v>1772</v>
      </c>
    </row>
    <row r="44" spans="3:16" ht="15">
      <c r="C44" s="8"/>
      <c r="D44" s="253" t="s">
        <v>649</v>
      </c>
      <c r="F44" s="185">
        <v>54</v>
      </c>
      <c r="G44" s="185">
        <v>11</v>
      </c>
      <c r="H44" s="185">
        <v>6</v>
      </c>
      <c r="I44" s="185">
        <v>0</v>
      </c>
      <c r="J44" s="185">
        <v>1</v>
      </c>
      <c r="K44" s="185">
        <v>2</v>
      </c>
      <c r="L44" s="185">
        <v>4</v>
      </c>
      <c r="M44" s="185">
        <f t="shared" si="2"/>
        <v>77</v>
      </c>
      <c r="N44" s="185">
        <v>23</v>
      </c>
      <c r="O44" s="185"/>
      <c r="P44" s="27">
        <v>896</v>
      </c>
    </row>
    <row r="45" spans="3:16" ht="15">
      <c r="C45" s="8"/>
      <c r="D45" s="253" t="s">
        <v>650</v>
      </c>
      <c r="F45" s="185">
        <v>64</v>
      </c>
      <c r="G45" s="185">
        <v>16</v>
      </c>
      <c r="H45" s="185">
        <v>7</v>
      </c>
      <c r="I45" s="185">
        <v>1</v>
      </c>
      <c r="J45" s="185">
        <v>0</v>
      </c>
      <c r="K45" s="185">
        <v>0</v>
      </c>
      <c r="L45" s="185">
        <v>2</v>
      </c>
      <c r="M45" s="185">
        <f t="shared" si="2"/>
        <v>91</v>
      </c>
      <c r="N45" s="185">
        <v>9</v>
      </c>
      <c r="O45" s="185"/>
      <c r="P45" s="27">
        <v>265</v>
      </c>
    </row>
    <row r="46" spans="3:16" ht="15">
      <c r="C46" s="8"/>
      <c r="D46" s="253" t="s">
        <v>651</v>
      </c>
      <c r="F46" s="185">
        <v>56</v>
      </c>
      <c r="G46" s="185">
        <v>9</v>
      </c>
      <c r="H46" s="185">
        <v>6</v>
      </c>
      <c r="I46" s="185">
        <v>0</v>
      </c>
      <c r="J46" s="185">
        <v>0</v>
      </c>
      <c r="K46" s="185">
        <v>1</v>
      </c>
      <c r="L46" s="185">
        <v>5</v>
      </c>
      <c r="M46" s="185">
        <f t="shared" si="2"/>
        <v>78</v>
      </c>
      <c r="N46" s="185">
        <v>22</v>
      </c>
      <c r="O46" s="185"/>
      <c r="P46" s="27">
        <v>769</v>
      </c>
    </row>
    <row r="47" spans="3:16" ht="15">
      <c r="C47" s="8"/>
      <c r="D47" s="253" t="s">
        <v>652</v>
      </c>
      <c r="F47" s="185">
        <v>42</v>
      </c>
      <c r="G47" s="185">
        <v>7</v>
      </c>
      <c r="H47" s="185">
        <v>4</v>
      </c>
      <c r="I47" s="185">
        <v>1</v>
      </c>
      <c r="J47" s="185">
        <v>0</v>
      </c>
      <c r="K47" s="185">
        <v>2</v>
      </c>
      <c r="L47" s="185">
        <v>3</v>
      </c>
      <c r="M47" s="185">
        <f t="shared" si="2"/>
        <v>60</v>
      </c>
      <c r="N47" s="185">
        <v>40</v>
      </c>
      <c r="O47" s="185"/>
      <c r="P47" s="27">
        <v>1099</v>
      </c>
    </row>
    <row r="48" spans="3:16" ht="15">
      <c r="C48" s="8"/>
      <c r="D48" s="253" t="s">
        <v>653</v>
      </c>
      <c r="F48" s="185">
        <v>47</v>
      </c>
      <c r="G48" s="185">
        <v>9</v>
      </c>
      <c r="H48" s="185">
        <v>5</v>
      </c>
      <c r="I48" s="185">
        <v>0</v>
      </c>
      <c r="J48" s="185">
        <v>0</v>
      </c>
      <c r="K48" s="185">
        <v>1</v>
      </c>
      <c r="L48" s="185">
        <v>3</v>
      </c>
      <c r="M48" s="185">
        <f t="shared" si="2"/>
        <v>66</v>
      </c>
      <c r="N48" s="185">
        <v>34</v>
      </c>
      <c r="O48" s="185"/>
      <c r="P48" s="27">
        <v>1012</v>
      </c>
    </row>
    <row r="49" spans="3:16" ht="6" customHeight="1">
      <c r="C49" s="74"/>
      <c r="D49" s="74"/>
      <c r="F49" s="185"/>
      <c r="G49" s="185"/>
      <c r="H49" s="185"/>
      <c r="I49" s="185"/>
      <c r="J49" s="185"/>
      <c r="K49" s="185"/>
      <c r="L49" s="185"/>
      <c r="M49" s="185"/>
      <c r="N49" s="185"/>
      <c r="O49" s="185"/>
      <c r="P49" s="27"/>
    </row>
    <row r="50" spans="3:16" ht="15.75">
      <c r="C50" s="219" t="s">
        <v>242</v>
      </c>
      <c r="D50" s="219"/>
      <c r="F50" s="185"/>
      <c r="G50" s="185"/>
      <c r="H50" s="185"/>
      <c r="I50" s="185"/>
      <c r="J50" s="185"/>
      <c r="K50" s="185"/>
      <c r="L50" s="185"/>
      <c r="M50" s="185"/>
      <c r="N50" s="185"/>
      <c r="O50" s="185"/>
      <c r="P50" s="27"/>
    </row>
    <row r="51" spans="3:16" ht="15">
      <c r="C51" s="185"/>
      <c r="D51" s="185" t="s">
        <v>646</v>
      </c>
      <c r="F51" s="185">
        <v>19</v>
      </c>
      <c r="G51" s="185">
        <v>8</v>
      </c>
      <c r="H51" s="185">
        <v>5</v>
      </c>
      <c r="I51" s="185">
        <v>1</v>
      </c>
      <c r="J51" s="185">
        <v>1</v>
      </c>
      <c r="K51" s="185">
        <v>2</v>
      </c>
      <c r="L51" s="185">
        <v>7</v>
      </c>
      <c r="M51" s="185">
        <f aca="true" t="shared" si="3" ref="M51:M57">100-N51</f>
        <v>43</v>
      </c>
      <c r="N51" s="185">
        <v>57</v>
      </c>
      <c r="O51" s="185"/>
      <c r="P51" s="27">
        <v>3908</v>
      </c>
    </row>
    <row r="52" spans="3:16" ht="15">
      <c r="C52" s="185"/>
      <c r="D52" s="185" t="s">
        <v>213</v>
      </c>
      <c r="F52" s="185">
        <v>30</v>
      </c>
      <c r="G52" s="185">
        <v>9</v>
      </c>
      <c r="H52" s="185">
        <v>4</v>
      </c>
      <c r="I52" s="185">
        <v>1</v>
      </c>
      <c r="J52" s="185">
        <v>0</v>
      </c>
      <c r="K52" s="185">
        <v>2</v>
      </c>
      <c r="L52" s="185">
        <v>5</v>
      </c>
      <c r="M52" s="185">
        <f t="shared" si="3"/>
        <v>52</v>
      </c>
      <c r="N52" s="185">
        <v>48</v>
      </c>
      <c r="O52" s="185"/>
      <c r="P52" s="27">
        <v>2818</v>
      </c>
    </row>
    <row r="53" spans="3:16" ht="15">
      <c r="C53" s="185"/>
      <c r="D53" s="185" t="s">
        <v>214</v>
      </c>
      <c r="F53" s="185">
        <v>43</v>
      </c>
      <c r="G53" s="185">
        <v>12</v>
      </c>
      <c r="H53" s="185">
        <v>6</v>
      </c>
      <c r="I53" s="185">
        <v>1</v>
      </c>
      <c r="J53" s="185">
        <v>1</v>
      </c>
      <c r="K53" s="185">
        <v>1</v>
      </c>
      <c r="L53" s="185">
        <v>4</v>
      </c>
      <c r="M53" s="185">
        <f t="shared" si="3"/>
        <v>66</v>
      </c>
      <c r="N53" s="185">
        <v>34</v>
      </c>
      <c r="O53" s="185"/>
      <c r="P53" s="27">
        <v>1956</v>
      </c>
    </row>
    <row r="54" spans="3:16" ht="15">
      <c r="C54" s="185"/>
      <c r="D54" s="185" t="s">
        <v>215</v>
      </c>
      <c r="F54" s="185">
        <v>52</v>
      </c>
      <c r="G54" s="185">
        <v>12</v>
      </c>
      <c r="H54" s="185">
        <v>7</v>
      </c>
      <c r="I54" s="185">
        <v>0</v>
      </c>
      <c r="J54" s="185">
        <v>0</v>
      </c>
      <c r="K54" s="185">
        <v>1</v>
      </c>
      <c r="L54" s="185">
        <v>3</v>
      </c>
      <c r="M54" s="185">
        <f t="shared" si="3"/>
        <v>76</v>
      </c>
      <c r="N54" s="185">
        <v>24</v>
      </c>
      <c r="O54" s="185"/>
      <c r="P54" s="27">
        <v>1489</v>
      </c>
    </row>
    <row r="55" spans="3:16" ht="15">
      <c r="C55" s="185"/>
      <c r="D55" s="185" t="s">
        <v>216</v>
      </c>
      <c r="F55" s="185">
        <v>62</v>
      </c>
      <c r="G55" s="185">
        <v>11</v>
      </c>
      <c r="H55" s="185">
        <v>5</v>
      </c>
      <c r="I55" s="185">
        <v>1</v>
      </c>
      <c r="J55" s="185">
        <v>0</v>
      </c>
      <c r="K55" s="185">
        <v>1</v>
      </c>
      <c r="L55" s="185">
        <v>3</v>
      </c>
      <c r="M55" s="185">
        <f t="shared" si="3"/>
        <v>84</v>
      </c>
      <c r="N55" s="185">
        <v>16</v>
      </c>
      <c r="O55" s="185"/>
      <c r="P55" s="27">
        <v>1136</v>
      </c>
    </row>
    <row r="56" spans="3:16" ht="15">
      <c r="C56" s="185"/>
      <c r="D56" s="185" t="s">
        <v>217</v>
      </c>
      <c r="F56" s="185">
        <v>67</v>
      </c>
      <c r="G56" s="185">
        <v>11</v>
      </c>
      <c r="H56" s="185">
        <v>6</v>
      </c>
      <c r="I56" s="185">
        <v>0</v>
      </c>
      <c r="J56" s="185">
        <v>0</v>
      </c>
      <c r="K56" s="185">
        <v>1</v>
      </c>
      <c r="L56" s="185">
        <v>2</v>
      </c>
      <c r="M56" s="185">
        <f t="shared" si="3"/>
        <v>88</v>
      </c>
      <c r="N56" s="185">
        <v>12</v>
      </c>
      <c r="O56" s="185"/>
      <c r="P56" s="27">
        <v>1291</v>
      </c>
    </row>
    <row r="57" spans="3:16" ht="15">
      <c r="C57" s="185"/>
      <c r="D57" s="185" t="s">
        <v>218</v>
      </c>
      <c r="F57" s="185">
        <v>69</v>
      </c>
      <c r="G57" s="185">
        <v>12</v>
      </c>
      <c r="H57" s="185">
        <v>7</v>
      </c>
      <c r="I57" s="185">
        <v>1</v>
      </c>
      <c r="J57" s="185">
        <v>0</v>
      </c>
      <c r="K57" s="185">
        <v>0</v>
      </c>
      <c r="L57" s="185">
        <v>1</v>
      </c>
      <c r="M57" s="185">
        <f t="shared" si="3"/>
        <v>91</v>
      </c>
      <c r="N57" s="185">
        <v>9</v>
      </c>
      <c r="O57" s="185"/>
      <c r="P57" s="27">
        <v>769</v>
      </c>
    </row>
    <row r="58" spans="3:16" ht="6" customHeight="1">
      <c r="C58" s="185"/>
      <c r="D58" s="185"/>
      <c r="F58" s="185"/>
      <c r="G58" s="185"/>
      <c r="H58" s="185"/>
      <c r="I58" s="185"/>
      <c r="J58" s="185"/>
      <c r="K58" s="185"/>
      <c r="L58" s="185"/>
      <c r="M58" s="185"/>
      <c r="N58" s="185"/>
      <c r="O58" s="185"/>
      <c r="P58" s="27"/>
    </row>
    <row r="59" spans="3:16" ht="15.75" customHeight="1">
      <c r="C59" s="7" t="s">
        <v>668</v>
      </c>
      <c r="D59" s="8"/>
      <c r="F59" s="185"/>
      <c r="G59" s="185"/>
      <c r="H59" s="185"/>
      <c r="I59" s="185"/>
      <c r="J59" s="185"/>
      <c r="K59" s="185"/>
      <c r="L59" s="185"/>
      <c r="M59" s="185"/>
      <c r="N59" s="185"/>
      <c r="O59" s="185"/>
      <c r="P59" s="27"/>
    </row>
    <row r="60" spans="3:16" ht="15" customHeight="1">
      <c r="C60" s="8"/>
      <c r="D60" s="8" t="s">
        <v>854</v>
      </c>
      <c r="F60" s="185">
        <v>24</v>
      </c>
      <c r="G60" s="185">
        <v>6</v>
      </c>
      <c r="H60" s="185">
        <v>3</v>
      </c>
      <c r="I60" s="185">
        <v>0</v>
      </c>
      <c r="J60" s="185">
        <v>0</v>
      </c>
      <c r="K60" s="185">
        <v>2</v>
      </c>
      <c r="L60" s="185">
        <v>5</v>
      </c>
      <c r="M60" s="185">
        <f>100-N60</f>
        <v>40</v>
      </c>
      <c r="N60" s="185">
        <v>60</v>
      </c>
      <c r="O60" s="185"/>
      <c r="P60" s="27">
        <v>2632</v>
      </c>
    </row>
    <row r="61" spans="3:16" ht="15" customHeight="1">
      <c r="C61" s="8"/>
      <c r="D61" s="51">
        <v>2</v>
      </c>
      <c r="F61" s="185">
        <v>36</v>
      </c>
      <c r="G61" s="185">
        <v>8</v>
      </c>
      <c r="H61" s="185">
        <v>5</v>
      </c>
      <c r="I61" s="185">
        <v>0</v>
      </c>
      <c r="J61" s="185">
        <v>0</v>
      </c>
      <c r="K61" s="185">
        <v>2</v>
      </c>
      <c r="L61" s="185">
        <v>5</v>
      </c>
      <c r="M61" s="185">
        <f>100-N61</f>
        <v>56</v>
      </c>
      <c r="N61" s="185">
        <v>44</v>
      </c>
      <c r="O61" s="185"/>
      <c r="P61" s="27">
        <v>2823</v>
      </c>
    </row>
    <row r="62" spans="3:16" ht="15" customHeight="1">
      <c r="C62" s="8"/>
      <c r="D62" s="51">
        <v>3</v>
      </c>
      <c r="F62" s="185">
        <v>46</v>
      </c>
      <c r="G62" s="185">
        <v>12</v>
      </c>
      <c r="H62" s="185">
        <v>5</v>
      </c>
      <c r="I62" s="185">
        <v>1</v>
      </c>
      <c r="J62" s="185">
        <v>0</v>
      </c>
      <c r="K62" s="185">
        <v>2</v>
      </c>
      <c r="L62" s="185">
        <v>4</v>
      </c>
      <c r="M62" s="185">
        <f>100-N62</f>
        <v>70</v>
      </c>
      <c r="N62" s="185">
        <v>30</v>
      </c>
      <c r="O62" s="185"/>
      <c r="P62" s="27">
        <v>3117</v>
      </c>
    </row>
    <row r="63" spans="3:16" ht="15" customHeight="1">
      <c r="C63" s="8"/>
      <c r="D63" s="51">
        <v>4</v>
      </c>
      <c r="F63" s="185">
        <v>51</v>
      </c>
      <c r="G63" s="185">
        <v>12</v>
      </c>
      <c r="H63" s="185">
        <v>7</v>
      </c>
      <c r="I63" s="185">
        <v>1</v>
      </c>
      <c r="J63" s="185">
        <v>1</v>
      </c>
      <c r="K63" s="185">
        <v>1</v>
      </c>
      <c r="L63" s="185">
        <v>4</v>
      </c>
      <c r="M63" s="185">
        <f>100-N63</f>
        <v>77</v>
      </c>
      <c r="N63" s="185">
        <v>23</v>
      </c>
      <c r="O63" s="185"/>
      <c r="P63" s="27">
        <v>2708</v>
      </c>
    </row>
    <row r="64" spans="3:16" ht="15" customHeight="1">
      <c r="C64" s="8"/>
      <c r="D64" s="8" t="s">
        <v>855</v>
      </c>
      <c r="F64" s="185">
        <v>55</v>
      </c>
      <c r="G64" s="185">
        <v>14</v>
      </c>
      <c r="H64" s="185">
        <v>8</v>
      </c>
      <c r="I64" s="185">
        <v>1</v>
      </c>
      <c r="J64" s="185">
        <v>0</v>
      </c>
      <c r="K64" s="185">
        <v>1</v>
      </c>
      <c r="L64" s="185">
        <v>3</v>
      </c>
      <c r="M64" s="185">
        <f>100-N64</f>
        <v>82</v>
      </c>
      <c r="N64" s="185">
        <v>18</v>
      </c>
      <c r="O64" s="185"/>
      <c r="P64" s="27">
        <v>2568</v>
      </c>
    </row>
    <row r="65" spans="4:16" ht="6" customHeight="1">
      <c r="D65" s="185"/>
      <c r="F65" s="185"/>
      <c r="G65" s="185"/>
      <c r="H65" s="185"/>
      <c r="I65" s="185"/>
      <c r="J65" s="185"/>
      <c r="K65" s="185"/>
      <c r="L65" s="185"/>
      <c r="M65" s="185"/>
      <c r="N65" s="185"/>
      <c r="O65" s="185"/>
      <c r="P65" s="27"/>
    </row>
    <row r="66" spans="3:16" ht="15.75">
      <c r="C66" s="219" t="s">
        <v>241</v>
      </c>
      <c r="D66" s="219"/>
      <c r="E66" s="185"/>
      <c r="F66" s="185"/>
      <c r="G66" s="185"/>
      <c r="H66" s="185"/>
      <c r="I66" s="185"/>
      <c r="J66" s="185"/>
      <c r="K66" s="185"/>
      <c r="L66" s="185"/>
      <c r="M66" s="185"/>
      <c r="N66" s="185"/>
      <c r="O66" s="185"/>
      <c r="P66" s="27"/>
    </row>
    <row r="67" spans="3:16" ht="15">
      <c r="C67" s="185"/>
      <c r="D67" s="185" t="s">
        <v>131</v>
      </c>
      <c r="F67" s="185">
        <v>34</v>
      </c>
      <c r="G67" s="185">
        <v>9</v>
      </c>
      <c r="H67" s="185">
        <v>5</v>
      </c>
      <c r="I67" s="185">
        <v>1</v>
      </c>
      <c r="J67" s="185">
        <v>0</v>
      </c>
      <c r="K67" s="185">
        <v>3</v>
      </c>
      <c r="L67" s="185">
        <v>5</v>
      </c>
      <c r="M67" s="185">
        <f aca="true" t="shared" si="4" ref="M67:M72">100-N67</f>
        <v>58</v>
      </c>
      <c r="N67" s="185">
        <v>42</v>
      </c>
      <c r="O67" s="185"/>
      <c r="P67" s="27">
        <v>4950</v>
      </c>
    </row>
    <row r="68" spans="3:16" ht="15">
      <c r="C68" s="185"/>
      <c r="D68" s="185" t="s">
        <v>202</v>
      </c>
      <c r="F68" s="185">
        <v>44</v>
      </c>
      <c r="G68" s="185">
        <v>9</v>
      </c>
      <c r="H68" s="185">
        <v>5</v>
      </c>
      <c r="I68" s="185">
        <v>0</v>
      </c>
      <c r="J68" s="185">
        <v>0</v>
      </c>
      <c r="K68" s="185">
        <v>1</v>
      </c>
      <c r="L68" s="185">
        <v>4</v>
      </c>
      <c r="M68" s="185">
        <f t="shared" si="4"/>
        <v>64</v>
      </c>
      <c r="N68" s="185">
        <v>36</v>
      </c>
      <c r="O68" s="185"/>
      <c r="P68" s="27">
        <v>3897</v>
      </c>
    </row>
    <row r="69" spans="3:16" ht="15">
      <c r="C69" s="185"/>
      <c r="D69" s="185" t="s">
        <v>513</v>
      </c>
      <c r="F69" s="185">
        <v>47</v>
      </c>
      <c r="G69" s="185">
        <v>11</v>
      </c>
      <c r="H69" s="185">
        <v>7</v>
      </c>
      <c r="I69" s="185">
        <v>1</v>
      </c>
      <c r="J69" s="185">
        <v>0</v>
      </c>
      <c r="K69" s="185">
        <v>1</v>
      </c>
      <c r="L69" s="185">
        <v>3</v>
      </c>
      <c r="M69" s="185">
        <f t="shared" si="4"/>
        <v>70</v>
      </c>
      <c r="N69" s="185">
        <v>30</v>
      </c>
      <c r="O69" s="185"/>
      <c r="P69" s="27">
        <v>1427</v>
      </c>
    </row>
    <row r="70" spans="3:16" ht="15">
      <c r="C70" s="185"/>
      <c r="D70" s="185" t="s">
        <v>514</v>
      </c>
      <c r="F70" s="185">
        <v>42</v>
      </c>
      <c r="G70" s="185">
        <v>12</v>
      </c>
      <c r="H70" s="185">
        <v>6</v>
      </c>
      <c r="I70" s="185">
        <v>1</v>
      </c>
      <c r="J70" s="185">
        <v>0</v>
      </c>
      <c r="K70" s="185">
        <v>2</v>
      </c>
      <c r="L70" s="185">
        <v>4</v>
      </c>
      <c r="M70" s="185">
        <f t="shared" si="4"/>
        <v>67</v>
      </c>
      <c r="N70" s="185">
        <v>33</v>
      </c>
      <c r="O70" s="185"/>
      <c r="P70" s="27">
        <v>659</v>
      </c>
    </row>
    <row r="71" spans="3:16" ht="15">
      <c r="C71" s="185"/>
      <c r="D71" s="185" t="s">
        <v>203</v>
      </c>
      <c r="F71" s="185">
        <v>56</v>
      </c>
      <c r="G71" s="185">
        <v>13</v>
      </c>
      <c r="H71" s="185">
        <v>7</v>
      </c>
      <c r="I71" s="185">
        <v>1</v>
      </c>
      <c r="J71" s="185">
        <v>0</v>
      </c>
      <c r="K71" s="185">
        <v>1</v>
      </c>
      <c r="L71" s="185">
        <v>2</v>
      </c>
      <c r="M71" s="185">
        <f t="shared" si="4"/>
        <v>80</v>
      </c>
      <c r="N71" s="185">
        <v>20</v>
      </c>
      <c r="O71" s="185"/>
      <c r="P71" s="27">
        <v>1677</v>
      </c>
    </row>
    <row r="72" spans="3:16" ht="15">
      <c r="C72" s="185"/>
      <c r="D72" s="185" t="s">
        <v>204</v>
      </c>
      <c r="F72" s="185">
        <v>54</v>
      </c>
      <c r="G72" s="185">
        <v>14</v>
      </c>
      <c r="H72" s="185">
        <v>8</v>
      </c>
      <c r="I72" s="185">
        <v>1</v>
      </c>
      <c r="J72" s="185">
        <v>0</v>
      </c>
      <c r="K72" s="185">
        <v>1</v>
      </c>
      <c r="L72" s="185">
        <v>2</v>
      </c>
      <c r="M72" s="185">
        <f t="shared" si="4"/>
        <v>81</v>
      </c>
      <c r="N72" s="185">
        <v>19</v>
      </c>
      <c r="O72" s="185"/>
      <c r="P72" s="27">
        <v>1240</v>
      </c>
    </row>
    <row r="73" spans="3:16" ht="6" customHeight="1" thickBot="1">
      <c r="C73" s="195"/>
      <c r="D73" s="195"/>
      <c r="E73" s="195"/>
      <c r="F73" s="195"/>
      <c r="G73" s="195"/>
      <c r="H73" s="195"/>
      <c r="I73" s="195"/>
      <c r="J73" s="195"/>
      <c r="K73" s="195"/>
      <c r="L73" s="195"/>
      <c r="M73" s="195"/>
      <c r="N73" s="195"/>
      <c r="O73" s="195"/>
      <c r="P73" s="195"/>
    </row>
    <row r="74" ht="6" customHeight="1">
      <c r="E74" s="185"/>
    </row>
    <row r="75" spans="3:16" ht="18.75">
      <c r="C75" s="219" t="s">
        <v>687</v>
      </c>
      <c r="E75" s="185"/>
      <c r="F75" s="185"/>
      <c r="G75" s="185"/>
      <c r="H75" s="185"/>
      <c r="I75" s="185"/>
      <c r="J75" s="185"/>
      <c r="K75" s="185"/>
      <c r="L75" s="185"/>
      <c r="M75" s="185"/>
      <c r="N75" s="185"/>
      <c r="O75" s="185"/>
      <c r="P75" s="194"/>
    </row>
    <row r="76" spans="4:16" ht="15">
      <c r="D76" s="221">
        <v>1999</v>
      </c>
      <c r="E76" s="185"/>
      <c r="F76" s="191">
        <v>43.9</v>
      </c>
      <c r="G76" s="191">
        <v>7.7</v>
      </c>
      <c r="H76" s="191">
        <v>4.4</v>
      </c>
      <c r="I76" s="191">
        <v>1</v>
      </c>
      <c r="J76" s="191">
        <v>0.5</v>
      </c>
      <c r="K76" s="191">
        <v>1.6</v>
      </c>
      <c r="L76" s="191">
        <v>4.1</v>
      </c>
      <c r="M76" s="191">
        <f>100-N76</f>
        <v>63.2</v>
      </c>
      <c r="N76" s="191">
        <v>36.8</v>
      </c>
      <c r="O76" s="185"/>
      <c r="P76" s="186">
        <v>13660</v>
      </c>
    </row>
    <row r="77" spans="4:16" ht="15">
      <c r="D77" s="221">
        <v>2000</v>
      </c>
      <c r="E77" s="185"/>
      <c r="F77" s="191">
        <v>44.3</v>
      </c>
      <c r="G77" s="191">
        <v>7.9</v>
      </c>
      <c r="H77" s="191">
        <v>4.1</v>
      </c>
      <c r="I77" s="191">
        <v>0.9</v>
      </c>
      <c r="J77" s="191">
        <v>0.5</v>
      </c>
      <c r="K77" s="191">
        <v>1.8</v>
      </c>
      <c r="L77" s="191">
        <v>4.1</v>
      </c>
      <c r="M77" s="191">
        <f>100-N77</f>
        <v>63.6</v>
      </c>
      <c r="N77" s="191">
        <v>36.4</v>
      </c>
      <c r="O77" s="185"/>
      <c r="P77" s="186">
        <v>14440</v>
      </c>
    </row>
    <row r="78" spans="4:16" ht="15">
      <c r="D78" s="221">
        <v>2001</v>
      </c>
      <c r="E78" s="185"/>
      <c r="F78" s="191">
        <v>44.9</v>
      </c>
      <c r="G78" s="191">
        <v>8.2</v>
      </c>
      <c r="H78" s="191">
        <v>3.9</v>
      </c>
      <c r="I78" s="191">
        <v>0.9</v>
      </c>
      <c r="J78" s="191">
        <v>0.6</v>
      </c>
      <c r="K78" s="191">
        <v>1.9</v>
      </c>
      <c r="L78" s="191">
        <v>3.7</v>
      </c>
      <c r="M78" s="191">
        <f>100-N78</f>
        <v>64.2</v>
      </c>
      <c r="N78" s="191">
        <v>35.8</v>
      </c>
      <c r="O78" s="185"/>
      <c r="P78" s="186">
        <v>14527</v>
      </c>
    </row>
    <row r="79" spans="3:16" ht="15">
      <c r="C79" s="190"/>
      <c r="D79" s="339">
        <v>2002</v>
      </c>
      <c r="E79" s="189"/>
      <c r="F79" s="340">
        <v>44.3</v>
      </c>
      <c r="G79" s="340">
        <v>7.9</v>
      </c>
      <c r="H79" s="340">
        <v>4.1</v>
      </c>
      <c r="I79" s="340">
        <v>0.9</v>
      </c>
      <c r="J79" s="340">
        <v>0.4</v>
      </c>
      <c r="K79" s="340">
        <v>1.8</v>
      </c>
      <c r="L79" s="340">
        <v>3.8</v>
      </c>
      <c r="M79" s="340">
        <f>100-N79</f>
        <v>63.2</v>
      </c>
      <c r="N79" s="340">
        <v>36.8</v>
      </c>
      <c r="O79" s="189"/>
      <c r="P79" s="341">
        <v>13936</v>
      </c>
    </row>
    <row r="80" spans="4:16" ht="15">
      <c r="D80" s="221">
        <v>2003</v>
      </c>
      <c r="E80" s="185"/>
      <c r="F80" s="191">
        <v>42.5</v>
      </c>
      <c r="G80" s="191">
        <v>10.3</v>
      </c>
      <c r="H80" s="191">
        <v>5.5</v>
      </c>
      <c r="I80" s="191">
        <v>0.7</v>
      </c>
      <c r="J80" s="191">
        <v>0.4</v>
      </c>
      <c r="K80" s="191">
        <v>1.7</v>
      </c>
      <c r="L80" s="191">
        <v>4.2</v>
      </c>
      <c r="M80" s="191">
        <f>100-N80</f>
        <v>65.3</v>
      </c>
      <c r="N80" s="191">
        <v>34.7</v>
      </c>
      <c r="O80" s="185"/>
      <c r="P80" s="186">
        <v>13850</v>
      </c>
    </row>
    <row r="81" spans="3:16" ht="6" customHeight="1" thickBot="1">
      <c r="C81" s="211"/>
      <c r="D81" s="211"/>
      <c r="E81" s="211"/>
      <c r="F81" s="211"/>
      <c r="G81" s="211"/>
      <c r="H81" s="211"/>
      <c r="I81" s="211"/>
      <c r="J81" s="211"/>
      <c r="K81" s="211"/>
      <c r="L81" s="211"/>
      <c r="M81" s="211"/>
      <c r="N81" s="211"/>
      <c r="O81" s="211"/>
      <c r="P81" s="211"/>
    </row>
    <row r="82" ht="12.75">
      <c r="C82" s="188" t="s">
        <v>385</v>
      </c>
    </row>
    <row r="83" spans="3:5" ht="15">
      <c r="C83" s="198" t="s">
        <v>379</v>
      </c>
      <c r="D83" s="20" t="s">
        <v>683</v>
      </c>
      <c r="E83" s="185"/>
    </row>
    <row r="84" spans="3:4" ht="12.75">
      <c r="C84" s="20"/>
      <c r="D84" s="157" t="s">
        <v>684</v>
      </c>
    </row>
    <row r="85" spans="3:4" ht="12.75">
      <c r="C85" s="20"/>
      <c r="D85" t="s">
        <v>685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2:T97"/>
  <sheetViews>
    <sheetView zoomScale="75" zoomScaleNormal="75" workbookViewId="0" topLeftCell="A1">
      <selection activeCell="V33" sqref="V33"/>
    </sheetView>
  </sheetViews>
  <sheetFormatPr defaultColWidth="9.140625" defaultRowHeight="12.75"/>
  <cols>
    <col min="1" max="1" width="1.1484375" style="0" customWidth="1"/>
    <col min="2" max="2" width="2.28125" style="0" customWidth="1"/>
    <col min="3" max="3" width="1.7109375" style="0" customWidth="1"/>
    <col min="4" max="4" width="10.28125" style="0" customWidth="1"/>
    <col min="5" max="5" width="24.7109375" style="0" customWidth="1"/>
    <col min="6" max="12" width="13.8515625" style="0" customWidth="1"/>
    <col min="13" max="13" width="1.28515625" style="0" customWidth="1"/>
    <col min="14" max="14" width="12.7109375" style="0" customWidth="1"/>
    <col min="15" max="15" width="1.7109375" style="0" customWidth="1"/>
  </cols>
  <sheetData>
    <row r="1" ht="6" customHeight="1"/>
    <row r="2" spans="2:5" ht="21.75" customHeight="1">
      <c r="B2" s="1" t="s">
        <v>754</v>
      </c>
      <c r="E2" s="56" t="s">
        <v>749</v>
      </c>
    </row>
    <row r="3" spans="2:14" ht="6" customHeight="1" thickBot="1">
      <c r="B3" s="5"/>
      <c r="C3" s="5"/>
      <c r="D3" s="5"/>
      <c r="E3" s="5"/>
      <c r="F3" s="5"/>
      <c r="G3" s="5"/>
      <c r="H3" s="5"/>
      <c r="I3" s="5"/>
      <c r="J3" s="5"/>
      <c r="K3" s="5"/>
      <c r="L3" s="5"/>
      <c r="M3" s="5"/>
      <c r="N3" s="5"/>
    </row>
    <row r="4" spans="6:14" ht="15.75" customHeight="1">
      <c r="F4" s="264"/>
      <c r="G4" s="11" t="s">
        <v>230</v>
      </c>
      <c r="H4" s="11" t="s">
        <v>688</v>
      </c>
      <c r="I4" s="11" t="s">
        <v>689</v>
      </c>
      <c r="J4" s="11" t="s">
        <v>230</v>
      </c>
      <c r="K4" s="265" t="s">
        <v>143</v>
      </c>
      <c r="L4" s="266"/>
      <c r="M4" s="42"/>
      <c r="N4" s="267" t="s">
        <v>690</v>
      </c>
    </row>
    <row r="5" spans="6:14" ht="15.75" customHeight="1">
      <c r="F5" s="177"/>
      <c r="G5" s="11" t="s">
        <v>691</v>
      </c>
      <c r="H5" s="11" t="s">
        <v>222</v>
      </c>
      <c r="I5" s="11" t="s">
        <v>692</v>
      </c>
      <c r="J5" s="11" t="s">
        <v>693</v>
      </c>
      <c r="K5" s="268" t="s">
        <v>694</v>
      </c>
      <c r="L5" s="269" t="s">
        <v>695</v>
      </c>
      <c r="M5" s="42"/>
      <c r="N5" s="270" t="s">
        <v>696</v>
      </c>
    </row>
    <row r="6" spans="6:14" ht="15.75" customHeight="1">
      <c r="F6" s="177"/>
      <c r="G6" s="271" t="s">
        <v>697</v>
      </c>
      <c r="H6" s="11" t="s">
        <v>698</v>
      </c>
      <c r="I6" s="271" t="s">
        <v>699</v>
      </c>
      <c r="J6" s="271" t="s">
        <v>700</v>
      </c>
      <c r="K6" s="268" t="s">
        <v>701</v>
      </c>
      <c r="L6" s="269" t="s">
        <v>136</v>
      </c>
      <c r="M6" s="42"/>
      <c r="N6" s="267" t="s">
        <v>702</v>
      </c>
    </row>
    <row r="7" spans="6:14" ht="15.75" customHeight="1">
      <c r="F7" s="177"/>
      <c r="G7" s="271" t="s">
        <v>703</v>
      </c>
      <c r="H7" s="271"/>
      <c r="I7" s="271" t="s">
        <v>704</v>
      </c>
      <c r="J7" s="271" t="s">
        <v>705</v>
      </c>
      <c r="K7" s="268" t="s">
        <v>697</v>
      </c>
      <c r="L7" s="269" t="s">
        <v>138</v>
      </c>
      <c r="M7" s="42"/>
      <c r="N7" s="272" t="s">
        <v>706</v>
      </c>
    </row>
    <row r="8" spans="2:14" ht="21" customHeight="1" thickBot="1">
      <c r="B8" s="5"/>
      <c r="C8" s="5"/>
      <c r="D8" s="5"/>
      <c r="E8" s="5"/>
      <c r="F8" s="273"/>
      <c r="G8" s="248" t="s">
        <v>707</v>
      </c>
      <c r="H8" s="248"/>
      <c r="I8" s="248" t="s">
        <v>708</v>
      </c>
      <c r="J8" s="248" t="s">
        <v>709</v>
      </c>
      <c r="K8" s="274" t="s">
        <v>710</v>
      </c>
      <c r="L8" s="275"/>
      <c r="M8" s="276"/>
      <c r="N8" s="277" t="s">
        <v>750</v>
      </c>
    </row>
    <row r="9" spans="8:11" ht="6" customHeight="1">
      <c r="H9" s="185"/>
      <c r="I9" s="185"/>
      <c r="J9" s="185"/>
      <c r="K9" s="185"/>
    </row>
    <row r="10" spans="8:14" ht="15.75" customHeight="1">
      <c r="H10" s="185"/>
      <c r="I10" s="185"/>
      <c r="J10" s="185"/>
      <c r="K10" s="278" t="s">
        <v>165</v>
      </c>
      <c r="L10" s="36" t="s">
        <v>295</v>
      </c>
      <c r="N10" s="55" t="s">
        <v>711</v>
      </c>
    </row>
    <row r="11" spans="8:11" ht="6" customHeight="1">
      <c r="H11" s="185"/>
      <c r="I11" s="185"/>
      <c r="J11" s="185"/>
      <c r="K11" s="185"/>
    </row>
    <row r="12" spans="3:14" ht="15.75" customHeight="1">
      <c r="C12" s="51" t="s">
        <v>712</v>
      </c>
      <c r="D12" s="51"/>
      <c r="G12" s="29">
        <v>6.16</v>
      </c>
      <c r="H12" s="29">
        <v>49.98</v>
      </c>
      <c r="I12" s="29">
        <v>27.02</v>
      </c>
      <c r="J12" s="29">
        <v>16.84</v>
      </c>
      <c r="K12" s="29">
        <f>100-G12</f>
        <v>93.84</v>
      </c>
      <c r="L12" s="279">
        <v>6058</v>
      </c>
      <c r="N12" s="29">
        <v>53.26</v>
      </c>
    </row>
    <row r="13" spans="3:14" ht="15.75" customHeight="1">
      <c r="C13" s="51" t="s">
        <v>713</v>
      </c>
      <c r="D13" s="51"/>
      <c r="G13" s="29">
        <v>3.77</v>
      </c>
      <c r="H13" s="29">
        <v>87.03</v>
      </c>
      <c r="I13" s="29">
        <v>6.44</v>
      </c>
      <c r="J13" s="29">
        <v>2.73</v>
      </c>
      <c r="K13" s="29">
        <f aca="true" t="shared" si="0" ref="K13:K18">100-G13</f>
        <v>96.23</v>
      </c>
      <c r="L13" s="279">
        <v>6058</v>
      </c>
      <c r="N13" s="29">
        <v>90.47</v>
      </c>
    </row>
    <row r="14" spans="3:14" ht="15.75" customHeight="1">
      <c r="C14" s="51" t="s">
        <v>714</v>
      </c>
      <c r="D14" s="51"/>
      <c r="G14" s="29">
        <v>5.16</v>
      </c>
      <c r="H14" s="29">
        <v>60.34</v>
      </c>
      <c r="I14" s="29">
        <v>19.91</v>
      </c>
      <c r="J14" s="29">
        <v>14.56</v>
      </c>
      <c r="K14" s="29">
        <f t="shared" si="0"/>
        <v>94.84</v>
      </c>
      <c r="L14" s="279">
        <v>6058</v>
      </c>
      <c r="N14" s="29">
        <v>63.64</v>
      </c>
    </row>
    <row r="15" spans="3:14" ht="15.75" customHeight="1">
      <c r="C15" s="51" t="s">
        <v>715</v>
      </c>
      <c r="D15" s="51"/>
      <c r="G15" s="29">
        <v>3.83</v>
      </c>
      <c r="H15" s="29">
        <v>50.18</v>
      </c>
      <c r="I15" s="29">
        <v>31.67</v>
      </c>
      <c r="J15" s="29">
        <v>14.29</v>
      </c>
      <c r="K15" s="29">
        <f t="shared" si="0"/>
        <v>96.17</v>
      </c>
      <c r="L15" s="279">
        <v>6058</v>
      </c>
      <c r="N15" s="29">
        <v>52.19</v>
      </c>
    </row>
    <row r="16" spans="3:14" ht="15.75" customHeight="1">
      <c r="C16" s="51" t="s">
        <v>716</v>
      </c>
      <c r="D16" s="51"/>
      <c r="G16" s="29">
        <v>1.06</v>
      </c>
      <c r="H16" s="29">
        <v>72.22</v>
      </c>
      <c r="I16" s="29">
        <v>23.19</v>
      </c>
      <c r="J16" s="29">
        <v>3.5</v>
      </c>
      <c r="K16" s="29">
        <f t="shared" si="0"/>
        <v>98.94</v>
      </c>
      <c r="L16" s="279">
        <v>6058</v>
      </c>
      <c r="N16" s="29">
        <v>73.02</v>
      </c>
    </row>
    <row r="17" spans="3:14" ht="15.75" customHeight="1">
      <c r="C17" s="51" t="s">
        <v>717</v>
      </c>
      <c r="D17" s="51"/>
      <c r="G17" s="29">
        <v>2.33</v>
      </c>
      <c r="H17" s="29">
        <v>65.55</v>
      </c>
      <c r="I17" s="29">
        <v>14.35</v>
      </c>
      <c r="J17" s="29">
        <v>17.74</v>
      </c>
      <c r="K17" s="29">
        <f t="shared" si="0"/>
        <v>97.67</v>
      </c>
      <c r="L17" s="279">
        <v>6058</v>
      </c>
      <c r="N17" s="29">
        <v>67.13</v>
      </c>
    </row>
    <row r="18" spans="3:14" ht="15.75" customHeight="1">
      <c r="C18" s="51" t="s">
        <v>718</v>
      </c>
      <c r="D18" s="51"/>
      <c r="G18" s="29">
        <v>27.29</v>
      </c>
      <c r="H18" s="29">
        <v>40.69</v>
      </c>
      <c r="I18" s="29">
        <v>11.03</v>
      </c>
      <c r="J18" s="29">
        <v>20.96</v>
      </c>
      <c r="K18" s="29">
        <f t="shared" si="0"/>
        <v>72.71000000000001</v>
      </c>
      <c r="L18" s="279">
        <v>6058</v>
      </c>
      <c r="N18" s="29">
        <v>55.99</v>
      </c>
    </row>
    <row r="19" spans="2:14" ht="6" customHeight="1" thickBot="1">
      <c r="B19" s="5"/>
      <c r="C19" s="5"/>
      <c r="D19" s="5"/>
      <c r="E19" s="5"/>
      <c r="F19" s="5"/>
      <c r="G19" s="5"/>
      <c r="H19" s="5"/>
      <c r="I19" s="5"/>
      <c r="J19" s="5"/>
      <c r="K19" s="5"/>
      <c r="L19" s="5"/>
      <c r="M19" s="5"/>
      <c r="N19" s="5"/>
    </row>
    <row r="20" ht="6" customHeight="1"/>
    <row r="21" spans="2:4" ht="15.75" customHeight="1">
      <c r="B21" s="280">
        <v>1</v>
      </c>
      <c r="D21" t="s">
        <v>719</v>
      </c>
    </row>
    <row r="22" spans="2:4" ht="15.75" customHeight="1">
      <c r="B22">
        <v>2</v>
      </c>
      <c r="D22" t="s">
        <v>751</v>
      </c>
    </row>
    <row r="23" ht="15.75" customHeight="1"/>
    <row r="24" spans="2:5" ht="21">
      <c r="B24" s="1" t="s">
        <v>755</v>
      </c>
      <c r="C24" s="1"/>
      <c r="D24" s="1"/>
      <c r="E24" s="56" t="s">
        <v>752</v>
      </c>
    </row>
    <row r="25" spans="2:14" ht="9" customHeight="1" thickBot="1">
      <c r="B25" s="21"/>
      <c r="C25" s="21"/>
      <c r="D25" s="21"/>
      <c r="E25" s="21"/>
      <c r="F25" s="21"/>
      <c r="G25" s="21"/>
      <c r="H25" s="21"/>
      <c r="I25" s="21"/>
      <c r="J25" s="21"/>
      <c r="K25" s="21"/>
      <c r="L25" s="21"/>
      <c r="M25" s="21"/>
      <c r="N25" s="21"/>
    </row>
    <row r="26" spans="5:14" ht="15.75">
      <c r="E26" s="7"/>
      <c r="F26" s="281" t="s">
        <v>720</v>
      </c>
      <c r="G26" s="282" t="s">
        <v>721</v>
      </c>
      <c r="H26" s="282" t="s">
        <v>722</v>
      </c>
      <c r="I26" s="69" t="s">
        <v>723</v>
      </c>
      <c r="J26" s="69" t="s">
        <v>724</v>
      </c>
      <c r="K26" s="69" t="s">
        <v>725</v>
      </c>
      <c r="L26" s="283" t="s">
        <v>725</v>
      </c>
      <c r="M26" s="30"/>
      <c r="N26" s="278" t="s">
        <v>726</v>
      </c>
    </row>
    <row r="27" spans="5:14" ht="15.75">
      <c r="E27" s="7"/>
      <c r="F27" s="281" t="s">
        <v>727</v>
      </c>
      <c r="G27" s="282" t="s">
        <v>728</v>
      </c>
      <c r="H27" s="282" t="s">
        <v>729</v>
      </c>
      <c r="I27" s="69" t="s">
        <v>730</v>
      </c>
      <c r="J27" s="69" t="s">
        <v>731</v>
      </c>
      <c r="K27" s="69" t="s">
        <v>472</v>
      </c>
      <c r="L27" s="283" t="s">
        <v>472</v>
      </c>
      <c r="M27" s="30"/>
      <c r="N27" s="278" t="s">
        <v>695</v>
      </c>
    </row>
    <row r="28" spans="5:14" ht="15.75">
      <c r="E28" s="7"/>
      <c r="F28" s="281" t="s">
        <v>732</v>
      </c>
      <c r="G28" s="282" t="s">
        <v>733</v>
      </c>
      <c r="H28" s="282" t="s">
        <v>733</v>
      </c>
      <c r="I28" s="69" t="s">
        <v>734</v>
      </c>
      <c r="J28" s="69" t="s">
        <v>467</v>
      </c>
      <c r="K28" s="69" t="s">
        <v>735</v>
      </c>
      <c r="L28" s="283" t="s">
        <v>736</v>
      </c>
      <c r="M28" s="30"/>
      <c r="N28" s="55" t="s">
        <v>737</v>
      </c>
    </row>
    <row r="29" spans="2:14" ht="18.75" thickBot="1">
      <c r="B29" s="24"/>
      <c r="C29" s="24"/>
      <c r="D29" s="24"/>
      <c r="E29" s="24"/>
      <c r="F29" s="284" t="s">
        <v>738</v>
      </c>
      <c r="G29" s="285"/>
      <c r="H29" s="285"/>
      <c r="I29" s="277" t="s">
        <v>739</v>
      </c>
      <c r="J29" s="277" t="s">
        <v>740</v>
      </c>
      <c r="K29" s="277" t="s">
        <v>741</v>
      </c>
      <c r="L29" s="286"/>
      <c r="M29" s="62"/>
      <c r="N29" s="287" t="s">
        <v>753</v>
      </c>
    </row>
    <row r="30" spans="2:14" ht="6" customHeight="1">
      <c r="B30" s="13"/>
      <c r="C30" s="13"/>
      <c r="D30" s="13"/>
      <c r="E30" s="13"/>
      <c r="F30" s="67"/>
      <c r="G30" s="288"/>
      <c r="H30" s="288"/>
      <c r="I30" s="67"/>
      <c r="J30" s="67"/>
      <c r="K30" s="67"/>
      <c r="L30" s="67"/>
      <c r="M30" s="30"/>
      <c r="N30" s="2"/>
    </row>
    <row r="31" spans="5:14" ht="15">
      <c r="E31" s="20"/>
      <c r="F31" s="8"/>
      <c r="G31" s="20"/>
      <c r="H31" s="20"/>
      <c r="I31" s="20"/>
      <c r="J31" s="20"/>
      <c r="L31" s="55" t="s">
        <v>742</v>
      </c>
      <c r="M31" s="8"/>
      <c r="N31" s="36" t="s">
        <v>296</v>
      </c>
    </row>
    <row r="32" spans="5:14" ht="9" customHeight="1">
      <c r="E32" s="20"/>
      <c r="F32" s="8"/>
      <c r="G32" s="20"/>
      <c r="H32" s="20"/>
      <c r="I32" s="20"/>
      <c r="J32" s="20"/>
      <c r="K32" s="35"/>
      <c r="L32" s="8"/>
      <c r="M32" s="8"/>
      <c r="N32" s="37"/>
    </row>
    <row r="33" spans="3:14" ht="15.75">
      <c r="C33" s="7" t="s">
        <v>743</v>
      </c>
      <c r="D33" s="7"/>
      <c r="E33" s="8"/>
      <c r="F33" s="8">
        <v>53</v>
      </c>
      <c r="G33" s="8">
        <v>90</v>
      </c>
      <c r="H33" s="8">
        <v>64</v>
      </c>
      <c r="I33" s="8">
        <v>52</v>
      </c>
      <c r="J33" s="8">
        <v>73</v>
      </c>
      <c r="K33" s="8">
        <v>67</v>
      </c>
      <c r="L33" s="8">
        <v>56</v>
      </c>
      <c r="M33" s="8"/>
      <c r="N33" s="17">
        <v>4449</v>
      </c>
    </row>
    <row r="34" spans="2:14" ht="6" customHeight="1">
      <c r="B34" s="8"/>
      <c r="C34" s="8"/>
      <c r="D34" s="8"/>
      <c r="E34" s="8"/>
      <c r="F34" s="8"/>
      <c r="G34" s="8"/>
      <c r="H34" s="8"/>
      <c r="I34" s="8"/>
      <c r="J34" s="8"/>
      <c r="K34" s="8"/>
      <c r="L34" s="29"/>
      <c r="M34" s="8"/>
      <c r="N34" s="17"/>
    </row>
    <row r="35" spans="3:14" ht="15.75">
      <c r="C35" s="7" t="s">
        <v>166</v>
      </c>
      <c r="D35" s="7"/>
      <c r="E35" s="8"/>
      <c r="F35" s="8"/>
      <c r="G35" s="8"/>
      <c r="H35" s="8"/>
      <c r="I35" s="8"/>
      <c r="J35" s="8"/>
      <c r="K35" s="8"/>
      <c r="L35" s="29"/>
      <c r="M35" s="8"/>
      <c r="N35" s="17"/>
    </row>
    <row r="36" spans="2:14" ht="15">
      <c r="B36" s="8"/>
      <c r="C36" s="8"/>
      <c r="D36" s="51" t="s">
        <v>281</v>
      </c>
      <c r="F36" s="8">
        <v>51</v>
      </c>
      <c r="G36" s="8">
        <v>89</v>
      </c>
      <c r="H36" s="8">
        <v>64</v>
      </c>
      <c r="I36" s="8">
        <v>51</v>
      </c>
      <c r="J36" s="8">
        <v>74</v>
      </c>
      <c r="K36" s="8">
        <v>66</v>
      </c>
      <c r="L36" s="8">
        <v>55</v>
      </c>
      <c r="M36" s="8"/>
      <c r="N36" s="17">
        <v>2170</v>
      </c>
    </row>
    <row r="37" spans="2:14" ht="15">
      <c r="B37" s="8"/>
      <c r="C37" s="8"/>
      <c r="D37" s="51" t="s">
        <v>245</v>
      </c>
      <c r="F37" s="8">
        <v>55</v>
      </c>
      <c r="G37" s="8">
        <v>92</v>
      </c>
      <c r="H37" s="8">
        <v>63</v>
      </c>
      <c r="I37" s="8">
        <v>53</v>
      </c>
      <c r="J37" s="8">
        <v>72</v>
      </c>
      <c r="K37" s="8">
        <v>69</v>
      </c>
      <c r="L37" s="8">
        <v>57</v>
      </c>
      <c r="M37" s="8"/>
      <c r="N37" s="17">
        <v>2279</v>
      </c>
    </row>
    <row r="38" spans="5:14" ht="6" customHeight="1">
      <c r="E38" s="38"/>
      <c r="H38" s="8"/>
      <c r="I38" s="8"/>
      <c r="J38" s="8"/>
      <c r="K38" s="8"/>
      <c r="L38" s="8"/>
      <c r="M38" s="8"/>
      <c r="N38" s="17"/>
    </row>
    <row r="39" spans="3:14" ht="15.75">
      <c r="C39" s="7" t="s">
        <v>167</v>
      </c>
      <c r="D39" s="7"/>
      <c r="E39" s="8"/>
      <c r="F39" s="8"/>
      <c r="G39" s="8"/>
      <c r="H39" s="8"/>
      <c r="I39" s="8"/>
      <c r="J39" s="8"/>
      <c r="K39" s="8"/>
      <c r="L39" s="29"/>
      <c r="M39" s="8"/>
      <c r="N39" s="17"/>
    </row>
    <row r="40" spans="4:14" ht="15">
      <c r="D40" s="8" t="s">
        <v>233</v>
      </c>
      <c r="F40" s="8">
        <v>60</v>
      </c>
      <c r="G40" s="8">
        <v>71</v>
      </c>
      <c r="H40" s="8">
        <v>58</v>
      </c>
      <c r="I40" s="8">
        <v>44</v>
      </c>
      <c r="J40" s="8">
        <v>57</v>
      </c>
      <c r="K40" s="8">
        <v>56</v>
      </c>
      <c r="L40" s="8">
        <v>42</v>
      </c>
      <c r="M40" s="8"/>
      <c r="N40" s="17">
        <v>36</v>
      </c>
    </row>
    <row r="41" spans="4:14" ht="15">
      <c r="D41" s="8" t="s">
        <v>234</v>
      </c>
      <c r="F41" s="8">
        <v>44</v>
      </c>
      <c r="G41" s="8">
        <v>84</v>
      </c>
      <c r="H41" s="8">
        <v>51</v>
      </c>
      <c r="I41" s="8">
        <v>37</v>
      </c>
      <c r="J41" s="8">
        <v>60</v>
      </c>
      <c r="K41" s="8">
        <v>56</v>
      </c>
      <c r="L41" s="8">
        <v>43</v>
      </c>
      <c r="M41" s="8"/>
      <c r="N41" s="17">
        <v>429</v>
      </c>
    </row>
    <row r="42" spans="4:14" ht="15">
      <c r="D42" s="8" t="s">
        <v>235</v>
      </c>
      <c r="F42" s="8">
        <v>51</v>
      </c>
      <c r="G42" s="8">
        <v>91</v>
      </c>
      <c r="H42" s="8">
        <v>63</v>
      </c>
      <c r="I42" s="8">
        <v>45</v>
      </c>
      <c r="J42" s="8">
        <v>70</v>
      </c>
      <c r="K42" s="8">
        <v>67</v>
      </c>
      <c r="L42" s="8">
        <v>55</v>
      </c>
      <c r="M42" s="8"/>
      <c r="N42" s="17">
        <v>1083</v>
      </c>
    </row>
    <row r="43" spans="4:14" ht="15">
      <c r="D43" s="8" t="s">
        <v>236</v>
      </c>
      <c r="F43" s="8">
        <v>56</v>
      </c>
      <c r="G43" s="8">
        <v>93</v>
      </c>
      <c r="H43" s="8">
        <v>66</v>
      </c>
      <c r="I43" s="8">
        <v>51</v>
      </c>
      <c r="J43" s="8">
        <v>75</v>
      </c>
      <c r="K43" s="8">
        <v>70</v>
      </c>
      <c r="L43" s="8">
        <v>57</v>
      </c>
      <c r="M43" s="8"/>
      <c r="N43" s="17">
        <v>1015</v>
      </c>
    </row>
    <row r="44" spans="4:14" ht="15">
      <c r="D44" s="8" t="s">
        <v>237</v>
      </c>
      <c r="F44" s="8">
        <v>58</v>
      </c>
      <c r="G44" s="8">
        <v>92</v>
      </c>
      <c r="H44" s="8">
        <v>71</v>
      </c>
      <c r="I44" s="8">
        <v>56</v>
      </c>
      <c r="J44" s="8">
        <v>77</v>
      </c>
      <c r="K44" s="8">
        <v>70</v>
      </c>
      <c r="L44" s="8">
        <v>62</v>
      </c>
      <c r="M44" s="8"/>
      <c r="N44" s="17">
        <v>793</v>
      </c>
    </row>
    <row r="45" spans="4:14" ht="15">
      <c r="D45" s="8" t="s">
        <v>238</v>
      </c>
      <c r="F45" s="8">
        <v>50</v>
      </c>
      <c r="G45" s="8">
        <v>91</v>
      </c>
      <c r="H45" s="8">
        <v>62</v>
      </c>
      <c r="I45" s="8">
        <v>64</v>
      </c>
      <c r="J45" s="8">
        <v>79</v>
      </c>
      <c r="K45" s="8">
        <v>66</v>
      </c>
      <c r="L45" s="8">
        <v>54</v>
      </c>
      <c r="M45" s="8"/>
      <c r="N45" s="17">
        <v>625</v>
      </c>
    </row>
    <row r="46" spans="4:14" ht="15">
      <c r="D46" s="8" t="s">
        <v>239</v>
      </c>
      <c r="F46" s="8">
        <v>56</v>
      </c>
      <c r="G46" s="8">
        <v>91</v>
      </c>
      <c r="H46" s="8">
        <v>63</v>
      </c>
      <c r="I46" s="8">
        <v>69</v>
      </c>
      <c r="J46" s="8">
        <v>80</v>
      </c>
      <c r="K46" s="8">
        <v>71</v>
      </c>
      <c r="L46" s="8">
        <v>62</v>
      </c>
      <c r="M46" s="8"/>
      <c r="N46" s="17">
        <v>367</v>
      </c>
    </row>
    <row r="47" spans="4:14" ht="15">
      <c r="D47" s="8" t="s">
        <v>312</v>
      </c>
      <c r="F47" s="8">
        <v>58</v>
      </c>
      <c r="G47" s="8">
        <v>94</v>
      </c>
      <c r="H47" s="8">
        <v>63</v>
      </c>
      <c r="I47" s="8">
        <v>68</v>
      </c>
      <c r="J47" s="8">
        <v>73</v>
      </c>
      <c r="K47" s="8">
        <v>72</v>
      </c>
      <c r="L47" s="8">
        <v>61</v>
      </c>
      <c r="M47" s="8"/>
      <c r="N47" s="17">
        <v>101</v>
      </c>
    </row>
    <row r="48" spans="5:14" ht="6" customHeight="1">
      <c r="E48" s="8"/>
      <c r="F48" s="8"/>
      <c r="G48" s="8"/>
      <c r="H48" s="8"/>
      <c r="I48" s="8"/>
      <c r="J48" s="8"/>
      <c r="K48" s="8"/>
      <c r="L48" s="29"/>
      <c r="M48" s="8"/>
      <c r="N48" s="17"/>
    </row>
    <row r="49" spans="3:14" ht="18.75">
      <c r="C49" s="13" t="s">
        <v>243</v>
      </c>
      <c r="D49" s="13"/>
      <c r="E49" s="8"/>
      <c r="F49" s="8"/>
      <c r="G49" s="8"/>
      <c r="H49" s="8"/>
      <c r="I49" s="8"/>
      <c r="J49" s="8"/>
      <c r="K49" s="8"/>
      <c r="L49" s="29"/>
      <c r="M49" s="8"/>
      <c r="N49" s="17"/>
    </row>
    <row r="50" spans="3:14" ht="15">
      <c r="C50" s="2"/>
      <c r="D50" s="2" t="s">
        <v>223</v>
      </c>
      <c r="E50" s="8"/>
      <c r="F50" s="8">
        <v>59</v>
      </c>
      <c r="G50" s="8">
        <v>92</v>
      </c>
      <c r="H50" s="8">
        <v>72</v>
      </c>
      <c r="I50" s="8">
        <v>57</v>
      </c>
      <c r="J50" s="8">
        <v>76</v>
      </c>
      <c r="K50" s="8">
        <v>72</v>
      </c>
      <c r="L50" s="8">
        <v>63</v>
      </c>
      <c r="M50" s="8"/>
      <c r="N50" s="17">
        <v>338</v>
      </c>
    </row>
    <row r="51" spans="3:14" ht="15">
      <c r="C51" s="2"/>
      <c r="D51" s="2" t="s">
        <v>270</v>
      </c>
      <c r="E51" s="8"/>
      <c r="F51" s="8">
        <v>54</v>
      </c>
      <c r="G51" s="8">
        <v>90</v>
      </c>
      <c r="H51" s="8">
        <v>64</v>
      </c>
      <c r="I51" s="8">
        <v>46</v>
      </c>
      <c r="J51" s="8">
        <v>72</v>
      </c>
      <c r="K51" s="8">
        <v>67</v>
      </c>
      <c r="L51" s="8">
        <v>56</v>
      </c>
      <c r="M51" s="8"/>
      <c r="N51" s="17">
        <v>1962</v>
      </c>
    </row>
    <row r="52" spans="3:14" ht="15">
      <c r="C52" s="2"/>
      <c r="D52" s="2" t="s">
        <v>271</v>
      </c>
      <c r="E52" s="8"/>
      <c r="F52" s="8">
        <v>50</v>
      </c>
      <c r="G52" s="8">
        <v>93</v>
      </c>
      <c r="H52" s="8">
        <v>63</v>
      </c>
      <c r="I52" s="8">
        <v>53</v>
      </c>
      <c r="J52" s="8">
        <v>68</v>
      </c>
      <c r="K52" s="8">
        <v>67</v>
      </c>
      <c r="L52" s="8">
        <v>57</v>
      </c>
      <c r="M52" s="8"/>
      <c r="N52" s="17">
        <v>585</v>
      </c>
    </row>
    <row r="53" spans="3:14" ht="15">
      <c r="C53" s="2"/>
      <c r="D53" s="2" t="s">
        <v>224</v>
      </c>
      <c r="E53" s="8"/>
      <c r="F53" s="8">
        <v>52</v>
      </c>
      <c r="G53" s="8">
        <v>92</v>
      </c>
      <c r="H53" s="8">
        <v>71</v>
      </c>
      <c r="I53" s="8">
        <v>59</v>
      </c>
      <c r="J53" s="8">
        <v>71</v>
      </c>
      <c r="K53" s="8">
        <v>70</v>
      </c>
      <c r="L53" s="8">
        <v>53</v>
      </c>
      <c r="M53" s="8"/>
      <c r="N53" s="17">
        <v>257</v>
      </c>
    </row>
    <row r="54" spans="3:14" ht="15">
      <c r="C54" s="2"/>
      <c r="D54" s="2" t="s">
        <v>225</v>
      </c>
      <c r="E54" s="8"/>
      <c r="F54" s="8">
        <v>52</v>
      </c>
      <c r="G54" s="8">
        <v>91</v>
      </c>
      <c r="H54" s="8">
        <v>61</v>
      </c>
      <c r="I54" s="8">
        <v>65</v>
      </c>
      <c r="J54" s="8">
        <v>80</v>
      </c>
      <c r="K54" s="8">
        <v>68</v>
      </c>
      <c r="L54" s="8">
        <v>57</v>
      </c>
      <c r="M54" s="8"/>
      <c r="N54" s="17">
        <v>953</v>
      </c>
    </row>
    <row r="55" spans="3:14" ht="15">
      <c r="C55" s="2"/>
      <c r="D55" s="2" t="s">
        <v>226</v>
      </c>
      <c r="E55" s="8"/>
      <c r="F55" s="8">
        <v>47</v>
      </c>
      <c r="G55" s="8">
        <v>84</v>
      </c>
      <c r="H55" s="8">
        <v>54</v>
      </c>
      <c r="I55" s="8">
        <v>47</v>
      </c>
      <c r="J55" s="8">
        <v>71</v>
      </c>
      <c r="K55" s="8">
        <v>61</v>
      </c>
      <c r="L55" s="8">
        <v>44</v>
      </c>
      <c r="M55" s="8"/>
      <c r="N55" s="17">
        <v>97</v>
      </c>
    </row>
    <row r="56" spans="3:14" ht="15">
      <c r="C56" s="2"/>
      <c r="D56" s="2" t="s">
        <v>227</v>
      </c>
      <c r="E56" s="8"/>
      <c r="F56" s="8">
        <v>39</v>
      </c>
      <c r="G56" s="8">
        <v>72</v>
      </c>
      <c r="H56" s="8">
        <v>38</v>
      </c>
      <c r="I56" s="8">
        <v>35</v>
      </c>
      <c r="J56" s="8">
        <v>52</v>
      </c>
      <c r="K56" s="8">
        <v>41</v>
      </c>
      <c r="L56" s="8">
        <v>32</v>
      </c>
      <c r="M56" s="8"/>
      <c r="N56" s="17">
        <v>109</v>
      </c>
    </row>
    <row r="57" spans="3:14" ht="15">
      <c r="C57" s="2"/>
      <c r="D57" s="2" t="s">
        <v>228</v>
      </c>
      <c r="E57" s="8"/>
      <c r="F57" s="8">
        <v>72</v>
      </c>
      <c r="G57" s="8">
        <v>95</v>
      </c>
      <c r="H57" s="8">
        <v>88</v>
      </c>
      <c r="I57" s="8">
        <v>73</v>
      </c>
      <c r="J57" s="8">
        <v>85</v>
      </c>
      <c r="K57" s="8">
        <v>86</v>
      </c>
      <c r="L57" s="8">
        <v>76</v>
      </c>
      <c r="M57" s="8"/>
      <c r="N57" s="17">
        <v>93</v>
      </c>
    </row>
    <row r="58" spans="3:14" ht="6" customHeight="1">
      <c r="C58" s="2"/>
      <c r="D58" s="2"/>
      <c r="E58" s="8"/>
      <c r="F58" s="8"/>
      <c r="G58" s="8"/>
      <c r="H58" s="8"/>
      <c r="I58" s="8"/>
      <c r="J58" s="8"/>
      <c r="K58" s="8"/>
      <c r="L58" s="29"/>
      <c r="M58" s="8"/>
      <c r="N58" s="17"/>
    </row>
    <row r="59" spans="3:14" ht="15.75">
      <c r="C59" s="7" t="s">
        <v>659</v>
      </c>
      <c r="D59" s="8"/>
      <c r="E59" s="8"/>
      <c r="F59" s="8"/>
      <c r="G59" s="8"/>
      <c r="H59" s="8"/>
      <c r="I59" s="8"/>
      <c r="J59" s="8"/>
      <c r="K59" s="8"/>
      <c r="L59" s="29"/>
      <c r="M59" s="8"/>
      <c r="N59" s="17"/>
    </row>
    <row r="60" spans="3:14" ht="15">
      <c r="C60" s="8"/>
      <c r="D60" s="253" t="s">
        <v>647</v>
      </c>
      <c r="E60" s="8"/>
      <c r="F60" s="185">
        <v>51</v>
      </c>
      <c r="G60" s="8">
        <v>91</v>
      </c>
      <c r="H60" s="8">
        <v>55</v>
      </c>
      <c r="I60" s="8">
        <v>42</v>
      </c>
      <c r="J60" s="8">
        <v>68</v>
      </c>
      <c r="K60" s="8">
        <v>61</v>
      </c>
      <c r="L60" s="8">
        <v>52</v>
      </c>
      <c r="M60" s="8"/>
      <c r="N60" s="17">
        <v>319</v>
      </c>
    </row>
    <row r="61" spans="3:14" ht="15">
      <c r="C61" s="8"/>
      <c r="D61" s="253" t="s">
        <v>648</v>
      </c>
      <c r="E61" s="8"/>
      <c r="F61" s="185">
        <v>55</v>
      </c>
      <c r="G61" s="8">
        <v>93</v>
      </c>
      <c r="H61" s="8">
        <v>62</v>
      </c>
      <c r="I61" s="8">
        <v>49</v>
      </c>
      <c r="J61" s="8">
        <v>72</v>
      </c>
      <c r="K61" s="8">
        <v>67</v>
      </c>
      <c r="L61" s="8">
        <v>57</v>
      </c>
      <c r="M61" s="8"/>
      <c r="N61" s="17">
        <v>880</v>
      </c>
    </row>
    <row r="62" spans="3:14" ht="15">
      <c r="C62" s="8"/>
      <c r="D62" s="253" t="s">
        <v>649</v>
      </c>
      <c r="E62" s="8"/>
      <c r="F62" s="185">
        <v>56</v>
      </c>
      <c r="G62" s="8">
        <v>92</v>
      </c>
      <c r="H62" s="8">
        <v>67</v>
      </c>
      <c r="I62" s="8">
        <v>52</v>
      </c>
      <c r="J62" s="8">
        <v>70</v>
      </c>
      <c r="K62" s="8">
        <v>68</v>
      </c>
      <c r="L62" s="8">
        <v>60</v>
      </c>
      <c r="M62" s="8"/>
      <c r="N62" s="17">
        <v>352</v>
      </c>
    </row>
    <row r="63" spans="3:14" ht="15">
      <c r="C63" s="8"/>
      <c r="D63" s="253" t="s">
        <v>650</v>
      </c>
      <c r="E63" s="8"/>
      <c r="F63" s="185">
        <v>62</v>
      </c>
      <c r="G63" s="8">
        <v>92</v>
      </c>
      <c r="H63" s="8">
        <v>79</v>
      </c>
      <c r="I63" s="8">
        <v>63</v>
      </c>
      <c r="J63" s="8">
        <v>81</v>
      </c>
      <c r="K63" s="8">
        <v>75</v>
      </c>
      <c r="L63" s="8">
        <v>70</v>
      </c>
      <c r="M63" s="8"/>
      <c r="N63" s="17">
        <v>124</v>
      </c>
    </row>
    <row r="64" spans="3:14" ht="15">
      <c r="C64" s="8"/>
      <c r="D64" s="253" t="s">
        <v>651</v>
      </c>
      <c r="E64" s="8"/>
      <c r="F64" s="185">
        <v>50</v>
      </c>
      <c r="G64" s="8">
        <v>89</v>
      </c>
      <c r="H64" s="8">
        <v>62</v>
      </c>
      <c r="I64" s="8">
        <v>50</v>
      </c>
      <c r="J64" s="8">
        <v>73</v>
      </c>
      <c r="K64" s="8">
        <v>70</v>
      </c>
      <c r="L64" s="8">
        <v>58</v>
      </c>
      <c r="M64" s="8"/>
      <c r="N64" s="17">
        <v>262</v>
      </c>
    </row>
    <row r="65" spans="3:14" ht="15">
      <c r="C65" s="8"/>
      <c r="D65" s="253" t="s">
        <v>652</v>
      </c>
      <c r="E65" s="8"/>
      <c r="F65" s="185">
        <v>51</v>
      </c>
      <c r="G65" s="8">
        <v>90</v>
      </c>
      <c r="H65" s="8">
        <v>65</v>
      </c>
      <c r="I65" s="8">
        <v>50</v>
      </c>
      <c r="J65" s="8">
        <v>72</v>
      </c>
      <c r="K65" s="8">
        <v>67</v>
      </c>
      <c r="L65" s="8">
        <v>56</v>
      </c>
      <c r="M65" s="8"/>
      <c r="N65" s="17">
        <v>335</v>
      </c>
    </row>
    <row r="66" spans="3:14" ht="15">
      <c r="C66" s="8"/>
      <c r="D66" s="253" t="s">
        <v>653</v>
      </c>
      <c r="E66" s="8"/>
      <c r="F66" s="185">
        <v>50</v>
      </c>
      <c r="G66" s="8">
        <v>90</v>
      </c>
      <c r="H66" s="8">
        <v>68</v>
      </c>
      <c r="I66" s="8">
        <v>48</v>
      </c>
      <c r="J66" s="8">
        <v>72</v>
      </c>
      <c r="K66" s="8">
        <v>67</v>
      </c>
      <c r="L66" s="8">
        <v>55</v>
      </c>
      <c r="M66" s="8"/>
      <c r="N66" s="17">
        <v>275</v>
      </c>
    </row>
    <row r="67" spans="3:14" ht="6" customHeight="1">
      <c r="C67" s="2"/>
      <c r="D67" s="2"/>
      <c r="E67" s="8"/>
      <c r="F67" s="8"/>
      <c r="G67" s="8"/>
      <c r="H67" s="8"/>
      <c r="I67" s="8"/>
      <c r="J67" s="8"/>
      <c r="K67" s="8"/>
      <c r="L67" s="29"/>
      <c r="M67" s="8"/>
      <c r="N67" s="17"/>
    </row>
    <row r="68" spans="3:14" ht="15.75">
      <c r="C68" s="7" t="s">
        <v>242</v>
      </c>
      <c r="D68" s="7"/>
      <c r="E68" s="8"/>
      <c r="F68" s="8"/>
      <c r="G68" s="8"/>
      <c r="H68" s="8"/>
      <c r="I68" s="8"/>
      <c r="J68" s="8"/>
      <c r="K68" s="8"/>
      <c r="L68" s="29"/>
      <c r="M68" s="8"/>
      <c r="N68" s="17"/>
    </row>
    <row r="69" spans="3:14" ht="15">
      <c r="C69" s="8"/>
      <c r="D69" s="8" t="s">
        <v>646</v>
      </c>
      <c r="E69" s="8"/>
      <c r="F69" s="8">
        <v>53</v>
      </c>
      <c r="G69" s="8">
        <v>87</v>
      </c>
      <c r="H69" s="8">
        <v>60</v>
      </c>
      <c r="I69" s="8">
        <v>57</v>
      </c>
      <c r="J69" s="8">
        <v>73</v>
      </c>
      <c r="K69" s="8">
        <v>64</v>
      </c>
      <c r="L69" s="8">
        <v>53</v>
      </c>
      <c r="M69" s="8"/>
      <c r="N69" s="17">
        <v>692</v>
      </c>
    </row>
    <row r="70" spans="3:14" ht="15">
      <c r="C70" s="8"/>
      <c r="D70" s="8" t="s">
        <v>213</v>
      </c>
      <c r="E70" s="8"/>
      <c r="F70" s="8">
        <v>49</v>
      </c>
      <c r="G70" s="8">
        <v>88</v>
      </c>
      <c r="H70" s="8">
        <v>62</v>
      </c>
      <c r="I70" s="8">
        <v>53</v>
      </c>
      <c r="J70" s="8">
        <v>73</v>
      </c>
      <c r="K70" s="8">
        <v>65</v>
      </c>
      <c r="L70" s="8">
        <v>51</v>
      </c>
      <c r="M70" s="8"/>
      <c r="N70" s="17">
        <v>694</v>
      </c>
    </row>
    <row r="71" spans="3:14" ht="15">
      <c r="C71" s="8"/>
      <c r="D71" s="8" t="s">
        <v>214</v>
      </c>
      <c r="E71" s="8"/>
      <c r="F71" s="8">
        <v>53</v>
      </c>
      <c r="G71" s="8">
        <v>91</v>
      </c>
      <c r="H71" s="8">
        <v>67</v>
      </c>
      <c r="I71" s="8">
        <v>53</v>
      </c>
      <c r="J71" s="8">
        <v>74</v>
      </c>
      <c r="K71" s="8">
        <v>65</v>
      </c>
      <c r="L71" s="8">
        <v>55</v>
      </c>
      <c r="M71" s="8"/>
      <c r="N71" s="17">
        <v>700</v>
      </c>
    </row>
    <row r="72" spans="3:14" ht="15">
      <c r="C72" s="8"/>
      <c r="D72" s="8" t="s">
        <v>215</v>
      </c>
      <c r="E72" s="8"/>
      <c r="F72" s="8">
        <v>51</v>
      </c>
      <c r="G72" s="8">
        <v>93</v>
      </c>
      <c r="H72" s="8">
        <v>65</v>
      </c>
      <c r="I72" s="8">
        <v>53</v>
      </c>
      <c r="J72" s="8">
        <v>74</v>
      </c>
      <c r="K72" s="8">
        <v>67</v>
      </c>
      <c r="L72" s="8">
        <v>55</v>
      </c>
      <c r="M72" s="8"/>
      <c r="N72" s="17">
        <v>615</v>
      </c>
    </row>
    <row r="73" spans="3:14" ht="15">
      <c r="C73" s="8"/>
      <c r="D73" s="8" t="s">
        <v>216</v>
      </c>
      <c r="E73" s="8"/>
      <c r="F73" s="8">
        <v>54</v>
      </c>
      <c r="G73" s="8">
        <v>93</v>
      </c>
      <c r="H73" s="8">
        <v>65</v>
      </c>
      <c r="I73" s="8">
        <v>49</v>
      </c>
      <c r="J73" s="8">
        <v>73</v>
      </c>
      <c r="K73" s="8">
        <v>69</v>
      </c>
      <c r="L73" s="8">
        <v>58</v>
      </c>
      <c r="M73" s="8"/>
      <c r="N73" s="17">
        <v>533</v>
      </c>
    </row>
    <row r="74" spans="3:14" ht="15">
      <c r="C74" s="8"/>
      <c r="D74" s="8" t="s">
        <v>217</v>
      </c>
      <c r="E74" s="8"/>
      <c r="F74" s="8">
        <v>57</v>
      </c>
      <c r="G74" s="8">
        <v>91</v>
      </c>
      <c r="H74" s="8">
        <v>67</v>
      </c>
      <c r="I74" s="8">
        <v>51</v>
      </c>
      <c r="J74" s="8">
        <v>72</v>
      </c>
      <c r="K74" s="8">
        <v>71</v>
      </c>
      <c r="L74" s="8">
        <v>62</v>
      </c>
      <c r="M74" s="8"/>
      <c r="N74" s="17">
        <v>680</v>
      </c>
    </row>
    <row r="75" spans="3:14" ht="15">
      <c r="C75" s="2"/>
      <c r="D75" s="2" t="s">
        <v>218</v>
      </c>
      <c r="E75" s="8"/>
      <c r="F75" s="8">
        <v>58</v>
      </c>
      <c r="G75" s="8">
        <v>91</v>
      </c>
      <c r="H75" s="8">
        <v>57</v>
      </c>
      <c r="I75" s="8">
        <v>46</v>
      </c>
      <c r="J75" s="8">
        <v>70</v>
      </c>
      <c r="K75" s="8">
        <v>67</v>
      </c>
      <c r="L75" s="8">
        <v>55</v>
      </c>
      <c r="M75" s="8"/>
      <c r="N75" s="17">
        <v>413</v>
      </c>
    </row>
    <row r="76" spans="5:14" ht="6" customHeight="1">
      <c r="E76" s="8"/>
      <c r="F76" s="8"/>
      <c r="G76" s="8"/>
      <c r="H76" s="8"/>
      <c r="I76" s="8"/>
      <c r="J76" s="8"/>
      <c r="K76" s="8"/>
      <c r="L76" s="29"/>
      <c r="M76" s="8"/>
      <c r="N76" s="17"/>
    </row>
    <row r="77" spans="3:14" ht="15.75">
      <c r="C77" s="7" t="s">
        <v>241</v>
      </c>
      <c r="D77" s="7"/>
      <c r="E77" s="8"/>
      <c r="F77" s="8"/>
      <c r="G77" s="8"/>
      <c r="H77" s="8"/>
      <c r="I77" s="8"/>
      <c r="J77" s="8"/>
      <c r="K77" s="8"/>
      <c r="L77" s="29"/>
      <c r="M77" s="8"/>
      <c r="N77" s="17"/>
    </row>
    <row r="78" spans="3:14" ht="15">
      <c r="C78" s="8"/>
      <c r="D78" s="8" t="s">
        <v>131</v>
      </c>
      <c r="F78" s="8">
        <v>41</v>
      </c>
      <c r="G78" s="8">
        <v>85</v>
      </c>
      <c r="H78" s="8">
        <v>38</v>
      </c>
      <c r="I78" s="8">
        <v>37</v>
      </c>
      <c r="J78" s="8">
        <v>65</v>
      </c>
      <c r="K78" s="8">
        <v>57</v>
      </c>
      <c r="L78" s="8">
        <v>43</v>
      </c>
      <c r="M78" s="8"/>
      <c r="N78" s="17">
        <v>1221</v>
      </c>
    </row>
    <row r="79" spans="3:14" ht="15">
      <c r="C79" s="8"/>
      <c r="D79" s="8" t="s">
        <v>202</v>
      </c>
      <c r="F79" s="8">
        <v>56</v>
      </c>
      <c r="G79" s="8">
        <v>93</v>
      </c>
      <c r="H79" s="8">
        <v>69</v>
      </c>
      <c r="I79" s="8">
        <v>51</v>
      </c>
      <c r="J79" s="8">
        <v>75</v>
      </c>
      <c r="K79" s="8">
        <v>71</v>
      </c>
      <c r="L79" s="8">
        <v>58</v>
      </c>
      <c r="M79" s="8"/>
      <c r="N79" s="17">
        <v>1201</v>
      </c>
    </row>
    <row r="80" spans="3:14" ht="15">
      <c r="C80" s="8"/>
      <c r="D80" s="8" t="s">
        <v>513</v>
      </c>
      <c r="F80" s="8">
        <v>50</v>
      </c>
      <c r="G80" s="8">
        <v>89</v>
      </c>
      <c r="H80" s="8">
        <v>68</v>
      </c>
      <c r="I80" s="8">
        <v>53</v>
      </c>
      <c r="J80" s="8">
        <v>69</v>
      </c>
      <c r="K80" s="8">
        <v>55</v>
      </c>
      <c r="L80" s="8">
        <v>40</v>
      </c>
      <c r="M80" s="8"/>
      <c r="N80" s="17">
        <v>541</v>
      </c>
    </row>
    <row r="81" spans="3:14" ht="15">
      <c r="C81" s="8"/>
      <c r="D81" s="8" t="s">
        <v>514</v>
      </c>
      <c r="F81" s="8">
        <v>44</v>
      </c>
      <c r="G81" s="8">
        <v>86</v>
      </c>
      <c r="H81" s="8">
        <v>60</v>
      </c>
      <c r="I81" s="8">
        <v>49</v>
      </c>
      <c r="J81" s="8">
        <v>60</v>
      </c>
      <c r="K81" s="8">
        <v>60</v>
      </c>
      <c r="L81" s="8">
        <v>48</v>
      </c>
      <c r="M81" s="8"/>
      <c r="N81" s="17">
        <v>247</v>
      </c>
    </row>
    <row r="82" spans="3:14" ht="15">
      <c r="C82" s="8"/>
      <c r="D82" s="8" t="s">
        <v>203</v>
      </c>
      <c r="F82" s="8">
        <v>72</v>
      </c>
      <c r="G82" s="8">
        <v>97</v>
      </c>
      <c r="H82" s="8">
        <v>89</v>
      </c>
      <c r="I82" s="8">
        <v>72</v>
      </c>
      <c r="J82" s="8">
        <v>87</v>
      </c>
      <c r="K82" s="8">
        <v>83</v>
      </c>
      <c r="L82" s="8">
        <v>79</v>
      </c>
      <c r="M82" s="8"/>
      <c r="N82" s="17">
        <v>688</v>
      </c>
    </row>
    <row r="83" spans="3:14" ht="15">
      <c r="C83" s="8"/>
      <c r="D83" s="8" t="s">
        <v>204</v>
      </c>
      <c r="F83" s="8">
        <v>72</v>
      </c>
      <c r="G83" s="8">
        <v>94</v>
      </c>
      <c r="H83" s="8">
        <v>91</v>
      </c>
      <c r="I83" s="8">
        <v>79</v>
      </c>
      <c r="J83" s="8">
        <v>87</v>
      </c>
      <c r="K83" s="8">
        <v>84</v>
      </c>
      <c r="L83" s="8">
        <v>80</v>
      </c>
      <c r="M83" s="8"/>
      <c r="N83" s="17">
        <v>551</v>
      </c>
    </row>
    <row r="84" spans="4:14" ht="9" customHeight="1">
      <c r="D84" s="8"/>
      <c r="F84" s="8"/>
      <c r="G84" s="8"/>
      <c r="H84" s="8"/>
      <c r="I84" s="8"/>
      <c r="J84" s="8"/>
      <c r="K84" s="8"/>
      <c r="L84" s="29"/>
      <c r="M84" s="8"/>
      <c r="N84" s="17"/>
    </row>
    <row r="85" spans="3:14" ht="15.75">
      <c r="C85" s="7" t="s">
        <v>473</v>
      </c>
      <c r="D85" s="8"/>
      <c r="F85" s="8"/>
      <c r="G85" s="8"/>
      <c r="H85" s="8"/>
      <c r="I85" s="8"/>
      <c r="J85" s="8"/>
      <c r="K85" s="8"/>
      <c r="L85" s="29"/>
      <c r="M85" s="8"/>
      <c r="N85" s="17"/>
    </row>
    <row r="86" spans="3:14" ht="15.75">
      <c r="C86" s="7"/>
      <c r="D86" s="8" t="s">
        <v>474</v>
      </c>
      <c r="F86" s="8">
        <v>60</v>
      </c>
      <c r="G86" s="8">
        <v>94</v>
      </c>
      <c r="H86" s="8">
        <v>70</v>
      </c>
      <c r="I86" s="8">
        <v>56</v>
      </c>
      <c r="J86" s="8">
        <v>78</v>
      </c>
      <c r="K86" s="8">
        <v>75</v>
      </c>
      <c r="L86" s="8">
        <v>64</v>
      </c>
      <c r="M86" s="8"/>
      <c r="N86" s="17">
        <v>3006</v>
      </c>
    </row>
    <row r="87" spans="3:14" ht="15.75">
      <c r="C87" s="7"/>
      <c r="D87" s="8" t="s">
        <v>475</v>
      </c>
      <c r="F87" s="8">
        <v>43</v>
      </c>
      <c r="G87" s="8">
        <v>89</v>
      </c>
      <c r="H87" s="8">
        <v>54</v>
      </c>
      <c r="I87" s="8">
        <v>49</v>
      </c>
      <c r="J87" s="8">
        <v>68</v>
      </c>
      <c r="K87" s="8">
        <v>58</v>
      </c>
      <c r="L87" s="8">
        <v>45</v>
      </c>
      <c r="M87" s="8"/>
      <c r="N87" s="17">
        <v>826</v>
      </c>
    </row>
    <row r="88" spans="3:14" ht="15.75">
      <c r="C88" s="7"/>
      <c r="D88" s="8" t="s">
        <v>476</v>
      </c>
      <c r="F88" s="8">
        <v>37</v>
      </c>
      <c r="G88" s="8">
        <v>84</v>
      </c>
      <c r="H88" s="8">
        <v>49</v>
      </c>
      <c r="I88" s="8">
        <v>43</v>
      </c>
      <c r="J88" s="8">
        <v>63</v>
      </c>
      <c r="K88" s="8">
        <v>48</v>
      </c>
      <c r="L88" s="8">
        <v>36</v>
      </c>
      <c r="M88" s="8"/>
      <c r="N88" s="17">
        <v>402</v>
      </c>
    </row>
    <row r="89" spans="3:14" ht="15.75">
      <c r="C89" s="7"/>
      <c r="D89" s="8" t="s">
        <v>480</v>
      </c>
      <c r="F89" s="8">
        <v>22</v>
      </c>
      <c r="G89" s="8">
        <v>51</v>
      </c>
      <c r="H89" s="8">
        <v>30</v>
      </c>
      <c r="I89" s="8">
        <v>28</v>
      </c>
      <c r="J89" s="8">
        <v>36</v>
      </c>
      <c r="K89" s="8">
        <v>26</v>
      </c>
      <c r="L89" s="8">
        <v>23</v>
      </c>
      <c r="M89" s="8"/>
      <c r="N89" s="17">
        <v>215</v>
      </c>
    </row>
    <row r="90" spans="3:14" ht="6" customHeight="1">
      <c r="C90" s="7"/>
      <c r="D90" s="8"/>
      <c r="F90" s="8"/>
      <c r="G90" s="8"/>
      <c r="H90" s="8"/>
      <c r="I90" s="8"/>
      <c r="J90" s="8"/>
      <c r="K90" s="8"/>
      <c r="L90" s="8"/>
      <c r="M90" s="8"/>
      <c r="N90" s="17"/>
    </row>
    <row r="91" spans="3:20" ht="15">
      <c r="C91" s="16" t="s">
        <v>744</v>
      </c>
      <c r="D91" s="16"/>
      <c r="E91" s="25"/>
      <c r="F91" s="17">
        <v>5727</v>
      </c>
      <c r="G91" s="17">
        <v>5875</v>
      </c>
      <c r="H91" s="17">
        <v>5765</v>
      </c>
      <c r="I91" s="17">
        <v>5808</v>
      </c>
      <c r="J91" s="17">
        <v>5991</v>
      </c>
      <c r="K91" s="17">
        <v>5930</v>
      </c>
      <c r="L91" s="17">
        <v>4449</v>
      </c>
      <c r="M91" s="8"/>
      <c r="N91" s="17"/>
      <c r="O91" s="17"/>
      <c r="P91" s="17"/>
      <c r="Q91" s="17"/>
      <c r="R91" s="17"/>
      <c r="S91" s="17"/>
      <c r="T91" s="17"/>
    </row>
    <row r="92" spans="2:14" ht="6" customHeight="1" thickBot="1">
      <c r="B92" s="5"/>
      <c r="C92" s="5"/>
      <c r="D92" s="5"/>
      <c r="E92" s="5"/>
      <c r="F92" s="5"/>
      <c r="G92" s="5"/>
      <c r="H92" s="5"/>
      <c r="I92" s="5"/>
      <c r="J92" s="5"/>
      <c r="K92" s="5"/>
      <c r="L92" s="5"/>
      <c r="M92" s="5"/>
      <c r="N92" s="5"/>
    </row>
    <row r="93" ht="3" customHeight="1"/>
    <row r="94" spans="2:4" ht="12.75">
      <c r="B94" s="280">
        <v>1</v>
      </c>
      <c r="D94" t="s">
        <v>745</v>
      </c>
    </row>
    <row r="95" spans="2:4" ht="12.75">
      <c r="B95" s="280">
        <v>2</v>
      </c>
      <c r="D95" t="s">
        <v>746</v>
      </c>
    </row>
    <row r="96" spans="2:4" ht="12.75">
      <c r="B96" t="s">
        <v>306</v>
      </c>
      <c r="D96" s="20" t="s">
        <v>747</v>
      </c>
    </row>
    <row r="97" spans="2:4" ht="12.75">
      <c r="B97" t="s">
        <v>383</v>
      </c>
      <c r="D97" s="20" t="s">
        <v>748</v>
      </c>
    </row>
    <row r="98" ht="3.75" customHeight="1"/>
    <row r="99" ht="210.75" customHeight="1"/>
  </sheetData>
  <printOptions/>
  <pageMargins left="0.75" right="0.75" top="0.8" bottom="0.81" header="0.5" footer="0.5"/>
  <pageSetup fitToHeight="1" fitToWidth="1" horizontalDpi="300" verticalDpi="3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B2:T97"/>
  <sheetViews>
    <sheetView zoomScale="75" zoomScaleNormal="75" workbookViewId="0" topLeftCell="A1">
      <selection activeCell="V33" sqref="V33"/>
    </sheetView>
  </sheetViews>
  <sheetFormatPr defaultColWidth="9.140625" defaultRowHeight="12.75"/>
  <cols>
    <col min="1" max="1" width="1.1484375" style="0" customWidth="1"/>
    <col min="2" max="2" width="2.28125" style="0" customWidth="1"/>
    <col min="3" max="3" width="1.7109375" style="0" customWidth="1"/>
    <col min="4" max="4" width="10.28125" style="0" customWidth="1"/>
    <col min="5" max="5" width="24.7109375" style="0" customWidth="1"/>
    <col min="6" max="12" width="14.7109375" style="0" customWidth="1"/>
    <col min="13" max="13" width="1.28515625" style="0" customWidth="1"/>
    <col min="14" max="14" width="12.7109375" style="0" customWidth="1"/>
    <col min="15" max="15" width="1.7109375" style="0" customWidth="1"/>
  </cols>
  <sheetData>
    <row r="1" ht="6" customHeight="1"/>
    <row r="2" spans="2:5" ht="18.75" customHeight="1">
      <c r="B2" s="1" t="s">
        <v>774</v>
      </c>
      <c r="E2" s="56" t="s">
        <v>771</v>
      </c>
    </row>
    <row r="3" spans="2:5" ht="15.75" customHeight="1">
      <c r="B3" s="1"/>
      <c r="E3" s="56" t="s">
        <v>756</v>
      </c>
    </row>
    <row r="4" spans="2:14" ht="6" customHeight="1" thickBot="1">
      <c r="B4" s="5"/>
      <c r="C4" s="5"/>
      <c r="D4" s="5"/>
      <c r="E4" s="5"/>
      <c r="F4" s="5"/>
      <c r="G4" s="5"/>
      <c r="H4" s="5"/>
      <c r="I4" s="5"/>
      <c r="J4" s="5"/>
      <c r="K4" s="5"/>
      <c r="L4" s="5"/>
      <c r="M4" s="5"/>
      <c r="N4" s="5"/>
    </row>
    <row r="5" spans="5:14" ht="15.75" customHeight="1">
      <c r="E5" s="264"/>
      <c r="F5" s="385" t="s">
        <v>556</v>
      </c>
      <c r="G5" s="385"/>
      <c r="H5" s="387"/>
      <c r="I5" s="383" t="s">
        <v>757</v>
      </c>
      <c r="J5" s="387"/>
      <c r="K5" s="383" t="s">
        <v>758</v>
      </c>
      <c r="L5" s="387"/>
      <c r="M5" s="42"/>
      <c r="N5" s="42"/>
    </row>
    <row r="6" spans="5:14" ht="15.75" customHeight="1">
      <c r="E6" s="177"/>
      <c r="F6" s="271" t="s">
        <v>759</v>
      </c>
      <c r="G6" s="271" t="s">
        <v>760</v>
      </c>
      <c r="H6" s="289" t="s">
        <v>148</v>
      </c>
      <c r="I6" s="39" t="s">
        <v>761</v>
      </c>
      <c r="J6" s="283" t="s">
        <v>272</v>
      </c>
      <c r="K6" s="39" t="s">
        <v>760</v>
      </c>
      <c r="L6" s="283" t="s">
        <v>759</v>
      </c>
      <c r="M6" s="42"/>
      <c r="N6" s="55" t="s">
        <v>695</v>
      </c>
    </row>
    <row r="7" spans="5:14" ht="15.75" customHeight="1">
      <c r="E7" s="177"/>
      <c r="F7" s="271" t="s">
        <v>553</v>
      </c>
      <c r="G7" s="271" t="s">
        <v>553</v>
      </c>
      <c r="H7" s="283" t="s">
        <v>772</v>
      </c>
      <c r="I7" s="39" t="s">
        <v>762</v>
      </c>
      <c r="J7" s="283" t="s">
        <v>763</v>
      </c>
      <c r="K7" s="39" t="s">
        <v>764</v>
      </c>
      <c r="L7" s="283" t="s">
        <v>764</v>
      </c>
      <c r="M7" s="42"/>
      <c r="N7" s="70" t="s">
        <v>136</v>
      </c>
    </row>
    <row r="8" spans="2:14" ht="15.75" customHeight="1" thickBot="1">
      <c r="B8" s="5"/>
      <c r="C8" s="5"/>
      <c r="D8" s="5"/>
      <c r="E8" s="273"/>
      <c r="F8" s="276"/>
      <c r="G8" s="276"/>
      <c r="H8" s="286" t="s">
        <v>765</v>
      </c>
      <c r="I8" s="248" t="s">
        <v>764</v>
      </c>
      <c r="J8" s="274"/>
      <c r="K8" s="248"/>
      <c r="L8" s="274"/>
      <c r="M8" s="276"/>
      <c r="N8" s="287" t="s">
        <v>138</v>
      </c>
    </row>
    <row r="9" spans="8:11" ht="6" customHeight="1">
      <c r="H9" s="185"/>
      <c r="I9" s="185"/>
      <c r="J9" s="185"/>
      <c r="K9" s="185"/>
    </row>
    <row r="10" spans="8:14" ht="15.75" customHeight="1">
      <c r="H10" s="185"/>
      <c r="I10" s="185"/>
      <c r="J10" s="185"/>
      <c r="K10" s="185"/>
      <c r="L10" s="278" t="s">
        <v>165</v>
      </c>
      <c r="N10" s="36" t="s">
        <v>295</v>
      </c>
    </row>
    <row r="11" spans="8:11" ht="6" customHeight="1">
      <c r="H11" s="185"/>
      <c r="I11" s="185"/>
      <c r="J11" s="185"/>
      <c r="K11" s="185"/>
    </row>
    <row r="12" spans="3:14" ht="15.75" customHeight="1">
      <c r="C12" s="51" t="s">
        <v>712</v>
      </c>
      <c r="D12" s="51"/>
      <c r="F12" s="193">
        <v>13.03</v>
      </c>
      <c r="G12" s="193">
        <v>33.78</v>
      </c>
      <c r="H12" s="193">
        <f aca="true" t="shared" si="0" ref="H12:H18">SUM(F12:G12)</f>
        <v>46.81</v>
      </c>
      <c r="I12" s="193">
        <v>8.01</v>
      </c>
      <c r="J12" s="193">
        <v>0.31</v>
      </c>
      <c r="K12" s="193">
        <v>18.27</v>
      </c>
      <c r="L12" s="193">
        <v>26.6</v>
      </c>
      <c r="N12" s="17">
        <v>3059</v>
      </c>
    </row>
    <row r="13" spans="3:14" ht="15.75" customHeight="1">
      <c r="C13" s="51" t="s">
        <v>713</v>
      </c>
      <c r="D13" s="51"/>
      <c r="F13" s="193">
        <v>3.09</v>
      </c>
      <c r="G13" s="193">
        <v>13.48</v>
      </c>
      <c r="H13" s="193">
        <f t="shared" si="0"/>
        <v>16.57</v>
      </c>
      <c r="I13" s="193">
        <v>6.25</v>
      </c>
      <c r="J13" s="193">
        <v>0.25</v>
      </c>
      <c r="K13" s="193">
        <v>31.12</v>
      </c>
      <c r="L13" s="193">
        <v>45.81</v>
      </c>
      <c r="N13" s="17">
        <v>5303</v>
      </c>
    </row>
    <row r="14" spans="3:14" ht="15.75" customHeight="1">
      <c r="C14" s="51" t="s">
        <v>714</v>
      </c>
      <c r="D14" s="51"/>
      <c r="F14" s="193">
        <v>4.32</v>
      </c>
      <c r="G14" s="193">
        <v>26.16</v>
      </c>
      <c r="H14" s="193">
        <f t="shared" si="0"/>
        <v>30.48</v>
      </c>
      <c r="I14" s="193">
        <v>9.76</v>
      </c>
      <c r="J14" s="193">
        <v>0.48</v>
      </c>
      <c r="K14" s="193">
        <v>23.75</v>
      </c>
      <c r="L14" s="193">
        <v>35.53</v>
      </c>
      <c r="N14" s="17">
        <v>3720</v>
      </c>
    </row>
    <row r="15" spans="3:14" ht="15.75" customHeight="1">
      <c r="C15" s="51" t="s">
        <v>766</v>
      </c>
      <c r="D15" s="51"/>
      <c r="F15" s="193">
        <v>2.86</v>
      </c>
      <c r="G15" s="193">
        <v>15.88</v>
      </c>
      <c r="H15" s="193">
        <f t="shared" si="0"/>
        <v>18.740000000000002</v>
      </c>
      <c r="I15" s="193">
        <v>11.47</v>
      </c>
      <c r="J15" s="193">
        <v>0.4</v>
      </c>
      <c r="K15" s="193">
        <v>29.04</v>
      </c>
      <c r="L15" s="193">
        <v>40.36</v>
      </c>
      <c r="N15" s="17">
        <v>3098</v>
      </c>
    </row>
    <row r="16" spans="3:14" ht="15.75" customHeight="1">
      <c r="C16" s="51" t="s">
        <v>716</v>
      </c>
      <c r="D16" s="51"/>
      <c r="F16" s="193">
        <v>2.48</v>
      </c>
      <c r="G16" s="193">
        <v>11.93</v>
      </c>
      <c r="H16" s="193">
        <f t="shared" si="0"/>
        <v>14.41</v>
      </c>
      <c r="I16" s="193">
        <v>8.13</v>
      </c>
      <c r="J16" s="193">
        <v>0.26</v>
      </c>
      <c r="K16" s="193">
        <v>31.3</v>
      </c>
      <c r="L16" s="193">
        <v>45.9</v>
      </c>
      <c r="N16" s="17">
        <v>4378</v>
      </c>
    </row>
    <row r="17" spans="3:14" ht="15.75" customHeight="1">
      <c r="C17" s="51" t="s">
        <v>717</v>
      </c>
      <c r="D17" s="51"/>
      <c r="F17" s="193">
        <v>6.59</v>
      </c>
      <c r="G17" s="193">
        <v>29.61</v>
      </c>
      <c r="H17" s="193">
        <f t="shared" si="0"/>
        <v>36.2</v>
      </c>
      <c r="I17" s="193">
        <v>9.28</v>
      </c>
      <c r="J17" s="193">
        <v>0.34</v>
      </c>
      <c r="K17" s="193">
        <v>23.85</v>
      </c>
      <c r="L17" s="193">
        <v>30.34</v>
      </c>
      <c r="N17" s="17">
        <v>4009</v>
      </c>
    </row>
    <row r="18" spans="3:14" ht="15.75" customHeight="1">
      <c r="C18" s="51" t="s">
        <v>718</v>
      </c>
      <c r="D18" s="51"/>
      <c r="F18" s="193">
        <v>5.87</v>
      </c>
      <c r="G18" s="193">
        <v>29.35</v>
      </c>
      <c r="H18" s="193">
        <f t="shared" si="0"/>
        <v>35.22</v>
      </c>
      <c r="I18" s="193">
        <v>10.12</v>
      </c>
      <c r="J18" s="193">
        <v>0.65</v>
      </c>
      <c r="K18" s="193">
        <v>20.83</v>
      </c>
      <c r="L18" s="193">
        <v>33.19</v>
      </c>
      <c r="N18" s="17">
        <v>2549</v>
      </c>
    </row>
    <row r="19" spans="2:14" ht="6" customHeight="1" thickBot="1">
      <c r="B19" s="5"/>
      <c r="C19" s="5"/>
      <c r="D19" s="5"/>
      <c r="E19" s="5"/>
      <c r="F19" s="5"/>
      <c r="G19" s="5"/>
      <c r="H19" s="5"/>
      <c r="I19" s="5"/>
      <c r="J19" s="5"/>
      <c r="K19" s="5"/>
      <c r="L19" s="5"/>
      <c r="M19" s="5"/>
      <c r="N19" s="5"/>
    </row>
    <row r="20" ht="6" customHeight="1"/>
    <row r="21" spans="2:4" ht="15.75" customHeight="1">
      <c r="B21" s="280">
        <v>1</v>
      </c>
      <c r="D21" t="s">
        <v>767</v>
      </c>
    </row>
    <row r="22" ht="15.75" customHeight="1"/>
    <row r="23" spans="2:5" ht="21">
      <c r="B23" s="1" t="s">
        <v>775</v>
      </c>
      <c r="C23" s="1"/>
      <c r="D23" s="1"/>
      <c r="E23" s="56" t="s">
        <v>773</v>
      </c>
    </row>
    <row r="24" spans="2:5" ht="18">
      <c r="B24" s="1"/>
      <c r="C24" s="1"/>
      <c r="D24" s="1"/>
      <c r="E24" s="56" t="s">
        <v>768</v>
      </c>
    </row>
    <row r="25" spans="2:14" ht="9" customHeight="1" thickBot="1">
      <c r="B25" s="21"/>
      <c r="C25" s="21"/>
      <c r="D25" s="21"/>
      <c r="E25" s="21"/>
      <c r="F25" s="21"/>
      <c r="G25" s="21"/>
      <c r="H25" s="21"/>
      <c r="I25" s="21"/>
      <c r="J25" s="21"/>
      <c r="K25" s="21"/>
      <c r="L25" s="21"/>
      <c r="M25" s="21"/>
      <c r="N25" s="21"/>
    </row>
    <row r="26" spans="5:14" ht="15.75">
      <c r="E26" s="7"/>
      <c r="F26" s="281" t="s">
        <v>720</v>
      </c>
      <c r="G26" s="282" t="s">
        <v>721</v>
      </c>
      <c r="H26" s="282" t="s">
        <v>722</v>
      </c>
      <c r="I26" s="69" t="s">
        <v>723</v>
      </c>
      <c r="J26" s="69" t="s">
        <v>724</v>
      </c>
      <c r="K26" s="69" t="s">
        <v>725</v>
      </c>
      <c r="L26" s="283" t="s">
        <v>725</v>
      </c>
      <c r="M26" s="290"/>
      <c r="N26" s="278" t="s">
        <v>726</v>
      </c>
    </row>
    <row r="27" spans="5:14" ht="15.75">
      <c r="E27" s="7"/>
      <c r="F27" s="281" t="s">
        <v>727</v>
      </c>
      <c r="G27" s="282" t="s">
        <v>728</v>
      </c>
      <c r="H27" s="282" t="s">
        <v>729</v>
      </c>
      <c r="I27" s="69" t="s">
        <v>730</v>
      </c>
      <c r="J27" s="69" t="s">
        <v>731</v>
      </c>
      <c r="K27" s="69" t="s">
        <v>472</v>
      </c>
      <c r="L27" s="283" t="s">
        <v>472</v>
      </c>
      <c r="M27" s="290"/>
      <c r="N27" s="278" t="s">
        <v>695</v>
      </c>
    </row>
    <row r="28" spans="5:14" ht="15.75">
      <c r="E28" s="7"/>
      <c r="F28" s="281" t="s">
        <v>732</v>
      </c>
      <c r="G28" s="282" t="s">
        <v>733</v>
      </c>
      <c r="H28" s="282" t="s">
        <v>733</v>
      </c>
      <c r="I28" s="69" t="s">
        <v>734</v>
      </c>
      <c r="J28" s="69" t="s">
        <v>467</v>
      </c>
      <c r="K28" s="69" t="s">
        <v>735</v>
      </c>
      <c r="L28" s="283" t="s">
        <v>736</v>
      </c>
      <c r="M28" s="290"/>
      <c r="N28" s="55" t="s">
        <v>737</v>
      </c>
    </row>
    <row r="29" spans="2:14" ht="15.75" customHeight="1" thickBot="1">
      <c r="B29" s="24"/>
      <c r="C29" s="24"/>
      <c r="D29" s="24"/>
      <c r="E29" s="24"/>
      <c r="F29" s="284" t="s">
        <v>738</v>
      </c>
      <c r="G29" s="285"/>
      <c r="H29" s="285"/>
      <c r="I29" s="277" t="s">
        <v>739</v>
      </c>
      <c r="J29" s="277" t="s">
        <v>740</v>
      </c>
      <c r="K29" s="277" t="s">
        <v>741</v>
      </c>
      <c r="L29" s="286"/>
      <c r="M29" s="291"/>
      <c r="N29" s="287" t="s">
        <v>753</v>
      </c>
    </row>
    <row r="30" spans="2:14" ht="6" customHeight="1">
      <c r="B30" s="13"/>
      <c r="C30" s="13"/>
      <c r="D30" s="13"/>
      <c r="E30" s="13"/>
      <c r="F30" s="67"/>
      <c r="G30" s="288"/>
      <c r="H30" s="288"/>
      <c r="I30" s="67"/>
      <c r="J30" s="67"/>
      <c r="K30" s="67"/>
      <c r="L30" s="67"/>
      <c r="M30" s="30"/>
      <c r="N30" s="2"/>
    </row>
    <row r="31" spans="5:14" ht="15">
      <c r="E31" s="20"/>
      <c r="F31" s="8"/>
      <c r="G31" s="20"/>
      <c r="H31" s="20"/>
      <c r="I31" s="20"/>
      <c r="J31" s="20"/>
      <c r="L31" s="55" t="s">
        <v>769</v>
      </c>
      <c r="M31" s="8"/>
      <c r="N31" s="36" t="s">
        <v>296</v>
      </c>
    </row>
    <row r="32" spans="5:14" ht="9" customHeight="1">
      <c r="E32" s="20"/>
      <c r="F32" s="8"/>
      <c r="G32" s="20"/>
      <c r="H32" s="20"/>
      <c r="I32" s="20"/>
      <c r="J32" s="20"/>
      <c r="K32" s="35"/>
      <c r="L32" s="8"/>
      <c r="M32" s="8"/>
      <c r="N32" s="37"/>
    </row>
    <row r="33" spans="3:14" ht="15.75">
      <c r="C33" s="7" t="s">
        <v>770</v>
      </c>
      <c r="D33" s="7"/>
      <c r="E33" s="8"/>
      <c r="F33" s="185">
        <v>47</v>
      </c>
      <c r="G33" s="185">
        <v>17</v>
      </c>
      <c r="H33" s="185">
        <v>30</v>
      </c>
      <c r="I33" s="185">
        <v>19</v>
      </c>
      <c r="J33" s="185">
        <v>14</v>
      </c>
      <c r="K33" s="185">
        <v>36</v>
      </c>
      <c r="L33" s="185">
        <v>35</v>
      </c>
      <c r="M33" s="8"/>
      <c r="N33" s="17">
        <v>2549</v>
      </c>
    </row>
    <row r="34" spans="2:14" ht="6" customHeight="1">
      <c r="B34" s="8"/>
      <c r="C34" s="8"/>
      <c r="D34" s="8"/>
      <c r="E34" s="8"/>
      <c r="F34" s="185"/>
      <c r="G34" s="185"/>
      <c r="H34" s="185"/>
      <c r="I34" s="185"/>
      <c r="J34" s="185"/>
      <c r="K34" s="185"/>
      <c r="L34" s="193"/>
      <c r="M34" s="8"/>
      <c r="N34" s="17"/>
    </row>
    <row r="35" spans="3:14" ht="15.75">
      <c r="C35" s="7" t="s">
        <v>166</v>
      </c>
      <c r="D35" s="7"/>
      <c r="E35" s="8"/>
      <c r="F35" s="185"/>
      <c r="G35" s="185"/>
      <c r="H35" s="185"/>
      <c r="I35" s="185"/>
      <c r="J35" s="185"/>
      <c r="K35" s="185"/>
      <c r="L35" s="193"/>
      <c r="M35" s="8"/>
      <c r="N35" s="17"/>
    </row>
    <row r="36" spans="2:14" ht="15">
      <c r="B36" s="8"/>
      <c r="C36" s="8"/>
      <c r="D36" s="51" t="s">
        <v>281</v>
      </c>
      <c r="F36" s="185">
        <v>49</v>
      </c>
      <c r="G36" s="185">
        <v>19</v>
      </c>
      <c r="H36" s="185">
        <v>32</v>
      </c>
      <c r="I36" s="185">
        <v>21</v>
      </c>
      <c r="J36" s="185">
        <v>16</v>
      </c>
      <c r="K36" s="185">
        <v>39</v>
      </c>
      <c r="L36" s="185">
        <v>37</v>
      </c>
      <c r="M36" s="8"/>
      <c r="N36" s="17">
        <v>1238</v>
      </c>
    </row>
    <row r="37" spans="2:14" ht="15">
      <c r="B37" s="8"/>
      <c r="C37" s="8"/>
      <c r="D37" s="51" t="s">
        <v>245</v>
      </c>
      <c r="F37" s="185">
        <v>45</v>
      </c>
      <c r="G37" s="185">
        <v>14</v>
      </c>
      <c r="H37" s="185">
        <v>29</v>
      </c>
      <c r="I37" s="185">
        <v>16</v>
      </c>
      <c r="J37" s="185">
        <v>13</v>
      </c>
      <c r="K37" s="185">
        <v>33</v>
      </c>
      <c r="L37" s="185">
        <v>33</v>
      </c>
      <c r="M37" s="8"/>
      <c r="N37" s="17">
        <v>1311</v>
      </c>
    </row>
    <row r="38" spans="5:14" ht="6" customHeight="1">
      <c r="E38" s="38"/>
      <c r="F38" s="185"/>
      <c r="G38" s="185"/>
      <c r="H38" s="185"/>
      <c r="I38" s="185"/>
      <c r="J38" s="185"/>
      <c r="K38" s="185"/>
      <c r="L38" s="185"/>
      <c r="M38" s="8"/>
      <c r="N38" s="17"/>
    </row>
    <row r="39" spans="3:14" ht="15.75">
      <c r="C39" s="7" t="s">
        <v>167</v>
      </c>
      <c r="D39" s="7"/>
      <c r="E39" s="8"/>
      <c r="F39" s="185"/>
      <c r="G39" s="185"/>
      <c r="H39" s="185"/>
      <c r="I39" s="185"/>
      <c r="J39" s="185"/>
      <c r="K39" s="185"/>
      <c r="L39" s="193"/>
      <c r="M39" s="8"/>
      <c r="N39" s="17"/>
    </row>
    <row r="40" spans="4:14" ht="15">
      <c r="D40" s="8" t="s">
        <v>233</v>
      </c>
      <c r="F40" s="185">
        <v>78</v>
      </c>
      <c r="G40" s="185">
        <v>24</v>
      </c>
      <c r="H40" s="185">
        <v>54</v>
      </c>
      <c r="I40" s="185">
        <v>19</v>
      </c>
      <c r="J40" s="185">
        <v>33</v>
      </c>
      <c r="K40" s="185">
        <v>49</v>
      </c>
      <c r="L40" s="185">
        <v>27</v>
      </c>
      <c r="M40" s="8"/>
      <c r="N40" s="27">
        <v>16</v>
      </c>
    </row>
    <row r="41" spans="4:14" ht="15">
      <c r="D41" s="8" t="s">
        <v>234</v>
      </c>
      <c r="F41" s="185">
        <v>55</v>
      </c>
      <c r="G41" s="185">
        <v>22</v>
      </c>
      <c r="H41" s="185">
        <v>38</v>
      </c>
      <c r="I41" s="185">
        <v>20</v>
      </c>
      <c r="J41" s="185">
        <v>21</v>
      </c>
      <c r="K41" s="185">
        <v>47</v>
      </c>
      <c r="L41" s="185">
        <v>44</v>
      </c>
      <c r="M41" s="8"/>
      <c r="N41" s="27">
        <v>195</v>
      </c>
    </row>
    <row r="42" spans="4:14" ht="15">
      <c r="D42" s="8" t="s">
        <v>235</v>
      </c>
      <c r="F42" s="185">
        <v>52</v>
      </c>
      <c r="G42" s="185">
        <v>16</v>
      </c>
      <c r="H42" s="185">
        <v>34</v>
      </c>
      <c r="I42" s="185">
        <v>22</v>
      </c>
      <c r="J42" s="185">
        <v>15</v>
      </c>
      <c r="K42" s="185">
        <v>40</v>
      </c>
      <c r="L42" s="185">
        <v>40</v>
      </c>
      <c r="M42" s="8"/>
      <c r="N42" s="27">
        <v>602</v>
      </c>
    </row>
    <row r="43" spans="4:14" ht="15">
      <c r="D43" s="8" t="s">
        <v>236</v>
      </c>
      <c r="F43" s="185">
        <v>49</v>
      </c>
      <c r="G43" s="185">
        <v>16</v>
      </c>
      <c r="H43" s="185">
        <v>33</v>
      </c>
      <c r="I43" s="185">
        <v>22</v>
      </c>
      <c r="J43" s="185">
        <v>15</v>
      </c>
      <c r="K43" s="185">
        <v>39</v>
      </c>
      <c r="L43" s="185">
        <v>36</v>
      </c>
      <c r="M43" s="8"/>
      <c r="N43" s="27">
        <v>585</v>
      </c>
    </row>
    <row r="44" spans="4:14" ht="15">
      <c r="D44" s="8" t="s">
        <v>237</v>
      </c>
      <c r="F44" s="185">
        <v>48</v>
      </c>
      <c r="G44" s="185">
        <v>16</v>
      </c>
      <c r="H44" s="185">
        <v>31</v>
      </c>
      <c r="I44" s="185">
        <v>19</v>
      </c>
      <c r="J44" s="185">
        <v>13</v>
      </c>
      <c r="K44" s="185">
        <v>37</v>
      </c>
      <c r="L44" s="185">
        <v>38</v>
      </c>
      <c r="M44" s="8"/>
      <c r="N44" s="27">
        <v>497</v>
      </c>
    </row>
    <row r="45" spans="4:14" ht="15">
      <c r="D45" s="8" t="s">
        <v>238</v>
      </c>
      <c r="F45" s="185">
        <v>37</v>
      </c>
      <c r="G45" s="185">
        <v>16</v>
      </c>
      <c r="H45" s="185">
        <v>22</v>
      </c>
      <c r="I45" s="185">
        <v>14</v>
      </c>
      <c r="J45" s="185">
        <v>10</v>
      </c>
      <c r="K45" s="185">
        <v>25</v>
      </c>
      <c r="L45" s="185">
        <v>27</v>
      </c>
      <c r="M45" s="8"/>
      <c r="N45" s="27">
        <v>359</v>
      </c>
    </row>
    <row r="46" spans="4:14" ht="15">
      <c r="D46" s="8" t="s">
        <v>239</v>
      </c>
      <c r="F46" s="185">
        <v>29</v>
      </c>
      <c r="G46" s="185">
        <v>16</v>
      </c>
      <c r="H46" s="185">
        <v>17</v>
      </c>
      <c r="I46" s="185">
        <v>11</v>
      </c>
      <c r="J46" s="185">
        <v>12</v>
      </c>
      <c r="K46" s="185">
        <v>22</v>
      </c>
      <c r="L46" s="185">
        <v>24</v>
      </c>
      <c r="M46" s="8"/>
      <c r="N46" s="27">
        <v>233</v>
      </c>
    </row>
    <row r="47" spans="4:14" ht="15">
      <c r="D47" s="8" t="s">
        <v>312</v>
      </c>
      <c r="F47" s="185">
        <v>28</v>
      </c>
      <c r="G47" s="185">
        <v>13</v>
      </c>
      <c r="H47" s="185">
        <v>10</v>
      </c>
      <c r="I47" s="185">
        <v>12</v>
      </c>
      <c r="J47" s="185">
        <v>14</v>
      </c>
      <c r="K47" s="185">
        <v>21</v>
      </c>
      <c r="L47" s="185">
        <v>18</v>
      </c>
      <c r="M47" s="8"/>
      <c r="N47" s="27">
        <v>62</v>
      </c>
    </row>
    <row r="48" spans="5:14" ht="6" customHeight="1">
      <c r="E48" s="8"/>
      <c r="F48" s="185"/>
      <c r="G48" s="185"/>
      <c r="H48" s="185"/>
      <c r="I48" s="185"/>
      <c r="J48" s="185"/>
      <c r="K48" s="185"/>
      <c r="L48" s="193"/>
      <c r="M48" s="8"/>
      <c r="N48" s="27"/>
    </row>
    <row r="49" spans="3:14" ht="18.75">
      <c r="C49" s="13" t="s">
        <v>243</v>
      </c>
      <c r="D49" s="13"/>
      <c r="E49" s="8"/>
      <c r="F49" s="185"/>
      <c r="G49" s="185"/>
      <c r="H49" s="185"/>
      <c r="I49" s="185"/>
      <c r="J49" s="185"/>
      <c r="K49" s="185"/>
      <c r="L49" s="193"/>
      <c r="M49" s="8"/>
      <c r="N49" s="27"/>
    </row>
    <row r="50" spans="3:14" ht="15">
      <c r="C50" s="2"/>
      <c r="D50" s="2" t="s">
        <v>223</v>
      </c>
      <c r="E50" s="8"/>
      <c r="F50" s="185">
        <v>38</v>
      </c>
      <c r="G50" s="185">
        <v>17</v>
      </c>
      <c r="H50" s="185">
        <v>26</v>
      </c>
      <c r="I50" s="185">
        <v>20</v>
      </c>
      <c r="J50" s="185">
        <v>15</v>
      </c>
      <c r="K50" s="185">
        <v>33</v>
      </c>
      <c r="L50" s="185">
        <v>29</v>
      </c>
      <c r="M50" s="8"/>
      <c r="N50" s="27">
        <v>226</v>
      </c>
    </row>
    <row r="51" spans="3:14" ht="15">
      <c r="C51" s="2"/>
      <c r="D51" s="2" t="s">
        <v>270</v>
      </c>
      <c r="E51" s="8"/>
      <c r="F51" s="185">
        <v>55</v>
      </c>
      <c r="G51" s="185">
        <v>18</v>
      </c>
      <c r="H51" s="185">
        <v>36</v>
      </c>
      <c r="I51" s="185">
        <v>23</v>
      </c>
      <c r="J51" s="185">
        <v>16</v>
      </c>
      <c r="K51" s="185">
        <v>44</v>
      </c>
      <c r="L51" s="185">
        <v>41</v>
      </c>
      <c r="M51" s="8"/>
      <c r="N51" s="27">
        <v>1109</v>
      </c>
    </row>
    <row r="52" spans="3:14" ht="15">
      <c r="C52" s="2"/>
      <c r="D52" s="2" t="s">
        <v>271</v>
      </c>
      <c r="E52" s="8"/>
      <c r="F52" s="185">
        <v>46</v>
      </c>
      <c r="G52" s="185">
        <v>13</v>
      </c>
      <c r="H52" s="185">
        <v>31</v>
      </c>
      <c r="I52" s="185">
        <v>16</v>
      </c>
      <c r="J52" s="185">
        <v>12</v>
      </c>
      <c r="K52" s="185">
        <v>35</v>
      </c>
      <c r="L52" s="185">
        <v>35</v>
      </c>
      <c r="M52" s="8"/>
      <c r="N52" s="27">
        <v>333</v>
      </c>
    </row>
    <row r="53" spans="3:14" ht="15">
      <c r="C53" s="2"/>
      <c r="D53" s="2" t="s">
        <v>224</v>
      </c>
      <c r="E53" s="8"/>
      <c r="F53" s="185">
        <v>43</v>
      </c>
      <c r="G53" s="185">
        <v>12</v>
      </c>
      <c r="H53" s="185">
        <v>27</v>
      </c>
      <c r="I53" s="185">
        <v>18</v>
      </c>
      <c r="J53" s="185">
        <v>13</v>
      </c>
      <c r="K53" s="185">
        <v>29</v>
      </c>
      <c r="L53" s="185">
        <v>36</v>
      </c>
      <c r="M53" s="8"/>
      <c r="N53" s="27">
        <v>140</v>
      </c>
    </row>
    <row r="54" spans="3:14" ht="15">
      <c r="C54" s="2"/>
      <c r="D54" s="2" t="s">
        <v>225</v>
      </c>
      <c r="E54" s="8"/>
      <c r="F54" s="185">
        <v>34</v>
      </c>
      <c r="G54" s="185">
        <v>16</v>
      </c>
      <c r="H54" s="185">
        <v>19</v>
      </c>
      <c r="I54" s="185">
        <v>13</v>
      </c>
      <c r="J54" s="185">
        <v>11</v>
      </c>
      <c r="K54" s="185">
        <v>24</v>
      </c>
      <c r="L54" s="185">
        <v>26</v>
      </c>
      <c r="M54" s="8"/>
      <c r="N54" s="27">
        <v>564</v>
      </c>
    </row>
    <row r="55" spans="3:14" ht="15">
      <c r="C55" s="2"/>
      <c r="D55" s="2" t="s">
        <v>226</v>
      </c>
      <c r="E55" s="8"/>
      <c r="F55" s="185">
        <v>60</v>
      </c>
      <c r="G55" s="185">
        <v>13</v>
      </c>
      <c r="H55" s="185">
        <v>38</v>
      </c>
      <c r="I55" s="185">
        <v>19</v>
      </c>
      <c r="J55" s="185">
        <v>24</v>
      </c>
      <c r="K55" s="185">
        <v>50</v>
      </c>
      <c r="L55" s="185">
        <v>60</v>
      </c>
      <c r="M55" s="8"/>
      <c r="N55" s="27">
        <v>45</v>
      </c>
    </row>
    <row r="56" spans="3:14" ht="15">
      <c r="C56" s="2"/>
      <c r="D56" s="2" t="s">
        <v>227</v>
      </c>
      <c r="E56" s="8"/>
      <c r="F56" s="185">
        <v>53</v>
      </c>
      <c r="G56" s="185">
        <v>25</v>
      </c>
      <c r="H56" s="185">
        <v>37</v>
      </c>
      <c r="I56" s="185">
        <v>16</v>
      </c>
      <c r="J56" s="185">
        <v>28</v>
      </c>
      <c r="K56" s="185">
        <v>42</v>
      </c>
      <c r="L56" s="185">
        <v>33</v>
      </c>
      <c r="M56" s="8"/>
      <c r="N56" s="27">
        <v>35</v>
      </c>
    </row>
    <row r="57" spans="3:14" ht="15">
      <c r="C57" s="2"/>
      <c r="D57" s="2" t="s">
        <v>228</v>
      </c>
      <c r="E57" s="8"/>
      <c r="F57" s="185">
        <v>17</v>
      </c>
      <c r="G57" s="185">
        <v>9</v>
      </c>
      <c r="H57" s="185">
        <v>13</v>
      </c>
      <c r="I57" s="185">
        <v>9</v>
      </c>
      <c r="J57" s="185">
        <v>11</v>
      </c>
      <c r="K57" s="185">
        <v>11</v>
      </c>
      <c r="L57" s="185">
        <v>9</v>
      </c>
      <c r="M57" s="8"/>
      <c r="N57" s="27">
        <v>69</v>
      </c>
    </row>
    <row r="58" spans="3:14" ht="6" customHeight="1">
      <c r="C58" s="2"/>
      <c r="D58" s="2"/>
      <c r="E58" s="8"/>
      <c r="F58" s="185"/>
      <c r="G58" s="185"/>
      <c r="H58" s="185"/>
      <c r="I58" s="185"/>
      <c r="J58" s="185"/>
      <c r="K58" s="185"/>
      <c r="L58" s="193"/>
      <c r="M58" s="8"/>
      <c r="N58" s="27"/>
    </row>
    <row r="59" spans="3:14" ht="15.75">
      <c r="C59" s="7" t="s">
        <v>659</v>
      </c>
      <c r="D59" s="8"/>
      <c r="E59" s="8"/>
      <c r="F59" s="185"/>
      <c r="G59" s="185"/>
      <c r="H59" s="185"/>
      <c r="I59" s="185"/>
      <c r="J59" s="185"/>
      <c r="K59" s="185"/>
      <c r="L59" s="193"/>
      <c r="M59" s="8"/>
      <c r="N59" s="27"/>
    </row>
    <row r="60" spans="3:14" ht="15">
      <c r="C60" s="8"/>
      <c r="D60" s="253" t="s">
        <v>647</v>
      </c>
      <c r="E60" s="8"/>
      <c r="F60" s="185">
        <v>45</v>
      </c>
      <c r="G60" s="185">
        <v>18</v>
      </c>
      <c r="H60" s="185">
        <v>31</v>
      </c>
      <c r="I60" s="185">
        <v>18</v>
      </c>
      <c r="J60" s="185">
        <v>10</v>
      </c>
      <c r="K60" s="185">
        <v>39</v>
      </c>
      <c r="L60" s="185">
        <v>34</v>
      </c>
      <c r="M60" s="8"/>
      <c r="N60" s="27">
        <v>166</v>
      </c>
    </row>
    <row r="61" spans="3:14" ht="15">
      <c r="C61" s="8"/>
      <c r="D61" s="253" t="s">
        <v>648</v>
      </c>
      <c r="E61" s="8"/>
      <c r="F61" s="185">
        <v>49</v>
      </c>
      <c r="G61" s="185">
        <v>15</v>
      </c>
      <c r="H61" s="185">
        <v>32</v>
      </c>
      <c r="I61" s="185">
        <v>18</v>
      </c>
      <c r="J61" s="185">
        <v>12</v>
      </c>
      <c r="K61" s="185">
        <v>38</v>
      </c>
      <c r="L61" s="185">
        <v>38</v>
      </c>
      <c r="M61" s="8"/>
      <c r="N61" s="27">
        <v>508</v>
      </c>
    </row>
    <row r="62" spans="3:14" ht="15">
      <c r="C62" s="8"/>
      <c r="D62" s="253" t="s">
        <v>649</v>
      </c>
      <c r="E62" s="8"/>
      <c r="F62" s="185">
        <v>47</v>
      </c>
      <c r="G62" s="185">
        <v>15</v>
      </c>
      <c r="H62" s="185">
        <v>33</v>
      </c>
      <c r="I62" s="185">
        <v>21</v>
      </c>
      <c r="J62" s="185">
        <v>13</v>
      </c>
      <c r="K62" s="185">
        <v>37</v>
      </c>
      <c r="L62" s="185">
        <v>36</v>
      </c>
      <c r="M62" s="8"/>
      <c r="N62" s="27">
        <v>201</v>
      </c>
    </row>
    <row r="63" spans="3:14" ht="15">
      <c r="C63" s="8"/>
      <c r="D63" s="253" t="s">
        <v>650</v>
      </c>
      <c r="E63" s="8"/>
      <c r="F63" s="185">
        <v>44</v>
      </c>
      <c r="G63" s="185">
        <v>17</v>
      </c>
      <c r="H63" s="185">
        <v>27</v>
      </c>
      <c r="I63" s="185">
        <v>21</v>
      </c>
      <c r="J63" s="185">
        <v>12</v>
      </c>
      <c r="K63" s="185">
        <v>26</v>
      </c>
      <c r="L63" s="185">
        <v>26</v>
      </c>
      <c r="M63" s="8"/>
      <c r="N63" s="27">
        <v>90</v>
      </c>
    </row>
    <row r="64" spans="3:14" ht="15">
      <c r="C64" s="8"/>
      <c r="D64" s="253" t="s">
        <v>651</v>
      </c>
      <c r="E64" s="8"/>
      <c r="F64" s="185">
        <v>60</v>
      </c>
      <c r="G64" s="185">
        <v>24</v>
      </c>
      <c r="H64" s="185">
        <v>39</v>
      </c>
      <c r="I64" s="185">
        <v>29</v>
      </c>
      <c r="J64" s="185">
        <v>20</v>
      </c>
      <c r="K64" s="185">
        <v>48</v>
      </c>
      <c r="L64" s="185">
        <v>49</v>
      </c>
      <c r="M64" s="8"/>
      <c r="N64" s="27">
        <v>160</v>
      </c>
    </row>
    <row r="65" spans="3:14" ht="15">
      <c r="C65" s="8"/>
      <c r="D65" s="253" t="s">
        <v>652</v>
      </c>
      <c r="E65" s="8"/>
      <c r="F65" s="185">
        <v>55</v>
      </c>
      <c r="G65" s="185">
        <v>21</v>
      </c>
      <c r="H65" s="185">
        <v>36</v>
      </c>
      <c r="I65" s="185">
        <v>21</v>
      </c>
      <c r="J65" s="185">
        <v>18</v>
      </c>
      <c r="K65" s="185">
        <v>44</v>
      </c>
      <c r="L65" s="185">
        <v>39</v>
      </c>
      <c r="M65" s="8"/>
      <c r="N65" s="27">
        <v>193</v>
      </c>
    </row>
    <row r="66" spans="3:14" ht="15">
      <c r="C66" s="8"/>
      <c r="D66" s="253" t="s">
        <v>653</v>
      </c>
      <c r="E66" s="8"/>
      <c r="F66" s="185">
        <v>61</v>
      </c>
      <c r="G66" s="185">
        <v>20</v>
      </c>
      <c r="H66" s="185">
        <v>39</v>
      </c>
      <c r="I66" s="185">
        <v>27</v>
      </c>
      <c r="J66" s="185">
        <v>25</v>
      </c>
      <c r="K66" s="185">
        <v>49</v>
      </c>
      <c r="L66" s="185">
        <v>44</v>
      </c>
      <c r="M66" s="8"/>
      <c r="N66" s="27">
        <v>159</v>
      </c>
    </row>
    <row r="67" spans="3:14" ht="6" customHeight="1">
      <c r="C67" s="2"/>
      <c r="D67" s="2"/>
      <c r="E67" s="8"/>
      <c r="F67" s="185"/>
      <c r="G67" s="185"/>
      <c r="H67" s="185"/>
      <c r="I67" s="185"/>
      <c r="J67" s="185"/>
      <c r="K67" s="185"/>
      <c r="L67" s="193"/>
      <c r="M67" s="8"/>
      <c r="N67" s="27"/>
    </row>
    <row r="68" spans="3:14" ht="15.75">
      <c r="C68" s="7" t="s">
        <v>242</v>
      </c>
      <c r="D68" s="7"/>
      <c r="E68" s="8"/>
      <c r="F68" s="185"/>
      <c r="G68" s="185"/>
      <c r="H68" s="185"/>
      <c r="I68" s="185"/>
      <c r="J68" s="185"/>
      <c r="K68" s="185"/>
      <c r="L68" s="193"/>
      <c r="M68" s="8"/>
      <c r="N68" s="27"/>
    </row>
    <row r="69" spans="3:14" ht="15">
      <c r="C69" s="8"/>
      <c r="D69" s="8" t="s">
        <v>646</v>
      </c>
      <c r="E69" s="8"/>
      <c r="F69" s="185">
        <v>37</v>
      </c>
      <c r="G69" s="185">
        <v>18</v>
      </c>
      <c r="H69" s="185">
        <v>26</v>
      </c>
      <c r="I69" s="185">
        <v>17</v>
      </c>
      <c r="J69" s="185">
        <v>17</v>
      </c>
      <c r="K69" s="185">
        <v>31</v>
      </c>
      <c r="L69" s="185">
        <v>33</v>
      </c>
      <c r="M69" s="8"/>
      <c r="N69" s="27">
        <v>385</v>
      </c>
    </row>
    <row r="70" spans="3:14" ht="15">
      <c r="C70" s="8"/>
      <c r="D70" s="8" t="s">
        <v>213</v>
      </c>
      <c r="E70" s="8"/>
      <c r="F70" s="185">
        <v>44</v>
      </c>
      <c r="G70" s="185">
        <v>17</v>
      </c>
      <c r="H70" s="185">
        <v>26</v>
      </c>
      <c r="I70" s="185">
        <v>16</v>
      </c>
      <c r="J70" s="185">
        <v>12</v>
      </c>
      <c r="K70" s="185">
        <v>31</v>
      </c>
      <c r="L70" s="185">
        <v>30</v>
      </c>
      <c r="M70" s="8"/>
      <c r="N70" s="27">
        <v>372</v>
      </c>
    </row>
    <row r="71" spans="3:14" ht="15">
      <c r="C71" s="8"/>
      <c r="D71" s="8" t="s">
        <v>214</v>
      </c>
      <c r="E71" s="8"/>
      <c r="F71" s="185">
        <v>52</v>
      </c>
      <c r="G71" s="185">
        <v>19</v>
      </c>
      <c r="H71" s="185">
        <v>32</v>
      </c>
      <c r="I71" s="185">
        <v>19</v>
      </c>
      <c r="J71" s="185">
        <v>20</v>
      </c>
      <c r="K71" s="185">
        <v>35</v>
      </c>
      <c r="L71" s="185">
        <v>33</v>
      </c>
      <c r="M71" s="8"/>
      <c r="N71" s="27">
        <v>391</v>
      </c>
    </row>
    <row r="72" spans="3:14" ht="15">
      <c r="C72" s="8"/>
      <c r="D72" s="8" t="s">
        <v>215</v>
      </c>
      <c r="E72" s="8"/>
      <c r="F72" s="185">
        <v>47</v>
      </c>
      <c r="G72" s="185">
        <v>17</v>
      </c>
      <c r="H72" s="185">
        <v>33</v>
      </c>
      <c r="I72" s="185">
        <v>20</v>
      </c>
      <c r="J72" s="185">
        <v>16</v>
      </c>
      <c r="K72" s="185">
        <v>38</v>
      </c>
      <c r="L72" s="185">
        <v>40</v>
      </c>
      <c r="M72" s="8"/>
      <c r="N72" s="27">
        <v>350</v>
      </c>
    </row>
    <row r="73" spans="3:14" ht="15">
      <c r="C73" s="8"/>
      <c r="D73" s="8" t="s">
        <v>216</v>
      </c>
      <c r="E73" s="8"/>
      <c r="F73" s="185">
        <v>54</v>
      </c>
      <c r="G73" s="185">
        <v>17</v>
      </c>
      <c r="H73" s="185">
        <v>35</v>
      </c>
      <c r="I73" s="185">
        <v>19</v>
      </c>
      <c r="J73" s="185">
        <v>15</v>
      </c>
      <c r="K73" s="185">
        <v>44</v>
      </c>
      <c r="L73" s="185">
        <v>45</v>
      </c>
      <c r="M73" s="8"/>
      <c r="N73" s="27">
        <v>313</v>
      </c>
    </row>
    <row r="74" spans="3:14" ht="15">
      <c r="C74" s="8"/>
      <c r="D74" s="8" t="s">
        <v>217</v>
      </c>
      <c r="E74" s="8"/>
      <c r="F74" s="185">
        <v>49</v>
      </c>
      <c r="G74" s="185">
        <v>15</v>
      </c>
      <c r="H74" s="185">
        <v>33</v>
      </c>
      <c r="I74" s="185">
        <v>22</v>
      </c>
      <c r="J74" s="185">
        <v>12</v>
      </c>
      <c r="K74" s="185">
        <v>39</v>
      </c>
      <c r="L74" s="185">
        <v>35</v>
      </c>
      <c r="M74" s="8"/>
      <c r="N74" s="27">
        <v>429</v>
      </c>
    </row>
    <row r="75" spans="3:14" ht="15">
      <c r="C75" s="2"/>
      <c r="D75" s="2" t="s">
        <v>218</v>
      </c>
      <c r="E75" s="8"/>
      <c r="F75" s="185">
        <v>44</v>
      </c>
      <c r="G75" s="185">
        <v>12</v>
      </c>
      <c r="H75" s="185">
        <v>26</v>
      </c>
      <c r="I75" s="185">
        <v>18</v>
      </c>
      <c r="J75" s="185">
        <v>7</v>
      </c>
      <c r="K75" s="185">
        <v>34</v>
      </c>
      <c r="L75" s="185">
        <v>31</v>
      </c>
      <c r="M75" s="8"/>
      <c r="N75" s="27">
        <v>232</v>
      </c>
    </row>
    <row r="76" spans="5:14" ht="6" customHeight="1">
      <c r="E76" s="8"/>
      <c r="F76" s="185"/>
      <c r="G76" s="185"/>
      <c r="H76" s="185"/>
      <c r="I76" s="185"/>
      <c r="J76" s="185"/>
      <c r="K76" s="185"/>
      <c r="L76" s="193"/>
      <c r="M76" s="8"/>
      <c r="N76" s="27"/>
    </row>
    <row r="77" spans="3:14" ht="15.75">
      <c r="C77" s="7" t="s">
        <v>241</v>
      </c>
      <c r="D77" s="7"/>
      <c r="E77" s="8"/>
      <c r="F77" s="185"/>
      <c r="G77" s="185"/>
      <c r="H77" s="185"/>
      <c r="I77" s="185"/>
      <c r="J77" s="185"/>
      <c r="K77" s="185"/>
      <c r="L77" s="193"/>
      <c r="M77" s="8"/>
      <c r="N77" s="27"/>
    </row>
    <row r="78" spans="3:14" ht="15">
      <c r="C78" s="8"/>
      <c r="D78" s="8" t="s">
        <v>131</v>
      </c>
      <c r="F78" s="185">
        <v>54</v>
      </c>
      <c r="G78" s="185">
        <v>18</v>
      </c>
      <c r="H78" s="185">
        <v>41</v>
      </c>
      <c r="I78" s="185">
        <v>25</v>
      </c>
      <c r="J78" s="185">
        <v>15</v>
      </c>
      <c r="K78" s="185">
        <v>41</v>
      </c>
      <c r="L78" s="185">
        <v>43</v>
      </c>
      <c r="M78" s="8"/>
      <c r="N78" s="27">
        <v>520</v>
      </c>
    </row>
    <row r="79" spans="3:14" ht="15">
      <c r="C79" s="8"/>
      <c r="D79" s="8" t="s">
        <v>202</v>
      </c>
      <c r="F79" s="185">
        <v>58</v>
      </c>
      <c r="G79" s="185">
        <v>20</v>
      </c>
      <c r="H79" s="185">
        <v>39</v>
      </c>
      <c r="I79" s="185">
        <v>23</v>
      </c>
      <c r="J79" s="185">
        <v>19</v>
      </c>
      <c r="K79" s="185">
        <v>44</v>
      </c>
      <c r="L79" s="185">
        <v>47</v>
      </c>
      <c r="M79" s="8"/>
      <c r="N79" s="27">
        <v>687</v>
      </c>
    </row>
    <row r="80" spans="3:14" ht="15">
      <c r="C80" s="8"/>
      <c r="D80" s="8" t="s">
        <v>513</v>
      </c>
      <c r="F80" s="185">
        <v>62</v>
      </c>
      <c r="G80" s="185">
        <v>20</v>
      </c>
      <c r="H80" s="185">
        <v>34</v>
      </c>
      <c r="I80" s="185">
        <v>24</v>
      </c>
      <c r="J80" s="185">
        <v>16</v>
      </c>
      <c r="K80" s="185">
        <v>52</v>
      </c>
      <c r="L80" s="185">
        <v>54</v>
      </c>
      <c r="M80" s="8"/>
      <c r="N80" s="27">
        <v>222</v>
      </c>
    </row>
    <row r="81" spans="3:14" ht="15">
      <c r="C81" s="8"/>
      <c r="D81" s="8" t="s">
        <v>514</v>
      </c>
      <c r="F81" s="185">
        <v>50</v>
      </c>
      <c r="G81" s="185">
        <v>21</v>
      </c>
      <c r="H81" s="185">
        <v>34</v>
      </c>
      <c r="I81" s="185">
        <v>22</v>
      </c>
      <c r="J81" s="185">
        <v>16</v>
      </c>
      <c r="K81" s="185">
        <v>41</v>
      </c>
      <c r="L81" s="185">
        <v>32</v>
      </c>
      <c r="M81" s="8"/>
      <c r="N81" s="27">
        <v>118</v>
      </c>
    </row>
    <row r="82" spans="3:14" ht="15">
      <c r="C82" s="8"/>
      <c r="D82" s="8" t="s">
        <v>203</v>
      </c>
      <c r="F82" s="185">
        <v>27</v>
      </c>
      <c r="G82" s="185">
        <v>10</v>
      </c>
      <c r="H82" s="185">
        <v>18</v>
      </c>
      <c r="I82" s="185">
        <v>9</v>
      </c>
      <c r="J82" s="185">
        <v>8</v>
      </c>
      <c r="K82" s="185">
        <v>19</v>
      </c>
      <c r="L82" s="185">
        <v>19</v>
      </c>
      <c r="M82" s="8"/>
      <c r="N82" s="27">
        <v>536</v>
      </c>
    </row>
    <row r="83" spans="3:14" ht="15">
      <c r="C83" s="8"/>
      <c r="D83" s="8" t="s">
        <v>204</v>
      </c>
      <c r="F83" s="185">
        <v>16</v>
      </c>
      <c r="G83" s="185">
        <v>7</v>
      </c>
      <c r="H83" s="185">
        <v>6</v>
      </c>
      <c r="I83" s="185">
        <v>6</v>
      </c>
      <c r="J83" s="185">
        <v>7</v>
      </c>
      <c r="K83" s="185">
        <v>13</v>
      </c>
      <c r="L83" s="185">
        <v>8</v>
      </c>
      <c r="M83" s="8"/>
      <c r="N83" s="27">
        <v>466</v>
      </c>
    </row>
    <row r="84" spans="4:14" ht="9" customHeight="1">
      <c r="D84" s="8"/>
      <c r="F84" s="185"/>
      <c r="G84" s="185"/>
      <c r="H84" s="185"/>
      <c r="I84" s="185"/>
      <c r="J84" s="185"/>
      <c r="K84" s="185"/>
      <c r="L84" s="193"/>
      <c r="M84" s="8"/>
      <c r="N84" s="27"/>
    </row>
    <row r="85" spans="3:14" ht="15.75">
      <c r="C85" s="7" t="s">
        <v>473</v>
      </c>
      <c r="D85" s="8"/>
      <c r="F85" s="185"/>
      <c r="G85" s="185"/>
      <c r="H85" s="185"/>
      <c r="I85" s="185"/>
      <c r="J85" s="185"/>
      <c r="K85" s="185"/>
      <c r="L85" s="193"/>
      <c r="M85" s="8"/>
      <c r="N85" s="27"/>
    </row>
    <row r="86" spans="3:14" ht="15.75">
      <c r="C86" s="7"/>
      <c r="D86" s="8" t="s">
        <v>474</v>
      </c>
      <c r="F86" s="185">
        <v>48</v>
      </c>
      <c r="G86" s="185">
        <v>16</v>
      </c>
      <c r="H86" s="185">
        <v>31</v>
      </c>
      <c r="I86" s="185">
        <v>19</v>
      </c>
      <c r="J86" s="185">
        <v>14</v>
      </c>
      <c r="K86" s="185">
        <v>38</v>
      </c>
      <c r="L86" s="185">
        <v>36</v>
      </c>
      <c r="M86" s="8"/>
      <c r="N86" s="27">
        <v>1951</v>
      </c>
    </row>
    <row r="87" spans="3:14" ht="15.75">
      <c r="C87" s="7"/>
      <c r="D87" s="8" t="s">
        <v>475</v>
      </c>
      <c r="F87" s="185">
        <v>45</v>
      </c>
      <c r="G87" s="185">
        <v>18</v>
      </c>
      <c r="H87" s="185">
        <v>28</v>
      </c>
      <c r="I87" s="185">
        <v>19</v>
      </c>
      <c r="J87" s="185">
        <v>14</v>
      </c>
      <c r="K87" s="185">
        <v>30</v>
      </c>
      <c r="L87" s="185">
        <v>33</v>
      </c>
      <c r="M87" s="8"/>
      <c r="N87" s="27">
        <v>389</v>
      </c>
    </row>
    <row r="88" spans="3:14" ht="15.75">
      <c r="C88" s="7"/>
      <c r="D88" s="8" t="s">
        <v>476</v>
      </c>
      <c r="F88" s="185">
        <v>43</v>
      </c>
      <c r="G88" s="185">
        <v>20</v>
      </c>
      <c r="H88" s="185">
        <v>27</v>
      </c>
      <c r="I88" s="185">
        <v>17</v>
      </c>
      <c r="J88" s="185">
        <v>15</v>
      </c>
      <c r="K88" s="185">
        <v>34</v>
      </c>
      <c r="L88" s="185">
        <v>35</v>
      </c>
      <c r="M88" s="8"/>
      <c r="N88" s="27">
        <v>158</v>
      </c>
    </row>
    <row r="89" spans="3:14" ht="15.75">
      <c r="C89" s="7"/>
      <c r="D89" s="8" t="s">
        <v>480</v>
      </c>
      <c r="F89" s="185">
        <v>41</v>
      </c>
      <c r="G89" s="185">
        <v>14</v>
      </c>
      <c r="H89" s="185">
        <v>25</v>
      </c>
      <c r="I89" s="185">
        <v>17</v>
      </c>
      <c r="J89" s="185">
        <v>15</v>
      </c>
      <c r="K89" s="185">
        <v>26</v>
      </c>
      <c r="L89" s="185">
        <v>27</v>
      </c>
      <c r="M89" s="8"/>
      <c r="N89" s="27">
        <v>51</v>
      </c>
    </row>
    <row r="90" spans="3:14" ht="6" customHeight="1">
      <c r="C90" s="7"/>
      <c r="D90" s="8"/>
      <c r="F90" s="185"/>
      <c r="G90" s="185"/>
      <c r="H90" s="185"/>
      <c r="I90" s="185"/>
      <c r="J90" s="185"/>
      <c r="K90" s="185"/>
      <c r="L90" s="185"/>
      <c r="M90" s="8"/>
      <c r="N90" s="17"/>
    </row>
    <row r="91" spans="3:20" ht="15">
      <c r="C91" s="16" t="s">
        <v>744</v>
      </c>
      <c r="D91" s="16"/>
      <c r="E91" s="25"/>
      <c r="F91" s="17">
        <v>3059</v>
      </c>
      <c r="G91" s="17">
        <v>5303</v>
      </c>
      <c r="H91" s="17">
        <v>3720</v>
      </c>
      <c r="I91" s="17">
        <v>3098</v>
      </c>
      <c r="J91" s="17">
        <v>4378</v>
      </c>
      <c r="K91" s="17">
        <v>4009</v>
      </c>
      <c r="L91" s="17">
        <v>2549</v>
      </c>
      <c r="M91" s="8"/>
      <c r="N91" s="17"/>
      <c r="O91" s="17"/>
      <c r="P91" s="17"/>
      <c r="Q91" s="17"/>
      <c r="R91" s="17"/>
      <c r="S91" s="17"/>
      <c r="T91" s="17"/>
    </row>
    <row r="92" spans="2:14" ht="6" customHeight="1" thickBot="1">
      <c r="B92" s="5"/>
      <c r="C92" s="5"/>
      <c r="D92" s="5"/>
      <c r="E92" s="5"/>
      <c r="F92" s="5"/>
      <c r="G92" s="5"/>
      <c r="H92" s="5"/>
      <c r="I92" s="5"/>
      <c r="J92" s="5"/>
      <c r="K92" s="5"/>
      <c r="L92" s="5"/>
      <c r="M92" s="5"/>
      <c r="N92" s="5"/>
    </row>
    <row r="93" ht="3" customHeight="1"/>
    <row r="94" spans="2:4" ht="12.75">
      <c r="B94" s="280">
        <v>1</v>
      </c>
      <c r="D94" t="s">
        <v>767</v>
      </c>
    </row>
    <row r="95" spans="2:4" ht="12.75">
      <c r="B95" s="280">
        <v>2</v>
      </c>
      <c r="D95" t="s">
        <v>851</v>
      </c>
    </row>
    <row r="96" spans="2:4" ht="12.75">
      <c r="B96" t="s">
        <v>306</v>
      </c>
      <c r="D96" s="20" t="s">
        <v>747</v>
      </c>
    </row>
    <row r="97" ht="12.75">
      <c r="D97" s="20"/>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2:R99"/>
  <sheetViews>
    <sheetView zoomScale="75" zoomScaleNormal="75" workbookViewId="0" topLeftCell="A1">
      <selection activeCell="B4" sqref="B4"/>
    </sheetView>
  </sheetViews>
  <sheetFormatPr defaultColWidth="9.140625" defaultRowHeight="12.75"/>
  <cols>
    <col min="1" max="1" width="0.85546875" style="0" customWidth="1"/>
    <col min="2" max="3" width="2.140625" style="0" customWidth="1"/>
    <col min="4" max="4" width="9.00390625" style="0" customWidth="1"/>
    <col min="5" max="5" width="8.8515625" style="0" customWidth="1"/>
    <col min="6" max="6" width="29.140625" style="0" customWidth="1"/>
    <col min="7" max="8" width="8.8515625" style="0" customWidth="1"/>
    <col min="9" max="10" width="7.7109375" style="0" customWidth="1"/>
    <col min="11" max="11" width="7.421875" style="0" customWidth="1"/>
    <col min="12" max="12" width="7.8515625" style="0" customWidth="1"/>
    <col min="13" max="13" width="8.00390625" style="0" customWidth="1"/>
    <col min="14" max="14" width="8.57421875" style="0" customWidth="1"/>
    <col min="15" max="17" width="7.7109375" style="0" customWidth="1"/>
    <col min="18" max="18" width="0.9921875" style="0" customWidth="1"/>
    <col min="19" max="19" width="27.28125" style="0" customWidth="1"/>
  </cols>
  <sheetData>
    <row r="1" ht="6" customHeight="1"/>
    <row r="2" spans="1:7" ht="18">
      <c r="A2" s="1" t="s">
        <v>21</v>
      </c>
      <c r="B2" s="1"/>
      <c r="C2" s="1"/>
      <c r="D2" s="1"/>
      <c r="E2" s="56" t="s">
        <v>776</v>
      </c>
      <c r="G2" s="56"/>
    </row>
    <row r="3" spans="1:7" ht="18">
      <c r="A3" s="1"/>
      <c r="B3" s="1"/>
      <c r="C3" s="1"/>
      <c r="D3" s="1"/>
      <c r="E3" s="56" t="s">
        <v>777</v>
      </c>
      <c r="G3" s="56"/>
    </row>
    <row r="4" spans="1:17" ht="9" customHeight="1" thickBot="1">
      <c r="A4" s="21"/>
      <c r="B4" s="21"/>
      <c r="C4" s="21"/>
      <c r="D4" s="21"/>
      <c r="E4" s="21"/>
      <c r="F4" s="21"/>
      <c r="G4" s="21"/>
      <c r="H4" s="21"/>
      <c r="I4" s="21"/>
      <c r="J4" s="21"/>
      <c r="K4" s="21"/>
      <c r="L4" s="21"/>
      <c r="M4" s="21"/>
      <c r="N4" s="21"/>
      <c r="O4" s="21"/>
      <c r="P4" s="21"/>
      <c r="Q4" s="21"/>
    </row>
    <row r="5" spans="6:18" ht="6" customHeight="1">
      <c r="F5" s="7"/>
      <c r="G5" s="7"/>
      <c r="H5" s="292"/>
      <c r="I5" s="67"/>
      <c r="J5" s="174"/>
      <c r="K5" s="67"/>
      <c r="L5" s="67"/>
      <c r="M5" s="168"/>
      <c r="N5" s="174"/>
      <c r="O5" s="67"/>
      <c r="P5" s="168"/>
      <c r="Q5" s="293"/>
      <c r="R5" s="3"/>
    </row>
    <row r="6" spans="6:18" ht="15.75" customHeight="1">
      <c r="F6" s="7"/>
      <c r="G6" s="7"/>
      <c r="H6" s="294"/>
      <c r="I6" s="67"/>
      <c r="J6" s="295"/>
      <c r="K6" s="67"/>
      <c r="L6" s="67"/>
      <c r="M6" s="168"/>
      <c r="N6" s="295"/>
      <c r="O6" s="391" t="s">
        <v>778</v>
      </c>
      <c r="P6" s="392"/>
      <c r="Q6" s="392"/>
      <c r="R6" s="3"/>
    </row>
    <row r="7" spans="6:18" ht="15.75">
      <c r="F7" s="7"/>
      <c r="G7" s="7"/>
      <c r="H7" s="296"/>
      <c r="I7" s="388" t="s">
        <v>779</v>
      </c>
      <c r="J7" s="390"/>
      <c r="K7" s="388" t="s">
        <v>780</v>
      </c>
      <c r="L7" s="389"/>
      <c r="M7" s="389"/>
      <c r="N7" s="390"/>
      <c r="O7" s="388" t="s">
        <v>781</v>
      </c>
      <c r="P7" s="389"/>
      <c r="Q7" s="389"/>
      <c r="R7" s="3"/>
    </row>
    <row r="8" spans="6:18" ht="15.75">
      <c r="F8" s="7"/>
      <c r="G8" s="7"/>
      <c r="H8" s="294" t="s">
        <v>143</v>
      </c>
      <c r="I8" s="67" t="s">
        <v>141</v>
      </c>
      <c r="J8" s="297" t="s">
        <v>782</v>
      </c>
      <c r="K8" s="67" t="s">
        <v>783</v>
      </c>
      <c r="L8" s="67" t="s">
        <v>784</v>
      </c>
      <c r="M8" s="76" t="s">
        <v>785</v>
      </c>
      <c r="N8" s="297" t="s">
        <v>786</v>
      </c>
      <c r="O8" s="67" t="s">
        <v>500</v>
      </c>
      <c r="P8" s="76" t="s">
        <v>787</v>
      </c>
      <c r="Q8" s="298" t="s">
        <v>160</v>
      </c>
      <c r="R8" s="3"/>
    </row>
    <row r="9" spans="6:18" ht="18.75">
      <c r="F9" s="7"/>
      <c r="G9" s="7"/>
      <c r="H9" s="294"/>
      <c r="I9" s="67"/>
      <c r="J9" s="175" t="s">
        <v>244</v>
      </c>
      <c r="K9" s="67">
        <v>29</v>
      </c>
      <c r="L9" s="67">
        <v>49</v>
      </c>
      <c r="M9" s="288">
        <v>69</v>
      </c>
      <c r="N9" s="175"/>
      <c r="O9" s="67" t="s">
        <v>154</v>
      </c>
      <c r="P9" s="76" t="s">
        <v>12</v>
      </c>
      <c r="Q9" s="76" t="s">
        <v>13</v>
      </c>
      <c r="R9" s="3"/>
    </row>
    <row r="10" spans="1:18" ht="6" customHeight="1" thickBot="1">
      <c r="A10" s="24"/>
      <c r="B10" s="24"/>
      <c r="C10" s="24"/>
      <c r="D10" s="24"/>
      <c r="E10" s="24"/>
      <c r="F10" s="24"/>
      <c r="G10" s="24"/>
      <c r="H10" s="299"/>
      <c r="I10" s="24"/>
      <c r="J10" s="173"/>
      <c r="K10" s="24"/>
      <c r="L10" s="24"/>
      <c r="M10" s="24"/>
      <c r="N10" s="173"/>
      <c r="O10" s="24"/>
      <c r="P10" s="24"/>
      <c r="Q10" s="24"/>
      <c r="R10" s="3"/>
    </row>
    <row r="11" spans="6:15" ht="6" customHeight="1">
      <c r="F11" s="20"/>
      <c r="G11" s="20"/>
      <c r="H11" s="8"/>
      <c r="I11" s="8"/>
      <c r="J11" s="20"/>
      <c r="K11" s="20"/>
      <c r="L11" s="20"/>
      <c r="M11" s="20"/>
      <c r="N11" s="20"/>
      <c r="O11" s="20"/>
    </row>
    <row r="12" spans="1:17" ht="15">
      <c r="A12" s="8"/>
      <c r="B12" s="8"/>
      <c r="C12" s="8"/>
      <c r="D12" s="8"/>
      <c r="E12" s="8"/>
      <c r="F12" s="8"/>
      <c r="G12" s="8"/>
      <c r="H12" s="8"/>
      <c r="I12" s="8"/>
      <c r="J12" s="8"/>
      <c r="K12" s="8"/>
      <c r="L12" s="8"/>
      <c r="M12" s="8"/>
      <c r="N12" s="8"/>
      <c r="O12" s="8"/>
      <c r="P12" s="8"/>
      <c r="Q12" s="55" t="s">
        <v>182</v>
      </c>
    </row>
    <row r="13" spans="1:17" ht="18.75">
      <c r="A13" s="80" t="s">
        <v>14</v>
      </c>
      <c r="B13" s="80"/>
      <c r="C13" s="80"/>
      <c r="D13" s="7"/>
      <c r="F13" s="8"/>
      <c r="G13" s="8"/>
      <c r="H13" s="8"/>
      <c r="I13" s="8"/>
      <c r="J13" s="8"/>
      <c r="K13" s="8"/>
      <c r="L13" s="8"/>
      <c r="M13" s="8"/>
      <c r="N13" s="8"/>
      <c r="O13" s="8"/>
      <c r="P13" s="8"/>
      <c r="Q13" s="8"/>
    </row>
    <row r="14" spans="1:17" ht="15.75">
      <c r="A14" s="80"/>
      <c r="B14" s="80"/>
      <c r="C14" s="80"/>
      <c r="D14" s="7"/>
      <c r="F14" s="8"/>
      <c r="G14" s="8"/>
      <c r="H14" s="8"/>
      <c r="I14" s="8"/>
      <c r="J14" s="8"/>
      <c r="K14" s="8"/>
      <c r="L14" s="8"/>
      <c r="M14" s="8"/>
      <c r="N14" s="8"/>
      <c r="O14" s="8"/>
      <c r="P14" s="8"/>
      <c r="Q14" s="8"/>
    </row>
    <row r="15" spans="1:17" ht="18.75">
      <c r="A15" s="80"/>
      <c r="B15" s="300" t="s">
        <v>15</v>
      </c>
      <c r="C15" s="300"/>
      <c r="D15" s="7"/>
      <c r="F15" s="8"/>
      <c r="G15" s="8"/>
      <c r="H15" s="8"/>
      <c r="I15" s="8"/>
      <c r="J15" s="8"/>
      <c r="K15" s="8"/>
      <c r="L15" s="8"/>
      <c r="M15" s="8"/>
      <c r="N15" s="8"/>
      <c r="O15" s="8"/>
      <c r="P15" s="8"/>
      <c r="Q15" s="8"/>
    </row>
    <row r="16" spans="4:17" ht="15">
      <c r="D16" s="135" t="s">
        <v>788</v>
      </c>
      <c r="H16" s="83">
        <v>20.7</v>
      </c>
      <c r="I16" s="83">
        <v>25.2</v>
      </c>
      <c r="J16" s="83">
        <v>17.1</v>
      </c>
      <c r="K16" s="83">
        <v>20.7</v>
      </c>
      <c r="L16" s="83">
        <v>27.6</v>
      </c>
      <c r="M16" s="83">
        <v>19.5</v>
      </c>
      <c r="N16" s="83">
        <v>7.3</v>
      </c>
      <c r="O16" s="83">
        <v>31.6</v>
      </c>
      <c r="P16" s="83">
        <v>28.9</v>
      </c>
      <c r="Q16" s="83">
        <v>5.8</v>
      </c>
    </row>
    <row r="17" spans="4:17" ht="15">
      <c r="D17" s="135" t="s">
        <v>789</v>
      </c>
      <c r="H17" s="83">
        <v>8.7</v>
      </c>
      <c r="I17" s="83">
        <v>8.4</v>
      </c>
      <c r="J17" s="83">
        <v>9</v>
      </c>
      <c r="K17" s="83">
        <v>14.9</v>
      </c>
      <c r="L17" s="83">
        <v>11.8</v>
      </c>
      <c r="M17" s="83">
        <v>5</v>
      </c>
      <c r="N17" s="83">
        <v>2.2</v>
      </c>
      <c r="O17" s="83">
        <v>12.6</v>
      </c>
      <c r="P17" s="83">
        <v>9.6</v>
      </c>
      <c r="Q17" s="83">
        <v>4.3</v>
      </c>
    </row>
    <row r="18" spans="4:17" ht="15">
      <c r="D18" s="135" t="s">
        <v>790</v>
      </c>
      <c r="H18" s="83">
        <v>0.8</v>
      </c>
      <c r="I18" s="83">
        <v>1.2</v>
      </c>
      <c r="J18" s="83">
        <v>0.6</v>
      </c>
      <c r="K18" s="83">
        <v>0.8</v>
      </c>
      <c r="L18" s="83">
        <v>1.1</v>
      </c>
      <c r="M18" s="83">
        <v>0.9</v>
      </c>
      <c r="N18" s="83">
        <v>0.3</v>
      </c>
      <c r="O18" s="83">
        <v>1.4</v>
      </c>
      <c r="P18" s="83">
        <v>1.1</v>
      </c>
      <c r="Q18" s="83">
        <v>0.2</v>
      </c>
    </row>
    <row r="19" spans="4:17" ht="15">
      <c r="D19" s="135" t="s">
        <v>791</v>
      </c>
      <c r="H19" s="83">
        <v>3.5</v>
      </c>
      <c r="I19" s="83">
        <v>3.7</v>
      </c>
      <c r="J19" s="83">
        <v>3.3</v>
      </c>
      <c r="K19" s="83">
        <v>4.1</v>
      </c>
      <c r="L19" s="83">
        <v>5.3</v>
      </c>
      <c r="M19" s="83">
        <v>2.5</v>
      </c>
      <c r="N19" s="83">
        <v>0.5</v>
      </c>
      <c r="O19" s="83">
        <v>5.2</v>
      </c>
      <c r="P19" s="83">
        <v>4.6</v>
      </c>
      <c r="Q19" s="83">
        <v>1.1</v>
      </c>
    </row>
    <row r="20" spans="4:17" ht="15">
      <c r="D20" s="135" t="s">
        <v>792</v>
      </c>
      <c r="H20" s="83">
        <v>8.2</v>
      </c>
      <c r="I20" s="83">
        <v>10.5</v>
      </c>
      <c r="J20" s="83">
        <v>6.4</v>
      </c>
      <c r="K20" s="83">
        <v>9</v>
      </c>
      <c r="L20" s="83">
        <v>12.8</v>
      </c>
      <c r="M20" s="83">
        <v>6.2</v>
      </c>
      <c r="N20" s="83">
        <v>0.6</v>
      </c>
      <c r="O20" s="83">
        <v>13.8</v>
      </c>
      <c r="P20" s="83">
        <v>9.4</v>
      </c>
      <c r="Q20" s="83">
        <v>2</v>
      </c>
    </row>
    <row r="21" spans="4:17" ht="18">
      <c r="D21" s="135" t="s">
        <v>877</v>
      </c>
      <c r="H21" s="83">
        <v>0.5</v>
      </c>
      <c r="I21" s="83">
        <v>0.6</v>
      </c>
      <c r="J21" s="83">
        <v>0.3</v>
      </c>
      <c r="K21" s="83">
        <v>0.4</v>
      </c>
      <c r="L21" s="83">
        <v>0.7</v>
      </c>
      <c r="M21" s="83">
        <v>0.4</v>
      </c>
      <c r="N21" s="83">
        <v>0</v>
      </c>
      <c r="O21" s="83">
        <v>0.6</v>
      </c>
      <c r="P21" s="83">
        <v>0.8</v>
      </c>
      <c r="Q21" s="83">
        <v>0.1</v>
      </c>
    </row>
    <row r="22" spans="4:17" ht="15">
      <c r="D22" s="135" t="s">
        <v>793</v>
      </c>
      <c r="H22" s="83">
        <v>1.1</v>
      </c>
      <c r="I22" s="83">
        <v>1.4</v>
      </c>
      <c r="J22" s="83">
        <v>0.9</v>
      </c>
      <c r="K22" s="83">
        <v>1.4</v>
      </c>
      <c r="L22" s="83">
        <v>1.4</v>
      </c>
      <c r="M22" s="83">
        <v>1.1</v>
      </c>
      <c r="N22" s="83">
        <v>0.1</v>
      </c>
      <c r="O22" s="83">
        <v>1.9</v>
      </c>
      <c r="P22" s="83">
        <v>1</v>
      </c>
      <c r="Q22" s="83">
        <v>0.4</v>
      </c>
    </row>
    <row r="23" spans="4:17" ht="15">
      <c r="D23" s="135"/>
      <c r="H23" s="29"/>
      <c r="I23" s="29"/>
      <c r="J23" s="29"/>
      <c r="K23" s="29"/>
      <c r="L23" s="29"/>
      <c r="M23" s="29"/>
      <c r="N23" s="29"/>
      <c r="O23" s="29"/>
      <c r="P23" s="29"/>
      <c r="Q23" s="29"/>
    </row>
    <row r="24" spans="2:17" ht="18">
      <c r="B24" s="300" t="s">
        <v>16</v>
      </c>
      <c r="C24" s="300"/>
      <c r="D24" s="135"/>
      <c r="H24" s="29"/>
      <c r="I24" s="29"/>
      <c r="J24" s="29"/>
      <c r="K24" s="29"/>
      <c r="L24" s="29"/>
      <c r="M24" s="29"/>
      <c r="N24" s="29"/>
      <c r="O24" s="29"/>
      <c r="P24" s="29"/>
      <c r="Q24" s="29"/>
    </row>
    <row r="25" spans="4:17" ht="15">
      <c r="D25" s="135" t="s">
        <v>794</v>
      </c>
      <c r="H25" s="29">
        <v>1.8</v>
      </c>
      <c r="I25" s="29">
        <v>1.7</v>
      </c>
      <c r="J25" s="29">
        <v>1.9</v>
      </c>
      <c r="K25" s="29">
        <v>2</v>
      </c>
      <c r="L25" s="29">
        <v>2.3</v>
      </c>
      <c r="M25" s="29">
        <v>1.7</v>
      </c>
      <c r="N25" s="29">
        <v>0.8</v>
      </c>
      <c r="O25" s="29">
        <v>2.6</v>
      </c>
      <c r="P25" s="29">
        <v>1.9</v>
      </c>
      <c r="Q25" s="29">
        <v>0.9</v>
      </c>
    </row>
    <row r="26" spans="4:17" ht="15">
      <c r="D26" s="135" t="s">
        <v>795</v>
      </c>
      <c r="H26" s="29">
        <v>0.2</v>
      </c>
      <c r="I26" s="29">
        <v>0.2</v>
      </c>
      <c r="J26" s="29">
        <v>0.3</v>
      </c>
      <c r="K26" s="29">
        <v>0</v>
      </c>
      <c r="L26" s="29">
        <v>0</v>
      </c>
      <c r="M26" s="29">
        <v>0.2</v>
      </c>
      <c r="N26" s="29">
        <v>1.1</v>
      </c>
      <c r="O26" s="29">
        <v>0</v>
      </c>
      <c r="P26" s="29">
        <v>0</v>
      </c>
      <c r="Q26" s="29">
        <v>0.6</v>
      </c>
    </row>
    <row r="27" spans="4:17" ht="15">
      <c r="D27" s="135" t="s">
        <v>796</v>
      </c>
      <c r="H27" s="29">
        <v>6.9</v>
      </c>
      <c r="I27" s="29">
        <v>6.8</v>
      </c>
      <c r="J27" s="29">
        <v>7</v>
      </c>
      <c r="K27" s="29">
        <v>6.2</v>
      </c>
      <c r="L27" s="29">
        <v>6.6</v>
      </c>
      <c r="M27" s="29">
        <v>6.9</v>
      </c>
      <c r="N27" s="29">
        <v>8.4</v>
      </c>
      <c r="O27" s="29">
        <v>6.7</v>
      </c>
      <c r="P27" s="29">
        <v>7.3</v>
      </c>
      <c r="Q27" s="29">
        <v>7</v>
      </c>
    </row>
    <row r="28" spans="4:17" ht="15">
      <c r="D28" s="135" t="s">
        <v>797</v>
      </c>
      <c r="H28" s="29">
        <v>10.1</v>
      </c>
      <c r="I28" s="29">
        <v>5.3</v>
      </c>
      <c r="J28" s="29">
        <v>13.9</v>
      </c>
      <c r="K28" s="29">
        <v>11.9</v>
      </c>
      <c r="L28" s="29">
        <v>6.2</v>
      </c>
      <c r="M28" s="29">
        <v>10.1</v>
      </c>
      <c r="N28" s="29">
        <v>17.4</v>
      </c>
      <c r="O28" s="29">
        <v>2.4</v>
      </c>
      <c r="P28" s="29">
        <v>4.6</v>
      </c>
      <c r="Q28" s="29">
        <v>20.5</v>
      </c>
    </row>
    <row r="29" spans="4:17" ht="15">
      <c r="D29" s="135" t="s">
        <v>798</v>
      </c>
      <c r="H29" s="29">
        <v>22.6</v>
      </c>
      <c r="I29" s="29">
        <v>20.4</v>
      </c>
      <c r="J29" s="29">
        <v>24.4</v>
      </c>
      <c r="K29" s="29">
        <v>26</v>
      </c>
      <c r="L29" s="29">
        <v>16.5</v>
      </c>
      <c r="M29" s="29">
        <v>21.5</v>
      </c>
      <c r="N29" s="29">
        <v>35.4</v>
      </c>
      <c r="O29" s="29">
        <v>9.3</v>
      </c>
      <c r="P29" s="29">
        <v>12.4</v>
      </c>
      <c r="Q29" s="29">
        <v>41.1</v>
      </c>
    </row>
    <row r="30" spans="4:17" ht="15">
      <c r="D30" s="135" t="s">
        <v>799</v>
      </c>
      <c r="H30" s="29">
        <v>30.4</v>
      </c>
      <c r="I30" s="29">
        <v>33.4</v>
      </c>
      <c r="J30" s="29">
        <v>28</v>
      </c>
      <c r="K30" s="29">
        <v>23.1</v>
      </c>
      <c r="L30" s="29">
        <v>31.4</v>
      </c>
      <c r="M30" s="29">
        <v>35</v>
      </c>
      <c r="N30" s="29">
        <v>26.6</v>
      </c>
      <c r="O30" s="29">
        <v>38.7</v>
      </c>
      <c r="P30" s="29">
        <v>38.3</v>
      </c>
      <c r="Q30" s="29">
        <v>18.2</v>
      </c>
    </row>
    <row r="31" spans="4:17" ht="15">
      <c r="D31" s="135"/>
      <c r="H31" s="83"/>
      <c r="I31" s="83"/>
      <c r="J31" s="83"/>
      <c r="K31" s="83"/>
      <c r="L31" s="83"/>
      <c r="M31" s="83"/>
      <c r="N31" s="83"/>
      <c r="O31" s="83"/>
      <c r="P31" s="83"/>
      <c r="Q31" s="83"/>
    </row>
    <row r="32" spans="2:17" ht="18">
      <c r="B32" s="301" t="s">
        <v>17</v>
      </c>
      <c r="C32" s="301"/>
      <c r="D32" s="185"/>
      <c r="H32" s="29">
        <v>1.4</v>
      </c>
      <c r="I32" s="29">
        <v>1.3</v>
      </c>
      <c r="J32" s="29">
        <v>1.5</v>
      </c>
      <c r="K32" s="29">
        <v>1.3</v>
      </c>
      <c r="L32" s="29">
        <v>1.5</v>
      </c>
      <c r="M32" s="29">
        <v>1.3</v>
      </c>
      <c r="N32" s="29">
        <v>1.4</v>
      </c>
      <c r="O32" s="29">
        <v>0.9</v>
      </c>
      <c r="P32" s="29">
        <v>0.8</v>
      </c>
      <c r="Q32" s="29">
        <v>2.2</v>
      </c>
    </row>
    <row r="33" spans="2:17" ht="15">
      <c r="B33" s="301"/>
      <c r="C33" s="301"/>
      <c r="D33" s="185"/>
      <c r="H33" s="29"/>
      <c r="I33" s="29"/>
      <c r="J33" s="29"/>
      <c r="K33" s="29"/>
      <c r="L33" s="29"/>
      <c r="M33" s="29"/>
      <c r="N33" s="29"/>
      <c r="O33" s="29"/>
      <c r="P33" s="29"/>
      <c r="Q33" s="29"/>
    </row>
    <row r="34" spans="2:17" ht="15.75">
      <c r="B34" s="16" t="s">
        <v>800</v>
      </c>
      <c r="C34" s="16"/>
      <c r="D34" s="80"/>
      <c r="H34" s="17">
        <v>10479</v>
      </c>
      <c r="I34" s="17">
        <v>4472</v>
      </c>
      <c r="J34" s="17">
        <v>6007</v>
      </c>
      <c r="K34" s="17">
        <v>1478</v>
      </c>
      <c r="L34" s="17">
        <v>3702</v>
      </c>
      <c r="M34" s="17">
        <v>3229</v>
      </c>
      <c r="N34" s="17">
        <v>2070</v>
      </c>
      <c r="O34" s="17">
        <v>4051</v>
      </c>
      <c r="P34" s="17">
        <v>1987</v>
      </c>
      <c r="Q34" s="17">
        <v>4441</v>
      </c>
    </row>
    <row r="35" ht="15" customHeight="1">
      <c r="D35" s="135"/>
    </row>
    <row r="36" spans="1:4" ht="18.75">
      <c r="A36" s="80" t="s">
        <v>18</v>
      </c>
      <c r="B36" s="80"/>
      <c r="C36" s="80"/>
      <c r="D36" s="135"/>
    </row>
    <row r="37" spans="5:17" ht="15">
      <c r="E37" s="135"/>
      <c r="H37" s="29"/>
      <c r="I37" s="29"/>
      <c r="J37" s="29"/>
      <c r="K37" s="29"/>
      <c r="L37" s="29"/>
      <c r="M37" s="29"/>
      <c r="N37" s="29"/>
      <c r="O37" s="29"/>
      <c r="P37" s="29"/>
      <c r="Q37" s="29"/>
    </row>
    <row r="38" spans="2:17" ht="18">
      <c r="B38" s="300" t="s">
        <v>19</v>
      </c>
      <c r="C38" s="300"/>
      <c r="E38" s="135"/>
      <c r="H38" s="29"/>
      <c r="I38" s="29"/>
      <c r="J38" s="29"/>
      <c r="K38" s="29"/>
      <c r="L38" s="29"/>
      <c r="M38" s="29"/>
      <c r="N38" s="29"/>
      <c r="O38" s="29"/>
      <c r="P38" s="29"/>
      <c r="Q38" s="29"/>
    </row>
    <row r="39" spans="4:17" ht="15">
      <c r="D39" s="135" t="s">
        <v>789</v>
      </c>
      <c r="H39" s="83">
        <v>6.4</v>
      </c>
      <c r="I39" s="83">
        <v>6.4</v>
      </c>
      <c r="J39" s="83">
        <v>6.4</v>
      </c>
      <c r="K39" s="83">
        <v>12.9</v>
      </c>
      <c r="L39" s="83">
        <v>5.7</v>
      </c>
      <c r="M39" s="83">
        <v>4.1</v>
      </c>
      <c r="N39" s="83">
        <v>5.7</v>
      </c>
      <c r="O39" s="83">
        <v>4.2</v>
      </c>
      <c r="P39" s="83">
        <v>5.5</v>
      </c>
      <c r="Q39" s="83">
        <v>9.1</v>
      </c>
    </row>
    <row r="40" spans="4:17" ht="15">
      <c r="D40" s="185" t="s">
        <v>801</v>
      </c>
      <c r="H40" s="83">
        <v>4.7</v>
      </c>
      <c r="I40" s="83">
        <v>3.6</v>
      </c>
      <c r="J40" s="83">
        <v>5.6</v>
      </c>
      <c r="K40" s="83">
        <v>7.5</v>
      </c>
      <c r="L40" s="83">
        <v>5</v>
      </c>
      <c r="M40" s="83">
        <v>4.3</v>
      </c>
      <c r="N40" s="83">
        <v>2</v>
      </c>
      <c r="O40" s="83">
        <v>4</v>
      </c>
      <c r="P40" s="83">
        <v>5.5</v>
      </c>
      <c r="Q40" s="83">
        <v>5.1</v>
      </c>
    </row>
    <row r="41" spans="4:17" ht="15">
      <c r="D41" s="185" t="s">
        <v>802</v>
      </c>
      <c r="H41" s="83">
        <v>5.8</v>
      </c>
      <c r="I41" s="83">
        <v>5.5</v>
      </c>
      <c r="J41" s="83">
        <v>6.1</v>
      </c>
      <c r="K41" s="83">
        <v>7.8</v>
      </c>
      <c r="L41" s="83">
        <v>5.6</v>
      </c>
      <c r="M41" s="83">
        <v>5.4</v>
      </c>
      <c r="N41" s="83">
        <v>5.1</v>
      </c>
      <c r="O41" s="83">
        <v>4</v>
      </c>
      <c r="P41" s="83">
        <v>6.3</v>
      </c>
      <c r="Q41" s="83">
        <v>7.5</v>
      </c>
    </row>
    <row r="42" spans="4:17" ht="15">
      <c r="D42" s="135" t="s">
        <v>803</v>
      </c>
      <c r="H42" s="83">
        <v>11.1</v>
      </c>
      <c r="I42" s="83">
        <v>11</v>
      </c>
      <c r="J42" s="83">
        <v>11.1</v>
      </c>
      <c r="K42" s="83">
        <v>19</v>
      </c>
      <c r="L42" s="83">
        <v>10.3</v>
      </c>
      <c r="M42" s="83">
        <v>9.7</v>
      </c>
      <c r="N42" s="83">
        <v>7.3</v>
      </c>
      <c r="O42" s="83">
        <v>7.4</v>
      </c>
      <c r="P42" s="83">
        <v>11.8</v>
      </c>
      <c r="Q42" s="83">
        <v>14.5</v>
      </c>
    </row>
    <row r="43" spans="4:17" ht="15">
      <c r="D43" s="135" t="s">
        <v>791</v>
      </c>
      <c r="H43" s="83">
        <v>0.8</v>
      </c>
      <c r="I43" s="83">
        <v>0.6</v>
      </c>
      <c r="J43" s="83">
        <v>0.9</v>
      </c>
      <c r="K43" s="83">
        <v>1.3</v>
      </c>
      <c r="L43" s="83">
        <v>1.1</v>
      </c>
      <c r="M43" s="83">
        <v>0.5</v>
      </c>
      <c r="N43" s="83">
        <v>0.2</v>
      </c>
      <c r="O43" s="83">
        <v>0.6</v>
      </c>
      <c r="P43" s="83">
        <v>1</v>
      </c>
      <c r="Q43" s="83">
        <v>0.9</v>
      </c>
    </row>
    <row r="44" spans="4:17" ht="18">
      <c r="D44" s="135" t="s">
        <v>877</v>
      </c>
      <c r="H44" s="83">
        <v>0.3</v>
      </c>
      <c r="I44" s="83">
        <v>0.5</v>
      </c>
      <c r="J44" s="83">
        <v>0.2</v>
      </c>
      <c r="K44" s="83">
        <v>0.9</v>
      </c>
      <c r="L44" s="83">
        <v>0.3</v>
      </c>
      <c r="M44" s="83">
        <v>0.2</v>
      </c>
      <c r="N44" s="83">
        <v>0</v>
      </c>
      <c r="O44" s="83">
        <v>0.3</v>
      </c>
      <c r="P44" s="83">
        <v>0.6</v>
      </c>
      <c r="Q44" s="83">
        <v>0.3</v>
      </c>
    </row>
    <row r="45" spans="4:17" ht="15">
      <c r="D45" s="135" t="s">
        <v>804</v>
      </c>
      <c r="H45" s="83">
        <v>0.5</v>
      </c>
      <c r="I45" s="83">
        <v>0.5</v>
      </c>
      <c r="J45" s="83">
        <v>0.4</v>
      </c>
      <c r="K45" s="83">
        <v>0.7</v>
      </c>
      <c r="L45" s="83">
        <v>0.5</v>
      </c>
      <c r="M45" s="83">
        <v>0.4</v>
      </c>
      <c r="N45" s="83">
        <v>0.2</v>
      </c>
      <c r="O45" s="83">
        <v>0.5</v>
      </c>
      <c r="P45" s="83">
        <v>0.3</v>
      </c>
      <c r="Q45" s="83">
        <v>0.5</v>
      </c>
    </row>
    <row r="46" spans="4:17" ht="15">
      <c r="D46" s="135" t="s">
        <v>805</v>
      </c>
      <c r="H46" s="83">
        <v>0.1</v>
      </c>
      <c r="I46" s="83">
        <v>0.2</v>
      </c>
      <c r="J46" s="83">
        <v>0.1</v>
      </c>
      <c r="K46" s="83">
        <v>0.3</v>
      </c>
      <c r="L46" s="83">
        <v>0.2</v>
      </c>
      <c r="M46" s="83">
        <v>0.1</v>
      </c>
      <c r="N46" s="83">
        <v>0.1</v>
      </c>
      <c r="O46" s="83">
        <v>0.2</v>
      </c>
      <c r="P46" s="83">
        <v>0</v>
      </c>
      <c r="Q46" s="83">
        <v>0.2</v>
      </c>
    </row>
    <row r="47" spans="4:17" ht="15">
      <c r="D47" s="176" t="s">
        <v>806</v>
      </c>
      <c r="E47" s="135"/>
      <c r="H47" s="83">
        <v>0.3</v>
      </c>
      <c r="I47" s="83">
        <v>0.4</v>
      </c>
      <c r="J47" s="83">
        <v>0.2</v>
      </c>
      <c r="K47" s="83">
        <v>0.7</v>
      </c>
      <c r="L47" s="83">
        <v>0.3</v>
      </c>
      <c r="M47" s="83">
        <v>0.2</v>
      </c>
      <c r="N47" s="83">
        <v>0</v>
      </c>
      <c r="O47" s="83">
        <v>0.2</v>
      </c>
      <c r="P47" s="83">
        <v>0.4</v>
      </c>
      <c r="Q47" s="83">
        <v>0.3</v>
      </c>
    </row>
    <row r="48" spans="4:17" ht="15">
      <c r="D48" s="176" t="s">
        <v>807</v>
      </c>
      <c r="E48" s="135"/>
      <c r="H48" s="83">
        <v>3.9</v>
      </c>
      <c r="I48" s="83">
        <v>4.3</v>
      </c>
      <c r="J48" s="83">
        <v>3.5</v>
      </c>
      <c r="K48" s="83">
        <v>8.3</v>
      </c>
      <c r="L48" s="83">
        <v>4.9</v>
      </c>
      <c r="M48" s="83">
        <v>2.1</v>
      </c>
      <c r="N48" s="83">
        <v>0.4</v>
      </c>
      <c r="O48" s="83">
        <v>3.7</v>
      </c>
      <c r="P48" s="83">
        <v>6</v>
      </c>
      <c r="Q48" s="83">
        <v>3</v>
      </c>
    </row>
    <row r="49" spans="4:17" ht="15">
      <c r="D49" s="176"/>
      <c r="E49" s="135"/>
      <c r="H49" s="83"/>
      <c r="I49" s="83"/>
      <c r="J49" s="83"/>
      <c r="K49" s="83"/>
      <c r="L49" s="83"/>
      <c r="M49" s="83"/>
      <c r="N49" s="83"/>
      <c r="O49" s="83"/>
      <c r="P49" s="83"/>
      <c r="Q49" s="83"/>
    </row>
    <row r="50" spans="2:17" ht="18">
      <c r="B50" s="300" t="s">
        <v>20</v>
      </c>
      <c r="C50" s="300"/>
      <c r="D50" s="176"/>
      <c r="E50" s="135"/>
      <c r="H50" s="83"/>
      <c r="I50" s="83"/>
      <c r="J50" s="83"/>
      <c r="K50" s="83"/>
      <c r="L50" s="83"/>
      <c r="M50" s="83"/>
      <c r="N50" s="83"/>
      <c r="O50" s="83"/>
      <c r="P50" s="83"/>
      <c r="Q50" s="83"/>
    </row>
    <row r="51" spans="4:17" ht="15">
      <c r="D51" s="176" t="s">
        <v>808</v>
      </c>
      <c r="E51" s="135"/>
      <c r="H51" s="29">
        <v>11.2</v>
      </c>
      <c r="I51" s="29">
        <v>9.5</v>
      </c>
      <c r="J51" s="29">
        <v>12.7</v>
      </c>
      <c r="K51" s="29">
        <v>11.3</v>
      </c>
      <c r="L51" s="29">
        <v>9.7</v>
      </c>
      <c r="M51" s="29">
        <v>11.6</v>
      </c>
      <c r="N51" s="29">
        <v>14.1</v>
      </c>
      <c r="O51" s="29">
        <v>6.9</v>
      </c>
      <c r="P51" s="29">
        <v>8.9</v>
      </c>
      <c r="Q51" s="29">
        <v>16.8</v>
      </c>
    </row>
    <row r="52" spans="4:17" ht="15">
      <c r="D52" s="176" t="s">
        <v>809</v>
      </c>
      <c r="E52" s="135"/>
      <c r="H52" s="29">
        <v>56.4</v>
      </c>
      <c r="I52" s="29">
        <v>60</v>
      </c>
      <c r="J52" s="29">
        <v>53.5</v>
      </c>
      <c r="K52" s="29">
        <v>43.1</v>
      </c>
      <c r="L52" s="29">
        <v>59.1</v>
      </c>
      <c r="M52" s="29">
        <v>58.9</v>
      </c>
      <c r="N52" s="29">
        <v>59</v>
      </c>
      <c r="O52" s="29">
        <v>70</v>
      </c>
      <c r="P52" s="29">
        <v>56.8</v>
      </c>
      <c r="Q52" s="29">
        <v>42.3</v>
      </c>
    </row>
    <row r="53" ht="15">
      <c r="E53" s="135"/>
    </row>
    <row r="54" spans="2:17" ht="18.75">
      <c r="B54" s="301" t="s">
        <v>17</v>
      </c>
      <c r="C54" s="301"/>
      <c r="D54" s="185"/>
      <c r="E54" s="135"/>
      <c r="F54" s="56"/>
      <c r="H54" s="29">
        <v>8.1</v>
      </c>
      <c r="I54" s="29">
        <v>7.1</v>
      </c>
      <c r="J54" s="29">
        <v>8.9</v>
      </c>
      <c r="K54" s="29">
        <v>7.5</v>
      </c>
      <c r="L54" s="29">
        <v>7.3</v>
      </c>
      <c r="M54" s="29">
        <v>8.7</v>
      </c>
      <c r="N54" s="29">
        <v>9.5</v>
      </c>
      <c r="O54" s="29">
        <v>5.3</v>
      </c>
      <c r="P54" s="29">
        <v>8.6</v>
      </c>
      <c r="Q54" s="29">
        <v>10.8</v>
      </c>
    </row>
    <row r="56" spans="2:17" ht="15.75">
      <c r="B56" s="16" t="s">
        <v>800</v>
      </c>
      <c r="C56" s="16"/>
      <c r="D56" s="80"/>
      <c r="H56" s="17">
        <v>10412</v>
      </c>
      <c r="I56" s="17">
        <v>4457</v>
      </c>
      <c r="J56" s="17">
        <v>5955</v>
      </c>
      <c r="K56" s="17">
        <v>1476</v>
      </c>
      <c r="L56" s="17">
        <v>3693</v>
      </c>
      <c r="M56" s="17">
        <v>3204</v>
      </c>
      <c r="N56" s="17">
        <v>2039</v>
      </c>
      <c r="O56" s="17">
        <v>4042</v>
      </c>
      <c r="P56" s="17">
        <v>1978</v>
      </c>
      <c r="Q56" s="17">
        <v>4392</v>
      </c>
    </row>
    <row r="57" spans="1:17" ht="6" customHeight="1" thickBot="1">
      <c r="A57" s="5"/>
      <c r="B57" s="5"/>
      <c r="C57" s="5"/>
      <c r="D57" s="5"/>
      <c r="E57" s="5"/>
      <c r="F57" s="5"/>
      <c r="G57" s="5"/>
      <c r="H57" s="5"/>
      <c r="I57" s="5"/>
      <c r="J57" s="5"/>
      <c r="K57" s="5"/>
      <c r="L57" s="5"/>
      <c r="M57" s="5"/>
      <c r="N57" s="5"/>
      <c r="O57" s="5"/>
      <c r="P57" s="5"/>
      <c r="Q57" s="5"/>
    </row>
    <row r="58" ht="6" customHeight="1"/>
    <row r="59" spans="2:6" ht="15">
      <c r="B59" s="243">
        <v>1</v>
      </c>
      <c r="C59" s="243"/>
      <c r="D59" s="302" t="s">
        <v>810</v>
      </c>
      <c r="F59" s="135"/>
    </row>
    <row r="60" spans="2:6" ht="15">
      <c r="B60" s="243">
        <v>2</v>
      </c>
      <c r="C60" s="243"/>
      <c r="D60" s="302" t="s">
        <v>811</v>
      </c>
      <c r="F60" s="135"/>
    </row>
    <row r="61" spans="2:6" ht="15">
      <c r="B61" s="243">
        <v>3</v>
      </c>
      <c r="C61" s="243"/>
      <c r="D61" s="302" t="s">
        <v>812</v>
      </c>
      <c r="F61" s="135"/>
    </row>
    <row r="62" spans="2:17" ht="15">
      <c r="B62" s="243"/>
      <c r="C62" s="243"/>
      <c r="D62" s="302" t="s">
        <v>0</v>
      </c>
      <c r="F62" s="135"/>
      <c r="H62" s="29"/>
      <c r="I62" s="29"/>
      <c r="J62" s="29"/>
      <c r="K62" s="29"/>
      <c r="L62" s="29"/>
      <c r="M62" s="29"/>
      <c r="N62" s="29"/>
      <c r="O62" s="29"/>
      <c r="P62" s="29"/>
      <c r="Q62" s="29"/>
    </row>
    <row r="63" spans="2:17" ht="15">
      <c r="B63" s="243">
        <v>4</v>
      </c>
      <c r="C63" s="243"/>
      <c r="D63" s="302" t="s">
        <v>3</v>
      </c>
      <c r="F63" s="135"/>
      <c r="H63" s="29"/>
      <c r="I63" s="29"/>
      <c r="J63" s="29"/>
      <c r="K63" s="29"/>
      <c r="L63" s="29"/>
      <c r="M63" s="29"/>
      <c r="N63" s="29"/>
      <c r="O63" s="29"/>
      <c r="P63" s="29"/>
      <c r="Q63" s="29"/>
    </row>
    <row r="64" spans="2:17" ht="15">
      <c r="B64" s="243">
        <v>5</v>
      </c>
      <c r="C64" s="243"/>
      <c r="D64" s="302" t="s">
        <v>4</v>
      </c>
      <c r="F64" s="135"/>
      <c r="H64" s="29"/>
      <c r="I64" s="29"/>
      <c r="J64" s="29"/>
      <c r="K64" s="29"/>
      <c r="L64" s="29"/>
      <c r="M64" s="29"/>
      <c r="N64" s="29"/>
      <c r="O64" s="29"/>
      <c r="P64" s="29"/>
      <c r="Q64" s="29"/>
    </row>
    <row r="65" spans="2:17" ht="15">
      <c r="B65" s="243"/>
      <c r="C65" s="243"/>
      <c r="D65" s="302" t="s">
        <v>846</v>
      </c>
      <c r="F65" s="135"/>
      <c r="H65" s="29"/>
      <c r="I65" s="29"/>
      <c r="J65" s="29"/>
      <c r="K65" s="29"/>
      <c r="L65" s="29"/>
      <c r="M65" s="29"/>
      <c r="N65" s="29"/>
      <c r="O65" s="29"/>
      <c r="P65" s="29"/>
      <c r="Q65" s="29"/>
    </row>
    <row r="66" spans="2:17" ht="15">
      <c r="B66" s="243">
        <v>6</v>
      </c>
      <c r="C66" s="243"/>
      <c r="D66" s="302" t="s">
        <v>5</v>
      </c>
      <c r="F66" s="135"/>
      <c r="H66" s="29"/>
      <c r="I66" s="29"/>
      <c r="J66" s="29"/>
      <c r="K66" s="29"/>
      <c r="L66" s="29"/>
      <c r="M66" s="29"/>
      <c r="N66" s="29"/>
      <c r="O66" s="29"/>
      <c r="P66" s="29"/>
      <c r="Q66" s="29"/>
    </row>
    <row r="67" spans="2:17" ht="15">
      <c r="B67" s="243"/>
      <c r="C67" s="243"/>
      <c r="D67" s="302" t="s">
        <v>6</v>
      </c>
      <c r="F67" s="135"/>
      <c r="H67" s="29"/>
      <c r="I67" s="29"/>
      <c r="J67" s="29"/>
      <c r="K67" s="29"/>
      <c r="L67" s="29"/>
      <c r="M67" s="29"/>
      <c r="N67" s="29"/>
      <c r="O67" s="29"/>
      <c r="P67" s="29"/>
      <c r="Q67" s="29"/>
    </row>
    <row r="68" spans="2:17" ht="15">
      <c r="B68" s="243"/>
      <c r="C68" s="243"/>
      <c r="D68" s="302" t="s">
        <v>7</v>
      </c>
      <c r="F68" s="135"/>
      <c r="H68" s="29"/>
      <c r="I68" s="29"/>
      <c r="J68" s="29"/>
      <c r="K68" s="29"/>
      <c r="L68" s="29"/>
      <c r="M68" s="29"/>
      <c r="N68" s="29"/>
      <c r="O68" s="29"/>
      <c r="P68" s="29"/>
      <c r="Q68" s="29"/>
    </row>
    <row r="69" spans="2:17" ht="15">
      <c r="B69" s="243"/>
      <c r="C69" s="243"/>
      <c r="D69" s="302" t="s">
        <v>8</v>
      </c>
      <c r="F69" s="135"/>
      <c r="H69" s="29"/>
      <c r="I69" s="29"/>
      <c r="J69" s="29"/>
      <c r="K69" s="29"/>
      <c r="L69" s="29"/>
      <c r="M69" s="29"/>
      <c r="N69" s="29"/>
      <c r="O69" s="29"/>
      <c r="P69" s="29"/>
      <c r="Q69" s="29"/>
    </row>
    <row r="70" spans="2:17" ht="15">
      <c r="B70" s="243"/>
      <c r="C70" s="243"/>
      <c r="D70" s="302" t="s">
        <v>9</v>
      </c>
      <c r="F70" s="135"/>
      <c r="H70" s="29"/>
      <c r="I70" s="29"/>
      <c r="J70" s="29"/>
      <c r="K70" s="29"/>
      <c r="L70" s="29"/>
      <c r="M70" s="29"/>
      <c r="N70" s="29"/>
      <c r="O70" s="29"/>
      <c r="P70" s="29"/>
      <c r="Q70" s="29"/>
    </row>
    <row r="71" spans="2:17" ht="15">
      <c r="B71" s="243">
        <v>7</v>
      </c>
      <c r="C71" s="243"/>
      <c r="D71" s="302" t="s">
        <v>10</v>
      </c>
      <c r="F71" s="135"/>
      <c r="H71" s="29"/>
      <c r="I71" s="29"/>
      <c r="J71" s="29"/>
      <c r="K71" s="29"/>
      <c r="L71" s="29"/>
      <c r="M71" s="29"/>
      <c r="N71" s="29"/>
      <c r="O71" s="29"/>
      <c r="P71" s="29"/>
      <c r="Q71" s="29"/>
    </row>
    <row r="72" spans="1:6" ht="15">
      <c r="A72" s="243"/>
      <c r="B72" s="243"/>
      <c r="C72" s="243"/>
      <c r="D72" s="302" t="s">
        <v>11</v>
      </c>
      <c r="F72" s="135"/>
    </row>
    <row r="73" spans="1:6" ht="15">
      <c r="A73" s="243"/>
      <c r="B73" s="243"/>
      <c r="C73" s="243"/>
      <c r="D73" s="319" t="s">
        <v>857</v>
      </c>
      <c r="F73" s="135"/>
    </row>
    <row r="74" spans="1:6" ht="15">
      <c r="A74" s="243"/>
      <c r="B74" s="243"/>
      <c r="C74" s="243"/>
      <c r="D74" s="319" t="s">
        <v>876</v>
      </c>
      <c r="F74" s="135"/>
    </row>
    <row r="75" spans="1:6" ht="15">
      <c r="A75" s="243"/>
      <c r="B75" s="243" t="s">
        <v>389</v>
      </c>
      <c r="C75" s="243"/>
      <c r="D75" s="319" t="s">
        <v>1</v>
      </c>
      <c r="F75" s="135"/>
    </row>
    <row r="76" spans="4:17" ht="15">
      <c r="D76" s="319" t="s">
        <v>2</v>
      </c>
      <c r="E76" s="135"/>
      <c r="F76" s="135"/>
      <c r="H76" s="29"/>
      <c r="I76" s="29"/>
      <c r="J76" s="29"/>
      <c r="K76" s="29"/>
      <c r="L76" s="29"/>
      <c r="M76" s="29"/>
      <c r="N76" s="29"/>
      <c r="O76" s="29"/>
      <c r="P76" s="29"/>
      <c r="Q76" s="29"/>
    </row>
    <row r="77" spans="5:17" ht="120" customHeight="1">
      <c r="E77" s="135"/>
      <c r="F77" s="135"/>
      <c r="H77" s="29"/>
      <c r="I77" s="29"/>
      <c r="J77" s="29"/>
      <c r="K77" s="29"/>
      <c r="L77" s="29"/>
      <c r="M77" s="29"/>
      <c r="N77" s="29"/>
      <c r="O77" s="29"/>
      <c r="P77" s="29"/>
      <c r="Q77" s="29"/>
    </row>
    <row r="78" spans="5:17" ht="15">
      <c r="E78" s="135"/>
      <c r="F78" s="135"/>
      <c r="H78" s="29"/>
      <c r="I78" s="29"/>
      <c r="J78" s="29"/>
      <c r="K78" s="29"/>
      <c r="L78" s="29"/>
      <c r="M78" s="29"/>
      <c r="N78" s="29"/>
      <c r="O78" s="29"/>
      <c r="P78" s="29"/>
      <c r="Q78" s="29"/>
    </row>
    <row r="79" spans="5:6" ht="6" customHeight="1">
      <c r="E79" s="135"/>
      <c r="F79" s="135"/>
    </row>
    <row r="80" spans="5:6" ht="15">
      <c r="E80" s="135"/>
      <c r="F80" s="135"/>
    </row>
    <row r="81" spans="5:17" ht="15">
      <c r="E81" s="135"/>
      <c r="F81" s="135"/>
      <c r="H81" s="29"/>
      <c r="I81" s="29"/>
      <c r="J81" s="29"/>
      <c r="K81" s="29"/>
      <c r="L81" s="29"/>
      <c r="M81" s="29"/>
      <c r="N81" s="29"/>
      <c r="O81" s="29"/>
      <c r="P81" s="29"/>
      <c r="Q81" s="29"/>
    </row>
    <row r="82" spans="5:17" ht="15">
      <c r="E82" s="135"/>
      <c r="F82" s="135"/>
      <c r="H82" s="29"/>
      <c r="I82" s="29"/>
      <c r="J82" s="29"/>
      <c r="K82" s="29"/>
      <c r="L82" s="29"/>
      <c r="M82" s="29"/>
      <c r="N82" s="29"/>
      <c r="O82" s="29"/>
      <c r="P82" s="29"/>
      <c r="Q82" s="29"/>
    </row>
    <row r="83" spans="5:17" ht="15">
      <c r="E83" s="135"/>
      <c r="F83" s="135"/>
      <c r="H83" s="29"/>
      <c r="I83" s="29"/>
      <c r="J83" s="29"/>
      <c r="K83" s="29"/>
      <c r="L83" s="29"/>
      <c r="M83" s="29"/>
      <c r="N83" s="29"/>
      <c r="O83" s="29"/>
      <c r="P83" s="29"/>
      <c r="Q83" s="29"/>
    </row>
    <row r="84" spans="5:17" ht="15">
      <c r="E84" s="135"/>
      <c r="F84" s="135"/>
      <c r="H84" s="29"/>
      <c r="I84" s="29"/>
      <c r="J84" s="29"/>
      <c r="K84" s="29"/>
      <c r="L84" s="29"/>
      <c r="M84" s="29"/>
      <c r="N84" s="29"/>
      <c r="O84" s="29"/>
      <c r="P84" s="29"/>
      <c r="Q84" s="29"/>
    </row>
    <row r="85" spans="5:17" ht="6" customHeight="1">
      <c r="E85" s="135"/>
      <c r="F85" s="135"/>
      <c r="H85" s="29"/>
      <c r="I85" s="29"/>
      <c r="J85" s="29"/>
      <c r="K85" s="29"/>
      <c r="L85" s="29"/>
      <c r="M85" s="29"/>
      <c r="N85" s="29"/>
      <c r="O85" s="29"/>
      <c r="P85" s="29"/>
      <c r="Q85" s="29"/>
    </row>
    <row r="86" spans="5:17" ht="15">
      <c r="E86" s="135"/>
      <c r="F86" s="135"/>
      <c r="H86" s="29"/>
      <c r="I86" s="29"/>
      <c r="J86" s="29"/>
      <c r="K86" s="29"/>
      <c r="L86" s="29"/>
      <c r="M86" s="29"/>
      <c r="N86" s="29"/>
      <c r="O86" s="29"/>
      <c r="P86" s="29"/>
      <c r="Q86" s="29"/>
    </row>
    <row r="87" spans="5:17" ht="15">
      <c r="E87" s="135"/>
      <c r="F87" s="135"/>
      <c r="H87" s="29"/>
      <c r="I87" s="29"/>
      <c r="J87" s="29"/>
      <c r="K87" s="29"/>
      <c r="L87" s="29"/>
      <c r="M87" s="29"/>
      <c r="N87" s="29"/>
      <c r="O87" s="29"/>
      <c r="P87" s="29"/>
      <c r="Q87" s="29"/>
    </row>
    <row r="88" spans="5:17" ht="15">
      <c r="E88" s="135"/>
      <c r="F88" s="135"/>
      <c r="H88" s="29"/>
      <c r="I88" s="29"/>
      <c r="J88" s="29"/>
      <c r="K88" s="29"/>
      <c r="L88" s="29"/>
      <c r="M88" s="29"/>
      <c r="N88" s="29"/>
      <c r="O88" s="29"/>
      <c r="P88" s="29"/>
      <c r="Q88" s="29"/>
    </row>
    <row r="89" spans="5:17" ht="15">
      <c r="E89" s="135"/>
      <c r="F89" s="135"/>
      <c r="H89" s="29"/>
      <c r="I89" s="29"/>
      <c r="J89" s="29"/>
      <c r="K89" s="29"/>
      <c r="L89" s="29"/>
      <c r="M89" s="29"/>
      <c r="N89" s="29"/>
      <c r="O89" s="29"/>
      <c r="P89" s="29"/>
      <c r="Q89" s="29"/>
    </row>
    <row r="90" spans="5:9" ht="6" customHeight="1">
      <c r="E90" s="135"/>
      <c r="F90" s="135"/>
      <c r="H90" s="130"/>
      <c r="I90" s="130"/>
    </row>
    <row r="91" spans="2:9" ht="15.75">
      <c r="B91" s="80"/>
      <c r="C91" s="80"/>
      <c r="D91" s="80"/>
      <c r="F91" s="135"/>
      <c r="H91" s="130"/>
      <c r="I91" s="130"/>
    </row>
    <row r="92" ht="6" customHeight="1">
      <c r="F92" s="135"/>
    </row>
    <row r="93" spans="6:17" ht="15">
      <c r="F93" s="135"/>
      <c r="H93" s="29"/>
      <c r="I93" s="29"/>
      <c r="J93" s="29"/>
      <c r="K93" s="29"/>
      <c r="L93" s="29"/>
      <c r="M93" s="29"/>
      <c r="N93" s="29"/>
      <c r="O93" s="29"/>
      <c r="P93" s="29"/>
      <c r="Q93" s="29"/>
    </row>
    <row r="94" ht="6" customHeight="1">
      <c r="F94" s="135"/>
    </row>
    <row r="95" spans="5:6" ht="15">
      <c r="E95" s="135"/>
      <c r="F95" s="135"/>
    </row>
    <row r="96" spans="5:17" ht="15">
      <c r="E96" s="135"/>
      <c r="F96" s="135"/>
      <c r="H96" s="29"/>
      <c r="I96" s="29"/>
      <c r="J96" s="29"/>
      <c r="K96" s="29"/>
      <c r="L96" s="29"/>
      <c r="M96" s="29"/>
      <c r="N96" s="29"/>
      <c r="O96" s="29"/>
      <c r="P96" s="29"/>
      <c r="Q96" s="29"/>
    </row>
    <row r="97" spans="5:17" ht="15">
      <c r="E97" s="135"/>
      <c r="F97" s="135"/>
      <c r="H97" s="29"/>
      <c r="I97" s="29"/>
      <c r="J97" s="29"/>
      <c r="K97" s="29"/>
      <c r="L97" s="29"/>
      <c r="M97" s="29"/>
      <c r="N97" s="29"/>
      <c r="O97" s="29"/>
      <c r="P97" s="29"/>
      <c r="Q97" s="29"/>
    </row>
    <row r="98" spans="5:6" ht="6" customHeight="1">
      <c r="E98" s="135"/>
      <c r="F98" s="135"/>
    </row>
    <row r="99" spans="5:6" ht="15">
      <c r="E99" s="135"/>
      <c r="F99" s="135"/>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B2:Q84"/>
  <sheetViews>
    <sheetView zoomScale="75" zoomScaleNormal="75" workbookViewId="0" topLeftCell="A1">
      <selection activeCell="V33" sqref="V33"/>
    </sheetView>
  </sheetViews>
  <sheetFormatPr defaultColWidth="9.140625" defaultRowHeight="12.75"/>
  <cols>
    <col min="1" max="2" width="1.1484375" style="0" customWidth="1"/>
    <col min="3" max="3" width="1.7109375" style="0" customWidth="1"/>
    <col min="4" max="4" width="10.28125" style="0" customWidth="1"/>
    <col min="5" max="5" width="24.7109375" style="0" customWidth="1"/>
    <col min="6" max="15" width="8.7109375" style="0" customWidth="1"/>
    <col min="16" max="16" width="1.28515625" style="0" customWidth="1"/>
    <col min="17" max="17" width="10.00390625" style="0" customWidth="1"/>
    <col min="18" max="18" width="11.8515625" style="0" customWidth="1"/>
  </cols>
  <sheetData>
    <row r="1" ht="6" customHeight="1"/>
    <row r="2" spans="2:5" ht="21">
      <c r="B2" s="1" t="s">
        <v>494</v>
      </c>
      <c r="C2" s="1"/>
      <c r="D2" s="1"/>
      <c r="E2" s="56" t="s">
        <v>658</v>
      </c>
    </row>
    <row r="3" spans="2:17" ht="9" customHeight="1" thickBot="1">
      <c r="B3" s="21"/>
      <c r="C3" s="21"/>
      <c r="D3" s="21"/>
      <c r="E3" s="21"/>
      <c r="F3" s="1"/>
      <c r="G3" s="1"/>
      <c r="H3" s="1"/>
      <c r="I3" s="1"/>
      <c r="J3" s="1"/>
      <c r="K3" s="1"/>
      <c r="L3" s="1"/>
      <c r="M3" s="1"/>
      <c r="N3" s="1"/>
      <c r="O3" s="22"/>
      <c r="P3" s="21"/>
      <c r="Q3" s="21"/>
    </row>
    <row r="4" spans="5:17" ht="21" customHeight="1">
      <c r="E4" s="7"/>
      <c r="F4" s="393" t="s">
        <v>495</v>
      </c>
      <c r="G4" s="394"/>
      <c r="H4" s="394"/>
      <c r="I4" s="394"/>
      <c r="J4" s="395"/>
      <c r="K4" s="393" t="s">
        <v>496</v>
      </c>
      <c r="L4" s="394"/>
      <c r="M4" s="394"/>
      <c r="N4" s="394"/>
      <c r="O4" s="395"/>
      <c r="P4" s="32"/>
      <c r="Q4" s="112"/>
    </row>
    <row r="5" spans="5:16" ht="15.75">
      <c r="E5" s="7"/>
      <c r="F5" s="31" t="s">
        <v>149</v>
      </c>
      <c r="G5" s="168" t="s">
        <v>380</v>
      </c>
      <c r="H5" s="67" t="s">
        <v>504</v>
      </c>
      <c r="I5" s="67" t="s">
        <v>510</v>
      </c>
      <c r="J5" s="170" t="s">
        <v>279</v>
      </c>
      <c r="K5" s="31" t="s">
        <v>149</v>
      </c>
      <c r="L5" s="168" t="s">
        <v>380</v>
      </c>
      <c r="M5" s="67" t="s">
        <v>504</v>
      </c>
      <c r="N5" s="67" t="s">
        <v>510</v>
      </c>
      <c r="O5" s="170" t="s">
        <v>279</v>
      </c>
      <c r="P5" s="30"/>
    </row>
    <row r="6" spans="5:17" ht="15.75">
      <c r="E6" s="7"/>
      <c r="F6" s="31" t="s">
        <v>154</v>
      </c>
      <c r="G6" s="76" t="s">
        <v>220</v>
      </c>
      <c r="H6" s="67" t="s">
        <v>155</v>
      </c>
      <c r="I6" s="67" t="s">
        <v>511</v>
      </c>
      <c r="J6" s="166" t="s">
        <v>506</v>
      </c>
      <c r="K6" s="31" t="s">
        <v>154</v>
      </c>
      <c r="L6" s="76" t="s">
        <v>220</v>
      </c>
      <c r="M6" s="67" t="s">
        <v>155</v>
      </c>
      <c r="N6" s="67" t="s">
        <v>511</v>
      </c>
      <c r="O6" s="166" t="s">
        <v>506</v>
      </c>
      <c r="P6" s="30"/>
      <c r="Q6" s="16" t="s">
        <v>132</v>
      </c>
    </row>
    <row r="7" spans="5:17" ht="18">
      <c r="E7" s="7"/>
      <c r="F7" s="31" t="s">
        <v>220</v>
      </c>
      <c r="G7" s="168" t="s">
        <v>501</v>
      </c>
      <c r="H7" s="67" t="s">
        <v>505</v>
      </c>
      <c r="I7" s="67" t="s">
        <v>512</v>
      </c>
      <c r="J7" s="166" t="s">
        <v>507</v>
      </c>
      <c r="K7" s="31" t="s">
        <v>220</v>
      </c>
      <c r="L7" s="168" t="s">
        <v>501</v>
      </c>
      <c r="M7" s="67" t="s">
        <v>505</v>
      </c>
      <c r="N7" s="67" t="s">
        <v>512</v>
      </c>
      <c r="O7" s="166" t="s">
        <v>507</v>
      </c>
      <c r="P7" s="30"/>
      <c r="Q7" s="108" t="s">
        <v>516</v>
      </c>
    </row>
    <row r="8" spans="5:17" ht="15.75">
      <c r="E8" s="7"/>
      <c r="F8" s="31" t="s">
        <v>499</v>
      </c>
      <c r="G8" s="76" t="s">
        <v>159</v>
      </c>
      <c r="H8" s="67" t="s">
        <v>503</v>
      </c>
      <c r="I8" s="67" t="s">
        <v>220</v>
      </c>
      <c r="J8" s="166" t="s">
        <v>508</v>
      </c>
      <c r="K8" s="31" t="s">
        <v>499</v>
      </c>
      <c r="L8" s="76" t="s">
        <v>159</v>
      </c>
      <c r="M8" s="67" t="s">
        <v>503</v>
      </c>
      <c r="N8" s="67" t="s">
        <v>220</v>
      </c>
      <c r="O8" s="166" t="s">
        <v>508</v>
      </c>
      <c r="P8" s="30"/>
      <c r="Q8" s="108" t="s">
        <v>138</v>
      </c>
    </row>
    <row r="9" spans="5:17" ht="15.75">
      <c r="E9" s="7"/>
      <c r="F9" s="31" t="s">
        <v>500</v>
      </c>
      <c r="G9" s="76" t="s">
        <v>502</v>
      </c>
      <c r="H9" s="67"/>
      <c r="I9" s="67" t="s">
        <v>510</v>
      </c>
      <c r="J9" s="166" t="s">
        <v>509</v>
      </c>
      <c r="K9" s="31" t="s">
        <v>500</v>
      </c>
      <c r="L9" s="76" t="s">
        <v>502</v>
      </c>
      <c r="M9" s="67"/>
      <c r="N9" s="67" t="s">
        <v>510</v>
      </c>
      <c r="O9" s="166" t="s">
        <v>509</v>
      </c>
      <c r="P9" s="30"/>
      <c r="Q9" s="108"/>
    </row>
    <row r="10" spans="2:17" ht="16.5" thickBot="1">
      <c r="B10" s="24"/>
      <c r="C10" s="24"/>
      <c r="D10" s="24"/>
      <c r="E10" s="24"/>
      <c r="F10" s="167" t="s">
        <v>154</v>
      </c>
      <c r="G10" s="146" t="s">
        <v>503</v>
      </c>
      <c r="H10" s="44"/>
      <c r="I10" s="44" t="s">
        <v>509</v>
      </c>
      <c r="J10" s="169"/>
      <c r="K10" s="167" t="s">
        <v>154</v>
      </c>
      <c r="L10" s="146" t="s">
        <v>503</v>
      </c>
      <c r="M10" s="44"/>
      <c r="N10" s="44" t="s">
        <v>509</v>
      </c>
      <c r="O10" s="169"/>
      <c r="P10" s="62"/>
      <c r="Q10" s="6"/>
    </row>
    <row r="11" spans="5:17" ht="15">
      <c r="E11" s="20"/>
      <c r="F11" s="8"/>
      <c r="G11" s="20"/>
      <c r="H11" s="20"/>
      <c r="I11" s="20"/>
      <c r="J11" s="20"/>
      <c r="K11" s="8"/>
      <c r="L11" s="20"/>
      <c r="M11" s="20"/>
      <c r="O11" s="55" t="s">
        <v>165</v>
      </c>
      <c r="P11" s="8"/>
      <c r="Q11" s="36" t="s">
        <v>296</v>
      </c>
    </row>
    <row r="12" spans="5:17" ht="9" customHeight="1">
      <c r="E12" s="20"/>
      <c r="F12" s="8"/>
      <c r="G12" s="20"/>
      <c r="H12" s="20"/>
      <c r="I12" s="20"/>
      <c r="J12" s="20"/>
      <c r="K12" s="8"/>
      <c r="L12" s="20"/>
      <c r="M12" s="20"/>
      <c r="N12" s="35"/>
      <c r="O12" s="8"/>
      <c r="P12" s="8"/>
      <c r="Q12" s="37"/>
    </row>
    <row r="13" spans="3:17" ht="15.75">
      <c r="C13" s="7" t="s">
        <v>641</v>
      </c>
      <c r="D13" s="7"/>
      <c r="E13" s="8"/>
      <c r="F13" s="185">
        <v>10</v>
      </c>
      <c r="G13" s="185">
        <v>12</v>
      </c>
      <c r="H13" s="185">
        <v>8</v>
      </c>
      <c r="I13" s="185">
        <v>11</v>
      </c>
      <c r="J13" s="185">
        <v>59</v>
      </c>
      <c r="K13" s="185">
        <v>2</v>
      </c>
      <c r="L13" s="185">
        <v>1</v>
      </c>
      <c r="M13" s="185">
        <v>2</v>
      </c>
      <c r="N13" s="185">
        <v>11</v>
      </c>
      <c r="O13" s="185">
        <v>84</v>
      </c>
      <c r="P13" s="185"/>
      <c r="Q13" s="27">
        <v>13960</v>
      </c>
    </row>
    <row r="14" spans="2:17" ht="6" customHeight="1">
      <c r="B14" s="8"/>
      <c r="C14" s="8"/>
      <c r="D14" s="8"/>
      <c r="E14" s="8"/>
      <c r="F14" s="185"/>
      <c r="G14" s="185"/>
      <c r="H14" s="185"/>
      <c r="I14" s="185"/>
      <c r="J14" s="193"/>
      <c r="K14" s="185"/>
      <c r="L14" s="185"/>
      <c r="M14" s="185"/>
      <c r="N14" s="185"/>
      <c r="O14" s="193"/>
      <c r="P14" s="185"/>
      <c r="Q14" s="27"/>
    </row>
    <row r="15" spans="3:17" ht="15.75">
      <c r="C15" s="7" t="s">
        <v>166</v>
      </c>
      <c r="D15" s="7"/>
      <c r="E15" s="8"/>
      <c r="F15" s="185"/>
      <c r="G15" s="185"/>
      <c r="H15" s="185"/>
      <c r="I15" s="185"/>
      <c r="J15" s="193"/>
      <c r="K15" s="185"/>
      <c r="L15" s="185"/>
      <c r="M15" s="185"/>
      <c r="N15" s="185"/>
      <c r="O15" s="193"/>
      <c r="P15" s="185"/>
      <c r="Q15" s="27"/>
    </row>
    <row r="16" spans="2:17" ht="15">
      <c r="B16" s="8"/>
      <c r="C16" s="8"/>
      <c r="D16" s="51" t="s">
        <v>281</v>
      </c>
      <c r="F16" s="185">
        <v>8</v>
      </c>
      <c r="G16" s="185">
        <v>9</v>
      </c>
      <c r="H16" s="185">
        <v>7</v>
      </c>
      <c r="I16" s="185">
        <v>10</v>
      </c>
      <c r="J16" s="185">
        <v>65</v>
      </c>
      <c r="K16" s="185">
        <v>2</v>
      </c>
      <c r="L16" s="185">
        <v>1</v>
      </c>
      <c r="M16" s="185">
        <v>2</v>
      </c>
      <c r="N16" s="185">
        <v>10</v>
      </c>
      <c r="O16" s="185">
        <v>85</v>
      </c>
      <c r="P16" s="185"/>
      <c r="Q16" s="27">
        <v>5953</v>
      </c>
    </row>
    <row r="17" spans="2:17" ht="15">
      <c r="B17" s="8"/>
      <c r="C17" s="8"/>
      <c r="D17" s="51" t="s">
        <v>245</v>
      </c>
      <c r="F17" s="185">
        <v>12</v>
      </c>
      <c r="G17" s="185">
        <v>14</v>
      </c>
      <c r="H17" s="185">
        <v>9</v>
      </c>
      <c r="I17" s="185">
        <v>11</v>
      </c>
      <c r="J17" s="185">
        <v>55</v>
      </c>
      <c r="K17" s="185">
        <v>1</v>
      </c>
      <c r="L17" s="185">
        <v>1</v>
      </c>
      <c r="M17" s="185">
        <v>2</v>
      </c>
      <c r="N17" s="185">
        <v>12</v>
      </c>
      <c r="O17" s="185">
        <v>83</v>
      </c>
      <c r="P17" s="185"/>
      <c r="Q17" s="27">
        <v>8007</v>
      </c>
    </row>
    <row r="18" spans="5:17" ht="6" customHeight="1">
      <c r="E18" s="38"/>
      <c r="F18" s="185"/>
      <c r="G18" s="185"/>
      <c r="H18" s="185"/>
      <c r="I18" s="185"/>
      <c r="J18" s="185"/>
      <c r="K18" s="185"/>
      <c r="L18" s="185"/>
      <c r="M18" s="185"/>
      <c r="N18" s="185"/>
      <c r="O18" s="185"/>
      <c r="P18" s="185"/>
      <c r="Q18" s="27"/>
    </row>
    <row r="19" spans="3:17" ht="15.75">
      <c r="C19" s="7" t="s">
        <v>167</v>
      </c>
      <c r="D19" s="7"/>
      <c r="E19" s="8"/>
      <c r="F19" s="185"/>
      <c r="G19" s="185"/>
      <c r="H19" s="185"/>
      <c r="I19" s="185"/>
      <c r="J19" s="193"/>
      <c r="K19" s="185"/>
      <c r="L19" s="185"/>
      <c r="M19" s="185"/>
      <c r="N19" s="185"/>
      <c r="O19" s="193"/>
      <c r="P19" s="185"/>
      <c r="Q19" s="27"/>
    </row>
    <row r="20" spans="4:17" ht="15">
      <c r="D20" s="8" t="s">
        <v>283</v>
      </c>
      <c r="F20" s="185">
        <v>25</v>
      </c>
      <c r="G20" s="185">
        <v>17</v>
      </c>
      <c r="H20" s="185">
        <v>13</v>
      </c>
      <c r="I20" s="185">
        <v>15</v>
      </c>
      <c r="J20" s="185">
        <v>30</v>
      </c>
      <c r="K20" s="185">
        <v>4</v>
      </c>
      <c r="L20" s="185">
        <v>3</v>
      </c>
      <c r="M20" s="185">
        <v>6</v>
      </c>
      <c r="N20" s="185">
        <v>18</v>
      </c>
      <c r="O20" s="185">
        <v>68</v>
      </c>
      <c r="P20" s="185"/>
      <c r="Q20" s="27">
        <v>420</v>
      </c>
    </row>
    <row r="21" spans="4:17" ht="15">
      <c r="D21" s="8" t="s">
        <v>234</v>
      </c>
      <c r="F21" s="185">
        <v>17</v>
      </c>
      <c r="G21" s="185">
        <v>12</v>
      </c>
      <c r="H21" s="185">
        <v>9</v>
      </c>
      <c r="I21" s="185">
        <v>13</v>
      </c>
      <c r="J21" s="185">
        <v>49</v>
      </c>
      <c r="K21" s="185">
        <v>4</v>
      </c>
      <c r="L21" s="185">
        <v>2</v>
      </c>
      <c r="M21" s="185">
        <v>4</v>
      </c>
      <c r="N21" s="185">
        <v>17</v>
      </c>
      <c r="O21" s="185">
        <v>73</v>
      </c>
      <c r="P21" s="185"/>
      <c r="Q21" s="27">
        <v>1559</v>
      </c>
    </row>
    <row r="22" spans="4:17" ht="15">
      <c r="D22" s="8" t="s">
        <v>235</v>
      </c>
      <c r="F22" s="185">
        <v>9</v>
      </c>
      <c r="G22" s="185">
        <v>8</v>
      </c>
      <c r="H22" s="185">
        <v>6</v>
      </c>
      <c r="I22" s="185">
        <v>11</v>
      </c>
      <c r="J22" s="185">
        <v>66</v>
      </c>
      <c r="K22" s="185">
        <v>2</v>
      </c>
      <c r="L22" s="185">
        <v>2</v>
      </c>
      <c r="M22" s="185">
        <v>2</v>
      </c>
      <c r="N22" s="185">
        <v>11</v>
      </c>
      <c r="O22" s="185">
        <v>83</v>
      </c>
      <c r="P22" s="185"/>
      <c r="Q22" s="27">
        <v>2574</v>
      </c>
    </row>
    <row r="23" spans="4:17" ht="15">
      <c r="D23" s="8" t="s">
        <v>236</v>
      </c>
      <c r="F23" s="185">
        <v>7</v>
      </c>
      <c r="G23" s="185">
        <v>7</v>
      </c>
      <c r="H23" s="185">
        <v>6</v>
      </c>
      <c r="I23" s="185">
        <v>10</v>
      </c>
      <c r="J23" s="185">
        <v>69</v>
      </c>
      <c r="K23" s="185">
        <v>1</v>
      </c>
      <c r="L23" s="185">
        <v>1</v>
      </c>
      <c r="M23" s="185">
        <v>2</v>
      </c>
      <c r="N23" s="185">
        <v>13</v>
      </c>
      <c r="O23" s="185">
        <v>83</v>
      </c>
      <c r="P23" s="185"/>
      <c r="Q23" s="27">
        <v>2349</v>
      </c>
    </row>
    <row r="24" spans="4:17" ht="15">
      <c r="D24" s="8" t="s">
        <v>237</v>
      </c>
      <c r="F24" s="185">
        <v>7</v>
      </c>
      <c r="G24" s="185">
        <v>10</v>
      </c>
      <c r="H24" s="185">
        <v>6</v>
      </c>
      <c r="I24" s="185">
        <v>10</v>
      </c>
      <c r="J24" s="185">
        <v>67</v>
      </c>
      <c r="K24" s="185">
        <v>1</v>
      </c>
      <c r="L24" s="185">
        <v>1</v>
      </c>
      <c r="M24" s="185">
        <v>2</v>
      </c>
      <c r="N24" s="185">
        <v>10</v>
      </c>
      <c r="O24" s="185">
        <v>87</v>
      </c>
      <c r="P24" s="185"/>
      <c r="Q24" s="27">
        <v>2176</v>
      </c>
    </row>
    <row r="25" spans="4:17" ht="15">
      <c r="D25" s="8" t="s">
        <v>238</v>
      </c>
      <c r="F25" s="185">
        <v>11</v>
      </c>
      <c r="G25" s="185">
        <v>16</v>
      </c>
      <c r="H25" s="185">
        <v>10</v>
      </c>
      <c r="I25" s="185">
        <v>9</v>
      </c>
      <c r="J25" s="185">
        <v>54</v>
      </c>
      <c r="K25" s="185">
        <v>0</v>
      </c>
      <c r="L25" s="185">
        <v>1</v>
      </c>
      <c r="M25" s="185">
        <v>2</v>
      </c>
      <c r="N25" s="185">
        <v>9</v>
      </c>
      <c r="O25" s="185">
        <v>87</v>
      </c>
      <c r="P25" s="185"/>
      <c r="Q25" s="27">
        <v>2135</v>
      </c>
    </row>
    <row r="26" spans="4:17" ht="15">
      <c r="D26" s="8" t="s">
        <v>239</v>
      </c>
      <c r="F26" s="185">
        <v>10</v>
      </c>
      <c r="G26" s="185">
        <v>21</v>
      </c>
      <c r="H26" s="185">
        <v>9</v>
      </c>
      <c r="I26" s="185">
        <v>9</v>
      </c>
      <c r="J26" s="185">
        <v>51</v>
      </c>
      <c r="K26" s="185">
        <v>0</v>
      </c>
      <c r="L26" s="185">
        <v>1</v>
      </c>
      <c r="M26" s="185">
        <v>1</v>
      </c>
      <c r="N26" s="185">
        <v>6</v>
      </c>
      <c r="O26" s="185">
        <v>92</v>
      </c>
      <c r="P26" s="185"/>
      <c r="Q26" s="27">
        <v>1804</v>
      </c>
    </row>
    <row r="27" spans="4:17" ht="15">
      <c r="D27" s="8" t="s">
        <v>312</v>
      </c>
      <c r="F27" s="185">
        <v>6</v>
      </c>
      <c r="G27" s="185">
        <v>17</v>
      </c>
      <c r="H27" s="185">
        <v>8</v>
      </c>
      <c r="I27" s="185">
        <v>7</v>
      </c>
      <c r="J27" s="185">
        <v>61</v>
      </c>
      <c r="K27" s="185">
        <v>0</v>
      </c>
      <c r="L27" s="185">
        <v>0</v>
      </c>
      <c r="M27" s="185">
        <v>1</v>
      </c>
      <c r="N27" s="185">
        <v>3</v>
      </c>
      <c r="O27" s="185">
        <v>96</v>
      </c>
      <c r="P27" s="185"/>
      <c r="Q27" s="27">
        <v>943</v>
      </c>
    </row>
    <row r="28" spans="5:17" ht="6" customHeight="1">
      <c r="E28" s="8"/>
      <c r="F28" s="185"/>
      <c r="G28" s="185"/>
      <c r="H28" s="185"/>
      <c r="I28" s="185"/>
      <c r="J28" s="193"/>
      <c r="K28" s="185"/>
      <c r="L28" s="185"/>
      <c r="M28" s="185"/>
      <c r="N28" s="185"/>
      <c r="O28" s="193"/>
      <c r="P28" s="185"/>
      <c r="Q28" s="27"/>
    </row>
    <row r="29" spans="3:17" ht="15.75" customHeight="1">
      <c r="C29" s="13" t="s">
        <v>243</v>
      </c>
      <c r="D29" s="13"/>
      <c r="E29" s="8"/>
      <c r="F29" s="185"/>
      <c r="G29" s="185"/>
      <c r="H29" s="185"/>
      <c r="I29" s="185"/>
      <c r="J29" s="193"/>
      <c r="K29" s="185"/>
      <c r="L29" s="185"/>
      <c r="M29" s="185"/>
      <c r="N29" s="185"/>
      <c r="O29" s="193"/>
      <c r="P29" s="185"/>
      <c r="Q29" s="27"/>
    </row>
    <row r="30" spans="3:17" ht="15">
      <c r="C30" s="2"/>
      <c r="D30" s="2" t="s">
        <v>223</v>
      </c>
      <c r="E30" s="8"/>
      <c r="F30" s="185">
        <v>3</v>
      </c>
      <c r="G30" s="185">
        <v>3</v>
      </c>
      <c r="H30" s="185">
        <v>4</v>
      </c>
      <c r="I30" s="185">
        <v>7</v>
      </c>
      <c r="J30" s="185">
        <v>83</v>
      </c>
      <c r="K30" s="185">
        <v>1</v>
      </c>
      <c r="L30" s="185">
        <v>1</v>
      </c>
      <c r="M30" s="185">
        <v>3</v>
      </c>
      <c r="N30" s="185">
        <v>11</v>
      </c>
      <c r="O30" s="185">
        <v>84</v>
      </c>
      <c r="P30" s="185"/>
      <c r="Q30" s="27">
        <v>646</v>
      </c>
    </row>
    <row r="31" spans="3:17" ht="15">
      <c r="C31" s="2"/>
      <c r="D31" s="2" t="s">
        <v>270</v>
      </c>
      <c r="E31" s="8"/>
      <c r="F31" s="185">
        <v>11</v>
      </c>
      <c r="G31" s="185">
        <v>5</v>
      </c>
      <c r="H31" s="185">
        <v>6</v>
      </c>
      <c r="I31" s="185">
        <v>10</v>
      </c>
      <c r="J31" s="185">
        <v>68</v>
      </c>
      <c r="K31" s="185">
        <v>3</v>
      </c>
      <c r="L31" s="185">
        <v>2</v>
      </c>
      <c r="M31" s="185">
        <v>3</v>
      </c>
      <c r="N31" s="185">
        <v>13</v>
      </c>
      <c r="O31" s="185">
        <v>80</v>
      </c>
      <c r="P31" s="185"/>
      <c r="Q31" s="27">
        <v>4625</v>
      </c>
    </row>
    <row r="32" spans="3:17" ht="15">
      <c r="C32" s="2"/>
      <c r="D32" s="2" t="s">
        <v>271</v>
      </c>
      <c r="E32" s="8"/>
      <c r="F32" s="185">
        <v>11</v>
      </c>
      <c r="G32" s="185">
        <v>10</v>
      </c>
      <c r="H32" s="185">
        <v>6</v>
      </c>
      <c r="I32" s="185">
        <v>12</v>
      </c>
      <c r="J32" s="185">
        <v>60</v>
      </c>
      <c r="K32" s="185">
        <v>1</v>
      </c>
      <c r="L32" s="185">
        <v>1</v>
      </c>
      <c r="M32" s="185">
        <v>2</v>
      </c>
      <c r="N32" s="185">
        <v>11</v>
      </c>
      <c r="O32" s="185">
        <v>85</v>
      </c>
      <c r="P32" s="185"/>
      <c r="Q32" s="27">
        <v>1406</v>
      </c>
    </row>
    <row r="33" spans="3:17" ht="15">
      <c r="C33" s="2"/>
      <c r="D33" s="2" t="s">
        <v>224</v>
      </c>
      <c r="E33" s="8"/>
      <c r="F33" s="185">
        <v>6</v>
      </c>
      <c r="G33" s="185">
        <v>16</v>
      </c>
      <c r="H33" s="185">
        <v>12</v>
      </c>
      <c r="I33" s="185">
        <v>11</v>
      </c>
      <c r="J33" s="185">
        <v>55</v>
      </c>
      <c r="K33" s="185">
        <v>0</v>
      </c>
      <c r="L33" s="185">
        <v>1</v>
      </c>
      <c r="M33" s="185">
        <v>2</v>
      </c>
      <c r="N33" s="185">
        <v>11</v>
      </c>
      <c r="O33" s="185">
        <v>86</v>
      </c>
      <c r="P33" s="185"/>
      <c r="Q33" s="27">
        <v>1047</v>
      </c>
    </row>
    <row r="34" spans="3:17" ht="15">
      <c r="C34" s="2"/>
      <c r="D34" s="2" t="s">
        <v>225</v>
      </c>
      <c r="E34" s="8"/>
      <c r="F34" s="185">
        <v>9</v>
      </c>
      <c r="G34" s="185">
        <v>19</v>
      </c>
      <c r="H34" s="185">
        <v>9</v>
      </c>
      <c r="I34" s="185">
        <v>10</v>
      </c>
      <c r="J34" s="185">
        <v>53</v>
      </c>
      <c r="K34" s="185">
        <v>0</v>
      </c>
      <c r="L34" s="185">
        <v>1</v>
      </c>
      <c r="M34" s="185">
        <v>2</v>
      </c>
      <c r="N34" s="185">
        <v>7</v>
      </c>
      <c r="O34" s="185">
        <v>90</v>
      </c>
      <c r="P34" s="185"/>
      <c r="Q34" s="27">
        <v>4281</v>
      </c>
    </row>
    <row r="35" spans="3:17" ht="15">
      <c r="C35" s="2"/>
      <c r="D35" s="2" t="s">
        <v>226</v>
      </c>
      <c r="E35" s="8"/>
      <c r="F35" s="185">
        <v>10</v>
      </c>
      <c r="G35" s="185">
        <v>19</v>
      </c>
      <c r="H35" s="185">
        <v>11</v>
      </c>
      <c r="I35" s="185">
        <v>13</v>
      </c>
      <c r="J35" s="185">
        <v>47</v>
      </c>
      <c r="K35" s="185">
        <v>1</v>
      </c>
      <c r="L35" s="185">
        <v>2</v>
      </c>
      <c r="M35" s="185">
        <v>3</v>
      </c>
      <c r="N35" s="185">
        <v>12</v>
      </c>
      <c r="O35" s="185">
        <v>82</v>
      </c>
      <c r="P35" s="185"/>
      <c r="Q35" s="27">
        <v>492</v>
      </c>
    </row>
    <row r="36" spans="3:17" ht="15">
      <c r="C36" s="2"/>
      <c r="D36" s="2" t="s">
        <v>227</v>
      </c>
      <c r="E36" s="8"/>
      <c r="F36" s="185">
        <v>27</v>
      </c>
      <c r="G36" s="185">
        <v>16</v>
      </c>
      <c r="H36" s="185">
        <v>9</v>
      </c>
      <c r="I36" s="185">
        <v>11</v>
      </c>
      <c r="J36" s="185">
        <v>37</v>
      </c>
      <c r="K36" s="185">
        <v>7</v>
      </c>
      <c r="L36" s="185">
        <v>2</v>
      </c>
      <c r="M36" s="185">
        <v>4</v>
      </c>
      <c r="N36" s="185">
        <v>27</v>
      </c>
      <c r="O36" s="185">
        <v>61</v>
      </c>
      <c r="P36" s="185"/>
      <c r="Q36" s="27">
        <v>406</v>
      </c>
    </row>
    <row r="37" spans="3:17" ht="15">
      <c r="C37" s="2"/>
      <c r="D37" s="2" t="s">
        <v>228</v>
      </c>
      <c r="E37" s="8"/>
      <c r="F37" s="185">
        <v>9</v>
      </c>
      <c r="G37" s="185">
        <v>17</v>
      </c>
      <c r="H37" s="185">
        <v>10</v>
      </c>
      <c r="I37" s="185">
        <v>11</v>
      </c>
      <c r="J37" s="185">
        <v>53</v>
      </c>
      <c r="K37" s="185">
        <v>0</v>
      </c>
      <c r="L37" s="185">
        <v>0</v>
      </c>
      <c r="M37" s="185">
        <v>2</v>
      </c>
      <c r="N37" s="185">
        <v>6</v>
      </c>
      <c r="O37" s="185">
        <v>91</v>
      </c>
      <c r="P37" s="185"/>
      <c r="Q37" s="27">
        <v>721</v>
      </c>
    </row>
    <row r="38" spans="3:17" ht="6" customHeight="1">
      <c r="C38" s="2"/>
      <c r="D38" s="2"/>
      <c r="E38" s="8"/>
      <c r="F38" s="185"/>
      <c r="G38" s="185"/>
      <c r="H38" s="185"/>
      <c r="I38" s="185"/>
      <c r="J38" s="193"/>
      <c r="K38" s="185"/>
      <c r="L38" s="185"/>
      <c r="M38" s="185"/>
      <c r="N38" s="185"/>
      <c r="O38" s="193"/>
      <c r="P38" s="185"/>
      <c r="Q38" s="27"/>
    </row>
    <row r="39" spans="3:17" ht="15.75">
      <c r="C39" s="7" t="s">
        <v>659</v>
      </c>
      <c r="D39" s="8"/>
      <c r="E39" s="8"/>
      <c r="F39" s="185"/>
      <c r="G39" s="185"/>
      <c r="H39" s="185"/>
      <c r="I39" s="185"/>
      <c r="J39" s="193"/>
      <c r="K39" s="185"/>
      <c r="L39" s="185"/>
      <c r="M39" s="185"/>
      <c r="N39" s="185"/>
      <c r="O39" s="193"/>
      <c r="P39" s="185"/>
      <c r="Q39" s="27"/>
    </row>
    <row r="40" spans="3:17" ht="15">
      <c r="C40" s="8"/>
      <c r="D40" s="253" t="s">
        <v>647</v>
      </c>
      <c r="E40" s="8"/>
      <c r="F40" s="185">
        <v>7</v>
      </c>
      <c r="G40" s="185">
        <v>4</v>
      </c>
      <c r="H40" s="185">
        <v>5</v>
      </c>
      <c r="I40" s="185">
        <v>12</v>
      </c>
      <c r="J40" s="185">
        <v>72</v>
      </c>
      <c r="K40" s="185">
        <v>4</v>
      </c>
      <c r="L40" s="185">
        <v>2</v>
      </c>
      <c r="M40" s="185">
        <v>5</v>
      </c>
      <c r="N40" s="185">
        <v>16</v>
      </c>
      <c r="O40" s="185">
        <v>72</v>
      </c>
      <c r="P40" s="185"/>
      <c r="Q40" s="27">
        <v>666</v>
      </c>
    </row>
    <row r="41" spans="3:17" ht="15">
      <c r="C41" s="8"/>
      <c r="D41" s="253" t="s">
        <v>648</v>
      </c>
      <c r="E41" s="8"/>
      <c r="F41" s="185">
        <v>7</v>
      </c>
      <c r="G41" s="185">
        <v>6</v>
      </c>
      <c r="H41" s="185">
        <v>5</v>
      </c>
      <c r="I41" s="185">
        <v>11</v>
      </c>
      <c r="J41" s="185">
        <v>71</v>
      </c>
      <c r="K41" s="185">
        <v>2</v>
      </c>
      <c r="L41" s="185">
        <v>2</v>
      </c>
      <c r="M41" s="185">
        <v>3</v>
      </c>
      <c r="N41" s="185">
        <v>17</v>
      </c>
      <c r="O41" s="185">
        <v>77</v>
      </c>
      <c r="P41" s="185"/>
      <c r="Q41" s="27">
        <v>1772</v>
      </c>
    </row>
    <row r="42" spans="3:17" ht="15">
      <c r="C42" s="8"/>
      <c r="D42" s="253" t="s">
        <v>649</v>
      </c>
      <c r="E42" s="8"/>
      <c r="F42" s="185">
        <v>15</v>
      </c>
      <c r="G42" s="185">
        <v>8</v>
      </c>
      <c r="H42" s="185">
        <v>6</v>
      </c>
      <c r="I42" s="185">
        <v>12</v>
      </c>
      <c r="J42" s="185">
        <v>60</v>
      </c>
      <c r="K42" s="185">
        <v>5</v>
      </c>
      <c r="L42" s="185">
        <v>2</v>
      </c>
      <c r="M42" s="185">
        <v>2</v>
      </c>
      <c r="N42" s="185">
        <v>13</v>
      </c>
      <c r="O42" s="185">
        <v>78</v>
      </c>
      <c r="P42" s="185"/>
      <c r="Q42" s="27">
        <v>901</v>
      </c>
    </row>
    <row r="43" spans="3:17" ht="15">
      <c r="C43" s="8"/>
      <c r="D43" s="253" t="s">
        <v>650</v>
      </c>
      <c r="E43" s="8"/>
      <c r="F43" s="185">
        <v>3</v>
      </c>
      <c r="G43" s="185">
        <v>5</v>
      </c>
      <c r="H43" s="185">
        <v>3</v>
      </c>
      <c r="I43" s="185">
        <v>7</v>
      </c>
      <c r="J43" s="185">
        <v>82</v>
      </c>
      <c r="K43" s="185">
        <v>0</v>
      </c>
      <c r="L43" s="185">
        <v>0</v>
      </c>
      <c r="M43" s="185">
        <v>2</v>
      </c>
      <c r="N43" s="185">
        <v>8</v>
      </c>
      <c r="O43" s="185">
        <v>90</v>
      </c>
      <c r="P43" s="185"/>
      <c r="Q43" s="27">
        <v>265</v>
      </c>
    </row>
    <row r="44" spans="3:17" ht="15">
      <c r="C44" s="8"/>
      <c r="D44" s="253" t="s">
        <v>651</v>
      </c>
      <c r="E44" s="8"/>
      <c r="F44" s="185">
        <v>8</v>
      </c>
      <c r="G44" s="185">
        <v>6</v>
      </c>
      <c r="H44" s="185">
        <v>7</v>
      </c>
      <c r="I44" s="185">
        <v>11</v>
      </c>
      <c r="J44" s="185">
        <v>68</v>
      </c>
      <c r="K44" s="185">
        <v>1</v>
      </c>
      <c r="L44" s="185">
        <v>1</v>
      </c>
      <c r="M44" s="185">
        <v>1</v>
      </c>
      <c r="N44" s="185">
        <v>9</v>
      </c>
      <c r="O44" s="185">
        <v>87</v>
      </c>
      <c r="P44" s="185"/>
      <c r="Q44" s="27">
        <v>771</v>
      </c>
    </row>
    <row r="45" spans="3:17" ht="15">
      <c r="C45" s="8"/>
      <c r="D45" s="253" t="s">
        <v>652</v>
      </c>
      <c r="E45" s="8"/>
      <c r="F45" s="185">
        <v>16</v>
      </c>
      <c r="G45" s="185">
        <v>12</v>
      </c>
      <c r="H45" s="185">
        <v>8</v>
      </c>
      <c r="I45" s="185">
        <v>11</v>
      </c>
      <c r="J45" s="185">
        <v>54</v>
      </c>
      <c r="K45" s="185">
        <v>1</v>
      </c>
      <c r="L45" s="185">
        <v>1</v>
      </c>
      <c r="M45" s="185">
        <v>3</v>
      </c>
      <c r="N45" s="185">
        <v>10</v>
      </c>
      <c r="O45" s="185">
        <v>84</v>
      </c>
      <c r="P45" s="185"/>
      <c r="Q45" s="27">
        <v>1121</v>
      </c>
    </row>
    <row r="46" spans="3:17" ht="15">
      <c r="C46" s="8"/>
      <c r="D46" s="253" t="s">
        <v>653</v>
      </c>
      <c r="E46" s="8"/>
      <c r="F46" s="185">
        <v>11</v>
      </c>
      <c r="G46" s="185">
        <v>11</v>
      </c>
      <c r="H46" s="185">
        <v>8</v>
      </c>
      <c r="I46" s="185">
        <v>10</v>
      </c>
      <c r="J46" s="185">
        <v>60</v>
      </c>
      <c r="K46" s="185">
        <v>2</v>
      </c>
      <c r="L46" s="185">
        <v>1</v>
      </c>
      <c r="M46" s="185">
        <v>2</v>
      </c>
      <c r="N46" s="185">
        <v>8</v>
      </c>
      <c r="O46" s="185">
        <v>87</v>
      </c>
      <c r="P46" s="185"/>
      <c r="Q46" s="27">
        <v>1028</v>
      </c>
    </row>
    <row r="47" spans="3:17" ht="6" customHeight="1">
      <c r="C47" s="2"/>
      <c r="D47" s="2"/>
      <c r="E47" s="8"/>
      <c r="F47" s="185"/>
      <c r="G47" s="185"/>
      <c r="H47" s="185"/>
      <c r="I47" s="185"/>
      <c r="J47" s="193"/>
      <c r="K47" s="185"/>
      <c r="L47" s="185"/>
      <c r="M47" s="185"/>
      <c r="N47" s="185"/>
      <c r="O47" s="193"/>
      <c r="P47" s="185"/>
      <c r="Q47" s="27"/>
    </row>
    <row r="48" spans="3:17" ht="15.75">
      <c r="C48" s="7" t="s">
        <v>242</v>
      </c>
      <c r="D48" s="7"/>
      <c r="E48" s="8"/>
      <c r="F48" s="185"/>
      <c r="G48" s="185"/>
      <c r="H48" s="185"/>
      <c r="I48" s="185"/>
      <c r="J48" s="193"/>
      <c r="K48" s="185"/>
      <c r="L48" s="185"/>
      <c r="M48" s="185"/>
      <c r="N48" s="185"/>
      <c r="O48" s="193"/>
      <c r="P48" s="185"/>
      <c r="Q48" s="27"/>
    </row>
    <row r="49" spans="3:17" ht="15">
      <c r="C49" s="8"/>
      <c r="D49" s="8" t="s">
        <v>646</v>
      </c>
      <c r="E49" s="8"/>
      <c r="F49" s="185">
        <v>13</v>
      </c>
      <c r="G49" s="185">
        <v>19</v>
      </c>
      <c r="H49" s="185">
        <v>10</v>
      </c>
      <c r="I49" s="185">
        <v>10</v>
      </c>
      <c r="J49" s="185">
        <v>48</v>
      </c>
      <c r="K49" s="185">
        <v>0</v>
      </c>
      <c r="L49" s="185">
        <v>1</v>
      </c>
      <c r="M49" s="185">
        <v>2</v>
      </c>
      <c r="N49" s="185">
        <v>8</v>
      </c>
      <c r="O49" s="185">
        <v>89</v>
      </c>
      <c r="P49" s="185"/>
      <c r="Q49" s="27">
        <v>3924</v>
      </c>
    </row>
    <row r="50" spans="3:17" ht="15">
      <c r="C50" s="8"/>
      <c r="D50" s="8" t="s">
        <v>213</v>
      </c>
      <c r="E50" s="8"/>
      <c r="F50" s="185">
        <v>13</v>
      </c>
      <c r="G50" s="185">
        <v>16</v>
      </c>
      <c r="H50" s="185">
        <v>9</v>
      </c>
      <c r="I50" s="185">
        <v>11</v>
      </c>
      <c r="J50" s="185">
        <v>52</v>
      </c>
      <c r="K50" s="185">
        <v>1</v>
      </c>
      <c r="L50" s="185">
        <v>1</v>
      </c>
      <c r="M50" s="185">
        <v>2</v>
      </c>
      <c r="N50" s="185">
        <v>10</v>
      </c>
      <c r="O50" s="185">
        <v>86</v>
      </c>
      <c r="P50" s="185"/>
      <c r="Q50" s="27">
        <v>2835</v>
      </c>
    </row>
    <row r="51" spans="3:17" ht="15">
      <c r="C51" s="8"/>
      <c r="D51" s="8" t="s">
        <v>214</v>
      </c>
      <c r="E51" s="8"/>
      <c r="F51" s="185">
        <v>11</v>
      </c>
      <c r="G51" s="185">
        <v>11</v>
      </c>
      <c r="H51" s="185">
        <v>8</v>
      </c>
      <c r="I51" s="185">
        <v>10</v>
      </c>
      <c r="J51" s="185">
        <v>60</v>
      </c>
      <c r="K51" s="185">
        <v>2</v>
      </c>
      <c r="L51" s="185">
        <v>1</v>
      </c>
      <c r="M51" s="185">
        <v>3</v>
      </c>
      <c r="N51" s="185">
        <v>9</v>
      </c>
      <c r="O51" s="185">
        <v>85</v>
      </c>
      <c r="P51" s="185"/>
      <c r="Q51" s="27">
        <v>1975</v>
      </c>
    </row>
    <row r="52" spans="3:17" ht="15">
      <c r="C52" s="8"/>
      <c r="D52" s="8" t="s">
        <v>215</v>
      </c>
      <c r="E52" s="8"/>
      <c r="F52" s="185">
        <v>9</v>
      </c>
      <c r="G52" s="185">
        <v>8</v>
      </c>
      <c r="H52" s="185">
        <v>7</v>
      </c>
      <c r="I52" s="185">
        <v>11</v>
      </c>
      <c r="J52" s="185">
        <v>66</v>
      </c>
      <c r="K52" s="185">
        <v>2</v>
      </c>
      <c r="L52" s="185">
        <v>2</v>
      </c>
      <c r="M52" s="185">
        <v>2</v>
      </c>
      <c r="N52" s="185">
        <v>11</v>
      </c>
      <c r="O52" s="185">
        <v>84</v>
      </c>
      <c r="P52" s="185"/>
      <c r="Q52" s="27">
        <v>1507</v>
      </c>
    </row>
    <row r="53" spans="3:17" ht="15">
      <c r="C53" s="8"/>
      <c r="D53" s="8" t="s">
        <v>216</v>
      </c>
      <c r="E53" s="8"/>
      <c r="F53" s="185">
        <v>7</v>
      </c>
      <c r="G53" s="185">
        <v>6</v>
      </c>
      <c r="H53" s="185">
        <v>5</v>
      </c>
      <c r="I53" s="185">
        <v>12</v>
      </c>
      <c r="J53" s="185">
        <v>69</v>
      </c>
      <c r="K53" s="185">
        <v>2</v>
      </c>
      <c r="L53" s="185">
        <v>1</v>
      </c>
      <c r="M53" s="185">
        <v>3</v>
      </c>
      <c r="N53" s="185">
        <v>11</v>
      </c>
      <c r="O53" s="185">
        <v>83</v>
      </c>
      <c r="P53" s="185"/>
      <c r="Q53" s="27">
        <v>1151</v>
      </c>
    </row>
    <row r="54" spans="3:17" ht="15">
      <c r="C54" s="8"/>
      <c r="D54" s="8" t="s">
        <v>217</v>
      </c>
      <c r="E54" s="8"/>
      <c r="F54" s="185">
        <v>8</v>
      </c>
      <c r="G54" s="185">
        <v>6</v>
      </c>
      <c r="H54" s="185">
        <v>5</v>
      </c>
      <c r="I54" s="185">
        <v>10</v>
      </c>
      <c r="J54" s="185">
        <v>71</v>
      </c>
      <c r="K54" s="185">
        <v>2</v>
      </c>
      <c r="L54" s="185">
        <v>1</v>
      </c>
      <c r="M54" s="185">
        <v>2</v>
      </c>
      <c r="N54" s="185">
        <v>14</v>
      </c>
      <c r="O54" s="185">
        <v>80</v>
      </c>
      <c r="P54" s="185"/>
      <c r="Q54" s="27">
        <v>1303</v>
      </c>
    </row>
    <row r="55" spans="3:17" ht="15">
      <c r="C55" s="2"/>
      <c r="D55" s="2" t="s">
        <v>218</v>
      </c>
      <c r="E55" s="8"/>
      <c r="F55" s="185">
        <v>6</v>
      </c>
      <c r="G55" s="185">
        <v>5</v>
      </c>
      <c r="H55" s="185">
        <v>6</v>
      </c>
      <c r="I55" s="185">
        <v>12</v>
      </c>
      <c r="J55" s="185">
        <v>72</v>
      </c>
      <c r="K55" s="185">
        <v>3</v>
      </c>
      <c r="L55" s="185">
        <v>2</v>
      </c>
      <c r="M55" s="185">
        <v>3</v>
      </c>
      <c r="N55" s="185">
        <v>21</v>
      </c>
      <c r="O55" s="185">
        <v>71</v>
      </c>
      <c r="P55" s="185"/>
      <c r="Q55" s="27">
        <v>782</v>
      </c>
    </row>
    <row r="56" spans="3:17" ht="6" customHeight="1">
      <c r="C56" s="2"/>
      <c r="D56" s="2"/>
      <c r="E56" s="8"/>
      <c r="F56" s="185"/>
      <c r="G56" s="185"/>
      <c r="H56" s="185"/>
      <c r="I56" s="185"/>
      <c r="J56" s="193"/>
      <c r="K56" s="185"/>
      <c r="L56" s="185"/>
      <c r="M56" s="185"/>
      <c r="N56" s="185"/>
      <c r="O56" s="185"/>
      <c r="P56" s="185"/>
      <c r="Q56" s="27"/>
    </row>
    <row r="57" spans="3:17" ht="15.75" customHeight="1">
      <c r="C57" s="7" t="s">
        <v>668</v>
      </c>
      <c r="D57" s="8"/>
      <c r="E57" s="8"/>
      <c r="F57" s="185"/>
      <c r="G57" s="185"/>
      <c r="H57" s="185"/>
      <c r="I57" s="185"/>
      <c r="J57" s="193"/>
      <c r="K57" s="185"/>
      <c r="L57" s="185"/>
      <c r="M57" s="185"/>
      <c r="N57" s="185"/>
      <c r="O57" s="185"/>
      <c r="P57" s="185"/>
      <c r="Q57" s="27"/>
    </row>
    <row r="58" spans="3:17" ht="15">
      <c r="C58" s="8"/>
      <c r="D58" s="8" t="s">
        <v>854</v>
      </c>
      <c r="E58" s="8"/>
      <c r="F58" s="185">
        <v>17</v>
      </c>
      <c r="G58" s="185">
        <v>18</v>
      </c>
      <c r="H58" s="185">
        <v>11</v>
      </c>
      <c r="I58" s="185">
        <v>10</v>
      </c>
      <c r="J58" s="185">
        <v>43</v>
      </c>
      <c r="K58" s="185">
        <v>1</v>
      </c>
      <c r="L58" s="185">
        <v>2</v>
      </c>
      <c r="M58" s="185">
        <v>2</v>
      </c>
      <c r="N58" s="185">
        <v>10</v>
      </c>
      <c r="O58" s="185">
        <v>85</v>
      </c>
      <c r="P58" s="185"/>
      <c r="Q58" s="27">
        <v>2649</v>
      </c>
    </row>
    <row r="59" spans="3:17" ht="15">
      <c r="C59" s="8"/>
      <c r="D59" s="51">
        <v>2</v>
      </c>
      <c r="E59" s="8"/>
      <c r="F59" s="185">
        <v>12</v>
      </c>
      <c r="G59" s="185">
        <v>14</v>
      </c>
      <c r="H59" s="185">
        <v>8</v>
      </c>
      <c r="I59" s="185">
        <v>11</v>
      </c>
      <c r="J59" s="185">
        <v>55</v>
      </c>
      <c r="K59" s="185">
        <v>2</v>
      </c>
      <c r="L59" s="185">
        <v>1</v>
      </c>
      <c r="M59" s="185">
        <v>3</v>
      </c>
      <c r="N59" s="185">
        <v>10</v>
      </c>
      <c r="O59" s="185">
        <v>85</v>
      </c>
      <c r="P59" s="185"/>
      <c r="Q59" s="27">
        <v>2844</v>
      </c>
    </row>
    <row r="60" spans="3:17" ht="15">
      <c r="C60" s="8"/>
      <c r="D60" s="51">
        <v>3</v>
      </c>
      <c r="E60" s="8"/>
      <c r="F60" s="185">
        <v>8</v>
      </c>
      <c r="G60" s="185">
        <v>9</v>
      </c>
      <c r="H60" s="185">
        <v>7</v>
      </c>
      <c r="I60" s="185">
        <v>9</v>
      </c>
      <c r="J60" s="185">
        <v>67</v>
      </c>
      <c r="K60" s="185">
        <v>1</v>
      </c>
      <c r="L60" s="185">
        <v>1</v>
      </c>
      <c r="M60" s="185">
        <v>2</v>
      </c>
      <c r="N60" s="185">
        <v>9</v>
      </c>
      <c r="O60" s="185">
        <v>87</v>
      </c>
      <c r="P60" s="185"/>
      <c r="Q60" s="27">
        <v>3135</v>
      </c>
    </row>
    <row r="61" spans="3:17" ht="15">
      <c r="C61" s="8"/>
      <c r="D61" s="51">
        <v>4</v>
      </c>
      <c r="E61" s="8"/>
      <c r="F61" s="185">
        <v>7</v>
      </c>
      <c r="G61" s="185">
        <v>8</v>
      </c>
      <c r="H61" s="185">
        <v>5</v>
      </c>
      <c r="I61" s="185">
        <v>10</v>
      </c>
      <c r="J61" s="185">
        <v>69</v>
      </c>
      <c r="K61" s="185">
        <v>2</v>
      </c>
      <c r="L61" s="185">
        <v>1</v>
      </c>
      <c r="M61" s="185">
        <v>2</v>
      </c>
      <c r="N61" s="185">
        <v>10</v>
      </c>
      <c r="O61" s="185">
        <v>85</v>
      </c>
      <c r="P61" s="185"/>
      <c r="Q61" s="27">
        <v>2737</v>
      </c>
    </row>
    <row r="62" spans="3:17" ht="15">
      <c r="C62" s="8"/>
      <c r="D62" s="8" t="s">
        <v>855</v>
      </c>
      <c r="E62" s="8"/>
      <c r="F62" s="185">
        <v>7</v>
      </c>
      <c r="G62" s="185">
        <v>10</v>
      </c>
      <c r="H62" s="185">
        <v>8</v>
      </c>
      <c r="I62" s="185">
        <v>12</v>
      </c>
      <c r="J62" s="185">
        <v>63</v>
      </c>
      <c r="K62" s="185">
        <v>2</v>
      </c>
      <c r="L62" s="185">
        <v>2</v>
      </c>
      <c r="M62" s="185">
        <v>3</v>
      </c>
      <c r="N62" s="185">
        <v>15</v>
      </c>
      <c r="O62" s="185">
        <v>78</v>
      </c>
      <c r="P62" s="185"/>
      <c r="Q62" s="27">
        <v>2593</v>
      </c>
    </row>
    <row r="63" spans="5:17" ht="6" customHeight="1">
      <c r="E63" s="8"/>
      <c r="F63" s="185"/>
      <c r="G63" s="185"/>
      <c r="H63" s="185"/>
      <c r="I63" s="185"/>
      <c r="J63" s="193"/>
      <c r="K63" s="185"/>
      <c r="L63" s="185"/>
      <c r="M63" s="185"/>
      <c r="N63" s="185"/>
      <c r="O63" s="193"/>
      <c r="P63" s="185"/>
      <c r="Q63" s="27"/>
    </row>
    <row r="64" spans="3:17" ht="15.75">
      <c r="C64" s="7" t="s">
        <v>241</v>
      </c>
      <c r="D64" s="7"/>
      <c r="E64" s="8"/>
      <c r="F64" s="185"/>
      <c r="G64" s="185"/>
      <c r="H64" s="185"/>
      <c r="I64" s="185"/>
      <c r="J64" s="193"/>
      <c r="K64" s="185"/>
      <c r="L64" s="185"/>
      <c r="M64" s="185"/>
      <c r="N64" s="185"/>
      <c r="O64" s="193"/>
      <c r="P64" s="185"/>
      <c r="Q64" s="27"/>
    </row>
    <row r="65" spans="3:17" ht="15">
      <c r="C65" s="8"/>
      <c r="D65" s="8" t="s">
        <v>131</v>
      </c>
      <c r="F65" s="185">
        <v>17</v>
      </c>
      <c r="G65" s="185">
        <v>16</v>
      </c>
      <c r="H65" s="185">
        <v>10</v>
      </c>
      <c r="I65" s="185">
        <v>13</v>
      </c>
      <c r="J65" s="185">
        <v>44</v>
      </c>
      <c r="K65" s="185">
        <v>2</v>
      </c>
      <c r="L65" s="185">
        <v>2</v>
      </c>
      <c r="M65" s="185">
        <v>3</v>
      </c>
      <c r="N65" s="185">
        <v>12</v>
      </c>
      <c r="O65" s="185">
        <v>81</v>
      </c>
      <c r="P65" s="185"/>
      <c r="Q65" s="27">
        <v>4993</v>
      </c>
    </row>
    <row r="66" spans="3:17" ht="15">
      <c r="C66" s="8"/>
      <c r="D66" s="8" t="s">
        <v>202</v>
      </c>
      <c r="F66" s="185">
        <v>8</v>
      </c>
      <c r="G66" s="185">
        <v>12</v>
      </c>
      <c r="H66" s="185">
        <v>7</v>
      </c>
      <c r="I66" s="185">
        <v>10</v>
      </c>
      <c r="J66" s="185">
        <v>62</v>
      </c>
      <c r="K66" s="185">
        <v>2</v>
      </c>
      <c r="L66" s="185">
        <v>1</v>
      </c>
      <c r="M66" s="185">
        <v>3</v>
      </c>
      <c r="N66" s="185">
        <v>13</v>
      </c>
      <c r="O66" s="185">
        <v>81</v>
      </c>
      <c r="P66" s="185"/>
      <c r="Q66" s="27">
        <v>3929</v>
      </c>
    </row>
    <row r="67" spans="3:17" ht="15">
      <c r="C67" s="8"/>
      <c r="D67" s="8" t="s">
        <v>513</v>
      </c>
      <c r="F67" s="185">
        <v>6</v>
      </c>
      <c r="G67" s="185">
        <v>8</v>
      </c>
      <c r="H67" s="185">
        <v>6</v>
      </c>
      <c r="I67" s="185">
        <v>10</v>
      </c>
      <c r="J67" s="185">
        <v>70</v>
      </c>
      <c r="K67" s="185">
        <v>2</v>
      </c>
      <c r="L67" s="185">
        <v>1</v>
      </c>
      <c r="M67" s="185">
        <v>1</v>
      </c>
      <c r="N67" s="185">
        <v>10</v>
      </c>
      <c r="O67" s="185">
        <v>85</v>
      </c>
      <c r="P67" s="185"/>
      <c r="Q67" s="27">
        <v>1438</v>
      </c>
    </row>
    <row r="68" spans="3:17" ht="15">
      <c r="C68" s="8"/>
      <c r="D68" s="8" t="s">
        <v>514</v>
      </c>
      <c r="F68" s="185">
        <v>3</v>
      </c>
      <c r="G68" s="185">
        <v>3</v>
      </c>
      <c r="H68" s="185">
        <v>4</v>
      </c>
      <c r="I68" s="185">
        <v>8</v>
      </c>
      <c r="J68" s="185">
        <v>81</v>
      </c>
      <c r="K68" s="185">
        <v>1</v>
      </c>
      <c r="L68" s="185">
        <v>1</v>
      </c>
      <c r="M68" s="185">
        <v>1</v>
      </c>
      <c r="N68" s="185">
        <v>6</v>
      </c>
      <c r="O68" s="185">
        <v>92</v>
      </c>
      <c r="P68" s="185"/>
      <c r="Q68" s="27">
        <v>667</v>
      </c>
    </row>
    <row r="69" spans="3:17" ht="15">
      <c r="C69" s="8"/>
      <c r="D69" s="8" t="s">
        <v>203</v>
      </c>
      <c r="F69" s="185">
        <v>4</v>
      </c>
      <c r="G69" s="185">
        <v>6</v>
      </c>
      <c r="H69" s="185">
        <v>5</v>
      </c>
      <c r="I69" s="185">
        <v>7</v>
      </c>
      <c r="J69" s="185">
        <v>78</v>
      </c>
      <c r="K69" s="185">
        <v>1</v>
      </c>
      <c r="L69" s="185">
        <v>1</v>
      </c>
      <c r="M69" s="185">
        <v>1</v>
      </c>
      <c r="N69" s="185">
        <v>8</v>
      </c>
      <c r="O69" s="185">
        <v>89</v>
      </c>
      <c r="P69" s="185"/>
      <c r="Q69" s="27">
        <v>1689</v>
      </c>
    </row>
    <row r="70" spans="3:17" ht="15">
      <c r="C70" s="8"/>
      <c r="D70" s="8" t="s">
        <v>204</v>
      </c>
      <c r="F70" s="185">
        <v>2</v>
      </c>
      <c r="G70" s="185">
        <v>4</v>
      </c>
      <c r="H70" s="185">
        <v>4</v>
      </c>
      <c r="I70" s="185">
        <v>6</v>
      </c>
      <c r="J70" s="185">
        <v>84</v>
      </c>
      <c r="K70" s="185">
        <v>0</v>
      </c>
      <c r="L70" s="185">
        <v>0</v>
      </c>
      <c r="M70" s="185">
        <v>0</v>
      </c>
      <c r="N70" s="185">
        <v>4</v>
      </c>
      <c r="O70" s="185">
        <v>96</v>
      </c>
      <c r="P70" s="185"/>
      <c r="Q70" s="27">
        <v>1244</v>
      </c>
    </row>
    <row r="71" spans="4:17" ht="6" customHeight="1">
      <c r="D71" s="8"/>
      <c r="F71" s="185"/>
      <c r="G71" s="185"/>
      <c r="H71" s="185"/>
      <c r="I71" s="185"/>
      <c r="J71" s="193"/>
      <c r="K71" s="185"/>
      <c r="L71" s="185"/>
      <c r="M71" s="185"/>
      <c r="N71" s="185"/>
      <c r="O71" s="193"/>
      <c r="P71" s="185"/>
      <c r="Q71" s="27"/>
    </row>
    <row r="72" spans="3:17" ht="15.75" customHeight="1">
      <c r="C72" s="7" t="s">
        <v>858</v>
      </c>
      <c r="D72" s="8"/>
      <c r="F72" s="185"/>
      <c r="G72" s="185"/>
      <c r="H72" s="185"/>
      <c r="I72" s="185"/>
      <c r="J72" s="193"/>
      <c r="K72" s="185"/>
      <c r="L72" s="185"/>
      <c r="M72" s="185"/>
      <c r="N72" s="185"/>
      <c r="O72" s="193"/>
      <c r="P72" s="185"/>
      <c r="Q72" s="27"/>
    </row>
    <row r="73" spans="3:17" ht="15.75">
      <c r="C73" s="7"/>
      <c r="D73" s="8" t="s">
        <v>474</v>
      </c>
      <c r="F73" s="185">
        <v>1</v>
      </c>
      <c r="G73" s="185">
        <v>2</v>
      </c>
      <c r="H73" s="185">
        <v>4</v>
      </c>
      <c r="I73" s="185">
        <v>9</v>
      </c>
      <c r="J73" s="185">
        <v>83</v>
      </c>
      <c r="K73" s="185">
        <v>1</v>
      </c>
      <c r="L73" s="185">
        <v>1</v>
      </c>
      <c r="M73" s="185">
        <v>2</v>
      </c>
      <c r="N73" s="185">
        <v>11</v>
      </c>
      <c r="O73" s="185">
        <v>85</v>
      </c>
      <c r="P73" s="185"/>
      <c r="Q73" s="27">
        <v>5532</v>
      </c>
    </row>
    <row r="74" spans="3:17" ht="15.75">
      <c r="C74" s="7"/>
      <c r="D74" s="8" t="s">
        <v>475</v>
      </c>
      <c r="F74" s="185">
        <v>5</v>
      </c>
      <c r="G74" s="185">
        <v>9</v>
      </c>
      <c r="H74" s="185">
        <v>7</v>
      </c>
      <c r="I74" s="185">
        <v>12</v>
      </c>
      <c r="J74" s="185">
        <v>67</v>
      </c>
      <c r="K74" s="185">
        <v>1</v>
      </c>
      <c r="L74" s="185">
        <v>2</v>
      </c>
      <c r="M74" s="185">
        <v>3</v>
      </c>
      <c r="N74" s="185">
        <v>12</v>
      </c>
      <c r="O74" s="185">
        <v>82</v>
      </c>
      <c r="P74" s="185"/>
      <c r="Q74" s="27">
        <v>1431</v>
      </c>
    </row>
    <row r="75" spans="3:17" ht="15.75">
      <c r="C75" s="7"/>
      <c r="D75" s="8" t="s">
        <v>476</v>
      </c>
      <c r="F75" s="185">
        <v>10</v>
      </c>
      <c r="G75" s="185">
        <v>11</v>
      </c>
      <c r="H75" s="185">
        <v>8</v>
      </c>
      <c r="I75" s="185">
        <v>10</v>
      </c>
      <c r="J75" s="185">
        <v>60</v>
      </c>
      <c r="K75" s="185">
        <v>3</v>
      </c>
      <c r="L75" s="185">
        <v>1</v>
      </c>
      <c r="M75" s="185">
        <v>3</v>
      </c>
      <c r="N75" s="185">
        <v>12</v>
      </c>
      <c r="O75" s="185">
        <v>82</v>
      </c>
      <c r="P75" s="185"/>
      <c r="Q75" s="27">
        <v>766</v>
      </c>
    </row>
    <row r="76" spans="3:17" ht="15.75">
      <c r="C76" s="7"/>
      <c r="D76" s="8" t="s">
        <v>480</v>
      </c>
      <c r="F76" s="185">
        <v>19</v>
      </c>
      <c r="G76" s="185">
        <v>15</v>
      </c>
      <c r="H76" s="185">
        <v>13</v>
      </c>
      <c r="I76" s="185">
        <v>10</v>
      </c>
      <c r="J76" s="185">
        <v>42</v>
      </c>
      <c r="K76" s="185">
        <v>3</v>
      </c>
      <c r="L76" s="185">
        <v>2</v>
      </c>
      <c r="M76" s="185">
        <v>3</v>
      </c>
      <c r="N76" s="185">
        <v>16</v>
      </c>
      <c r="O76" s="185">
        <v>76</v>
      </c>
      <c r="P76" s="185"/>
      <c r="Q76" s="27">
        <v>412</v>
      </c>
    </row>
    <row r="77" spans="3:17" ht="15">
      <c r="C77" s="8"/>
      <c r="D77" s="8" t="s">
        <v>481</v>
      </c>
      <c r="F77" s="185">
        <v>22</v>
      </c>
      <c r="G77" s="185">
        <v>20</v>
      </c>
      <c r="H77" s="185">
        <v>10</v>
      </c>
      <c r="I77" s="185">
        <v>12</v>
      </c>
      <c r="J77" s="185">
        <v>36</v>
      </c>
      <c r="K77" s="185">
        <v>2</v>
      </c>
      <c r="L77" s="185">
        <v>2</v>
      </c>
      <c r="M77" s="185">
        <v>2</v>
      </c>
      <c r="N77" s="185">
        <v>14</v>
      </c>
      <c r="O77" s="185">
        <v>80</v>
      </c>
      <c r="P77" s="185"/>
      <c r="Q77" s="27">
        <v>817</v>
      </c>
    </row>
    <row r="78" spans="2:17" ht="15">
      <c r="B78" s="8"/>
      <c r="C78" s="8"/>
      <c r="D78" s="8" t="s">
        <v>479</v>
      </c>
      <c r="F78" s="185">
        <v>21</v>
      </c>
      <c r="G78" s="185">
        <v>23</v>
      </c>
      <c r="H78" s="185">
        <v>12</v>
      </c>
      <c r="I78" s="185">
        <v>11</v>
      </c>
      <c r="J78" s="185">
        <v>32</v>
      </c>
      <c r="K78" s="185">
        <v>2</v>
      </c>
      <c r="L78" s="185">
        <v>2</v>
      </c>
      <c r="M78" s="185">
        <v>3</v>
      </c>
      <c r="N78" s="185">
        <v>11</v>
      </c>
      <c r="O78" s="185">
        <v>83</v>
      </c>
      <c r="P78" s="185"/>
      <c r="Q78" s="27">
        <v>5255</v>
      </c>
    </row>
    <row r="79" spans="2:17" ht="6" customHeight="1" thickBot="1">
      <c r="B79" s="5"/>
      <c r="C79" s="5"/>
      <c r="D79" s="5"/>
      <c r="E79" s="5"/>
      <c r="F79" s="5"/>
      <c r="G79" s="5"/>
      <c r="H79" s="5"/>
      <c r="I79" s="5"/>
      <c r="J79" s="5"/>
      <c r="K79" s="5"/>
      <c r="L79" s="5"/>
      <c r="M79" s="5"/>
      <c r="N79" s="5"/>
      <c r="O79" s="5"/>
      <c r="P79" s="5"/>
      <c r="Q79" s="5"/>
    </row>
    <row r="80" spans="3:17" ht="15">
      <c r="C80" s="3" t="s">
        <v>497</v>
      </c>
      <c r="F80" s="2"/>
      <c r="G80" s="40"/>
      <c r="H80" s="40"/>
      <c r="I80" s="40"/>
      <c r="J80" s="40"/>
      <c r="K80" s="2"/>
      <c r="L80" s="40"/>
      <c r="M80" s="40"/>
      <c r="N80" s="40"/>
      <c r="O80" s="8"/>
      <c r="P80" s="8"/>
      <c r="Q80" s="8"/>
    </row>
    <row r="81" spans="3:17" ht="15">
      <c r="C81" s="3"/>
      <c r="D81" t="s">
        <v>498</v>
      </c>
      <c r="F81" s="2"/>
      <c r="G81" s="40"/>
      <c r="H81" s="40"/>
      <c r="I81" s="40"/>
      <c r="J81" s="40"/>
      <c r="K81" s="2"/>
      <c r="L81" s="40"/>
      <c r="M81" s="40"/>
      <c r="N81" s="40"/>
      <c r="O81" s="8"/>
      <c r="P81" s="8"/>
      <c r="Q81" s="8"/>
    </row>
    <row r="82" spans="3:17" ht="15">
      <c r="C82" s="3" t="s">
        <v>515</v>
      </c>
      <c r="F82" s="2"/>
      <c r="G82" s="40"/>
      <c r="H82" s="40"/>
      <c r="I82" s="40"/>
      <c r="J82" s="40"/>
      <c r="K82" s="2"/>
      <c r="L82" s="40"/>
      <c r="M82" s="40"/>
      <c r="N82" s="40"/>
      <c r="O82" s="8"/>
      <c r="P82" s="8"/>
      <c r="Q82" s="8"/>
    </row>
    <row r="83" spans="3:17" ht="15">
      <c r="C83" s="20" t="s">
        <v>385</v>
      </c>
      <c r="F83" s="2"/>
      <c r="G83" s="40"/>
      <c r="H83" s="40"/>
      <c r="I83" s="40"/>
      <c r="J83" s="40"/>
      <c r="K83" s="2"/>
      <c r="L83" s="40"/>
      <c r="M83" s="40"/>
      <c r="N83" s="40"/>
      <c r="O83" s="8"/>
      <c r="P83" s="8"/>
      <c r="Q83" s="8"/>
    </row>
    <row r="84" ht="12.75">
      <c r="C84" s="20" t="s">
        <v>859</v>
      </c>
    </row>
  </sheetData>
  <mergeCells count="2">
    <mergeCell ref="F4:J4"/>
    <mergeCell ref="K4:O4"/>
  </mergeCells>
  <printOptions/>
  <pageMargins left="0.75" right="0.75" top="1" bottom="1" header="0.5" footer="0.5"/>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u001954</cp:lastModifiedBy>
  <cp:lastPrinted>2004-10-25T11:49:08Z</cp:lastPrinted>
  <dcterms:created xsi:type="dcterms:W3CDTF">2000-10-02T09:13:28Z</dcterms:created>
  <dcterms:modified xsi:type="dcterms:W3CDTF">2004-11-03T11:32:45Z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-633840122</vt:i4>
  </property>
  <property fmtid="{D5CDD505-2E9C-101B-9397-08002B2CF9AE}" pid="4" name="_EmailSubje">
    <vt:lpwstr>Transport Statistics website</vt:lpwstr>
  </property>
  <property fmtid="{D5CDD505-2E9C-101B-9397-08002B2CF9AE}" pid="5" name="_AuthorEma">
    <vt:lpwstr>Scott.Brand@scotland.gsi.gov.uk</vt:lpwstr>
  </property>
  <property fmtid="{D5CDD505-2E9C-101B-9397-08002B2CF9AE}" pid="6" name="_AuthorEmailDisplayNa">
    <vt:lpwstr>Brand S (Scott)</vt:lpwstr>
  </property>
</Properties>
</file>