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42" sheetId="1" r:id="rId1"/>
    <sheet name="Table43a" sheetId="2" r:id="rId2"/>
    <sheet name="Table43b" sheetId="3" r:id="rId3"/>
    <sheet name="Tables44_45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Fill" hidden="1">#REF!</definedName>
    <definedName name="_Order1" hidden="1">255</definedName>
    <definedName name="compnum">#REF!</definedName>
    <definedName name="KEYA">'[3]Table A'!$AC$26</definedName>
    <definedName name="MACROS">[4]Table!$M$1:$IG$8163</definedName>
    <definedName name="MACROS2">#REF!</definedName>
    <definedName name="new" hidden="1">#REF!</definedName>
    <definedName name="_new2">#REF!</definedName>
    <definedName name="_xlnm.Print_Area" localSheetId="2">Table43b!$A$1:$L$76</definedName>
    <definedName name="_xlnm.Print_Area" localSheetId="3">Tables44_45!$A$1:$O$85</definedName>
    <definedName name="SHEETA">#REF!</definedName>
    <definedName name="SHEETB">#REF!</definedName>
    <definedName name="SHEETC">#REF!</definedName>
    <definedName name="SHEETD">[2]Table18b!$B$7:$M$71</definedName>
    <definedName name="SHEETE">#REF!</definedName>
    <definedName name="SHEETF">#REF!</definedName>
    <definedName name="SHEETG">#REF!</definedName>
    <definedName name="TIME">[4]Table!$E$1:$IG$8163</definedName>
    <definedName name="TIME2">#REF!</definedName>
    <definedName name="WHOLE">[4]Table!$BZ$371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M14" i="4" l="1"/>
  <c r="N14" i="4"/>
  <c r="Q14" i="4"/>
  <c r="R14" i="4"/>
  <c r="M15" i="4"/>
  <c r="N15" i="4"/>
  <c r="Q15" i="4"/>
  <c r="R15" i="4"/>
  <c r="M16" i="4"/>
  <c r="N16" i="4"/>
  <c r="Q16" i="4"/>
  <c r="R16" i="4"/>
  <c r="M17" i="4"/>
  <c r="N17" i="4"/>
  <c r="Q17" i="4"/>
  <c r="R17" i="4"/>
  <c r="M18" i="4"/>
  <c r="N18" i="4"/>
  <c r="Q18" i="4"/>
  <c r="R18" i="4"/>
  <c r="M19" i="4"/>
  <c r="N19" i="4"/>
  <c r="Q19" i="4"/>
  <c r="R19" i="4"/>
  <c r="M20" i="4"/>
  <c r="N20" i="4"/>
  <c r="Q20" i="4"/>
  <c r="R20" i="4"/>
  <c r="M21" i="4"/>
  <c r="N21" i="4"/>
  <c r="Q21" i="4"/>
  <c r="R21" i="4"/>
  <c r="M22" i="4"/>
  <c r="N22" i="4"/>
  <c r="Q22" i="4"/>
  <c r="R22" i="4"/>
  <c r="M23" i="4"/>
  <c r="N23" i="4"/>
  <c r="Q23" i="4"/>
  <c r="R23" i="4"/>
  <c r="M24" i="4"/>
  <c r="N24" i="4"/>
  <c r="Q24" i="4"/>
  <c r="R24" i="4"/>
  <c r="M25" i="4"/>
  <c r="N25" i="4"/>
  <c r="Q25" i="4"/>
  <c r="R25" i="4"/>
  <c r="M26" i="4"/>
  <c r="N26" i="4"/>
  <c r="Q26" i="4"/>
  <c r="R26" i="4"/>
  <c r="M27" i="4"/>
  <c r="N27" i="4"/>
  <c r="Q27" i="4"/>
  <c r="R27" i="4"/>
  <c r="M28" i="4"/>
  <c r="N28" i="4"/>
  <c r="Q28" i="4"/>
  <c r="R28" i="4"/>
  <c r="M29" i="4"/>
  <c r="N29" i="4"/>
  <c r="Q29" i="4"/>
  <c r="R29" i="4"/>
  <c r="M30" i="4"/>
  <c r="N30" i="4"/>
  <c r="Q30" i="4"/>
  <c r="R30" i="4"/>
  <c r="M31" i="4"/>
  <c r="N31" i="4"/>
  <c r="Q31" i="4"/>
  <c r="R31" i="4"/>
  <c r="M32" i="4"/>
  <c r="N32" i="4"/>
  <c r="Q32" i="4"/>
  <c r="R32" i="4"/>
  <c r="M33" i="4"/>
  <c r="N33" i="4"/>
  <c r="Q33" i="4"/>
  <c r="R33" i="4"/>
  <c r="M34" i="4"/>
  <c r="N34" i="4"/>
  <c r="Q34" i="4"/>
  <c r="R34" i="4"/>
  <c r="M35" i="4"/>
  <c r="N35" i="4"/>
  <c r="Q35" i="4"/>
  <c r="R35" i="4"/>
  <c r="M36" i="4"/>
  <c r="N36" i="4"/>
  <c r="Q36" i="4"/>
  <c r="R36" i="4"/>
  <c r="M37" i="4"/>
  <c r="N37" i="4"/>
  <c r="Q37" i="4"/>
  <c r="R37" i="4"/>
  <c r="M38" i="4"/>
  <c r="N38" i="4"/>
  <c r="Q38" i="4"/>
  <c r="R38" i="4"/>
  <c r="M39" i="4"/>
  <c r="N39" i="4"/>
  <c r="Q39" i="4"/>
  <c r="R39" i="4"/>
  <c r="M40" i="4"/>
  <c r="N40" i="4"/>
  <c r="Q40" i="4"/>
  <c r="R40" i="4"/>
  <c r="M41" i="4"/>
  <c r="N41" i="4"/>
  <c r="Q41" i="4"/>
  <c r="R41" i="4"/>
  <c r="M42" i="4"/>
  <c r="N42" i="4"/>
  <c r="Q42" i="4"/>
  <c r="R42" i="4"/>
  <c r="M43" i="4"/>
  <c r="N43" i="4"/>
  <c r="Q43" i="4"/>
  <c r="R43" i="4"/>
  <c r="M44" i="4"/>
  <c r="N44" i="4"/>
  <c r="Q44" i="4"/>
  <c r="R44" i="4"/>
  <c r="M45" i="4"/>
  <c r="N45" i="4"/>
  <c r="Q45" i="4"/>
  <c r="R45" i="4"/>
  <c r="M46" i="4"/>
  <c r="N46" i="4"/>
  <c r="Q46" i="4"/>
  <c r="R46" i="4"/>
  <c r="M47" i="4"/>
  <c r="N47" i="4"/>
  <c r="Q47" i="4"/>
  <c r="R47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A4" i="3"/>
  <c r="G12" i="3"/>
  <c r="H12" i="3" s="1"/>
  <c r="I12" i="3"/>
  <c r="J12" i="3"/>
  <c r="K12" i="3"/>
  <c r="G13" i="3"/>
  <c r="H13" i="3"/>
  <c r="I13" i="3"/>
  <c r="J13" i="3"/>
  <c r="K13" i="3"/>
  <c r="G14" i="3"/>
  <c r="J14" i="3" s="1"/>
  <c r="H14" i="3"/>
  <c r="K14" i="3"/>
  <c r="G15" i="3"/>
  <c r="I15" i="3" s="1"/>
  <c r="K15" i="3"/>
  <c r="G16" i="3"/>
  <c r="H16" i="3" s="1"/>
  <c r="I16" i="3"/>
  <c r="J16" i="3"/>
  <c r="K16" i="3"/>
  <c r="G17" i="3"/>
  <c r="H17" i="3"/>
  <c r="I17" i="3"/>
  <c r="J17" i="3"/>
  <c r="K17" i="3"/>
  <c r="G18" i="3"/>
  <c r="J18" i="3" s="1"/>
  <c r="H18" i="3"/>
  <c r="K18" i="3"/>
  <c r="G19" i="3"/>
  <c r="I19" i="3" s="1"/>
  <c r="K19" i="3"/>
  <c r="G20" i="3"/>
  <c r="H20" i="3" s="1"/>
  <c r="I20" i="3"/>
  <c r="J20" i="3"/>
  <c r="K20" i="3"/>
  <c r="G21" i="3"/>
  <c r="H21" i="3"/>
  <c r="I21" i="3"/>
  <c r="J21" i="3"/>
  <c r="K21" i="3"/>
  <c r="G22" i="3"/>
  <c r="J22" i="3" s="1"/>
  <c r="H22" i="3"/>
  <c r="K22" i="3"/>
  <c r="G23" i="3"/>
  <c r="I23" i="3" s="1"/>
  <c r="K23" i="3"/>
  <c r="G24" i="3"/>
  <c r="H24" i="3" s="1"/>
  <c r="I24" i="3"/>
  <c r="J24" i="3"/>
  <c r="K24" i="3"/>
  <c r="G25" i="3"/>
  <c r="H25" i="3"/>
  <c r="I25" i="3"/>
  <c r="J25" i="3"/>
  <c r="K25" i="3"/>
  <c r="G26" i="3"/>
  <c r="J26" i="3" s="1"/>
  <c r="H26" i="3"/>
  <c r="K26" i="3"/>
  <c r="G27" i="3"/>
  <c r="I27" i="3" s="1"/>
  <c r="K27" i="3"/>
  <c r="G28" i="3"/>
  <c r="H28" i="3" s="1"/>
  <c r="I28" i="3"/>
  <c r="J28" i="3"/>
  <c r="K28" i="3"/>
  <c r="G29" i="3"/>
  <c r="H29" i="3"/>
  <c r="I29" i="3"/>
  <c r="J29" i="3"/>
  <c r="K29" i="3"/>
  <c r="G30" i="3"/>
  <c r="J30" i="3" s="1"/>
  <c r="H30" i="3"/>
  <c r="K30" i="3"/>
  <c r="G31" i="3"/>
  <c r="I31" i="3" s="1"/>
  <c r="K31" i="3"/>
  <c r="G32" i="3"/>
  <c r="H32" i="3" s="1"/>
  <c r="I32" i="3"/>
  <c r="J32" i="3"/>
  <c r="K32" i="3"/>
  <c r="G33" i="3"/>
  <c r="H33" i="3"/>
  <c r="I33" i="3"/>
  <c r="J33" i="3"/>
  <c r="K33" i="3"/>
  <c r="G34" i="3"/>
  <c r="J34" i="3" s="1"/>
  <c r="H34" i="3"/>
  <c r="K34" i="3"/>
  <c r="G35" i="3"/>
  <c r="I35" i="3" s="1"/>
  <c r="K35" i="3"/>
  <c r="G36" i="3"/>
  <c r="H36" i="3" s="1"/>
  <c r="I36" i="3"/>
  <c r="J36" i="3"/>
  <c r="K36" i="3"/>
  <c r="G37" i="3"/>
  <c r="H37" i="3"/>
  <c r="I37" i="3"/>
  <c r="J37" i="3"/>
  <c r="K37" i="3"/>
  <c r="G38" i="3"/>
  <c r="J38" i="3" s="1"/>
  <c r="H38" i="3"/>
  <c r="K38" i="3"/>
  <c r="G39" i="3"/>
  <c r="I39" i="3" s="1"/>
  <c r="K39" i="3"/>
  <c r="G40" i="3"/>
  <c r="H40" i="3" s="1"/>
  <c r="I40" i="3"/>
  <c r="J40" i="3"/>
  <c r="K40" i="3"/>
  <c r="G41" i="3"/>
  <c r="H41" i="3"/>
  <c r="I41" i="3"/>
  <c r="J41" i="3"/>
  <c r="K41" i="3"/>
  <c r="G42" i="3"/>
  <c r="J42" i="3" s="1"/>
  <c r="H42" i="3"/>
  <c r="K42" i="3"/>
  <c r="G43" i="3"/>
  <c r="I43" i="3" s="1"/>
  <c r="K43" i="3"/>
  <c r="G44" i="3"/>
  <c r="H44" i="3" s="1"/>
  <c r="I44" i="3"/>
  <c r="J44" i="3"/>
  <c r="K44" i="3"/>
  <c r="C86" i="3"/>
  <c r="E86" i="3"/>
  <c r="G86" i="3"/>
  <c r="I86" i="3"/>
  <c r="C87" i="3"/>
  <c r="E87" i="3"/>
  <c r="G87" i="3"/>
  <c r="I87" i="3"/>
  <c r="C88" i="3"/>
  <c r="E88" i="3"/>
  <c r="G88" i="3"/>
  <c r="I88" i="3"/>
  <c r="C89" i="3"/>
  <c r="E89" i="3"/>
  <c r="G89" i="3"/>
  <c r="I89" i="3"/>
  <c r="C90" i="3"/>
  <c r="E90" i="3"/>
  <c r="G90" i="3"/>
  <c r="I90" i="3"/>
  <c r="C91" i="3"/>
  <c r="E91" i="3"/>
  <c r="G91" i="3"/>
  <c r="I91" i="3"/>
  <c r="C92" i="3"/>
  <c r="E92" i="3"/>
  <c r="G92" i="3"/>
  <c r="I92" i="3"/>
  <c r="C93" i="3"/>
  <c r="E93" i="3"/>
  <c r="G93" i="3"/>
  <c r="I93" i="3"/>
  <c r="C94" i="3"/>
  <c r="E94" i="3"/>
  <c r="G94" i="3"/>
  <c r="I94" i="3"/>
  <c r="C95" i="3"/>
  <c r="E95" i="3"/>
  <c r="G95" i="3"/>
  <c r="I95" i="3"/>
  <c r="G12" i="2"/>
  <c r="H12" i="2"/>
  <c r="I12" i="2"/>
  <c r="J12" i="2"/>
  <c r="K12" i="2"/>
  <c r="G13" i="2"/>
  <c r="J13" i="2" s="1"/>
  <c r="H13" i="2"/>
  <c r="K13" i="2"/>
  <c r="G14" i="2"/>
  <c r="I14" i="2" s="1"/>
  <c r="K14" i="2"/>
  <c r="G15" i="2"/>
  <c r="H15" i="2" s="1"/>
  <c r="I15" i="2"/>
  <c r="J15" i="2"/>
  <c r="K15" i="2"/>
  <c r="G16" i="2"/>
  <c r="H16" i="2"/>
  <c r="I16" i="2"/>
  <c r="J16" i="2"/>
  <c r="K16" i="2"/>
  <c r="G17" i="2"/>
  <c r="J17" i="2" s="1"/>
  <c r="H17" i="2"/>
  <c r="K17" i="2"/>
  <c r="G18" i="2"/>
  <c r="I18" i="2" s="1"/>
  <c r="K18" i="2"/>
  <c r="G19" i="2"/>
  <c r="H19" i="2" s="1"/>
  <c r="I19" i="2"/>
  <c r="J19" i="2"/>
  <c r="K19" i="2"/>
  <c r="G20" i="2"/>
  <c r="H20" i="2"/>
  <c r="I20" i="2"/>
  <c r="J20" i="2"/>
  <c r="K20" i="2"/>
  <c r="G21" i="2"/>
  <c r="J21" i="2" s="1"/>
  <c r="H21" i="2"/>
  <c r="K21" i="2"/>
  <c r="G22" i="2"/>
  <c r="I22" i="2" s="1"/>
  <c r="K22" i="2"/>
  <c r="G23" i="2"/>
  <c r="H23" i="2" s="1"/>
  <c r="I23" i="2"/>
  <c r="J23" i="2"/>
  <c r="K23" i="2"/>
  <c r="G24" i="2"/>
  <c r="H24" i="2"/>
  <c r="I24" i="2"/>
  <c r="J24" i="2"/>
  <c r="K24" i="2"/>
  <c r="G25" i="2"/>
  <c r="J25" i="2" s="1"/>
  <c r="H25" i="2"/>
  <c r="K25" i="2"/>
  <c r="G26" i="2"/>
  <c r="I26" i="2" s="1"/>
  <c r="K26" i="2"/>
  <c r="G27" i="2"/>
  <c r="H27" i="2" s="1"/>
  <c r="I27" i="2"/>
  <c r="J27" i="2"/>
  <c r="K27" i="2"/>
  <c r="G28" i="2"/>
  <c r="H28" i="2"/>
  <c r="I28" i="2"/>
  <c r="J28" i="2"/>
  <c r="K28" i="2"/>
  <c r="G29" i="2"/>
  <c r="J29" i="2" s="1"/>
  <c r="H29" i="2"/>
  <c r="K29" i="2"/>
  <c r="G30" i="2"/>
  <c r="I30" i="2" s="1"/>
  <c r="K30" i="2"/>
  <c r="G31" i="2"/>
  <c r="H31" i="2" s="1"/>
  <c r="I31" i="2"/>
  <c r="J31" i="2"/>
  <c r="K31" i="2"/>
  <c r="G32" i="2"/>
  <c r="H32" i="2"/>
  <c r="I32" i="2"/>
  <c r="J32" i="2"/>
  <c r="K32" i="2"/>
  <c r="G33" i="2"/>
  <c r="J33" i="2" s="1"/>
  <c r="H33" i="2"/>
  <c r="K33" i="2"/>
  <c r="G34" i="2"/>
  <c r="I34" i="2" s="1"/>
  <c r="K34" i="2"/>
  <c r="G35" i="2"/>
  <c r="H35" i="2" s="1"/>
  <c r="I35" i="2"/>
  <c r="J35" i="2"/>
  <c r="K35" i="2"/>
  <c r="G36" i="2"/>
  <c r="H36" i="2"/>
  <c r="I36" i="2"/>
  <c r="J36" i="2"/>
  <c r="K36" i="2"/>
  <c r="G37" i="2"/>
  <c r="J37" i="2" s="1"/>
  <c r="H37" i="2"/>
  <c r="K37" i="2"/>
  <c r="G38" i="2"/>
  <c r="I38" i="2" s="1"/>
  <c r="K38" i="2"/>
  <c r="G39" i="2"/>
  <c r="H39" i="2" s="1"/>
  <c r="I39" i="2"/>
  <c r="J39" i="2"/>
  <c r="K39" i="2"/>
  <c r="G40" i="2"/>
  <c r="H40" i="2"/>
  <c r="I40" i="2"/>
  <c r="J40" i="2"/>
  <c r="K40" i="2"/>
  <c r="G41" i="2"/>
  <c r="J41" i="2" s="1"/>
  <c r="H41" i="2"/>
  <c r="K41" i="2"/>
  <c r="G42" i="2"/>
  <c r="I42" i="2" s="1"/>
  <c r="K42" i="2"/>
  <c r="G43" i="2"/>
  <c r="H43" i="2" s="1"/>
  <c r="I43" i="2"/>
  <c r="J43" i="2"/>
  <c r="K43" i="2"/>
  <c r="G44" i="2"/>
  <c r="H44" i="2"/>
  <c r="I44" i="2"/>
  <c r="J44" i="2"/>
  <c r="K44" i="2"/>
  <c r="G48" i="2"/>
  <c r="J48" i="2" s="1"/>
  <c r="H48" i="2"/>
  <c r="K48" i="2"/>
  <c r="G49" i="2"/>
  <c r="I49" i="2" s="1"/>
  <c r="K49" i="2"/>
  <c r="G50" i="2"/>
  <c r="H50" i="2" s="1"/>
  <c r="I50" i="2"/>
  <c r="J50" i="2"/>
  <c r="K50" i="2"/>
  <c r="G51" i="2"/>
  <c r="H51" i="2"/>
  <c r="I51" i="2"/>
  <c r="J51" i="2"/>
  <c r="K51" i="2"/>
  <c r="G52" i="2"/>
  <c r="J52" i="2" s="1"/>
  <c r="H52" i="2"/>
  <c r="K52" i="2"/>
  <c r="G53" i="2"/>
  <c r="I53" i="2" s="1"/>
  <c r="K53" i="2"/>
  <c r="G54" i="2"/>
  <c r="H54" i="2" s="1"/>
  <c r="I54" i="2"/>
  <c r="J54" i="2"/>
  <c r="K54" i="2"/>
  <c r="G55" i="2"/>
  <c r="H55" i="2"/>
  <c r="I55" i="2"/>
  <c r="J55" i="2"/>
  <c r="K55" i="2"/>
  <c r="G56" i="2"/>
  <c r="J56" i="2" s="1"/>
  <c r="H56" i="2"/>
  <c r="K56" i="2"/>
  <c r="G57" i="2"/>
  <c r="I57" i="2" s="1"/>
  <c r="K57" i="2"/>
  <c r="G58" i="2"/>
  <c r="H58" i="2" s="1"/>
  <c r="I58" i="2"/>
  <c r="J58" i="2"/>
  <c r="K58" i="2"/>
  <c r="G59" i="2"/>
  <c r="H59" i="2"/>
  <c r="I59" i="2"/>
  <c r="J59" i="2"/>
  <c r="K59" i="2"/>
  <c r="G60" i="2"/>
  <c r="J60" i="2" s="1"/>
  <c r="H60" i="2"/>
  <c r="K60" i="2"/>
  <c r="G61" i="2"/>
  <c r="I61" i="2" s="1"/>
  <c r="K61" i="2"/>
  <c r="G62" i="2"/>
  <c r="H62" i="2" s="1"/>
  <c r="I62" i="2"/>
  <c r="J62" i="2"/>
  <c r="K62" i="2"/>
  <c r="G63" i="2"/>
  <c r="H63" i="2"/>
  <c r="I63" i="2"/>
  <c r="J63" i="2"/>
  <c r="K63" i="2"/>
  <c r="G64" i="2"/>
  <c r="J64" i="2" s="1"/>
  <c r="H64" i="2"/>
  <c r="K64" i="2"/>
  <c r="G65" i="2"/>
  <c r="I65" i="2" s="1"/>
  <c r="K65" i="2"/>
  <c r="G66" i="2"/>
  <c r="H66" i="2" s="1"/>
  <c r="I66" i="2"/>
  <c r="J66" i="2"/>
  <c r="K66" i="2"/>
  <c r="G67" i="2"/>
  <c r="H67" i="2"/>
  <c r="I67" i="2"/>
  <c r="J67" i="2"/>
  <c r="K67" i="2"/>
  <c r="G68" i="2"/>
  <c r="J68" i="2" s="1"/>
  <c r="H68" i="2"/>
  <c r="K68" i="2"/>
  <c r="G69" i="2"/>
  <c r="I69" i="2" s="1"/>
  <c r="K69" i="2"/>
  <c r="G70" i="2"/>
  <c r="H70" i="2" s="1"/>
  <c r="I70" i="2"/>
  <c r="J70" i="2"/>
  <c r="K70" i="2"/>
  <c r="G71" i="2"/>
  <c r="H71" i="2"/>
  <c r="I71" i="2"/>
  <c r="J71" i="2"/>
  <c r="K71" i="2"/>
  <c r="G72" i="2"/>
  <c r="J72" i="2" s="1"/>
  <c r="H72" i="2"/>
  <c r="K72" i="2"/>
  <c r="G73" i="2"/>
  <c r="I73" i="2" s="1"/>
  <c r="K73" i="2"/>
  <c r="G74" i="2"/>
  <c r="H74" i="2" s="1"/>
  <c r="I74" i="2"/>
  <c r="J74" i="2"/>
  <c r="K74" i="2"/>
  <c r="G75" i="2"/>
  <c r="H75" i="2"/>
  <c r="I75" i="2"/>
  <c r="J75" i="2"/>
  <c r="K75" i="2"/>
  <c r="G76" i="2"/>
  <c r="J76" i="2" s="1"/>
  <c r="H76" i="2"/>
  <c r="K76" i="2"/>
  <c r="G77" i="2"/>
  <c r="I77" i="2" s="1"/>
  <c r="K77" i="2"/>
  <c r="G78" i="2"/>
  <c r="H78" i="2" s="1"/>
  <c r="I78" i="2"/>
  <c r="J78" i="2"/>
  <c r="K78" i="2"/>
  <c r="G79" i="2"/>
  <c r="H79" i="2"/>
  <c r="I79" i="2"/>
  <c r="J79" i="2"/>
  <c r="K79" i="2"/>
  <c r="G80" i="2"/>
  <c r="J80" i="2" s="1"/>
  <c r="H80" i="2"/>
  <c r="K80" i="2"/>
  <c r="I80" i="2" l="1"/>
  <c r="H77" i="2"/>
  <c r="I76" i="2"/>
  <c r="H73" i="2"/>
  <c r="I72" i="2"/>
  <c r="H69" i="2"/>
  <c r="I68" i="2"/>
  <c r="H65" i="2"/>
  <c r="I64" i="2"/>
  <c r="H61" i="2"/>
  <c r="I60" i="2"/>
  <c r="H57" i="2"/>
  <c r="I56" i="2"/>
  <c r="H53" i="2"/>
  <c r="I52" i="2"/>
  <c r="H49" i="2"/>
  <c r="I48" i="2"/>
  <c r="H42" i="2"/>
  <c r="I41" i="2"/>
  <c r="H38" i="2"/>
  <c r="I37" i="2"/>
  <c r="H34" i="2"/>
  <c r="I33" i="2"/>
  <c r="H30" i="2"/>
  <c r="I29" i="2"/>
  <c r="H26" i="2"/>
  <c r="I25" i="2"/>
  <c r="H22" i="2"/>
  <c r="I21" i="2"/>
  <c r="H18" i="2"/>
  <c r="I17" i="2"/>
  <c r="H14" i="2"/>
  <c r="I13" i="2"/>
  <c r="H43" i="3"/>
  <c r="I42" i="3"/>
  <c r="H39" i="3"/>
  <c r="I38" i="3"/>
  <c r="H35" i="3"/>
  <c r="I34" i="3"/>
  <c r="H31" i="3"/>
  <c r="I30" i="3"/>
  <c r="H27" i="3"/>
  <c r="I26" i="3"/>
  <c r="H23" i="3"/>
  <c r="I22" i="3"/>
  <c r="H19" i="3"/>
  <c r="I18" i="3"/>
  <c r="H15" i="3"/>
  <c r="I14" i="3"/>
  <c r="J77" i="2"/>
  <c r="J73" i="2"/>
  <c r="J69" i="2"/>
  <c r="J65" i="2"/>
  <c r="J61" i="2"/>
  <c r="J57" i="2"/>
  <c r="J53" i="2"/>
  <c r="J49" i="2"/>
  <c r="J42" i="2"/>
  <c r="J38" i="2"/>
  <c r="J34" i="2"/>
  <c r="J30" i="2"/>
  <c r="J26" i="2"/>
  <c r="J22" i="2"/>
  <c r="J18" i="2"/>
  <c r="J14" i="2"/>
  <c r="J43" i="3"/>
  <c r="J39" i="3"/>
  <c r="J35" i="3"/>
  <c r="J31" i="3"/>
  <c r="J27" i="3"/>
  <c r="J23" i="3"/>
  <c r="J19" i="3"/>
  <c r="J15" i="3"/>
</calcChain>
</file>

<file path=xl/sharedStrings.xml><?xml version="1.0" encoding="utf-8"?>
<sst xmlns="http://schemas.openxmlformats.org/spreadsheetml/2006/main" count="331" uniqueCount="119">
  <si>
    <t>* Grampian police underwent a data quality review from 2007 onwards. Data prior to that may not be comparable.</t>
  </si>
  <si>
    <t>% ch 04-08 av: 0913</t>
  </si>
  <si>
    <t>% ch 04-08 av: 2013</t>
  </si>
  <si>
    <t>2009-13 average</t>
  </si>
  <si>
    <t>2004-08 average</t>
  </si>
  <si>
    <t>Scotland</t>
  </si>
  <si>
    <t>-</t>
  </si>
  <si>
    <t>Lanarkshire</t>
  </si>
  <si>
    <t>Renfrewshire &amp; Inverclyde</t>
  </si>
  <si>
    <t>Fife</t>
  </si>
  <si>
    <t>Highlands &amp; Islands</t>
  </si>
  <si>
    <t>Edinburgh</t>
  </si>
  <si>
    <t>Lothians &amp; Scottish Borders</t>
  </si>
  <si>
    <t>Greater Glasgow</t>
  </si>
  <si>
    <t>Ayrshire</t>
  </si>
  <si>
    <t>Dumfries &amp; Galloway</t>
  </si>
  <si>
    <t>Forth Valley</t>
  </si>
  <si>
    <t>Argyll &amp; West Dunbartonshire</t>
  </si>
  <si>
    <t>Tayside</t>
  </si>
  <si>
    <t>Aberdeenshire &amp; Moray *</t>
  </si>
  <si>
    <t>Aberdeen City *</t>
  </si>
  <si>
    <t>veh-km)</t>
  </si>
  <si>
    <t>rate (per 100 million</t>
  </si>
  <si>
    <t>(million veh-km)</t>
  </si>
  <si>
    <t>Slight casualty</t>
  </si>
  <si>
    <t>Traffic estimates</t>
  </si>
  <si>
    <t>Slight casualties</t>
  </si>
  <si>
    <t>Child Serious</t>
  </si>
  <si>
    <t>Child Killed</t>
  </si>
  <si>
    <t>All Serious</t>
  </si>
  <si>
    <t>All Killed</t>
  </si>
  <si>
    <t>Years: 2004-08 and 2009-2013 averages and 2004 to 2013</t>
  </si>
  <si>
    <t>Killed/seriously injured casualties, estimated total volume of traffic, and slight casualty rate, by police force division</t>
  </si>
  <si>
    <t>Table 42</t>
  </si>
  <si>
    <t>(b) Seriously injured</t>
  </si>
  <si>
    <t>percentage</t>
  </si>
  <si>
    <t>numbers</t>
  </si>
  <si>
    <t>(a) Killed</t>
  </si>
  <si>
    <t>to Dec</t>
  </si>
  <si>
    <t>to Sept</t>
  </si>
  <si>
    <t>to June</t>
  </si>
  <si>
    <t>to March</t>
  </si>
  <si>
    <t>per quarter</t>
  </si>
  <si>
    <t>for year</t>
  </si>
  <si>
    <t>Oct</t>
  </si>
  <si>
    <t>July</t>
  </si>
  <si>
    <t xml:space="preserve">Apr </t>
  </si>
  <si>
    <t xml:space="preserve">Jan </t>
  </si>
  <si>
    <t>Average</t>
  </si>
  <si>
    <t>Total</t>
  </si>
  <si>
    <t>per quarter for that year</t>
  </si>
  <si>
    <t xml:space="preserve">Percentage difference from average </t>
  </si>
  <si>
    <t>Years: 1981 to 2013</t>
  </si>
  <si>
    <t>Reported casualties by severity and quarter</t>
  </si>
  <si>
    <t xml:space="preserve"> </t>
  </si>
  <si>
    <t>QUARTERLY TIME SERIES</t>
  </si>
  <si>
    <t xml:space="preserve">Table 43  </t>
  </si>
  <si>
    <t>2011-13 ave</t>
  </si>
  <si>
    <t>2010-12 ave</t>
  </si>
  <si>
    <t>2009-11 ave</t>
  </si>
  <si>
    <t>2008-10 ave</t>
  </si>
  <si>
    <t>2007-09 ave</t>
  </si>
  <si>
    <t>2006-08 ave</t>
  </si>
  <si>
    <t>2005-07 ave</t>
  </si>
  <si>
    <t>2004-06 ave</t>
  </si>
  <si>
    <t>2003-05 ave</t>
  </si>
  <si>
    <t>2002-04 ave</t>
  </si>
  <si>
    <t>(c) All severities</t>
  </si>
  <si>
    <t>Table 43 (Continued)</t>
  </si>
  <si>
    <t>Note: Information on pupils injured on their way to/from school is no longer collected and this table will be dropped from future editions of this publication.</t>
  </si>
  <si>
    <t>This is the definition of "school pupil" casualty used in the road accident statistics returns.</t>
  </si>
  <si>
    <t>1.</t>
  </si>
  <si>
    <t>2008-12 ave.</t>
  </si>
  <si>
    <t>`</t>
  </si>
  <si>
    <t>2004-08 ave.</t>
  </si>
  <si>
    <t>above?</t>
  </si>
  <si>
    <t>keying</t>
  </si>
  <si>
    <t>modes</t>
  </si>
  <si>
    <t>Other</t>
  </si>
  <si>
    <t>cycle</t>
  </si>
  <si>
    <t>coach</t>
  </si>
  <si>
    <t>Car</t>
  </si>
  <si>
    <t>Pedestrian</t>
  </si>
  <si>
    <t>agrees</t>
  </si>
  <si>
    <t>check</t>
  </si>
  <si>
    <t>All</t>
  </si>
  <si>
    <t>Pedal</t>
  </si>
  <si>
    <t>Bus /</t>
  </si>
  <si>
    <t>Years: 2004-88 and 2008-2012 averages and 1996 to 2012</t>
  </si>
  <si>
    <t>by mode of transport</t>
  </si>
  <si>
    <r>
      <t xml:space="preserve">Reported casualties aged up to 16 who were described as pupils on a journey to or from school 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</si>
  <si>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t>Table 45</t>
  </si>
  <si>
    <t>so there is a slight inconsistency between the numerator and the denominator used to calculate the percentages.</t>
  </si>
  <si>
    <t>these figures do not include any 16 year old casualties who were identified as being pupils on a journey to or from school.</t>
  </si>
  <si>
    <t xml:space="preserve">Casualties aged 0 to 15, inclusive (the standard definition of "child" for the purpose of road accident statistics).  Therefore, </t>
  </si>
  <si>
    <t>2.</t>
  </si>
  <si>
    <t>number</t>
  </si>
  <si>
    <t>"pupil" numbers</t>
  </si>
  <si>
    <t>KSI</t>
  </si>
  <si>
    <t>Serious</t>
  </si>
  <si>
    <t>Severities</t>
  </si>
  <si>
    <t>injury</t>
  </si>
  <si>
    <t>injured</t>
  </si>
  <si>
    <t>check keying</t>
  </si>
  <si>
    <t>of all child casualties</t>
  </si>
  <si>
    <t>Killed &amp;</t>
  </si>
  <si>
    <t>Killed</t>
  </si>
  <si>
    <t>Slight</t>
  </si>
  <si>
    <t>Seriously</t>
  </si>
  <si>
    <t>as pupils … as a %</t>
  </si>
  <si>
    <r>
      <t xml:space="preserve">who were on a journey to or from school </t>
    </r>
    <r>
      <rPr>
        <b/>
        <vertAlign val="superscript"/>
        <sz val="12"/>
        <rFont val="Arial"/>
        <family val="2"/>
      </rPr>
      <t>(1)</t>
    </r>
  </si>
  <si>
    <t xml:space="preserve">Casualties described </t>
  </si>
  <si>
    <r>
      <t xml:space="preserve">           Child casualties </t>
    </r>
    <r>
      <rPr>
        <b/>
        <vertAlign val="superscript"/>
        <sz val="12"/>
        <rFont val="Arial"/>
        <family val="2"/>
      </rPr>
      <t>(2)</t>
    </r>
  </si>
  <si>
    <t>Casualties who were described as pupils</t>
  </si>
  <si>
    <t>Years: 2004-08 and 2008-2012 averages and 1981 to 2012</t>
  </si>
  <si>
    <r>
      <t xml:space="preserve">by severity and child casualties </t>
    </r>
    <r>
      <rPr>
        <b/>
        <vertAlign val="superscript"/>
        <sz val="14"/>
        <rFont val="Arial"/>
        <family val="2"/>
      </rPr>
      <t xml:space="preserve">2 </t>
    </r>
    <r>
      <rPr>
        <b/>
        <sz val="14"/>
        <rFont val="Arial"/>
        <family val="2"/>
      </rPr>
      <t>, by severity</t>
    </r>
  </si>
  <si>
    <r>
      <t xml:space="preserve">Reported casualties aged up to 16 who were described as pupils on a journey to or from school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,</t>
    </r>
  </si>
  <si>
    <t>TIME SERIES</t>
  </si>
  <si>
    <t>Table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</si>
</sst>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0.0"/>
  </numFmts>
  <fonts count="30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 MT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sz val="10"/>
      <color rgb="FF0000FF"/>
      <name val="Arial"/>
      <family val="2"/>
    </font>
    <font>
      <b/>
      <sz val="10"/>
      <color indexed="55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4"/>
      <color indexed="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9" fillId="0" borderId="0">
      <alignment vertical="top"/>
    </xf>
    <xf numFmtId="0" fontId="1" fillId="2" borderId="1" applyNumberFormat="0" applyFont="0" applyAlignment="0" applyProtection="0"/>
  </cellStyleXfs>
  <cellXfs count="124">
    <xf numFmtId="0" fontId="0" fillId="0" borderId="0" xfId="0">
      <alignment vertical="top"/>
    </xf>
    <xf numFmtId="0" fontId="3" fillId="3" borderId="0" xfId="0" applyFont="1" applyFill="1" applyAlignment="1">
      <alignment horizontal="left" indent="1"/>
    </xf>
    <xf numFmtId="0" fontId="3" fillId="3" borderId="0" xfId="0" applyFont="1" applyFill="1" applyAlignment="1">
      <alignment horizontal="left" vertical="top" inden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3" fontId="5" fillId="3" borderId="6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3" fontId="3" fillId="3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indent="1"/>
    </xf>
    <xf numFmtId="0" fontId="9" fillId="0" borderId="0" xfId="0" applyFont="1" applyAlignment="1"/>
    <xf numFmtId="3" fontId="13" fillId="0" borderId="21" xfId="0" applyNumberFormat="1" applyFont="1" applyBorder="1" applyAlignment="1"/>
    <xf numFmtId="3" fontId="13" fillId="0" borderId="21" xfId="1" applyNumberFormat="1" applyFont="1" applyBorder="1"/>
    <xf numFmtId="3" fontId="9" fillId="0" borderId="21" xfId="1" applyNumberFormat="1" applyFont="1" applyBorder="1"/>
    <xf numFmtId="0" fontId="9" fillId="0" borderId="21" xfId="0" applyFont="1" applyBorder="1" applyAlignment="1"/>
    <xf numFmtId="3" fontId="13" fillId="0" borderId="0" xfId="0" applyNumberFormat="1" applyFont="1" applyBorder="1" applyAlignment="1"/>
    <xf numFmtId="3" fontId="13" fillId="0" borderId="0" xfId="1" applyNumberFormat="1" applyFont="1" applyBorder="1"/>
    <xf numFmtId="3" fontId="9" fillId="0" borderId="0" xfId="1" applyNumberFormat="1" applyFont="1" applyBorder="1"/>
    <xf numFmtId="0" fontId="9" fillId="0" borderId="0" xfId="0" applyFont="1" applyBorder="1" applyAlignment="1"/>
    <xf numFmtId="0" fontId="9" fillId="0" borderId="0" xfId="0" applyFont="1" applyFill="1" applyBorder="1" applyAlignment="1"/>
    <xf numFmtId="3" fontId="13" fillId="0" borderId="0" xfId="0" applyNumberFormat="1" applyFont="1" applyAlignment="1"/>
    <xf numFmtId="3" fontId="13" fillId="0" borderId="0" xfId="1" applyNumberFormat="1" applyFont="1"/>
    <xf numFmtId="3" fontId="9" fillId="0" borderId="0" xfId="1" applyNumberFormat="1" applyFont="1"/>
    <xf numFmtId="0" fontId="14" fillId="0" borderId="0" xfId="0" applyFont="1" applyAlignment="1"/>
    <xf numFmtId="1" fontId="13" fillId="0" borderId="0" xfId="0" applyNumberFormat="1" applyFont="1" applyAlignment="1"/>
    <xf numFmtId="165" fontId="13" fillId="0" borderId="0" xfId="1" applyNumberFormat="1" applyFont="1"/>
    <xf numFmtId="0" fontId="15" fillId="0" borderId="0" xfId="0" applyFont="1" applyAlignment="1"/>
    <xf numFmtId="0" fontId="14" fillId="0" borderId="22" xfId="0" applyFont="1" applyBorder="1" applyAlignment="1">
      <alignment horizontal="center"/>
    </xf>
    <xf numFmtId="0" fontId="14" fillId="0" borderId="22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4" fillId="0" borderId="21" xfId="0" applyFont="1" applyBorder="1" applyAlignment="1"/>
    <xf numFmtId="0" fontId="14" fillId="0" borderId="23" xfId="0" applyFont="1" applyBorder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horizontal="right"/>
    </xf>
    <xf numFmtId="0" fontId="0" fillId="0" borderId="0" xfId="0" applyAlignment="1"/>
    <xf numFmtId="1" fontId="0" fillId="0" borderId="0" xfId="0" applyNumberFormat="1" applyAlignment="1"/>
    <xf numFmtId="0" fontId="9" fillId="0" borderId="0" xfId="0" applyFont="1">
      <alignment vertical="top"/>
    </xf>
    <xf numFmtId="1" fontId="0" fillId="0" borderId="0" xfId="0" applyNumberFormat="1">
      <alignment vertical="top"/>
    </xf>
    <xf numFmtId="1" fontId="19" fillId="0" borderId="0" xfId="0" applyNumberFormat="1" applyFont="1">
      <alignment vertical="top"/>
    </xf>
    <xf numFmtId="1" fontId="13" fillId="0" borderId="0" xfId="0" applyNumberFormat="1" applyFont="1" applyBorder="1" applyAlignment="1"/>
    <xf numFmtId="165" fontId="13" fillId="0" borderId="0" xfId="1" applyNumberFormat="1" applyFont="1" applyBorder="1"/>
    <xf numFmtId="165" fontId="9" fillId="0" borderId="0" xfId="1" applyNumberFormat="1" applyFont="1" applyBorder="1"/>
    <xf numFmtId="165" fontId="9" fillId="0" borderId="0" xfId="1" applyNumberFormat="1" applyFont="1"/>
    <xf numFmtId="0" fontId="14" fillId="0" borderId="2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24" xfId="0" applyFont="1" applyBorder="1" applyAlignment="1">
      <alignment horizontal="left"/>
    </xf>
    <xf numFmtId="0" fontId="12" fillId="0" borderId="0" xfId="0" applyFont="1" applyAlignment="1"/>
    <xf numFmtId="1" fontId="9" fillId="0" borderId="0" xfId="0" applyNumberFormat="1" applyFont="1" applyAlignment="1"/>
    <xf numFmtId="1" fontId="14" fillId="0" borderId="0" xfId="0" applyNumberFormat="1" applyFont="1" applyBorder="1" applyAlignment="1">
      <alignment horizontal="right"/>
    </xf>
    <xf numFmtId="0" fontId="12" fillId="0" borderId="0" xfId="0" quotePrefix="1" applyFont="1" applyAlignment="1"/>
    <xf numFmtId="0" fontId="14" fillId="0" borderId="0" xfId="0" applyFont="1" applyBorder="1" applyAlignment="1">
      <alignment horizontal="right"/>
    </xf>
    <xf numFmtId="1" fontId="21" fillId="0" borderId="21" xfId="0" applyNumberFormat="1" applyFont="1" applyFill="1" applyBorder="1" applyAlignment="1">
      <alignment horizontal="right"/>
    </xf>
    <xf numFmtId="0" fontId="21" fillId="0" borderId="21" xfId="0" applyFont="1" applyBorder="1" applyAlignment="1">
      <alignment horizontal="right"/>
    </xf>
    <xf numFmtId="0" fontId="12" fillId="0" borderId="21" xfId="0" applyFont="1" applyBorder="1" applyAlignme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/>
    <xf numFmtId="1" fontId="21" fillId="0" borderId="0" xfId="0" applyNumberFormat="1" applyFont="1" applyAlignment="1"/>
    <xf numFmtId="0" fontId="21" fillId="0" borderId="0" xfId="0" applyFont="1" applyAlignment="1">
      <alignment horizontal="right"/>
    </xf>
    <xf numFmtId="0" fontId="21" fillId="0" borderId="22" xfId="0" applyFont="1" applyBorder="1" applyAlignment="1">
      <alignment horizontal="center"/>
    </xf>
    <xf numFmtId="0" fontId="21" fillId="0" borderId="22" xfId="0" applyFont="1" applyBorder="1" applyAlignment="1">
      <alignment horizontal="right"/>
    </xf>
    <xf numFmtId="0" fontId="12" fillId="0" borderId="22" xfId="0" applyFont="1" applyBorder="1" applyAlignment="1"/>
    <xf numFmtId="0" fontId="21" fillId="0" borderId="23" xfId="0" applyFont="1" applyBorder="1" applyAlignment="1">
      <alignment horizontal="center"/>
    </xf>
    <xf numFmtId="0" fontId="12" fillId="0" borderId="23" xfId="0" applyFont="1" applyBorder="1" applyAlignment="1"/>
    <xf numFmtId="0" fontId="12" fillId="0" borderId="0" xfId="0" applyFont="1" applyBorder="1" applyAlignment="1"/>
    <xf numFmtId="0" fontId="21" fillId="0" borderId="0" xfId="0" applyFont="1" applyAlignment="1"/>
    <xf numFmtId="3" fontId="9" fillId="0" borderId="0" xfId="0" applyNumberFormat="1" applyFont="1" applyAlignment="1"/>
    <xf numFmtId="166" fontId="23" fillId="0" borderId="21" xfId="2" applyNumberFormat="1" applyFont="1" applyFill="1" applyBorder="1"/>
    <xf numFmtId="0" fontId="21" fillId="0" borderId="21" xfId="0" applyFont="1" applyFill="1" applyBorder="1" applyAlignment="1"/>
    <xf numFmtId="3" fontId="21" fillId="0" borderId="21" xfId="0" applyNumberFormat="1" applyFont="1" applyFill="1" applyBorder="1" applyAlignment="1">
      <alignment horizontal="right"/>
    </xf>
    <xf numFmtId="166" fontId="24" fillId="0" borderId="0" xfId="2" applyNumberFormat="1" applyFont="1" applyFill="1"/>
    <xf numFmtId="3" fontId="12" fillId="0" borderId="0" xfId="1" applyNumberFormat="1" applyFont="1" applyFill="1"/>
    <xf numFmtId="0" fontId="12" fillId="0" borderId="0" xfId="0" applyFont="1" applyAlignment="1">
      <alignment horizontal="right"/>
    </xf>
    <xf numFmtId="166" fontId="24" fillId="0" borderId="0" xfId="2" applyNumberFormat="1" applyFont="1"/>
    <xf numFmtId="3" fontId="12" fillId="0" borderId="0" xfId="1" applyNumberFormat="1" applyFont="1"/>
    <xf numFmtId="166" fontId="23" fillId="0" borderId="0" xfId="2" applyNumberFormat="1" applyFont="1"/>
    <xf numFmtId="3" fontId="21" fillId="0" borderId="0" xfId="0" applyNumberFormat="1" applyFont="1" applyAlignment="1"/>
    <xf numFmtId="0" fontId="21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5" fillId="0" borderId="0" xfId="0" applyFont="1" applyAlignment="1"/>
    <xf numFmtId="0" fontId="25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22" xfId="0" applyFont="1" applyBorder="1" applyAlignment="1"/>
    <xf numFmtId="0" fontId="21" fillId="0" borderId="25" xfId="0" applyFont="1" applyBorder="1" applyAlignment="1"/>
    <xf numFmtId="0" fontId="21" fillId="0" borderId="0" xfId="0" applyFont="1" applyBorder="1" applyAlignment="1">
      <alignment horizontal="right"/>
    </xf>
    <xf numFmtId="0" fontId="12" fillId="0" borderId="25" xfId="0" applyFont="1" applyBorder="1" applyAlignment="1"/>
    <xf numFmtId="0" fontId="21" fillId="0" borderId="23" xfId="0" applyFont="1" applyBorder="1" applyAlignment="1"/>
    <xf numFmtId="0" fontId="26" fillId="0" borderId="0" xfId="0" applyFont="1" applyAlignment="1"/>
    <xf numFmtId="0" fontId="27" fillId="0" borderId="0" xfId="0" applyFont="1" applyAlignment="1"/>
    <xf numFmtId="0" fontId="29" fillId="0" borderId="0" xfId="0" applyFont="1" applyAlignment="1">
      <alignment horizontal="right"/>
    </xf>
  </cellXfs>
  <cellStyles count="10">
    <cellStyle name="Comma" xfId="1" builtinId="3"/>
    <cellStyle name="Followed Hyperlink 2" xfId="3"/>
    <cellStyle name="Followed Hyperlink 3" xfId="4"/>
    <cellStyle name="Hyperlink 2" xfId="5"/>
    <cellStyle name="Hyperlink 3" xfId="6"/>
    <cellStyle name="Normal" xfId="0" builtinId="0"/>
    <cellStyle name="Normal 2" xfId="7"/>
    <cellStyle name="Normal 3" xfId="8"/>
    <cellStyle name="Note 2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68096240752099935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Table43b!$A$99:$A$108</c:f>
              <c:strCache>
                <c:ptCount val="1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</c:strCache>
            </c:strRef>
          </c:cat>
          <c:val>
            <c:numRef>
              <c:f>Table43b!$C$86:$C$95</c:f>
              <c:numCache>
                <c:formatCode>0</c:formatCode>
                <c:ptCount val="10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3157</c:v>
                </c:pt>
                <c:pt idx="8">
                  <c:v>3005.6666666666665</c:v>
                </c:pt>
                <c:pt idx="9">
                  <c:v>2913</c:v>
                </c:pt>
              </c:numCache>
            </c:numRef>
          </c:val>
          <c:smooth val="0"/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Table43b!$A$99:$A$108</c:f>
              <c:strCache>
                <c:ptCount val="1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</c:strCache>
            </c:strRef>
          </c:cat>
          <c:val>
            <c:numRef>
              <c:f>Table43b!$E$86:$E$95</c:f>
              <c:numCache>
                <c:formatCode>0</c:formatCode>
                <c:ptCount val="10"/>
                <c:pt idx="0">
                  <c:v>4594.666666666667</c:v>
                </c:pt>
                <c:pt idx="1">
                  <c:v>4494.666666666667</c:v>
                </c:pt>
                <c:pt idx="2">
                  <c:v>4330.666666666667</c:v>
                </c:pt>
                <c:pt idx="3">
                  <c:v>4137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3180</c:v>
                </c:pt>
                <c:pt idx="9">
                  <c:v>3032.3333333333335</c:v>
                </c:pt>
              </c:numCache>
            </c:numRef>
          </c:val>
          <c:smooth val="0"/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Table43b!$A$99:$A$108</c:f>
              <c:strCache>
                <c:ptCount val="1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</c:strCache>
            </c:strRef>
          </c:cat>
          <c:val>
            <c:numRef>
              <c:f>Table43b!$G$86:$G$95</c:f>
              <c:numCache>
                <c:formatCode>0</c:formatCode>
                <c:ptCount val="10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3765</c:v>
                </c:pt>
                <c:pt idx="8">
                  <c:v>3494</c:v>
                </c:pt>
                <c:pt idx="9">
                  <c:v>3269</c:v>
                </c:pt>
              </c:numCache>
            </c:numRef>
          </c:val>
          <c:smooth val="0"/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Table43b!$A$99:$A$108</c:f>
              <c:strCache>
                <c:ptCount val="1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</c:strCache>
            </c:strRef>
          </c:cat>
          <c:val>
            <c:numRef>
              <c:f>Table43b!$I$86:$I$95</c:f>
              <c:numCache>
                <c:formatCode>0</c:formatCode>
                <c:ptCount val="10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3469.6666666666665</c:v>
                </c:pt>
                <c:pt idx="8">
                  <c:v>3269.3333333333335</c:v>
                </c:pt>
                <c:pt idx="9">
                  <c:v>3121.3333333333335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57632"/>
        <c:axId val="162239616"/>
      </c:lineChart>
      <c:catAx>
        <c:axId val="159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239616"/>
        <c:crosses val="autoZero"/>
        <c:auto val="1"/>
        <c:lblAlgn val="ctr"/>
        <c:lblOffset val="100"/>
        <c:noMultiLvlLbl val="0"/>
      </c:catAx>
      <c:valAx>
        <c:axId val="1622396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576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46</xdr:row>
      <xdr:rowOff>85725</xdr:rowOff>
    </xdr:from>
    <xdr:to>
      <xdr:col>10</xdr:col>
      <xdr:colOff>419100</xdr:colOff>
      <xdr:row>75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ited%20Reported%20Road%20Casualties%20Scotland%202013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S5_Home/U016789/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-%20Summary%20of%20Accident%20and%20Casualt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406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2003</v>
          </cell>
          <cell r="C13">
            <v>2692</v>
          </cell>
          <cell r="D13">
            <v>2161</v>
          </cell>
          <cell r="E13">
            <v>4528</v>
          </cell>
          <cell r="F13">
            <v>1409</v>
          </cell>
          <cell r="G13">
            <v>10862</v>
          </cell>
          <cell r="I13">
            <v>9.3000000000000007</v>
          </cell>
          <cell r="J13">
            <v>7.5</v>
          </cell>
          <cell r="K13">
            <v>5.0999999999999996</v>
          </cell>
          <cell r="L13">
            <v>3</v>
          </cell>
          <cell r="M13">
            <v>5.6</v>
          </cell>
        </row>
        <row r="14">
          <cell r="B14">
            <v>2004</v>
          </cell>
          <cell r="C14">
            <v>2740</v>
          </cell>
          <cell r="D14">
            <v>2026</v>
          </cell>
          <cell r="E14">
            <v>4608</v>
          </cell>
          <cell r="F14">
            <v>1376</v>
          </cell>
          <cell r="G14">
            <v>10810</v>
          </cell>
          <cell r="I14">
            <v>9.3000000000000007</v>
          </cell>
          <cell r="J14">
            <v>7.2</v>
          </cell>
          <cell r="K14">
            <v>5.2</v>
          </cell>
          <cell r="L14">
            <v>2.9</v>
          </cell>
          <cell r="M14">
            <v>5.6</v>
          </cell>
        </row>
        <row r="15">
          <cell r="B15">
            <v>2005</v>
          </cell>
          <cell r="C15">
            <v>2689</v>
          </cell>
          <cell r="D15">
            <v>1840</v>
          </cell>
          <cell r="E15">
            <v>4330</v>
          </cell>
          <cell r="F15">
            <v>1320</v>
          </cell>
          <cell r="G15">
            <v>10214</v>
          </cell>
          <cell r="I15">
            <v>9</v>
          </cell>
          <cell r="J15">
            <v>6.6</v>
          </cell>
          <cell r="K15">
            <v>4.8</v>
          </cell>
          <cell r="L15">
            <v>2.8</v>
          </cell>
          <cell r="M15">
            <v>5.2</v>
          </cell>
        </row>
        <row r="16">
          <cell r="B16">
            <v>2006</v>
          </cell>
          <cell r="C16">
            <v>2660</v>
          </cell>
          <cell r="D16">
            <v>1688</v>
          </cell>
          <cell r="E16">
            <v>4184</v>
          </cell>
          <cell r="F16">
            <v>1183</v>
          </cell>
          <cell r="G16">
            <v>9753</v>
          </cell>
          <cell r="I16">
            <v>8.8000000000000007</v>
          </cell>
          <cell r="J16">
            <v>6.1</v>
          </cell>
          <cell r="K16">
            <v>4.5999999999999996</v>
          </cell>
          <cell r="L16">
            <v>2.4</v>
          </cell>
          <cell r="M16">
            <v>4.9000000000000004</v>
          </cell>
        </row>
        <row r="17">
          <cell r="B17">
            <v>2007</v>
          </cell>
          <cell r="C17">
            <v>2592</v>
          </cell>
          <cell r="D17">
            <v>1584</v>
          </cell>
          <cell r="E17">
            <v>3824</v>
          </cell>
          <cell r="F17">
            <v>1292</v>
          </cell>
          <cell r="G17">
            <v>9336</v>
          </cell>
          <cell r="I17">
            <v>8.5</v>
          </cell>
          <cell r="J17">
            <v>5.6</v>
          </cell>
          <cell r="K17">
            <v>4.2</v>
          </cell>
          <cell r="L17">
            <v>2.6</v>
          </cell>
          <cell r="M17">
            <v>4.7</v>
          </cell>
        </row>
        <row r="18">
          <cell r="B18">
            <v>2008</v>
          </cell>
          <cell r="C18">
            <v>2363</v>
          </cell>
          <cell r="D18">
            <v>1549</v>
          </cell>
          <cell r="E18">
            <v>3709</v>
          </cell>
          <cell r="F18">
            <v>1229</v>
          </cell>
          <cell r="G18">
            <v>8889</v>
          </cell>
          <cell r="I18">
            <v>7.7</v>
          </cell>
          <cell r="J18">
            <v>5.5</v>
          </cell>
          <cell r="K18">
            <v>4.0999999999999996</v>
          </cell>
          <cell r="L18">
            <v>2.4</v>
          </cell>
          <cell r="M18">
            <v>4.4000000000000004</v>
          </cell>
        </row>
        <row r="19">
          <cell r="B19">
            <v>2009</v>
          </cell>
          <cell r="C19">
            <v>2257</v>
          </cell>
          <cell r="D19">
            <v>1536</v>
          </cell>
          <cell r="E19">
            <v>3429</v>
          </cell>
          <cell r="F19">
            <v>1284</v>
          </cell>
          <cell r="G19">
            <v>8532</v>
          </cell>
          <cell r="I19">
            <v>7.3</v>
          </cell>
          <cell r="J19">
            <v>5.4</v>
          </cell>
          <cell r="K19">
            <v>3.8</v>
          </cell>
          <cell r="L19">
            <v>2.4</v>
          </cell>
          <cell r="M19">
            <v>4.2</v>
          </cell>
        </row>
        <row r="20">
          <cell r="B20">
            <v>2010</v>
          </cell>
          <cell r="C20">
            <v>1765</v>
          </cell>
          <cell r="D20">
            <v>1379</v>
          </cell>
          <cell r="E20">
            <v>3116</v>
          </cell>
          <cell r="F20">
            <v>1125</v>
          </cell>
          <cell r="G20">
            <v>7414</v>
          </cell>
          <cell r="I20">
            <v>5.6</v>
          </cell>
          <cell r="J20">
            <v>4.8</v>
          </cell>
          <cell r="K20">
            <v>3.5</v>
          </cell>
          <cell r="L20">
            <v>2.1</v>
          </cell>
          <cell r="M20">
            <v>3.6</v>
          </cell>
        </row>
        <row r="21">
          <cell r="B21">
            <v>2011</v>
          </cell>
          <cell r="C21">
            <v>1605</v>
          </cell>
          <cell r="D21">
            <v>1303</v>
          </cell>
          <cell r="E21">
            <v>3187</v>
          </cell>
          <cell r="F21">
            <v>1233</v>
          </cell>
          <cell r="G21">
            <v>7355</v>
          </cell>
          <cell r="I21">
            <v>5</v>
          </cell>
          <cell r="J21">
            <v>4.4000000000000004</v>
          </cell>
          <cell r="K21">
            <v>3.5</v>
          </cell>
          <cell r="L21">
            <v>2.2000000000000002</v>
          </cell>
          <cell r="M21">
            <v>3.5</v>
          </cell>
        </row>
        <row r="22">
          <cell r="B22">
            <v>2012</v>
          </cell>
          <cell r="C22">
            <v>1485</v>
          </cell>
          <cell r="D22">
            <v>1231</v>
          </cell>
          <cell r="E22">
            <v>2961</v>
          </cell>
          <cell r="F22">
            <v>1187</v>
          </cell>
          <cell r="G22">
            <v>6891</v>
          </cell>
          <cell r="I22">
            <v>4.7</v>
          </cell>
          <cell r="J22">
            <v>4.0999999999999996</v>
          </cell>
          <cell r="K22">
            <v>3.3</v>
          </cell>
          <cell r="L22">
            <v>2.1</v>
          </cell>
          <cell r="M22">
            <v>3.3</v>
          </cell>
        </row>
        <row r="23">
          <cell r="B23">
            <v>2013</v>
          </cell>
          <cell r="C23">
            <v>1315</v>
          </cell>
          <cell r="D23">
            <v>1125</v>
          </cell>
          <cell r="E23">
            <v>2755</v>
          </cell>
          <cell r="F23">
            <v>1110</v>
          </cell>
          <cell r="G23">
            <v>6345</v>
          </cell>
          <cell r="I23">
            <v>4.0999999999999996</v>
          </cell>
          <cell r="J23">
            <v>3.7</v>
          </cell>
          <cell r="K23">
            <v>3.1</v>
          </cell>
          <cell r="L23">
            <v>1.9</v>
          </cell>
          <cell r="M23">
            <v>3</v>
          </cell>
        </row>
        <row r="24">
          <cell r="B24" t="str">
            <v>2009 to 2013 average</v>
          </cell>
          <cell r="C24">
            <v>1685</v>
          </cell>
          <cell r="D24">
            <v>1315</v>
          </cell>
          <cell r="E24">
            <v>3090</v>
          </cell>
          <cell r="F24">
            <v>1188</v>
          </cell>
          <cell r="G24">
            <v>7307</v>
          </cell>
          <cell r="I24">
            <v>5.3</v>
          </cell>
          <cell r="J24">
            <v>4.5</v>
          </cell>
          <cell r="K24">
            <v>3.4</v>
          </cell>
          <cell r="L24">
            <v>2.2000000000000002</v>
          </cell>
          <cell r="M24">
            <v>3.5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2003</v>
          </cell>
          <cell r="C27">
            <v>1293</v>
          </cell>
          <cell r="D27">
            <v>1389</v>
          </cell>
          <cell r="E27">
            <v>2961</v>
          </cell>
          <cell r="F27">
            <v>541</v>
          </cell>
          <cell r="G27">
            <v>6202</v>
          </cell>
          <cell r="I27">
            <v>4.5</v>
          </cell>
          <cell r="J27">
            <v>4.5</v>
          </cell>
          <cell r="K27">
            <v>3.2</v>
          </cell>
          <cell r="L27">
            <v>0.9</v>
          </cell>
          <cell r="M27">
            <v>2.9</v>
          </cell>
        </row>
        <row r="28">
          <cell r="B28">
            <v>2004</v>
          </cell>
          <cell r="C28">
            <v>1389</v>
          </cell>
          <cell r="D28">
            <v>1367</v>
          </cell>
          <cell r="E28">
            <v>2859</v>
          </cell>
          <cell r="F28">
            <v>524</v>
          </cell>
          <cell r="G28">
            <v>6151</v>
          </cell>
          <cell r="I28">
            <v>4.7</v>
          </cell>
          <cell r="J28">
            <v>4.5999999999999996</v>
          </cell>
          <cell r="K28">
            <v>3.1</v>
          </cell>
          <cell r="L28">
            <v>0.8</v>
          </cell>
          <cell r="M28">
            <v>2.9</v>
          </cell>
        </row>
        <row r="29">
          <cell r="B29">
            <v>2005</v>
          </cell>
          <cell r="C29">
            <v>1269</v>
          </cell>
          <cell r="D29">
            <v>1211</v>
          </cell>
          <cell r="E29">
            <v>2784</v>
          </cell>
          <cell r="F29">
            <v>542</v>
          </cell>
          <cell r="G29">
            <v>5823</v>
          </cell>
          <cell r="I29">
            <v>4.2</v>
          </cell>
          <cell r="J29">
            <v>4.0999999999999996</v>
          </cell>
          <cell r="K29">
            <v>3</v>
          </cell>
          <cell r="L29">
            <v>0.9</v>
          </cell>
          <cell r="M29">
            <v>2.7</v>
          </cell>
        </row>
        <row r="30">
          <cell r="B30">
            <v>2006</v>
          </cell>
          <cell r="C30">
            <v>1407</v>
          </cell>
          <cell r="D30">
            <v>1171</v>
          </cell>
          <cell r="E30">
            <v>2779</v>
          </cell>
          <cell r="F30">
            <v>546</v>
          </cell>
          <cell r="G30">
            <v>5914</v>
          </cell>
          <cell r="I30">
            <v>4.7</v>
          </cell>
          <cell r="J30">
            <v>4.0999999999999996</v>
          </cell>
          <cell r="K30">
            <v>2.9</v>
          </cell>
          <cell r="L30">
            <v>0.9</v>
          </cell>
          <cell r="M30">
            <v>2.7</v>
          </cell>
        </row>
        <row r="31">
          <cell r="B31">
            <v>2007</v>
          </cell>
          <cell r="C31">
            <v>1422</v>
          </cell>
          <cell r="D31">
            <v>1075</v>
          </cell>
          <cell r="E31">
            <v>2538</v>
          </cell>
          <cell r="F31">
            <v>524</v>
          </cell>
          <cell r="G31">
            <v>5569</v>
          </cell>
          <cell r="I31">
            <v>4.7</v>
          </cell>
          <cell r="J31">
            <v>3.7</v>
          </cell>
          <cell r="K31">
            <v>2.7</v>
          </cell>
          <cell r="L31">
            <v>0.8</v>
          </cell>
          <cell r="M31">
            <v>2.5</v>
          </cell>
        </row>
        <row r="32">
          <cell r="B32">
            <v>2008</v>
          </cell>
          <cell r="C32">
            <v>1350</v>
          </cell>
          <cell r="D32">
            <v>1047</v>
          </cell>
          <cell r="E32">
            <v>2636</v>
          </cell>
          <cell r="F32">
            <v>520</v>
          </cell>
          <cell r="G32">
            <v>5563</v>
          </cell>
          <cell r="I32">
            <v>4.4000000000000004</v>
          </cell>
          <cell r="J32">
            <v>3.6</v>
          </cell>
          <cell r="K32">
            <v>2.8</v>
          </cell>
          <cell r="L32">
            <v>0.8</v>
          </cell>
          <cell r="M32">
            <v>2.5</v>
          </cell>
        </row>
        <row r="33">
          <cell r="B33">
            <v>2009</v>
          </cell>
          <cell r="C33">
            <v>1301</v>
          </cell>
          <cell r="D33">
            <v>1078</v>
          </cell>
          <cell r="E33">
            <v>2496</v>
          </cell>
          <cell r="F33">
            <v>557</v>
          </cell>
          <cell r="G33">
            <v>5447</v>
          </cell>
          <cell r="I33">
            <v>4.2</v>
          </cell>
          <cell r="J33">
            <v>3.6</v>
          </cell>
          <cell r="K33">
            <v>2.6</v>
          </cell>
          <cell r="L33">
            <v>0.8</v>
          </cell>
          <cell r="M33">
            <v>2.4</v>
          </cell>
        </row>
        <row r="34">
          <cell r="B34">
            <v>2010</v>
          </cell>
          <cell r="C34">
            <v>1142</v>
          </cell>
          <cell r="D34">
            <v>976</v>
          </cell>
          <cell r="E34">
            <v>2258</v>
          </cell>
          <cell r="F34">
            <v>503</v>
          </cell>
          <cell r="G34">
            <v>4887</v>
          </cell>
          <cell r="I34">
            <v>3.6</v>
          </cell>
          <cell r="J34">
            <v>3.3</v>
          </cell>
          <cell r="K34">
            <v>2.4</v>
          </cell>
          <cell r="L34">
            <v>0.7</v>
          </cell>
          <cell r="M34">
            <v>2.2000000000000002</v>
          </cell>
        </row>
        <row r="35">
          <cell r="B35">
            <v>2011</v>
          </cell>
          <cell r="C35">
            <v>974</v>
          </cell>
          <cell r="D35">
            <v>958</v>
          </cell>
          <cell r="E35">
            <v>2121</v>
          </cell>
          <cell r="F35">
            <v>555</v>
          </cell>
          <cell r="G35">
            <v>4617</v>
          </cell>
          <cell r="I35">
            <v>3</v>
          </cell>
          <cell r="J35">
            <v>3.1</v>
          </cell>
          <cell r="K35">
            <v>2.2000000000000002</v>
          </cell>
          <cell r="L35">
            <v>0.8</v>
          </cell>
          <cell r="M35">
            <v>2</v>
          </cell>
        </row>
        <row r="36">
          <cell r="B36">
            <v>2012</v>
          </cell>
          <cell r="C36">
            <v>1088</v>
          </cell>
          <cell r="D36">
            <v>919</v>
          </cell>
          <cell r="E36">
            <v>2156</v>
          </cell>
          <cell r="F36">
            <v>589</v>
          </cell>
          <cell r="G36">
            <v>4762</v>
          </cell>
          <cell r="I36">
            <v>3.4</v>
          </cell>
          <cell r="J36">
            <v>3</v>
          </cell>
          <cell r="K36">
            <v>2.2999999999999998</v>
          </cell>
          <cell r="L36">
            <v>0.9</v>
          </cell>
          <cell r="M36">
            <v>2.1</v>
          </cell>
        </row>
        <row r="37">
          <cell r="B37">
            <v>2013</v>
          </cell>
          <cell r="C37">
            <v>881</v>
          </cell>
          <cell r="D37">
            <v>893</v>
          </cell>
          <cell r="E37">
            <v>1992</v>
          </cell>
          <cell r="F37">
            <v>601</v>
          </cell>
          <cell r="G37">
            <v>4384</v>
          </cell>
          <cell r="I37">
            <v>2.8</v>
          </cell>
          <cell r="J37">
            <v>2.8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2009 to 2013 average</v>
          </cell>
          <cell r="C38">
            <v>1077</v>
          </cell>
          <cell r="D38">
            <v>965</v>
          </cell>
          <cell r="E38">
            <v>2205</v>
          </cell>
          <cell r="F38">
            <v>561</v>
          </cell>
          <cell r="G38">
            <v>4819</v>
          </cell>
          <cell r="I38">
            <v>3.4</v>
          </cell>
          <cell r="J38">
            <v>3.2</v>
          </cell>
          <cell r="K38">
            <v>2.2999999999999998</v>
          </cell>
          <cell r="L38">
            <v>0.8</v>
          </cell>
          <cell r="M38">
            <v>2.1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2003</v>
          </cell>
          <cell r="C41">
            <v>4035</v>
          </cell>
          <cell r="D41">
            <v>3641</v>
          </cell>
          <cell r="E41">
            <v>7597</v>
          </cell>
          <cell r="F41">
            <v>1963</v>
          </cell>
          <cell r="G41">
            <v>17726</v>
          </cell>
          <cell r="I41">
            <v>7</v>
          </cell>
          <cell r="J41">
            <v>6.1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2004</v>
          </cell>
          <cell r="C42">
            <v>4153</v>
          </cell>
          <cell r="D42">
            <v>3459</v>
          </cell>
          <cell r="E42">
            <v>7645</v>
          </cell>
          <cell r="F42">
            <v>1950</v>
          </cell>
          <cell r="G42">
            <v>17718</v>
          </cell>
          <cell r="I42">
            <v>7.1</v>
          </cell>
          <cell r="J42">
            <v>6</v>
          </cell>
          <cell r="K42">
            <v>4.2</v>
          </cell>
          <cell r="L42">
            <v>1.8</v>
          </cell>
          <cell r="M42">
            <v>4.2</v>
          </cell>
        </row>
        <row r="43">
          <cell r="B43">
            <v>2005</v>
          </cell>
          <cell r="C43">
            <v>3997</v>
          </cell>
          <cell r="D43">
            <v>3111</v>
          </cell>
          <cell r="E43">
            <v>7348</v>
          </cell>
          <cell r="F43">
            <v>1875</v>
          </cell>
          <cell r="G43">
            <v>16770</v>
          </cell>
          <cell r="I43">
            <v>6.7</v>
          </cell>
          <cell r="J43">
            <v>5.5</v>
          </cell>
          <cell r="K43">
            <v>4</v>
          </cell>
          <cell r="L43">
            <v>1.7</v>
          </cell>
          <cell r="M43">
            <v>4</v>
          </cell>
        </row>
        <row r="44">
          <cell r="B44">
            <v>2006</v>
          </cell>
          <cell r="C44">
            <v>4104</v>
          </cell>
          <cell r="D44">
            <v>2917</v>
          </cell>
          <cell r="E44">
            <v>7214</v>
          </cell>
          <cell r="F44">
            <v>1732</v>
          </cell>
          <cell r="G44">
            <v>16398</v>
          </cell>
          <cell r="I44">
            <v>6.8</v>
          </cell>
          <cell r="J44">
            <v>5.2</v>
          </cell>
          <cell r="K44">
            <v>3.9</v>
          </cell>
          <cell r="L44">
            <v>1.5</v>
          </cell>
          <cell r="M44">
            <v>3.9</v>
          </cell>
        </row>
        <row r="45">
          <cell r="B45">
            <v>2007</v>
          </cell>
          <cell r="C45">
            <v>4120</v>
          </cell>
          <cell r="D45">
            <v>2710</v>
          </cell>
          <cell r="E45">
            <v>6545</v>
          </cell>
          <cell r="F45">
            <v>1823</v>
          </cell>
          <cell r="G45">
            <v>15585</v>
          </cell>
          <cell r="I45">
            <v>6.8</v>
          </cell>
          <cell r="J45">
            <v>4.8</v>
          </cell>
          <cell r="K45">
            <v>3.5</v>
          </cell>
          <cell r="L45">
            <v>1.6</v>
          </cell>
          <cell r="M45">
            <v>3.6</v>
          </cell>
        </row>
        <row r="46">
          <cell r="B46">
            <v>2008</v>
          </cell>
          <cell r="C46">
            <v>3792</v>
          </cell>
          <cell r="D46">
            <v>2658</v>
          </cell>
          <cell r="E46">
            <v>6513</v>
          </cell>
          <cell r="F46">
            <v>1752</v>
          </cell>
          <cell r="G46">
            <v>15061</v>
          </cell>
          <cell r="I46">
            <v>6.2</v>
          </cell>
          <cell r="J46">
            <v>4.5999999999999996</v>
          </cell>
          <cell r="K46">
            <v>3.5</v>
          </cell>
          <cell r="L46">
            <v>1.5</v>
          </cell>
          <cell r="M46">
            <v>3.5</v>
          </cell>
        </row>
        <row r="47">
          <cell r="B47">
            <v>2009</v>
          </cell>
          <cell r="C47">
            <v>3636</v>
          </cell>
          <cell r="D47">
            <v>2727</v>
          </cell>
          <cell r="E47">
            <v>6057</v>
          </cell>
          <cell r="F47">
            <v>1848</v>
          </cell>
          <cell r="G47">
            <v>14578</v>
          </cell>
          <cell r="I47">
            <v>5.9</v>
          </cell>
          <cell r="J47">
            <v>4.7</v>
          </cell>
          <cell r="K47">
            <v>3.3</v>
          </cell>
          <cell r="L47">
            <v>1.5</v>
          </cell>
          <cell r="M47">
            <v>3.4</v>
          </cell>
        </row>
        <row r="48">
          <cell r="B48">
            <v>2010</v>
          </cell>
          <cell r="C48">
            <v>2947</v>
          </cell>
          <cell r="D48">
            <v>2414</v>
          </cell>
          <cell r="E48">
            <v>5537</v>
          </cell>
          <cell r="F48">
            <v>1638</v>
          </cell>
          <cell r="G48">
            <v>12805</v>
          </cell>
          <cell r="I48">
            <v>4.7</v>
          </cell>
          <cell r="J48">
            <v>4.0999999999999996</v>
          </cell>
          <cell r="K48">
            <v>3</v>
          </cell>
          <cell r="L48">
            <v>1.3</v>
          </cell>
          <cell r="M48">
            <v>2.9</v>
          </cell>
        </row>
        <row r="49">
          <cell r="B49">
            <v>2011</v>
          </cell>
          <cell r="C49">
            <v>2613</v>
          </cell>
          <cell r="D49">
            <v>2329</v>
          </cell>
          <cell r="E49">
            <v>5429</v>
          </cell>
          <cell r="F49">
            <v>1792</v>
          </cell>
          <cell r="G49">
            <v>12403</v>
          </cell>
          <cell r="I49">
            <v>4.0999999999999996</v>
          </cell>
          <cell r="J49">
            <v>3.9</v>
          </cell>
          <cell r="K49">
            <v>2.9</v>
          </cell>
          <cell r="L49">
            <v>1.5</v>
          </cell>
          <cell r="M49">
            <v>2.8</v>
          </cell>
        </row>
        <row r="50">
          <cell r="B50">
            <v>2012</v>
          </cell>
          <cell r="C50">
            <v>2604</v>
          </cell>
          <cell r="D50">
            <v>2233</v>
          </cell>
          <cell r="E50">
            <v>5280</v>
          </cell>
          <cell r="F50">
            <v>1781</v>
          </cell>
          <cell r="G50">
            <v>12221</v>
          </cell>
          <cell r="I50">
            <v>4.0999999999999996</v>
          </cell>
          <cell r="J50">
            <v>3.7</v>
          </cell>
          <cell r="K50">
            <v>2.9</v>
          </cell>
          <cell r="L50">
            <v>1.4</v>
          </cell>
          <cell r="M50">
            <v>2.7</v>
          </cell>
        </row>
        <row r="51">
          <cell r="B51">
            <v>2013</v>
          </cell>
          <cell r="C51">
            <v>2220</v>
          </cell>
          <cell r="D51">
            <v>2132</v>
          </cell>
          <cell r="E51">
            <v>4867</v>
          </cell>
          <cell r="F51">
            <v>1712</v>
          </cell>
          <cell r="G51">
            <v>11231</v>
          </cell>
          <cell r="I51">
            <v>3.5</v>
          </cell>
          <cell r="J51">
            <v>3.4</v>
          </cell>
          <cell r="K51">
            <v>2.7</v>
          </cell>
          <cell r="L51">
            <v>1.4</v>
          </cell>
          <cell r="M51">
            <v>2.5</v>
          </cell>
        </row>
        <row r="52">
          <cell r="B52" t="str">
            <v>2009 to 2013 average</v>
          </cell>
          <cell r="C52">
            <v>2804</v>
          </cell>
          <cell r="D52">
            <v>2367</v>
          </cell>
          <cell r="E52">
            <v>5434</v>
          </cell>
          <cell r="F52">
            <v>1754</v>
          </cell>
          <cell r="G52">
            <v>12648</v>
          </cell>
          <cell r="I52">
            <v>4.4000000000000004</v>
          </cell>
          <cell r="J52">
            <v>3.9</v>
          </cell>
          <cell r="K52">
            <v>2.9</v>
          </cell>
          <cell r="L52">
            <v>1.4</v>
          </cell>
          <cell r="M52">
            <v>2.9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2003</v>
          </cell>
          <cell r="C55">
            <v>2.0819798917246715</v>
          </cell>
          <cell r="D55">
            <v>1.5557955363570914</v>
          </cell>
          <cell r="E55">
            <v>1.5292131036811887</v>
          </cell>
          <cell r="F55">
            <v>2.6044362292051755</v>
          </cell>
          <cell r="G55">
            <v>1.7513705256368912</v>
          </cell>
          <cell r="I55">
            <v>2.0666666666666669</v>
          </cell>
          <cell r="J55">
            <v>1.6666666666666667</v>
          </cell>
          <cell r="K55">
            <v>1.5937499999999998</v>
          </cell>
          <cell r="L55">
            <v>3.333333333333333</v>
          </cell>
          <cell r="M55">
            <v>1.9310344827586206</v>
          </cell>
        </row>
        <row r="56">
          <cell r="B56">
            <v>2004</v>
          </cell>
          <cell r="C56">
            <v>1.9726421886249099</v>
          </cell>
          <cell r="D56">
            <v>1.4820775420629115</v>
          </cell>
          <cell r="E56">
            <v>1.6117523609653726</v>
          </cell>
          <cell r="F56">
            <v>2.6259541984732824</v>
          </cell>
          <cell r="G56">
            <v>1.7574378149894325</v>
          </cell>
          <cell r="I56">
            <v>1.9787234042553192</v>
          </cell>
          <cell r="J56">
            <v>1.5652173913043479</v>
          </cell>
          <cell r="K56">
            <v>1.6774193548387097</v>
          </cell>
          <cell r="L56">
            <v>3.6249999999999996</v>
          </cell>
          <cell r="M56">
            <v>1.9310344827586206</v>
          </cell>
        </row>
        <row r="57">
          <cell r="B57">
            <v>2005</v>
          </cell>
          <cell r="C57">
            <v>2.118991331757289</v>
          </cell>
          <cell r="D57">
            <v>1.5194054500412881</v>
          </cell>
          <cell r="E57">
            <v>1.555316091954023</v>
          </cell>
          <cell r="F57">
            <v>2.4354243542435423</v>
          </cell>
          <cell r="G57">
            <v>1.7540786536149751</v>
          </cell>
          <cell r="I57">
            <v>2.1428571428571428</v>
          </cell>
          <cell r="J57">
            <v>1.6097560975609757</v>
          </cell>
          <cell r="K57">
            <v>1.5999999999999999</v>
          </cell>
          <cell r="L57">
            <v>3.1111111111111107</v>
          </cell>
          <cell r="M57">
            <v>1.9259259259259258</v>
          </cell>
        </row>
        <row r="58">
          <cell r="B58">
            <v>2006</v>
          </cell>
          <cell r="C58">
            <v>1.8905472636815921</v>
          </cell>
          <cell r="D58">
            <v>1.4415029888983775</v>
          </cell>
          <cell r="E58">
            <v>1.5055775458798129</v>
          </cell>
          <cell r="F58">
            <v>2.1666666666666665</v>
          </cell>
          <cell r="G58">
            <v>1.6491376394994928</v>
          </cell>
          <cell r="I58">
            <v>1.8723404255319149</v>
          </cell>
          <cell r="J58">
            <v>1.4878048780487805</v>
          </cell>
          <cell r="K58">
            <v>1.586206896551724</v>
          </cell>
          <cell r="L58">
            <v>2.6666666666666665</v>
          </cell>
          <cell r="M58">
            <v>1.8148148148148149</v>
          </cell>
        </row>
        <row r="59">
          <cell r="B59">
            <v>2007</v>
          </cell>
          <cell r="C59">
            <v>1.8227848101265822</v>
          </cell>
          <cell r="D59">
            <v>1.4734883720930232</v>
          </cell>
          <cell r="E59">
            <v>1.5066981875492513</v>
          </cell>
          <cell r="F59">
            <v>2.4656488549618323</v>
          </cell>
          <cell r="G59">
            <v>1.6764230562039864</v>
          </cell>
          <cell r="I59">
            <v>1.8085106382978722</v>
          </cell>
          <cell r="J59">
            <v>1.5135135135135134</v>
          </cell>
          <cell r="K59">
            <v>1.5555555555555556</v>
          </cell>
          <cell r="L59">
            <v>3.25</v>
          </cell>
          <cell r="M59">
            <v>1.8800000000000001</v>
          </cell>
        </row>
        <row r="60">
          <cell r="B60">
            <v>2008</v>
          </cell>
          <cell r="C60">
            <v>1.7503703703703704</v>
          </cell>
          <cell r="D60">
            <v>1.4794651384909265</v>
          </cell>
          <cell r="E60">
            <v>1.4070561456752655</v>
          </cell>
          <cell r="F60">
            <v>2.3634615384615385</v>
          </cell>
          <cell r="G60">
            <v>1.5978788423512493</v>
          </cell>
          <cell r="I60">
            <v>1.75</v>
          </cell>
          <cell r="J60">
            <v>1.5277777777777777</v>
          </cell>
          <cell r="K60">
            <v>1.4642857142857142</v>
          </cell>
          <cell r="L60">
            <v>2.9999999999999996</v>
          </cell>
          <cell r="M60">
            <v>1.7600000000000002</v>
          </cell>
        </row>
        <row r="61">
          <cell r="B61">
            <v>2009</v>
          </cell>
          <cell r="C61">
            <v>1.7348193697156034</v>
          </cell>
          <cell r="D61">
            <v>1.424860853432282</v>
          </cell>
          <cell r="E61">
            <v>1.3737980769230769</v>
          </cell>
          <cell r="F61">
            <v>2.3052064631956912</v>
          </cell>
          <cell r="G61">
            <v>1.5663668074169268</v>
          </cell>
          <cell r="I61">
            <v>1.7380952380952379</v>
          </cell>
          <cell r="J61">
            <v>1.5</v>
          </cell>
          <cell r="K61">
            <v>1.4615384615384615</v>
          </cell>
          <cell r="L61">
            <v>2.9999999999999996</v>
          </cell>
          <cell r="M61">
            <v>1.7500000000000002</v>
          </cell>
        </row>
        <row r="62">
          <cell r="B62">
            <v>2010</v>
          </cell>
          <cell r="C62">
            <v>1.5455341506129596</v>
          </cell>
          <cell r="D62">
            <v>1.4129098360655739</v>
          </cell>
          <cell r="E62">
            <v>1.3799822852081487</v>
          </cell>
          <cell r="F62">
            <v>2.2365805168986084</v>
          </cell>
          <cell r="G62">
            <v>1.5170861469204011</v>
          </cell>
          <cell r="I62">
            <v>1.5555555555555554</v>
          </cell>
          <cell r="J62">
            <v>1.4545454545454546</v>
          </cell>
          <cell r="K62">
            <v>1.4583333333333335</v>
          </cell>
          <cell r="L62">
            <v>3.0000000000000004</v>
          </cell>
          <cell r="M62">
            <v>1.6363636363636362</v>
          </cell>
        </row>
        <row r="63">
          <cell r="B63">
            <v>2011</v>
          </cell>
          <cell r="C63">
            <v>1.6478439425051334</v>
          </cell>
          <cell r="D63">
            <v>1.360125260960334</v>
          </cell>
          <cell r="E63">
            <v>1.5025931164545026</v>
          </cell>
          <cell r="F63">
            <v>2.2216216216216216</v>
          </cell>
          <cell r="G63">
            <v>1.5930257743123239</v>
          </cell>
          <cell r="I63">
            <v>1.6666666666666667</v>
          </cell>
          <cell r="J63">
            <v>1.4193548387096775</v>
          </cell>
          <cell r="K63">
            <v>1.5909090909090908</v>
          </cell>
          <cell r="L63">
            <v>2.75</v>
          </cell>
          <cell r="M63">
            <v>1.75</v>
          </cell>
        </row>
        <row r="64">
          <cell r="B64">
            <v>2012</v>
          </cell>
          <cell r="C64">
            <v>1.364889705882353</v>
          </cell>
          <cell r="D64">
            <v>1.339499455930359</v>
          </cell>
          <cell r="E64">
            <v>1.3733766233766234</v>
          </cell>
          <cell r="F64">
            <v>2.0152801358234296</v>
          </cell>
          <cell r="G64">
            <v>1.4470810583788325</v>
          </cell>
          <cell r="I64">
            <v>1.3823529411764708</v>
          </cell>
          <cell r="J64">
            <v>1.3666666666666665</v>
          </cell>
          <cell r="K64">
            <v>1.4347826086956521</v>
          </cell>
          <cell r="L64">
            <v>2.3333333333333335</v>
          </cell>
          <cell r="M64">
            <v>1.5714285714285712</v>
          </cell>
        </row>
        <row r="65">
          <cell r="B65">
            <v>2013</v>
          </cell>
          <cell r="C65">
            <v>1.4926220204313281</v>
          </cell>
          <cell r="D65">
            <v>1.2597984322508398</v>
          </cell>
          <cell r="E65">
            <v>1.3830321285140563</v>
          </cell>
          <cell r="F65">
            <v>1.8469217970049916</v>
          </cell>
          <cell r="G65">
            <v>1.447308394160584</v>
          </cell>
          <cell r="I65">
            <v>1.4642857142857142</v>
          </cell>
          <cell r="J65">
            <v>1.3214285714285716</v>
          </cell>
          <cell r="K65">
            <v>1.4761904761904763</v>
          </cell>
          <cell r="L65">
            <v>2.1111111111111112</v>
          </cell>
          <cell r="M65">
            <v>1.5789473684210527</v>
          </cell>
        </row>
        <row r="66">
          <cell r="B66" t="str">
            <v>2009 to 2013 average</v>
          </cell>
          <cell r="C66">
            <v>1.5645311049210771</v>
          </cell>
          <cell r="D66">
            <v>1.3626943005181347</v>
          </cell>
          <cell r="E66">
            <v>1.4013605442176871</v>
          </cell>
          <cell r="F66">
            <v>2.1176470588235294</v>
          </cell>
          <cell r="G66">
            <v>1.5162896866569828</v>
          </cell>
          <cell r="I66">
            <v>1.5588235294117647</v>
          </cell>
          <cell r="J66">
            <v>1.40625</v>
          </cell>
          <cell r="K66">
            <v>1.4782608695652175</v>
          </cell>
          <cell r="L66">
            <v>2.75</v>
          </cell>
          <cell r="M66">
            <v>1.6666666666666665</v>
          </cell>
        </row>
      </sheetData>
      <sheetData sheetId="12"/>
      <sheetData sheetId="13"/>
      <sheetData sheetId="14"/>
      <sheetData sheetId="15">
        <row r="24">
          <cell r="B24">
            <v>2002</v>
          </cell>
        </row>
      </sheetData>
      <sheetData sheetId="16"/>
      <sheetData sheetId="17">
        <row r="101">
          <cell r="A101">
            <v>2002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220"/>
  <sheetViews>
    <sheetView tabSelected="1" zoomScaleNormal="100" workbookViewId="0"/>
  </sheetViews>
  <sheetFormatPr defaultRowHeight="11.25"/>
  <cols>
    <col min="1" max="1" width="36.5703125" style="1" bestFit="1" customWidth="1"/>
    <col min="2" max="2" width="16" style="1" bestFit="1" customWidth="1"/>
    <col min="3" max="3" width="7.7109375" style="1" customWidth="1"/>
    <col min="4" max="4" width="9.5703125" style="1" bestFit="1" customWidth="1"/>
    <col min="5" max="5" width="9.7109375" style="1" bestFit="1" customWidth="1"/>
    <col min="6" max="6" width="11.5703125" style="1" bestFit="1" customWidth="1"/>
    <col min="7" max="7" width="14" style="1" bestFit="1" customWidth="1"/>
    <col min="8" max="8" width="14.5703125" style="1" bestFit="1" customWidth="1"/>
    <col min="9" max="9" width="16.7109375" style="1" bestFit="1" customWidth="1"/>
    <col min="10" max="16384" width="9.140625" style="1"/>
  </cols>
  <sheetData>
    <row r="1" spans="1:9">
      <c r="A1" s="36" t="s">
        <v>33</v>
      </c>
    </row>
    <row r="2" spans="1:9">
      <c r="A2" s="36"/>
    </row>
    <row r="3" spans="1:9">
      <c r="A3" s="36" t="s">
        <v>32</v>
      </c>
    </row>
    <row r="4" spans="1:9">
      <c r="A4" s="36" t="s">
        <v>31</v>
      </c>
    </row>
    <row r="5" spans="1:9" ht="12" thickBot="1"/>
    <row r="6" spans="1:9">
      <c r="A6" s="35"/>
      <c r="B6" s="34"/>
      <c r="C6" s="33" t="s">
        <v>30</v>
      </c>
      <c r="D6" s="33" t="s">
        <v>29</v>
      </c>
      <c r="E6" s="33" t="s">
        <v>28</v>
      </c>
      <c r="F6" s="33" t="s">
        <v>27</v>
      </c>
      <c r="G6" s="33" t="s">
        <v>26</v>
      </c>
      <c r="H6" s="32" t="s">
        <v>25</v>
      </c>
      <c r="I6" s="31" t="s">
        <v>24</v>
      </c>
    </row>
    <row r="7" spans="1:9" ht="22.5">
      <c r="A7" s="30"/>
      <c r="B7" s="8"/>
      <c r="C7" s="29"/>
      <c r="D7" s="29"/>
      <c r="E7" s="29"/>
      <c r="F7" s="29"/>
      <c r="G7" s="29"/>
      <c r="H7" s="28" t="s">
        <v>23</v>
      </c>
      <c r="I7" s="27" t="s">
        <v>22</v>
      </c>
    </row>
    <row r="8" spans="1:9">
      <c r="A8" s="26"/>
      <c r="B8" s="16"/>
      <c r="C8" s="25"/>
      <c r="D8" s="25"/>
      <c r="E8" s="25"/>
      <c r="F8" s="25"/>
      <c r="G8" s="25"/>
      <c r="H8" s="24"/>
      <c r="I8" s="23" t="s">
        <v>21</v>
      </c>
    </row>
    <row r="9" spans="1:9">
      <c r="A9" s="15" t="s">
        <v>20</v>
      </c>
      <c r="B9" s="11" t="s">
        <v>4</v>
      </c>
      <c r="C9" s="11">
        <v>6</v>
      </c>
      <c r="D9" s="11">
        <v>82</v>
      </c>
      <c r="E9" s="11" t="s">
        <v>6</v>
      </c>
      <c r="F9" s="11">
        <v>10</v>
      </c>
      <c r="G9" s="11">
        <v>409</v>
      </c>
      <c r="H9" s="10">
        <v>1384</v>
      </c>
      <c r="I9" s="9">
        <v>30</v>
      </c>
    </row>
    <row r="10" spans="1:9">
      <c r="A10" s="8"/>
      <c r="B10" s="14">
        <v>2004</v>
      </c>
      <c r="C10" s="14">
        <v>5</v>
      </c>
      <c r="D10" s="14">
        <v>82</v>
      </c>
      <c r="E10" s="14" t="s">
        <v>6</v>
      </c>
      <c r="F10" s="14">
        <v>9</v>
      </c>
      <c r="G10" s="14">
        <v>348</v>
      </c>
      <c r="H10" s="13">
        <v>1367</v>
      </c>
      <c r="I10" s="12">
        <v>25</v>
      </c>
    </row>
    <row r="11" spans="1:9">
      <c r="A11" s="8"/>
      <c r="B11" s="14">
        <v>2005</v>
      </c>
      <c r="C11" s="14">
        <v>7</v>
      </c>
      <c r="D11" s="14">
        <v>75</v>
      </c>
      <c r="E11" s="14" t="s">
        <v>6</v>
      </c>
      <c r="F11" s="14">
        <v>9</v>
      </c>
      <c r="G11" s="14">
        <v>446</v>
      </c>
      <c r="H11" s="13">
        <v>1357</v>
      </c>
      <c r="I11" s="12">
        <v>33</v>
      </c>
    </row>
    <row r="12" spans="1:9" ht="12" thickBot="1">
      <c r="A12" s="8"/>
      <c r="B12" s="22">
        <v>2006</v>
      </c>
      <c r="C12" s="22">
        <v>8</v>
      </c>
      <c r="D12" s="22">
        <v>55</v>
      </c>
      <c r="E12" s="22" t="s">
        <v>6</v>
      </c>
      <c r="F12" s="22">
        <v>10</v>
      </c>
      <c r="G12" s="22">
        <v>398</v>
      </c>
      <c r="H12" s="21">
        <v>1427</v>
      </c>
      <c r="I12" s="20">
        <v>28</v>
      </c>
    </row>
    <row r="13" spans="1:9">
      <c r="A13" s="8"/>
      <c r="B13" s="19">
        <v>2007</v>
      </c>
      <c r="C13" s="19">
        <v>5</v>
      </c>
      <c r="D13" s="19">
        <v>65</v>
      </c>
      <c r="E13" s="19" t="s">
        <v>6</v>
      </c>
      <c r="F13" s="19">
        <v>6</v>
      </c>
      <c r="G13" s="19">
        <v>396</v>
      </c>
      <c r="H13" s="18">
        <v>1391</v>
      </c>
      <c r="I13" s="17">
        <v>28</v>
      </c>
    </row>
    <row r="14" spans="1:9">
      <c r="A14" s="8"/>
      <c r="B14" s="14">
        <v>2008</v>
      </c>
      <c r="C14" s="14">
        <v>3</v>
      </c>
      <c r="D14" s="14">
        <v>133</v>
      </c>
      <c r="E14" s="14" t="s">
        <v>6</v>
      </c>
      <c r="F14" s="14">
        <v>16</v>
      </c>
      <c r="G14" s="14">
        <v>458</v>
      </c>
      <c r="H14" s="13">
        <v>1379</v>
      </c>
      <c r="I14" s="12">
        <v>33</v>
      </c>
    </row>
    <row r="15" spans="1:9">
      <c r="A15" s="8"/>
      <c r="B15" s="14">
        <v>2009</v>
      </c>
      <c r="C15" s="14">
        <v>4</v>
      </c>
      <c r="D15" s="14">
        <v>82</v>
      </c>
      <c r="E15" s="14" t="s">
        <v>6</v>
      </c>
      <c r="F15" s="14">
        <v>5</v>
      </c>
      <c r="G15" s="14">
        <v>412</v>
      </c>
      <c r="H15" s="13">
        <v>1329</v>
      </c>
      <c r="I15" s="12">
        <v>31</v>
      </c>
    </row>
    <row r="16" spans="1:9">
      <c r="A16" s="8"/>
      <c r="B16" s="14">
        <v>2010</v>
      </c>
      <c r="C16" s="14">
        <v>7</v>
      </c>
      <c r="D16" s="14">
        <v>75</v>
      </c>
      <c r="E16" s="14" t="s">
        <v>6</v>
      </c>
      <c r="F16" s="14">
        <v>13</v>
      </c>
      <c r="G16" s="14">
        <v>325</v>
      </c>
      <c r="H16" s="13">
        <v>1308</v>
      </c>
      <c r="I16" s="12">
        <v>25</v>
      </c>
    </row>
    <row r="17" spans="1:9">
      <c r="A17" s="8"/>
      <c r="B17" s="14">
        <v>2011</v>
      </c>
      <c r="C17" s="14">
        <v>7</v>
      </c>
      <c r="D17" s="14">
        <v>99</v>
      </c>
      <c r="E17" s="14">
        <v>2</v>
      </c>
      <c r="F17" s="14">
        <v>11</v>
      </c>
      <c r="G17" s="14">
        <v>306</v>
      </c>
      <c r="H17" s="13">
        <v>1297</v>
      </c>
      <c r="I17" s="12">
        <v>24</v>
      </c>
    </row>
    <row r="18" spans="1:9">
      <c r="A18" s="8"/>
      <c r="B18" s="14">
        <v>2012</v>
      </c>
      <c r="C18" s="14">
        <v>8</v>
      </c>
      <c r="D18" s="14">
        <v>109</v>
      </c>
      <c r="E18" s="14" t="s">
        <v>6</v>
      </c>
      <c r="F18" s="14">
        <v>21</v>
      </c>
      <c r="G18" s="14">
        <v>334</v>
      </c>
      <c r="H18" s="13">
        <v>1303</v>
      </c>
      <c r="I18" s="12">
        <v>26</v>
      </c>
    </row>
    <row r="19" spans="1:9">
      <c r="A19" s="8"/>
      <c r="B19" s="14">
        <v>2013</v>
      </c>
      <c r="C19" s="14">
        <v>4</v>
      </c>
      <c r="D19" s="14">
        <v>101</v>
      </c>
      <c r="E19" s="14">
        <v>1</v>
      </c>
      <c r="F19" s="14">
        <v>9</v>
      </c>
      <c r="G19" s="14">
        <v>292</v>
      </c>
      <c r="H19" s="13">
        <v>1301</v>
      </c>
      <c r="I19" s="12">
        <v>22</v>
      </c>
    </row>
    <row r="20" spans="1:9">
      <c r="A20" s="8"/>
      <c r="B20" s="11" t="s">
        <v>3</v>
      </c>
      <c r="C20" s="11">
        <v>6</v>
      </c>
      <c r="D20" s="11">
        <v>93</v>
      </c>
      <c r="E20" s="11">
        <v>1</v>
      </c>
      <c r="F20" s="11">
        <v>12</v>
      </c>
      <c r="G20" s="11">
        <v>334</v>
      </c>
      <c r="H20" s="10">
        <v>1308</v>
      </c>
      <c r="I20" s="9">
        <v>26</v>
      </c>
    </row>
    <row r="21" spans="1:9">
      <c r="A21" s="8"/>
      <c r="B21" s="7" t="s">
        <v>2</v>
      </c>
      <c r="C21" s="7">
        <v>-29</v>
      </c>
      <c r="D21" s="7">
        <v>23</v>
      </c>
      <c r="E21" s="7" t="s">
        <v>6</v>
      </c>
      <c r="F21" s="7">
        <v>-10</v>
      </c>
      <c r="G21" s="7">
        <v>-29</v>
      </c>
      <c r="H21" s="7">
        <v>-6</v>
      </c>
      <c r="I21" s="6">
        <v>-24</v>
      </c>
    </row>
    <row r="22" spans="1:9">
      <c r="A22" s="16"/>
      <c r="B22" s="7" t="s">
        <v>1</v>
      </c>
      <c r="C22" s="7">
        <v>7</v>
      </c>
      <c r="D22" s="7">
        <v>14</v>
      </c>
      <c r="E22" s="7" t="s">
        <v>6</v>
      </c>
      <c r="F22" s="7">
        <v>18</v>
      </c>
      <c r="G22" s="7">
        <v>-18</v>
      </c>
      <c r="H22" s="7">
        <v>-6</v>
      </c>
      <c r="I22" s="6">
        <v>-14</v>
      </c>
    </row>
    <row r="23" spans="1:9">
      <c r="A23" s="15" t="s">
        <v>19</v>
      </c>
      <c r="B23" s="11" t="s">
        <v>4</v>
      </c>
      <c r="C23" s="11">
        <v>41</v>
      </c>
      <c r="D23" s="11">
        <v>206</v>
      </c>
      <c r="E23" s="11">
        <v>3</v>
      </c>
      <c r="F23" s="11">
        <v>17</v>
      </c>
      <c r="G23" s="11">
        <v>806</v>
      </c>
      <c r="H23" s="10">
        <v>3501</v>
      </c>
      <c r="I23" s="9">
        <v>23</v>
      </c>
    </row>
    <row r="24" spans="1:9">
      <c r="A24" s="8"/>
      <c r="B24" s="14">
        <v>2004</v>
      </c>
      <c r="C24" s="14">
        <v>39</v>
      </c>
      <c r="D24" s="14">
        <v>198</v>
      </c>
      <c r="E24" s="14">
        <v>1</v>
      </c>
      <c r="F24" s="14">
        <v>21</v>
      </c>
      <c r="G24" s="14">
        <v>774</v>
      </c>
      <c r="H24" s="13">
        <v>3398</v>
      </c>
      <c r="I24" s="12">
        <v>23</v>
      </c>
    </row>
    <row r="25" spans="1:9">
      <c r="A25" s="8"/>
      <c r="B25" s="14">
        <v>2005</v>
      </c>
      <c r="C25" s="14">
        <v>46</v>
      </c>
      <c r="D25" s="14">
        <v>189</v>
      </c>
      <c r="E25" s="14">
        <v>2</v>
      </c>
      <c r="F25" s="14">
        <v>16</v>
      </c>
      <c r="G25" s="14">
        <v>847</v>
      </c>
      <c r="H25" s="13">
        <v>3418</v>
      </c>
      <c r="I25" s="12">
        <v>25</v>
      </c>
    </row>
    <row r="26" spans="1:9" ht="12" thickBot="1">
      <c r="A26" s="8"/>
      <c r="B26" s="22">
        <v>2006</v>
      </c>
      <c r="C26" s="22">
        <v>54</v>
      </c>
      <c r="D26" s="22">
        <v>165</v>
      </c>
      <c r="E26" s="22">
        <v>3</v>
      </c>
      <c r="F26" s="22">
        <v>17</v>
      </c>
      <c r="G26" s="22">
        <v>789</v>
      </c>
      <c r="H26" s="21">
        <v>3557</v>
      </c>
      <c r="I26" s="20">
        <v>22</v>
      </c>
    </row>
    <row r="27" spans="1:9">
      <c r="A27" s="8"/>
      <c r="B27" s="19">
        <v>2007</v>
      </c>
      <c r="C27" s="19">
        <v>32</v>
      </c>
      <c r="D27" s="19">
        <v>200</v>
      </c>
      <c r="E27" s="19" t="s">
        <v>6</v>
      </c>
      <c r="F27" s="19">
        <v>14</v>
      </c>
      <c r="G27" s="19">
        <v>806</v>
      </c>
      <c r="H27" s="18">
        <v>3577</v>
      </c>
      <c r="I27" s="17">
        <v>23</v>
      </c>
    </row>
    <row r="28" spans="1:9">
      <c r="A28" s="8"/>
      <c r="B28" s="14">
        <v>2008</v>
      </c>
      <c r="C28" s="14">
        <v>32</v>
      </c>
      <c r="D28" s="14">
        <v>280</v>
      </c>
      <c r="E28" s="14">
        <v>7</v>
      </c>
      <c r="F28" s="14">
        <v>17</v>
      </c>
      <c r="G28" s="14">
        <v>816</v>
      </c>
      <c r="H28" s="13">
        <v>3554</v>
      </c>
      <c r="I28" s="12">
        <v>23</v>
      </c>
    </row>
    <row r="29" spans="1:9">
      <c r="A29" s="8"/>
      <c r="B29" s="14">
        <v>2009</v>
      </c>
      <c r="C29" s="14">
        <v>27</v>
      </c>
      <c r="D29" s="14">
        <v>264</v>
      </c>
      <c r="E29" s="14">
        <v>1</v>
      </c>
      <c r="F29" s="14">
        <v>21</v>
      </c>
      <c r="G29" s="14">
        <v>884</v>
      </c>
      <c r="H29" s="13">
        <v>3491</v>
      </c>
      <c r="I29" s="12">
        <v>25</v>
      </c>
    </row>
    <row r="30" spans="1:9">
      <c r="A30" s="8"/>
      <c r="B30" s="14">
        <v>2010</v>
      </c>
      <c r="C30" s="14">
        <v>30</v>
      </c>
      <c r="D30" s="14">
        <v>237</v>
      </c>
      <c r="E30" s="14" t="s">
        <v>6</v>
      </c>
      <c r="F30" s="14">
        <v>13</v>
      </c>
      <c r="G30" s="14">
        <v>698</v>
      </c>
      <c r="H30" s="13">
        <v>3430</v>
      </c>
      <c r="I30" s="12">
        <v>20</v>
      </c>
    </row>
    <row r="31" spans="1:9">
      <c r="A31" s="8"/>
      <c r="B31" s="14">
        <v>2011</v>
      </c>
      <c r="C31" s="14">
        <v>15</v>
      </c>
      <c r="D31" s="14">
        <v>215</v>
      </c>
      <c r="E31" s="14" t="s">
        <v>6</v>
      </c>
      <c r="F31" s="14">
        <v>15</v>
      </c>
      <c r="G31" s="14">
        <v>598</v>
      </c>
      <c r="H31" s="13">
        <v>3391</v>
      </c>
      <c r="I31" s="12">
        <v>18</v>
      </c>
    </row>
    <row r="32" spans="1:9">
      <c r="A32" s="8"/>
      <c r="B32" s="14">
        <v>2012</v>
      </c>
      <c r="C32" s="14">
        <v>19</v>
      </c>
      <c r="D32" s="14">
        <v>249</v>
      </c>
      <c r="E32" s="14">
        <v>1</v>
      </c>
      <c r="F32" s="14">
        <v>16</v>
      </c>
      <c r="G32" s="14">
        <v>595</v>
      </c>
      <c r="H32" s="13">
        <v>3396</v>
      </c>
      <c r="I32" s="12">
        <v>18</v>
      </c>
    </row>
    <row r="33" spans="1:9">
      <c r="A33" s="8"/>
      <c r="B33" s="14">
        <v>2013</v>
      </c>
      <c r="C33" s="14">
        <v>26</v>
      </c>
      <c r="D33" s="14">
        <v>223</v>
      </c>
      <c r="E33" s="14">
        <v>2</v>
      </c>
      <c r="F33" s="14">
        <v>19</v>
      </c>
      <c r="G33" s="14">
        <v>528</v>
      </c>
      <c r="H33" s="13">
        <v>3448</v>
      </c>
      <c r="I33" s="12">
        <v>15</v>
      </c>
    </row>
    <row r="34" spans="1:9">
      <c r="A34" s="8"/>
      <c r="B34" s="11" t="s">
        <v>3</v>
      </c>
      <c r="C34" s="11">
        <v>23</v>
      </c>
      <c r="D34" s="11">
        <v>238</v>
      </c>
      <c r="E34" s="11">
        <v>1</v>
      </c>
      <c r="F34" s="11">
        <v>17</v>
      </c>
      <c r="G34" s="11">
        <v>661</v>
      </c>
      <c r="H34" s="10">
        <v>3431</v>
      </c>
      <c r="I34" s="9">
        <v>19</v>
      </c>
    </row>
    <row r="35" spans="1:9">
      <c r="A35" s="8"/>
      <c r="B35" s="7" t="s">
        <v>2</v>
      </c>
      <c r="C35" s="7">
        <v>-36</v>
      </c>
      <c r="D35" s="7">
        <v>8</v>
      </c>
      <c r="E35" s="7">
        <v>-23</v>
      </c>
      <c r="F35" s="7">
        <v>12</v>
      </c>
      <c r="G35" s="7">
        <v>-35</v>
      </c>
      <c r="H35" s="7">
        <v>-1</v>
      </c>
      <c r="I35" s="6">
        <v>-34</v>
      </c>
    </row>
    <row r="36" spans="1:9">
      <c r="A36" s="16"/>
      <c r="B36" s="7" t="s">
        <v>1</v>
      </c>
      <c r="C36" s="7">
        <v>-42</v>
      </c>
      <c r="D36" s="7">
        <v>15</v>
      </c>
      <c r="E36" s="7">
        <v>-69</v>
      </c>
      <c r="F36" s="7">
        <v>-1</v>
      </c>
      <c r="G36" s="7">
        <v>-18</v>
      </c>
      <c r="H36" s="7">
        <v>-2</v>
      </c>
      <c r="I36" s="6">
        <v>-16</v>
      </c>
    </row>
    <row r="37" spans="1:9">
      <c r="A37" s="15" t="s">
        <v>18</v>
      </c>
      <c r="B37" s="11" t="s">
        <v>4</v>
      </c>
      <c r="C37" s="11">
        <v>30</v>
      </c>
      <c r="D37" s="11">
        <v>278</v>
      </c>
      <c r="E37" s="11">
        <v>1</v>
      </c>
      <c r="F37" s="11">
        <v>33</v>
      </c>
      <c r="G37" s="11">
        <v>983</v>
      </c>
      <c r="H37" s="10">
        <v>4238</v>
      </c>
      <c r="I37" s="9">
        <v>23</v>
      </c>
    </row>
    <row r="38" spans="1:9">
      <c r="A38" s="8"/>
      <c r="B38" s="14">
        <v>2004</v>
      </c>
      <c r="C38" s="14">
        <v>35</v>
      </c>
      <c r="D38" s="14">
        <v>339</v>
      </c>
      <c r="E38" s="14" t="s">
        <v>6</v>
      </c>
      <c r="F38" s="14">
        <v>44</v>
      </c>
      <c r="G38" s="13">
        <v>1087</v>
      </c>
      <c r="H38" s="13">
        <v>4128</v>
      </c>
      <c r="I38" s="12">
        <v>26</v>
      </c>
    </row>
    <row r="39" spans="1:9">
      <c r="A39" s="8"/>
      <c r="B39" s="14">
        <v>2005</v>
      </c>
      <c r="C39" s="14">
        <v>29</v>
      </c>
      <c r="D39" s="14">
        <v>277</v>
      </c>
      <c r="E39" s="14">
        <v>1</v>
      </c>
      <c r="F39" s="14">
        <v>39</v>
      </c>
      <c r="G39" s="13">
        <v>1006</v>
      </c>
      <c r="H39" s="13">
        <v>4137</v>
      </c>
      <c r="I39" s="12">
        <v>24</v>
      </c>
    </row>
    <row r="40" spans="1:9">
      <c r="A40" s="8"/>
      <c r="B40" s="14">
        <v>2006</v>
      </c>
      <c r="C40" s="14">
        <v>21</v>
      </c>
      <c r="D40" s="14">
        <v>301</v>
      </c>
      <c r="E40" s="14">
        <v>1</v>
      </c>
      <c r="F40" s="14">
        <v>37</v>
      </c>
      <c r="G40" s="14">
        <v>984</v>
      </c>
      <c r="H40" s="13">
        <v>4302</v>
      </c>
      <c r="I40" s="12">
        <v>23</v>
      </c>
    </row>
    <row r="41" spans="1:9">
      <c r="A41" s="8"/>
      <c r="B41" s="14">
        <v>2007</v>
      </c>
      <c r="C41" s="14">
        <v>35</v>
      </c>
      <c r="D41" s="14">
        <v>234</v>
      </c>
      <c r="E41" s="14">
        <v>2</v>
      </c>
      <c r="F41" s="14">
        <v>21</v>
      </c>
      <c r="G41" s="14">
        <v>937</v>
      </c>
      <c r="H41" s="13">
        <v>4323</v>
      </c>
      <c r="I41" s="12">
        <v>22</v>
      </c>
    </row>
    <row r="42" spans="1:9">
      <c r="A42" s="8"/>
      <c r="B42" s="14">
        <v>2008</v>
      </c>
      <c r="C42" s="14">
        <v>31</v>
      </c>
      <c r="D42" s="14">
        <v>239</v>
      </c>
      <c r="E42" s="14">
        <v>2</v>
      </c>
      <c r="F42" s="14">
        <v>24</v>
      </c>
      <c r="G42" s="14">
        <v>900</v>
      </c>
      <c r="H42" s="13">
        <v>4301</v>
      </c>
      <c r="I42" s="12">
        <v>21</v>
      </c>
    </row>
    <row r="43" spans="1:9">
      <c r="A43" s="8"/>
      <c r="B43" s="14">
        <v>2009</v>
      </c>
      <c r="C43" s="14">
        <v>21</v>
      </c>
      <c r="D43" s="14">
        <v>234</v>
      </c>
      <c r="E43" s="14" t="s">
        <v>6</v>
      </c>
      <c r="F43" s="14">
        <v>25</v>
      </c>
      <c r="G43" s="14">
        <v>917</v>
      </c>
      <c r="H43" s="13">
        <v>4263</v>
      </c>
      <c r="I43" s="12">
        <v>22</v>
      </c>
    </row>
    <row r="44" spans="1:9">
      <c r="A44" s="8"/>
      <c r="B44" s="14">
        <v>2010</v>
      </c>
      <c r="C44" s="14">
        <v>30</v>
      </c>
      <c r="D44" s="14">
        <v>175</v>
      </c>
      <c r="E44" s="14" t="s">
        <v>6</v>
      </c>
      <c r="F44" s="14">
        <v>20</v>
      </c>
      <c r="G44" s="14">
        <v>746</v>
      </c>
      <c r="H44" s="13">
        <v>4197</v>
      </c>
      <c r="I44" s="12">
        <v>18</v>
      </c>
    </row>
    <row r="45" spans="1:9">
      <c r="A45" s="8"/>
      <c r="B45" s="14">
        <v>2011</v>
      </c>
      <c r="C45" s="14">
        <v>25</v>
      </c>
      <c r="D45" s="14">
        <v>199</v>
      </c>
      <c r="E45" s="14">
        <v>1</v>
      </c>
      <c r="F45" s="14">
        <v>22</v>
      </c>
      <c r="G45" s="14">
        <v>763</v>
      </c>
      <c r="H45" s="13">
        <v>4198</v>
      </c>
      <c r="I45" s="12">
        <v>18</v>
      </c>
    </row>
    <row r="46" spans="1:9">
      <c r="A46" s="8"/>
      <c r="B46" s="14">
        <v>2012</v>
      </c>
      <c r="C46" s="14">
        <v>19</v>
      </c>
      <c r="D46" s="14">
        <v>180</v>
      </c>
      <c r="E46" s="14" t="s">
        <v>6</v>
      </c>
      <c r="F46" s="14">
        <v>15</v>
      </c>
      <c r="G46" s="14">
        <v>720</v>
      </c>
      <c r="H46" s="13">
        <v>4161</v>
      </c>
      <c r="I46" s="12">
        <v>17</v>
      </c>
    </row>
    <row r="47" spans="1:9">
      <c r="A47" s="8"/>
      <c r="B47" s="14">
        <v>2013</v>
      </c>
      <c r="C47" s="14">
        <v>16</v>
      </c>
      <c r="D47" s="14">
        <v>176</v>
      </c>
      <c r="E47" s="14" t="s">
        <v>6</v>
      </c>
      <c r="F47" s="14">
        <v>16</v>
      </c>
      <c r="G47" s="14">
        <v>653</v>
      </c>
      <c r="H47" s="13">
        <v>4205</v>
      </c>
      <c r="I47" s="12">
        <v>16</v>
      </c>
    </row>
    <row r="48" spans="1:9">
      <c r="A48" s="8"/>
      <c r="B48" s="11" t="s">
        <v>3</v>
      </c>
      <c r="C48" s="11">
        <v>22</v>
      </c>
      <c r="D48" s="11">
        <v>193</v>
      </c>
      <c r="E48" s="11">
        <v>0</v>
      </c>
      <c r="F48" s="11">
        <v>20</v>
      </c>
      <c r="G48" s="11">
        <v>760</v>
      </c>
      <c r="H48" s="10">
        <v>4205</v>
      </c>
      <c r="I48" s="9">
        <v>18</v>
      </c>
    </row>
    <row r="49" spans="1:9">
      <c r="A49" s="8"/>
      <c r="B49" s="7" t="s">
        <v>2</v>
      </c>
      <c r="C49" s="7">
        <v>-47</v>
      </c>
      <c r="D49" s="7">
        <v>-37</v>
      </c>
      <c r="E49" s="7" t="s">
        <v>6</v>
      </c>
      <c r="F49" s="7">
        <v>-52</v>
      </c>
      <c r="G49" s="7">
        <v>-34</v>
      </c>
      <c r="H49" s="7">
        <v>-1</v>
      </c>
      <c r="I49" s="6">
        <v>-33</v>
      </c>
    </row>
    <row r="50" spans="1:9">
      <c r="A50" s="16"/>
      <c r="B50" s="7" t="s">
        <v>1</v>
      </c>
      <c r="C50" s="7">
        <v>-26</v>
      </c>
      <c r="D50" s="7">
        <v>-31</v>
      </c>
      <c r="E50" s="7">
        <v>-83</v>
      </c>
      <c r="F50" s="7">
        <v>-41</v>
      </c>
      <c r="G50" s="7">
        <v>-23</v>
      </c>
      <c r="H50" s="7">
        <v>-1</v>
      </c>
      <c r="I50" s="6">
        <v>-22</v>
      </c>
    </row>
    <row r="51" spans="1:9">
      <c r="A51" s="15" t="s">
        <v>17</v>
      </c>
      <c r="B51" s="11" t="s">
        <v>4</v>
      </c>
      <c r="C51" s="11">
        <v>16</v>
      </c>
      <c r="D51" s="11">
        <v>121</v>
      </c>
      <c r="E51" s="11">
        <v>0</v>
      </c>
      <c r="F51" s="11">
        <v>13</v>
      </c>
      <c r="G51" s="11">
        <v>560</v>
      </c>
      <c r="H51" s="10">
        <v>1517</v>
      </c>
      <c r="I51" s="9">
        <v>37</v>
      </c>
    </row>
    <row r="52" spans="1:9">
      <c r="A52" s="8"/>
      <c r="B52" s="14">
        <v>2004</v>
      </c>
      <c r="C52" s="14">
        <v>19</v>
      </c>
      <c r="D52" s="14">
        <v>139</v>
      </c>
      <c r="E52" s="14">
        <v>1</v>
      </c>
      <c r="F52" s="14">
        <v>13</v>
      </c>
      <c r="G52" s="14">
        <v>607</v>
      </c>
      <c r="H52" s="13">
        <v>1487</v>
      </c>
      <c r="I52" s="12">
        <v>41</v>
      </c>
    </row>
    <row r="53" spans="1:9">
      <c r="A53" s="8"/>
      <c r="B53" s="14">
        <v>2005</v>
      </c>
      <c r="C53" s="14">
        <v>18</v>
      </c>
      <c r="D53" s="14">
        <v>114</v>
      </c>
      <c r="E53" s="14" t="s">
        <v>6</v>
      </c>
      <c r="F53" s="14">
        <v>15</v>
      </c>
      <c r="G53" s="14">
        <v>626</v>
      </c>
      <c r="H53" s="13">
        <v>1479</v>
      </c>
      <c r="I53" s="12">
        <v>42</v>
      </c>
    </row>
    <row r="54" spans="1:9">
      <c r="A54" s="8"/>
      <c r="B54" s="14">
        <v>2006</v>
      </c>
      <c r="C54" s="14">
        <v>14</v>
      </c>
      <c r="D54" s="14">
        <v>133</v>
      </c>
      <c r="E54" s="14" t="s">
        <v>6</v>
      </c>
      <c r="F54" s="14">
        <v>14</v>
      </c>
      <c r="G54" s="14">
        <v>584</v>
      </c>
      <c r="H54" s="13">
        <v>1545</v>
      </c>
      <c r="I54" s="12">
        <v>38</v>
      </c>
    </row>
    <row r="55" spans="1:9">
      <c r="A55" s="8"/>
      <c r="B55" s="14">
        <v>2007</v>
      </c>
      <c r="C55" s="14">
        <v>16</v>
      </c>
      <c r="D55" s="14">
        <v>85</v>
      </c>
      <c r="E55" s="14" t="s">
        <v>6</v>
      </c>
      <c r="F55" s="14">
        <v>7</v>
      </c>
      <c r="G55" s="14">
        <v>523</v>
      </c>
      <c r="H55" s="13">
        <v>1538</v>
      </c>
      <c r="I55" s="12">
        <v>34</v>
      </c>
    </row>
    <row r="56" spans="1:9">
      <c r="A56" s="8"/>
      <c r="B56" s="14">
        <v>2008</v>
      </c>
      <c r="C56" s="14">
        <v>15</v>
      </c>
      <c r="D56" s="14">
        <v>135</v>
      </c>
      <c r="E56" s="14">
        <v>1</v>
      </c>
      <c r="F56" s="14">
        <v>14</v>
      </c>
      <c r="G56" s="14">
        <v>461</v>
      </c>
      <c r="H56" s="13">
        <v>1534</v>
      </c>
      <c r="I56" s="12">
        <v>30</v>
      </c>
    </row>
    <row r="57" spans="1:9">
      <c r="A57" s="8"/>
      <c r="B57" s="14">
        <v>2009</v>
      </c>
      <c r="C57" s="14">
        <v>6</v>
      </c>
      <c r="D57" s="14">
        <v>99</v>
      </c>
      <c r="E57" s="14" t="s">
        <v>6</v>
      </c>
      <c r="F57" s="14">
        <v>13</v>
      </c>
      <c r="G57" s="14">
        <v>495</v>
      </c>
      <c r="H57" s="13">
        <v>1547</v>
      </c>
      <c r="I57" s="12">
        <v>32</v>
      </c>
    </row>
    <row r="58" spans="1:9">
      <c r="A58" s="8"/>
      <c r="B58" s="14">
        <v>2010</v>
      </c>
      <c r="C58" s="14">
        <v>16</v>
      </c>
      <c r="D58" s="14">
        <v>91</v>
      </c>
      <c r="E58" s="14" t="s">
        <v>6</v>
      </c>
      <c r="F58" s="14">
        <v>5</v>
      </c>
      <c r="G58" s="14">
        <v>490</v>
      </c>
      <c r="H58" s="13">
        <v>1518</v>
      </c>
      <c r="I58" s="12">
        <v>32</v>
      </c>
    </row>
    <row r="59" spans="1:9">
      <c r="A59" s="8"/>
      <c r="B59" s="14">
        <v>2011</v>
      </c>
      <c r="C59" s="14">
        <v>9</v>
      </c>
      <c r="D59" s="14">
        <v>80</v>
      </c>
      <c r="E59" s="14">
        <v>2</v>
      </c>
      <c r="F59" s="14">
        <v>8</v>
      </c>
      <c r="G59" s="14">
        <v>408</v>
      </c>
      <c r="H59" s="13">
        <v>1516</v>
      </c>
      <c r="I59" s="12">
        <v>27</v>
      </c>
    </row>
    <row r="60" spans="1:9">
      <c r="A60" s="8"/>
      <c r="B60" s="14">
        <v>2012</v>
      </c>
      <c r="C60" s="14">
        <v>7</v>
      </c>
      <c r="D60" s="14">
        <v>82</v>
      </c>
      <c r="E60" s="14" t="s">
        <v>6</v>
      </c>
      <c r="F60" s="14">
        <v>8</v>
      </c>
      <c r="G60" s="14">
        <v>374</v>
      </c>
      <c r="H60" s="13">
        <v>1506</v>
      </c>
      <c r="I60" s="12">
        <v>25</v>
      </c>
    </row>
    <row r="61" spans="1:9">
      <c r="A61" s="8"/>
      <c r="B61" s="14">
        <v>2013</v>
      </c>
      <c r="C61" s="14">
        <v>11</v>
      </c>
      <c r="D61" s="14">
        <v>74</v>
      </c>
      <c r="E61" s="14" t="s">
        <v>6</v>
      </c>
      <c r="F61" s="14">
        <v>5</v>
      </c>
      <c r="G61" s="14">
        <v>386</v>
      </c>
      <c r="H61" s="13">
        <v>1517</v>
      </c>
      <c r="I61" s="12">
        <v>25</v>
      </c>
    </row>
    <row r="62" spans="1:9">
      <c r="A62" s="8"/>
      <c r="B62" s="11" t="s">
        <v>3</v>
      </c>
      <c r="C62" s="11">
        <v>10</v>
      </c>
      <c r="D62" s="11">
        <v>85</v>
      </c>
      <c r="E62" s="11">
        <v>0</v>
      </c>
      <c r="F62" s="11">
        <v>8</v>
      </c>
      <c r="G62" s="11">
        <v>431</v>
      </c>
      <c r="H62" s="10">
        <v>1521</v>
      </c>
      <c r="I62" s="9">
        <v>28</v>
      </c>
    </row>
    <row r="63" spans="1:9">
      <c r="A63" s="8"/>
      <c r="B63" s="7" t="s">
        <v>2</v>
      </c>
      <c r="C63" s="7">
        <v>-33</v>
      </c>
      <c r="D63" s="7">
        <v>-39</v>
      </c>
      <c r="E63" s="7" t="s">
        <v>6</v>
      </c>
      <c r="F63" s="7">
        <v>-60</v>
      </c>
      <c r="G63" s="7">
        <v>-31</v>
      </c>
      <c r="H63" s="7">
        <v>0</v>
      </c>
      <c r="I63" s="6">
        <v>-31</v>
      </c>
    </row>
    <row r="64" spans="1:9">
      <c r="A64" s="16"/>
      <c r="B64" s="7" t="s">
        <v>1</v>
      </c>
      <c r="C64" s="7">
        <v>-40</v>
      </c>
      <c r="D64" s="7">
        <v>-30</v>
      </c>
      <c r="E64" s="7">
        <v>0</v>
      </c>
      <c r="F64" s="7">
        <v>-38</v>
      </c>
      <c r="G64" s="7">
        <v>-23</v>
      </c>
      <c r="H64" s="7">
        <v>0</v>
      </c>
      <c r="I64" s="6">
        <v>-23</v>
      </c>
    </row>
    <row r="65" spans="1:9">
      <c r="A65" s="15" t="s">
        <v>16</v>
      </c>
      <c r="B65" s="11" t="s">
        <v>4</v>
      </c>
      <c r="C65" s="11">
        <v>15</v>
      </c>
      <c r="D65" s="11">
        <v>168</v>
      </c>
      <c r="E65" s="11">
        <v>1</v>
      </c>
      <c r="F65" s="11">
        <v>20</v>
      </c>
      <c r="G65" s="11">
        <v>727</v>
      </c>
      <c r="H65" s="10">
        <v>3003</v>
      </c>
      <c r="I65" s="9">
        <v>24</v>
      </c>
    </row>
    <row r="66" spans="1:9">
      <c r="A66" s="8"/>
      <c r="B66" s="14">
        <v>2004</v>
      </c>
      <c r="C66" s="14">
        <v>17</v>
      </c>
      <c r="D66" s="14">
        <v>195</v>
      </c>
      <c r="E66" s="14" t="s">
        <v>6</v>
      </c>
      <c r="F66" s="14">
        <v>19</v>
      </c>
      <c r="G66" s="14">
        <v>731</v>
      </c>
      <c r="H66" s="13">
        <v>2891</v>
      </c>
      <c r="I66" s="12">
        <v>25</v>
      </c>
    </row>
    <row r="67" spans="1:9">
      <c r="A67" s="8"/>
      <c r="B67" s="14">
        <v>2005</v>
      </c>
      <c r="C67" s="14">
        <v>18</v>
      </c>
      <c r="D67" s="14">
        <v>187</v>
      </c>
      <c r="E67" s="14" t="s">
        <v>6</v>
      </c>
      <c r="F67" s="14">
        <v>28</v>
      </c>
      <c r="G67" s="14">
        <v>689</v>
      </c>
      <c r="H67" s="13">
        <v>2908</v>
      </c>
      <c r="I67" s="12">
        <v>24</v>
      </c>
    </row>
    <row r="68" spans="1:9">
      <c r="A68" s="8"/>
      <c r="B68" s="14">
        <v>2006</v>
      </c>
      <c r="C68" s="14">
        <v>19</v>
      </c>
      <c r="D68" s="14">
        <v>148</v>
      </c>
      <c r="E68" s="14">
        <v>3</v>
      </c>
      <c r="F68" s="14">
        <v>25</v>
      </c>
      <c r="G68" s="14">
        <v>761</v>
      </c>
      <c r="H68" s="13">
        <v>3036</v>
      </c>
      <c r="I68" s="12">
        <v>25</v>
      </c>
    </row>
    <row r="69" spans="1:9">
      <c r="A69" s="8"/>
      <c r="B69" s="14">
        <v>2007</v>
      </c>
      <c r="C69" s="14">
        <v>8</v>
      </c>
      <c r="D69" s="14">
        <v>144</v>
      </c>
      <c r="E69" s="14" t="s">
        <v>6</v>
      </c>
      <c r="F69" s="14">
        <v>11</v>
      </c>
      <c r="G69" s="14">
        <v>742</v>
      </c>
      <c r="H69" s="13">
        <v>3099</v>
      </c>
      <c r="I69" s="12">
        <v>24</v>
      </c>
    </row>
    <row r="70" spans="1:9">
      <c r="A70" s="8"/>
      <c r="B70" s="14">
        <v>2008</v>
      </c>
      <c r="C70" s="14">
        <v>12</v>
      </c>
      <c r="D70" s="14">
        <v>168</v>
      </c>
      <c r="E70" s="14">
        <v>2</v>
      </c>
      <c r="F70" s="14">
        <v>16</v>
      </c>
      <c r="G70" s="14">
        <v>714</v>
      </c>
      <c r="H70" s="13">
        <v>3082</v>
      </c>
      <c r="I70" s="12">
        <v>23</v>
      </c>
    </row>
    <row r="71" spans="1:9">
      <c r="A71" s="8"/>
      <c r="B71" s="14">
        <v>2009</v>
      </c>
      <c r="C71" s="14">
        <v>11</v>
      </c>
      <c r="D71" s="14">
        <v>123</v>
      </c>
      <c r="E71" s="14" t="s">
        <v>6</v>
      </c>
      <c r="F71" s="14">
        <v>13</v>
      </c>
      <c r="G71" s="14">
        <v>690</v>
      </c>
      <c r="H71" s="13">
        <v>3070</v>
      </c>
      <c r="I71" s="12">
        <v>22</v>
      </c>
    </row>
    <row r="72" spans="1:9">
      <c r="A72" s="8"/>
      <c r="B72" s="14">
        <v>2010</v>
      </c>
      <c r="C72" s="14">
        <v>7</v>
      </c>
      <c r="D72" s="14">
        <v>119</v>
      </c>
      <c r="E72" s="14" t="s">
        <v>6</v>
      </c>
      <c r="F72" s="14">
        <v>10</v>
      </c>
      <c r="G72" s="14">
        <v>574</v>
      </c>
      <c r="H72" s="13">
        <v>3020</v>
      </c>
      <c r="I72" s="12">
        <v>19</v>
      </c>
    </row>
    <row r="73" spans="1:9">
      <c r="A73" s="8"/>
      <c r="B73" s="14">
        <v>2011</v>
      </c>
      <c r="C73" s="14">
        <v>9</v>
      </c>
      <c r="D73" s="14">
        <v>110</v>
      </c>
      <c r="E73" s="14" t="s">
        <v>6</v>
      </c>
      <c r="F73" s="14">
        <v>9</v>
      </c>
      <c r="G73" s="14">
        <v>598</v>
      </c>
      <c r="H73" s="13">
        <v>3014</v>
      </c>
      <c r="I73" s="12">
        <v>20</v>
      </c>
    </row>
    <row r="74" spans="1:9">
      <c r="A74" s="8"/>
      <c r="B74" s="14">
        <v>2012</v>
      </c>
      <c r="C74" s="14">
        <v>14</v>
      </c>
      <c r="D74" s="14">
        <v>138</v>
      </c>
      <c r="E74" s="14" t="s">
        <v>6</v>
      </c>
      <c r="F74" s="14">
        <v>8</v>
      </c>
      <c r="G74" s="14">
        <v>581</v>
      </c>
      <c r="H74" s="13">
        <v>3019</v>
      </c>
      <c r="I74" s="12">
        <v>19</v>
      </c>
    </row>
    <row r="75" spans="1:9">
      <c r="A75" s="8"/>
      <c r="B75" s="14">
        <v>2013</v>
      </c>
      <c r="C75" s="14">
        <v>7</v>
      </c>
      <c r="D75" s="14">
        <v>117</v>
      </c>
      <c r="E75" s="14">
        <v>1</v>
      </c>
      <c r="F75" s="14">
        <v>7</v>
      </c>
      <c r="G75" s="14">
        <v>587</v>
      </c>
      <c r="H75" s="13">
        <v>3014</v>
      </c>
      <c r="I75" s="12">
        <v>19</v>
      </c>
    </row>
    <row r="76" spans="1:9">
      <c r="A76" s="8"/>
      <c r="B76" s="11" t="s">
        <v>3</v>
      </c>
      <c r="C76" s="11">
        <v>10</v>
      </c>
      <c r="D76" s="11">
        <v>121</v>
      </c>
      <c r="E76" s="11">
        <v>0</v>
      </c>
      <c r="F76" s="11">
        <v>9</v>
      </c>
      <c r="G76" s="11">
        <v>606</v>
      </c>
      <c r="H76" s="10">
        <v>3027</v>
      </c>
      <c r="I76" s="9">
        <v>20</v>
      </c>
    </row>
    <row r="77" spans="1:9">
      <c r="A77" s="8"/>
      <c r="B77" s="7" t="s">
        <v>2</v>
      </c>
      <c r="C77" s="7">
        <v>-53</v>
      </c>
      <c r="D77" s="7">
        <v>-31</v>
      </c>
      <c r="E77" s="7">
        <v>0</v>
      </c>
      <c r="F77" s="7">
        <v>-65</v>
      </c>
      <c r="G77" s="7">
        <v>-19</v>
      </c>
      <c r="H77" s="7">
        <v>0</v>
      </c>
      <c r="I77" s="6">
        <v>-20</v>
      </c>
    </row>
    <row r="78" spans="1:9">
      <c r="A78" s="16"/>
      <c r="B78" s="7" t="s">
        <v>1</v>
      </c>
      <c r="C78" s="7">
        <v>-35</v>
      </c>
      <c r="D78" s="7">
        <v>-28</v>
      </c>
      <c r="E78" s="7">
        <v>-80</v>
      </c>
      <c r="F78" s="7">
        <v>-53</v>
      </c>
      <c r="G78" s="7">
        <v>-17</v>
      </c>
      <c r="H78" s="7">
        <v>1</v>
      </c>
      <c r="I78" s="6">
        <v>-17</v>
      </c>
    </row>
    <row r="79" spans="1:9">
      <c r="A79" s="15" t="s">
        <v>15</v>
      </c>
      <c r="B79" s="11" t="s">
        <v>4</v>
      </c>
      <c r="C79" s="11">
        <v>14</v>
      </c>
      <c r="D79" s="11">
        <v>127</v>
      </c>
      <c r="E79" s="11">
        <v>0</v>
      </c>
      <c r="F79" s="11">
        <v>12</v>
      </c>
      <c r="G79" s="11">
        <v>480</v>
      </c>
      <c r="H79" s="10">
        <v>1972</v>
      </c>
      <c r="I79" s="9">
        <v>24</v>
      </c>
    </row>
    <row r="80" spans="1:9">
      <c r="A80" s="8"/>
      <c r="B80" s="14">
        <v>2004</v>
      </c>
      <c r="C80" s="14">
        <v>8</v>
      </c>
      <c r="D80" s="14">
        <v>99</v>
      </c>
      <c r="E80" s="14" t="s">
        <v>6</v>
      </c>
      <c r="F80" s="14">
        <v>14</v>
      </c>
      <c r="G80" s="14">
        <v>465</v>
      </c>
      <c r="H80" s="13">
        <v>1920</v>
      </c>
      <c r="I80" s="12">
        <v>24</v>
      </c>
    </row>
    <row r="81" spans="1:9">
      <c r="A81" s="8"/>
      <c r="B81" s="14">
        <v>2005</v>
      </c>
      <c r="C81" s="14">
        <v>17</v>
      </c>
      <c r="D81" s="14">
        <v>127</v>
      </c>
      <c r="E81" s="14">
        <v>1</v>
      </c>
      <c r="F81" s="14">
        <v>11</v>
      </c>
      <c r="G81" s="14">
        <v>549</v>
      </c>
      <c r="H81" s="13">
        <v>1944</v>
      </c>
      <c r="I81" s="12">
        <v>28</v>
      </c>
    </row>
    <row r="82" spans="1:9">
      <c r="A82" s="8"/>
      <c r="B82" s="14">
        <v>2006</v>
      </c>
      <c r="C82" s="14">
        <v>25</v>
      </c>
      <c r="D82" s="14">
        <v>146</v>
      </c>
      <c r="E82" s="14" t="s">
        <v>6</v>
      </c>
      <c r="F82" s="14">
        <v>13</v>
      </c>
      <c r="G82" s="14">
        <v>473</v>
      </c>
      <c r="H82" s="13">
        <v>1952</v>
      </c>
      <c r="I82" s="12">
        <v>24</v>
      </c>
    </row>
    <row r="83" spans="1:9">
      <c r="A83" s="8"/>
      <c r="B83" s="14">
        <v>2007</v>
      </c>
      <c r="C83" s="14">
        <v>12</v>
      </c>
      <c r="D83" s="14">
        <v>158</v>
      </c>
      <c r="E83" s="14" t="s">
        <v>6</v>
      </c>
      <c r="F83" s="14">
        <v>13</v>
      </c>
      <c r="G83" s="14">
        <v>474</v>
      </c>
      <c r="H83" s="13">
        <v>2021</v>
      </c>
      <c r="I83" s="12">
        <v>23</v>
      </c>
    </row>
    <row r="84" spans="1:9">
      <c r="A84" s="8"/>
      <c r="B84" s="14">
        <v>2008</v>
      </c>
      <c r="C84" s="14">
        <v>10</v>
      </c>
      <c r="D84" s="14">
        <v>105</v>
      </c>
      <c r="E84" s="14" t="s">
        <v>6</v>
      </c>
      <c r="F84" s="14">
        <v>8</v>
      </c>
      <c r="G84" s="14">
        <v>437</v>
      </c>
      <c r="H84" s="13">
        <v>2021</v>
      </c>
      <c r="I84" s="12">
        <v>22</v>
      </c>
    </row>
    <row r="85" spans="1:9">
      <c r="A85" s="8"/>
      <c r="B85" s="14">
        <v>2009</v>
      </c>
      <c r="C85" s="14">
        <v>10</v>
      </c>
      <c r="D85" s="14">
        <v>120</v>
      </c>
      <c r="E85" s="14" t="s">
        <v>6</v>
      </c>
      <c r="F85" s="14">
        <v>10</v>
      </c>
      <c r="G85" s="14">
        <v>403</v>
      </c>
      <c r="H85" s="13">
        <v>1998</v>
      </c>
      <c r="I85" s="12">
        <v>20</v>
      </c>
    </row>
    <row r="86" spans="1:9">
      <c r="A86" s="8"/>
      <c r="B86" s="14">
        <v>2010</v>
      </c>
      <c r="C86" s="14">
        <v>5</v>
      </c>
      <c r="D86" s="14">
        <v>67</v>
      </c>
      <c r="E86" s="14" t="s">
        <v>6</v>
      </c>
      <c r="F86" s="14">
        <v>4</v>
      </c>
      <c r="G86" s="14">
        <v>387</v>
      </c>
      <c r="H86" s="13">
        <v>1974</v>
      </c>
      <c r="I86" s="12">
        <v>20</v>
      </c>
    </row>
    <row r="87" spans="1:9">
      <c r="A87" s="8"/>
      <c r="B87" s="14">
        <v>2011</v>
      </c>
      <c r="C87" s="14">
        <v>9</v>
      </c>
      <c r="D87" s="14">
        <v>84</v>
      </c>
      <c r="E87" s="14" t="s">
        <v>6</v>
      </c>
      <c r="F87" s="14">
        <v>6</v>
      </c>
      <c r="G87" s="14">
        <v>331</v>
      </c>
      <c r="H87" s="13">
        <v>1963</v>
      </c>
      <c r="I87" s="12">
        <v>17</v>
      </c>
    </row>
    <row r="88" spans="1:9">
      <c r="A88" s="8"/>
      <c r="B88" s="14">
        <v>2012</v>
      </c>
      <c r="C88" s="14">
        <v>7</v>
      </c>
      <c r="D88" s="14">
        <v>83</v>
      </c>
      <c r="E88" s="14" t="s">
        <v>6</v>
      </c>
      <c r="F88" s="14">
        <v>6</v>
      </c>
      <c r="G88" s="14">
        <v>338</v>
      </c>
      <c r="H88" s="13">
        <v>1927</v>
      </c>
      <c r="I88" s="12">
        <v>18</v>
      </c>
    </row>
    <row r="89" spans="1:9">
      <c r="A89" s="8"/>
      <c r="B89" s="14">
        <v>2013</v>
      </c>
      <c r="C89" s="14">
        <v>12</v>
      </c>
      <c r="D89" s="14">
        <v>65</v>
      </c>
      <c r="E89" s="14" t="s">
        <v>6</v>
      </c>
      <c r="F89" s="14">
        <v>1</v>
      </c>
      <c r="G89" s="14">
        <v>299</v>
      </c>
      <c r="H89" s="13">
        <v>1956</v>
      </c>
      <c r="I89" s="12">
        <v>15</v>
      </c>
    </row>
    <row r="90" spans="1:9">
      <c r="A90" s="8"/>
      <c r="B90" s="11" t="s">
        <v>3</v>
      </c>
      <c r="C90" s="11">
        <v>9</v>
      </c>
      <c r="D90" s="11">
        <v>84</v>
      </c>
      <c r="E90" s="11" t="s">
        <v>6</v>
      </c>
      <c r="F90" s="11">
        <v>5</v>
      </c>
      <c r="G90" s="11">
        <v>352</v>
      </c>
      <c r="H90" s="10">
        <v>1964</v>
      </c>
      <c r="I90" s="9">
        <v>18</v>
      </c>
    </row>
    <row r="91" spans="1:9">
      <c r="A91" s="8"/>
      <c r="B91" s="7" t="s">
        <v>2</v>
      </c>
      <c r="C91" s="7">
        <v>-17</v>
      </c>
      <c r="D91" s="7">
        <v>-49</v>
      </c>
      <c r="E91" s="7" t="s">
        <v>6</v>
      </c>
      <c r="F91" s="7">
        <v>-92</v>
      </c>
      <c r="G91" s="7">
        <v>-38</v>
      </c>
      <c r="H91" s="7">
        <v>-1</v>
      </c>
      <c r="I91" s="6">
        <v>-37</v>
      </c>
    </row>
    <row r="92" spans="1:9">
      <c r="A92" s="16"/>
      <c r="B92" s="7" t="s">
        <v>1</v>
      </c>
      <c r="C92" s="7">
        <v>-40</v>
      </c>
      <c r="D92" s="7">
        <v>-34</v>
      </c>
      <c r="E92" s="7" t="s">
        <v>6</v>
      </c>
      <c r="F92" s="7">
        <v>-54</v>
      </c>
      <c r="G92" s="7">
        <v>-27</v>
      </c>
      <c r="H92" s="7">
        <v>0</v>
      </c>
      <c r="I92" s="6">
        <v>-26</v>
      </c>
    </row>
    <row r="93" spans="1:9">
      <c r="A93" s="15" t="s">
        <v>14</v>
      </c>
      <c r="B93" s="11" t="s">
        <v>4</v>
      </c>
      <c r="C93" s="11">
        <v>22</v>
      </c>
      <c r="D93" s="11">
        <v>173</v>
      </c>
      <c r="E93" s="11">
        <v>1</v>
      </c>
      <c r="F93" s="11">
        <v>26</v>
      </c>
      <c r="G93" s="11">
        <v>882</v>
      </c>
      <c r="H93" s="10">
        <v>2764</v>
      </c>
      <c r="I93" s="9">
        <v>32</v>
      </c>
    </row>
    <row r="94" spans="1:9">
      <c r="A94" s="8"/>
      <c r="B94" s="14">
        <v>2004</v>
      </c>
      <c r="C94" s="14">
        <v>30</v>
      </c>
      <c r="D94" s="14">
        <v>224</v>
      </c>
      <c r="E94" s="14">
        <v>2</v>
      </c>
      <c r="F94" s="14">
        <v>37</v>
      </c>
      <c r="G94" s="13">
        <v>1014</v>
      </c>
      <c r="H94" s="13">
        <v>2701</v>
      </c>
      <c r="I94" s="12">
        <v>38</v>
      </c>
    </row>
    <row r="95" spans="1:9">
      <c r="A95" s="8"/>
      <c r="B95" s="14">
        <v>2005</v>
      </c>
      <c r="C95" s="14">
        <v>20</v>
      </c>
      <c r="D95" s="14">
        <v>173</v>
      </c>
      <c r="E95" s="14">
        <v>1</v>
      </c>
      <c r="F95" s="14">
        <v>29</v>
      </c>
      <c r="G95" s="14">
        <v>941</v>
      </c>
      <c r="H95" s="13">
        <v>2633</v>
      </c>
      <c r="I95" s="12">
        <v>36</v>
      </c>
    </row>
    <row r="96" spans="1:9">
      <c r="A96" s="8"/>
      <c r="B96" s="14">
        <v>2006</v>
      </c>
      <c r="C96" s="14">
        <v>19</v>
      </c>
      <c r="D96" s="14">
        <v>172</v>
      </c>
      <c r="E96" s="14" t="s">
        <v>6</v>
      </c>
      <c r="F96" s="14">
        <v>23</v>
      </c>
      <c r="G96" s="14">
        <v>881</v>
      </c>
      <c r="H96" s="13">
        <v>2825</v>
      </c>
      <c r="I96" s="12">
        <v>31</v>
      </c>
    </row>
    <row r="97" spans="1:9">
      <c r="A97" s="8"/>
      <c r="B97" s="14">
        <v>2007</v>
      </c>
      <c r="C97" s="14">
        <v>22</v>
      </c>
      <c r="D97" s="14">
        <v>135</v>
      </c>
      <c r="E97" s="14" t="s">
        <v>6</v>
      </c>
      <c r="F97" s="14">
        <v>23</v>
      </c>
      <c r="G97" s="14">
        <v>882</v>
      </c>
      <c r="H97" s="13">
        <v>2841</v>
      </c>
      <c r="I97" s="12">
        <v>31</v>
      </c>
    </row>
    <row r="98" spans="1:9">
      <c r="A98" s="8"/>
      <c r="B98" s="14">
        <v>2008</v>
      </c>
      <c r="C98" s="14">
        <v>20</v>
      </c>
      <c r="D98" s="14">
        <v>162</v>
      </c>
      <c r="E98" s="14" t="s">
        <v>6</v>
      </c>
      <c r="F98" s="14">
        <v>18</v>
      </c>
      <c r="G98" s="14">
        <v>693</v>
      </c>
      <c r="H98" s="13">
        <v>2817</v>
      </c>
      <c r="I98" s="12">
        <v>25</v>
      </c>
    </row>
    <row r="99" spans="1:9">
      <c r="A99" s="8"/>
      <c r="B99" s="14">
        <v>2009</v>
      </c>
      <c r="C99" s="14">
        <v>12</v>
      </c>
      <c r="D99" s="14">
        <v>161</v>
      </c>
      <c r="E99" s="14" t="s">
        <v>6</v>
      </c>
      <c r="F99" s="14">
        <v>10</v>
      </c>
      <c r="G99" s="14">
        <v>787</v>
      </c>
      <c r="H99" s="13">
        <v>2802</v>
      </c>
      <c r="I99" s="12">
        <v>28</v>
      </c>
    </row>
    <row r="100" spans="1:9">
      <c r="A100" s="8"/>
      <c r="B100" s="14">
        <v>2010</v>
      </c>
      <c r="C100" s="14">
        <v>20</v>
      </c>
      <c r="D100" s="14">
        <v>125</v>
      </c>
      <c r="E100" s="14">
        <v>1</v>
      </c>
      <c r="F100" s="14">
        <v>14</v>
      </c>
      <c r="G100" s="14">
        <v>626</v>
      </c>
      <c r="H100" s="13">
        <v>2769</v>
      </c>
      <c r="I100" s="12">
        <v>23</v>
      </c>
    </row>
    <row r="101" spans="1:9">
      <c r="A101" s="8"/>
      <c r="B101" s="14">
        <v>2011</v>
      </c>
      <c r="C101" s="14">
        <v>11</v>
      </c>
      <c r="D101" s="14">
        <v>120</v>
      </c>
      <c r="E101" s="14" t="s">
        <v>6</v>
      </c>
      <c r="F101" s="14">
        <v>14</v>
      </c>
      <c r="G101" s="14">
        <v>705</v>
      </c>
      <c r="H101" s="13">
        <v>2754</v>
      </c>
      <c r="I101" s="12">
        <v>26</v>
      </c>
    </row>
    <row r="102" spans="1:9">
      <c r="A102" s="8"/>
      <c r="B102" s="14">
        <v>2012</v>
      </c>
      <c r="C102" s="14">
        <v>9</v>
      </c>
      <c r="D102" s="14">
        <v>109</v>
      </c>
      <c r="E102" s="14" t="s">
        <v>6</v>
      </c>
      <c r="F102" s="14">
        <v>8</v>
      </c>
      <c r="G102" s="14">
        <v>656</v>
      </c>
      <c r="H102" s="13">
        <v>2694</v>
      </c>
      <c r="I102" s="12">
        <v>24</v>
      </c>
    </row>
    <row r="103" spans="1:9">
      <c r="A103" s="8"/>
      <c r="B103" s="14">
        <v>2013</v>
      </c>
      <c r="C103" s="14">
        <v>12</v>
      </c>
      <c r="D103" s="14">
        <v>85</v>
      </c>
      <c r="E103" s="14" t="s">
        <v>6</v>
      </c>
      <c r="F103" s="14">
        <v>5</v>
      </c>
      <c r="G103" s="14">
        <v>595</v>
      </c>
      <c r="H103" s="13">
        <v>2689</v>
      </c>
      <c r="I103" s="12">
        <v>22</v>
      </c>
    </row>
    <row r="104" spans="1:9">
      <c r="A104" s="8"/>
      <c r="B104" s="11" t="s">
        <v>3</v>
      </c>
      <c r="C104" s="11">
        <v>13</v>
      </c>
      <c r="D104" s="11">
        <v>120</v>
      </c>
      <c r="E104" s="11">
        <v>0</v>
      </c>
      <c r="F104" s="11">
        <v>10</v>
      </c>
      <c r="G104" s="11">
        <v>674</v>
      </c>
      <c r="H104" s="10">
        <v>2742</v>
      </c>
      <c r="I104" s="9">
        <v>25</v>
      </c>
    </row>
    <row r="105" spans="1:9">
      <c r="A105" s="8"/>
      <c r="B105" s="7" t="s">
        <v>2</v>
      </c>
      <c r="C105" s="7">
        <v>-46</v>
      </c>
      <c r="D105" s="7">
        <v>-51</v>
      </c>
      <c r="E105" s="7" t="s">
        <v>6</v>
      </c>
      <c r="F105" s="7">
        <v>-81</v>
      </c>
      <c r="G105" s="7">
        <v>-33</v>
      </c>
      <c r="H105" s="7">
        <v>-3</v>
      </c>
      <c r="I105" s="6">
        <v>-31</v>
      </c>
    </row>
    <row r="106" spans="1:9">
      <c r="A106" s="16"/>
      <c r="B106" s="7" t="s">
        <v>1</v>
      </c>
      <c r="C106" s="7">
        <v>-42</v>
      </c>
      <c r="D106" s="7">
        <v>-31</v>
      </c>
      <c r="E106" s="7">
        <v>-67</v>
      </c>
      <c r="F106" s="7">
        <v>-61</v>
      </c>
      <c r="G106" s="7">
        <v>-24</v>
      </c>
      <c r="H106" s="7">
        <v>-1</v>
      </c>
      <c r="I106" s="6">
        <v>-23</v>
      </c>
    </row>
    <row r="107" spans="1:9">
      <c r="A107" s="15" t="s">
        <v>13</v>
      </c>
      <c r="B107" s="11" t="s">
        <v>4</v>
      </c>
      <c r="C107" s="11">
        <v>21</v>
      </c>
      <c r="D107" s="11">
        <v>331</v>
      </c>
      <c r="E107" s="11">
        <v>2</v>
      </c>
      <c r="F107" s="11">
        <v>59</v>
      </c>
      <c r="G107" s="10">
        <v>2366</v>
      </c>
      <c r="H107" s="10">
        <v>4695</v>
      </c>
      <c r="I107" s="9">
        <v>50</v>
      </c>
    </row>
    <row r="108" spans="1:9">
      <c r="A108" s="8"/>
      <c r="B108" s="14">
        <v>2004</v>
      </c>
      <c r="C108" s="14">
        <v>20</v>
      </c>
      <c r="D108" s="14">
        <v>335</v>
      </c>
      <c r="E108" s="14">
        <v>1</v>
      </c>
      <c r="F108" s="14">
        <v>65</v>
      </c>
      <c r="G108" s="13">
        <v>2701</v>
      </c>
      <c r="H108" s="13">
        <v>4548</v>
      </c>
      <c r="I108" s="12">
        <v>59</v>
      </c>
    </row>
    <row r="109" spans="1:9">
      <c r="A109" s="8"/>
      <c r="B109" s="14">
        <v>2005</v>
      </c>
      <c r="C109" s="14">
        <v>19</v>
      </c>
      <c r="D109" s="14">
        <v>311</v>
      </c>
      <c r="E109" s="14">
        <v>1</v>
      </c>
      <c r="F109" s="14">
        <v>60</v>
      </c>
      <c r="G109" s="13">
        <v>2616</v>
      </c>
      <c r="H109" s="13">
        <v>4567</v>
      </c>
      <c r="I109" s="12">
        <v>57</v>
      </c>
    </row>
    <row r="110" spans="1:9">
      <c r="A110" s="8"/>
      <c r="B110" s="14">
        <v>2006</v>
      </c>
      <c r="C110" s="14">
        <v>28</v>
      </c>
      <c r="D110" s="14">
        <v>350</v>
      </c>
      <c r="E110" s="14">
        <v>5</v>
      </c>
      <c r="F110" s="14">
        <v>66</v>
      </c>
      <c r="G110" s="13">
        <v>2367</v>
      </c>
      <c r="H110" s="13">
        <v>4724</v>
      </c>
      <c r="I110" s="12">
        <v>50</v>
      </c>
    </row>
    <row r="111" spans="1:9">
      <c r="A111" s="8"/>
      <c r="B111" s="14">
        <v>2007</v>
      </c>
      <c r="C111" s="14">
        <v>21</v>
      </c>
      <c r="D111" s="14">
        <v>289</v>
      </c>
      <c r="E111" s="14">
        <v>1</v>
      </c>
      <c r="F111" s="14">
        <v>53</v>
      </c>
      <c r="G111" s="13">
        <v>2206</v>
      </c>
      <c r="H111" s="13">
        <v>4811</v>
      </c>
      <c r="I111" s="12">
        <v>46</v>
      </c>
    </row>
    <row r="112" spans="1:9">
      <c r="A112" s="8"/>
      <c r="B112" s="14">
        <v>2008</v>
      </c>
      <c r="C112" s="14">
        <v>18</v>
      </c>
      <c r="D112" s="14">
        <v>368</v>
      </c>
      <c r="E112" s="14">
        <v>1</v>
      </c>
      <c r="F112" s="14">
        <v>51</v>
      </c>
      <c r="G112" s="13">
        <v>1940</v>
      </c>
      <c r="H112" s="13">
        <v>4825</v>
      </c>
      <c r="I112" s="12">
        <v>40</v>
      </c>
    </row>
    <row r="113" spans="1:9">
      <c r="A113" s="8"/>
      <c r="B113" s="14">
        <v>2009</v>
      </c>
      <c r="C113" s="14">
        <v>22</v>
      </c>
      <c r="D113" s="14">
        <v>264</v>
      </c>
      <c r="E113" s="14">
        <v>1</v>
      </c>
      <c r="F113" s="14">
        <v>47</v>
      </c>
      <c r="G113" s="13">
        <v>1904</v>
      </c>
      <c r="H113" s="13">
        <v>4780</v>
      </c>
      <c r="I113" s="12">
        <v>40</v>
      </c>
    </row>
    <row r="114" spans="1:9">
      <c r="A114" s="8"/>
      <c r="B114" s="14">
        <v>2010</v>
      </c>
      <c r="C114" s="14">
        <v>16</v>
      </c>
      <c r="D114" s="14">
        <v>257</v>
      </c>
      <c r="E114" s="14">
        <v>1</v>
      </c>
      <c r="F114" s="14">
        <v>40</v>
      </c>
      <c r="G114" s="13">
        <v>1724</v>
      </c>
      <c r="H114" s="13">
        <v>4688</v>
      </c>
      <c r="I114" s="12">
        <v>37</v>
      </c>
    </row>
    <row r="115" spans="1:9">
      <c r="A115" s="8"/>
      <c r="B115" s="14">
        <v>2011</v>
      </c>
      <c r="C115" s="14">
        <v>15</v>
      </c>
      <c r="D115" s="14">
        <v>205</v>
      </c>
      <c r="E115" s="14">
        <v>1</v>
      </c>
      <c r="F115" s="14">
        <v>32</v>
      </c>
      <c r="G115" s="13">
        <v>1693</v>
      </c>
      <c r="H115" s="13">
        <v>4726</v>
      </c>
      <c r="I115" s="12">
        <v>36</v>
      </c>
    </row>
    <row r="116" spans="1:9">
      <c r="A116" s="8"/>
      <c r="B116" s="14">
        <v>2012</v>
      </c>
      <c r="C116" s="14">
        <v>9</v>
      </c>
      <c r="D116" s="14">
        <v>227</v>
      </c>
      <c r="E116" s="14" t="s">
        <v>6</v>
      </c>
      <c r="F116" s="14">
        <v>36</v>
      </c>
      <c r="G116" s="13">
        <v>1674</v>
      </c>
      <c r="H116" s="13">
        <v>4748</v>
      </c>
      <c r="I116" s="12">
        <v>35</v>
      </c>
    </row>
    <row r="117" spans="1:9">
      <c r="A117" s="8"/>
      <c r="B117" s="14">
        <v>2013</v>
      </c>
      <c r="C117" s="14">
        <v>7</v>
      </c>
      <c r="D117" s="14">
        <v>172</v>
      </c>
      <c r="E117" s="14" t="s">
        <v>6</v>
      </c>
      <c r="F117" s="14">
        <v>15</v>
      </c>
      <c r="G117" s="13">
        <v>1395</v>
      </c>
      <c r="H117" s="13">
        <v>4785</v>
      </c>
      <c r="I117" s="12">
        <v>29</v>
      </c>
    </row>
    <row r="118" spans="1:9">
      <c r="A118" s="8"/>
      <c r="B118" s="11" t="s">
        <v>3</v>
      </c>
      <c r="C118" s="11">
        <v>14</v>
      </c>
      <c r="D118" s="11">
        <v>225</v>
      </c>
      <c r="E118" s="11">
        <v>1</v>
      </c>
      <c r="F118" s="11">
        <v>34</v>
      </c>
      <c r="G118" s="10">
        <v>1678</v>
      </c>
      <c r="H118" s="10">
        <v>4745</v>
      </c>
      <c r="I118" s="9">
        <v>35</v>
      </c>
    </row>
    <row r="119" spans="1:9">
      <c r="A119" s="8"/>
      <c r="B119" s="7" t="s">
        <v>2</v>
      </c>
      <c r="C119" s="7">
        <v>-67</v>
      </c>
      <c r="D119" s="7">
        <v>-48</v>
      </c>
      <c r="E119" s="7" t="s">
        <v>6</v>
      </c>
      <c r="F119" s="7">
        <v>-75</v>
      </c>
      <c r="G119" s="7">
        <v>-41</v>
      </c>
      <c r="H119" s="7">
        <v>2</v>
      </c>
      <c r="I119" s="6">
        <v>-42</v>
      </c>
    </row>
    <row r="120" spans="1:9">
      <c r="A120" s="16"/>
      <c r="B120" s="7" t="s">
        <v>1</v>
      </c>
      <c r="C120" s="7">
        <v>-35</v>
      </c>
      <c r="D120" s="7">
        <v>-32</v>
      </c>
      <c r="E120" s="7">
        <v>-67</v>
      </c>
      <c r="F120" s="7">
        <v>-42</v>
      </c>
      <c r="G120" s="7">
        <v>-29</v>
      </c>
      <c r="H120" s="7">
        <v>1</v>
      </c>
      <c r="I120" s="6">
        <v>-30</v>
      </c>
    </row>
    <row r="121" spans="1:9">
      <c r="A121" s="15" t="s">
        <v>12</v>
      </c>
      <c r="B121" s="11" t="s">
        <v>4</v>
      </c>
      <c r="C121" s="11">
        <v>29</v>
      </c>
      <c r="D121" s="11">
        <v>250</v>
      </c>
      <c r="E121" s="11">
        <v>1</v>
      </c>
      <c r="F121" s="11">
        <v>29</v>
      </c>
      <c r="G121" s="10">
        <v>1501</v>
      </c>
      <c r="H121" s="10">
        <v>4423</v>
      </c>
      <c r="I121" s="9">
        <v>34</v>
      </c>
    </row>
    <row r="122" spans="1:9">
      <c r="A122" s="8"/>
      <c r="B122" s="14">
        <v>2004</v>
      </c>
      <c r="C122" s="14">
        <v>27</v>
      </c>
      <c r="D122" s="14">
        <v>224</v>
      </c>
      <c r="E122" s="14" t="s">
        <v>6</v>
      </c>
      <c r="F122" s="14">
        <v>26</v>
      </c>
      <c r="G122" s="13">
        <v>1638</v>
      </c>
      <c r="H122" s="13">
        <v>4311</v>
      </c>
      <c r="I122" s="12">
        <v>38</v>
      </c>
    </row>
    <row r="123" spans="1:9">
      <c r="A123" s="8"/>
      <c r="B123" s="14">
        <v>2005</v>
      </c>
      <c r="C123" s="14">
        <v>30</v>
      </c>
      <c r="D123" s="14">
        <v>325</v>
      </c>
      <c r="E123" s="14">
        <v>1</v>
      </c>
      <c r="F123" s="14">
        <v>42</v>
      </c>
      <c r="G123" s="13">
        <v>1540</v>
      </c>
      <c r="H123" s="13">
        <v>4353</v>
      </c>
      <c r="I123" s="12">
        <v>35</v>
      </c>
    </row>
    <row r="124" spans="1:9">
      <c r="A124" s="8"/>
      <c r="B124" s="14">
        <v>2006</v>
      </c>
      <c r="C124" s="14">
        <v>29</v>
      </c>
      <c r="D124" s="14">
        <v>245</v>
      </c>
      <c r="E124" s="14">
        <v>1</v>
      </c>
      <c r="F124" s="14">
        <v>30</v>
      </c>
      <c r="G124" s="13">
        <v>1537</v>
      </c>
      <c r="H124" s="13">
        <v>4444</v>
      </c>
      <c r="I124" s="12">
        <v>35</v>
      </c>
    </row>
    <row r="125" spans="1:9">
      <c r="A125" s="8"/>
      <c r="B125" s="14">
        <v>2007</v>
      </c>
      <c r="C125" s="14">
        <v>36</v>
      </c>
      <c r="D125" s="14">
        <v>237</v>
      </c>
      <c r="E125" s="14">
        <v>3</v>
      </c>
      <c r="F125" s="14">
        <v>24</v>
      </c>
      <c r="G125" s="13">
        <v>1306</v>
      </c>
      <c r="H125" s="13">
        <v>4521</v>
      </c>
      <c r="I125" s="12">
        <v>29</v>
      </c>
    </row>
    <row r="126" spans="1:9">
      <c r="A126" s="8"/>
      <c r="B126" s="14">
        <v>2008</v>
      </c>
      <c r="C126" s="14">
        <v>24</v>
      </c>
      <c r="D126" s="14">
        <v>217</v>
      </c>
      <c r="E126" s="14" t="s">
        <v>6</v>
      </c>
      <c r="F126" s="14">
        <v>22</v>
      </c>
      <c r="G126" s="13">
        <v>1484</v>
      </c>
      <c r="H126" s="13">
        <v>4487</v>
      </c>
      <c r="I126" s="12">
        <v>33</v>
      </c>
    </row>
    <row r="127" spans="1:9">
      <c r="A127" s="8"/>
      <c r="B127" s="14">
        <v>2009</v>
      </c>
      <c r="C127" s="14">
        <v>30</v>
      </c>
      <c r="D127" s="14">
        <v>232</v>
      </c>
      <c r="E127" s="14" t="s">
        <v>6</v>
      </c>
      <c r="F127" s="14">
        <v>23</v>
      </c>
      <c r="G127" s="13">
        <v>1348</v>
      </c>
      <c r="H127" s="13">
        <v>4468</v>
      </c>
      <c r="I127" s="12">
        <v>30</v>
      </c>
    </row>
    <row r="128" spans="1:9">
      <c r="A128" s="8"/>
      <c r="B128" s="14">
        <v>2010</v>
      </c>
      <c r="C128" s="14">
        <v>14</v>
      </c>
      <c r="D128" s="14">
        <v>209</v>
      </c>
      <c r="E128" s="14">
        <v>2</v>
      </c>
      <c r="F128" s="14">
        <v>25</v>
      </c>
      <c r="G128" s="13">
        <v>1190</v>
      </c>
      <c r="H128" s="13">
        <v>4404</v>
      </c>
      <c r="I128" s="12">
        <v>27</v>
      </c>
    </row>
    <row r="129" spans="1:9">
      <c r="A129" s="8"/>
      <c r="B129" s="14">
        <v>2011</v>
      </c>
      <c r="C129" s="14">
        <v>12</v>
      </c>
      <c r="D129" s="14">
        <v>184</v>
      </c>
      <c r="E129" s="14">
        <v>1</v>
      </c>
      <c r="F129" s="14">
        <v>18</v>
      </c>
      <c r="G129" s="13">
        <v>1101</v>
      </c>
      <c r="H129" s="13">
        <v>4402</v>
      </c>
      <c r="I129" s="12">
        <v>25</v>
      </c>
    </row>
    <row r="130" spans="1:9">
      <c r="A130" s="8"/>
      <c r="B130" s="14">
        <v>2012</v>
      </c>
      <c r="C130" s="14">
        <v>19</v>
      </c>
      <c r="D130" s="14">
        <v>174</v>
      </c>
      <c r="E130" s="14" t="s">
        <v>6</v>
      </c>
      <c r="F130" s="14">
        <v>13</v>
      </c>
      <c r="G130" s="13">
        <v>1223</v>
      </c>
      <c r="H130" s="13">
        <v>4350</v>
      </c>
      <c r="I130" s="12">
        <v>28</v>
      </c>
    </row>
    <row r="131" spans="1:9">
      <c r="A131" s="8"/>
      <c r="B131" s="14">
        <v>2013</v>
      </c>
      <c r="C131" s="14">
        <v>17</v>
      </c>
      <c r="D131" s="14">
        <v>176</v>
      </c>
      <c r="E131" s="14">
        <v>2</v>
      </c>
      <c r="F131" s="14">
        <v>18</v>
      </c>
      <c r="G131" s="13">
        <v>1080</v>
      </c>
      <c r="H131" s="13">
        <v>4379</v>
      </c>
      <c r="I131" s="12">
        <v>25</v>
      </c>
    </row>
    <row r="132" spans="1:9">
      <c r="A132" s="8"/>
      <c r="B132" s="11" t="s">
        <v>3</v>
      </c>
      <c r="C132" s="11">
        <v>18</v>
      </c>
      <c r="D132" s="11">
        <v>195</v>
      </c>
      <c r="E132" s="11">
        <v>1</v>
      </c>
      <c r="F132" s="11">
        <v>19</v>
      </c>
      <c r="G132" s="10">
        <v>1188</v>
      </c>
      <c r="H132" s="10">
        <v>4401</v>
      </c>
      <c r="I132" s="9">
        <v>27</v>
      </c>
    </row>
    <row r="133" spans="1:9">
      <c r="A133" s="8"/>
      <c r="B133" s="7" t="s">
        <v>2</v>
      </c>
      <c r="C133" s="7">
        <v>-42</v>
      </c>
      <c r="D133" s="7">
        <v>-29</v>
      </c>
      <c r="E133" s="7">
        <v>100</v>
      </c>
      <c r="F133" s="7">
        <v>-38</v>
      </c>
      <c r="G133" s="7">
        <v>-28</v>
      </c>
      <c r="H133" s="7">
        <v>-1</v>
      </c>
      <c r="I133" s="6">
        <v>-27</v>
      </c>
    </row>
    <row r="134" spans="1:9">
      <c r="A134" s="16"/>
      <c r="B134" s="7" t="s">
        <v>1</v>
      </c>
      <c r="C134" s="7">
        <v>-37</v>
      </c>
      <c r="D134" s="7">
        <v>-22</v>
      </c>
      <c r="E134" s="7">
        <v>0</v>
      </c>
      <c r="F134" s="7">
        <v>-33</v>
      </c>
      <c r="G134" s="7">
        <v>-21</v>
      </c>
      <c r="H134" s="7">
        <v>-1</v>
      </c>
      <c r="I134" s="6">
        <v>-20</v>
      </c>
    </row>
    <row r="135" spans="1:9">
      <c r="A135" s="15" t="s">
        <v>11</v>
      </c>
      <c r="B135" s="11" t="s">
        <v>4</v>
      </c>
      <c r="C135" s="11">
        <v>9</v>
      </c>
      <c r="D135" s="11">
        <v>188</v>
      </c>
      <c r="E135" s="11">
        <v>1</v>
      </c>
      <c r="F135" s="11">
        <v>25</v>
      </c>
      <c r="G135" s="10">
        <v>1477</v>
      </c>
      <c r="H135" s="10">
        <v>2986</v>
      </c>
      <c r="I135" s="9">
        <v>49</v>
      </c>
    </row>
    <row r="136" spans="1:9">
      <c r="A136" s="8"/>
      <c r="B136" s="14">
        <v>2004</v>
      </c>
      <c r="C136" s="14">
        <v>8</v>
      </c>
      <c r="D136" s="14">
        <v>162</v>
      </c>
      <c r="E136" s="14" t="s">
        <v>6</v>
      </c>
      <c r="F136" s="14">
        <v>21</v>
      </c>
      <c r="G136" s="13">
        <v>1624</v>
      </c>
      <c r="H136" s="13">
        <v>2972</v>
      </c>
      <c r="I136" s="12">
        <v>55</v>
      </c>
    </row>
    <row r="137" spans="1:9">
      <c r="A137" s="8"/>
      <c r="B137" s="14">
        <v>2005</v>
      </c>
      <c r="C137" s="14">
        <v>6</v>
      </c>
      <c r="D137" s="14">
        <v>196</v>
      </c>
      <c r="E137" s="14" t="s">
        <v>6</v>
      </c>
      <c r="F137" s="14">
        <v>27</v>
      </c>
      <c r="G137" s="13">
        <v>1505</v>
      </c>
      <c r="H137" s="13">
        <v>2973</v>
      </c>
      <c r="I137" s="12">
        <v>51</v>
      </c>
    </row>
    <row r="138" spans="1:9">
      <c r="A138" s="8"/>
      <c r="B138" s="14">
        <v>2006</v>
      </c>
      <c r="C138" s="14">
        <v>13</v>
      </c>
      <c r="D138" s="14">
        <v>206</v>
      </c>
      <c r="E138" s="14">
        <v>2</v>
      </c>
      <c r="F138" s="14">
        <v>32</v>
      </c>
      <c r="G138" s="13">
        <v>1517</v>
      </c>
      <c r="H138" s="13">
        <v>2988</v>
      </c>
      <c r="I138" s="12">
        <v>51</v>
      </c>
    </row>
    <row r="139" spans="1:9">
      <c r="A139" s="8"/>
      <c r="B139" s="14">
        <v>2007</v>
      </c>
      <c r="C139" s="14">
        <v>5</v>
      </c>
      <c r="D139" s="14">
        <v>191</v>
      </c>
      <c r="E139" s="14">
        <v>1</v>
      </c>
      <c r="F139" s="14">
        <v>23</v>
      </c>
      <c r="G139" s="13">
        <v>1400</v>
      </c>
      <c r="H139" s="13">
        <v>3040</v>
      </c>
      <c r="I139" s="12">
        <v>46</v>
      </c>
    </row>
    <row r="140" spans="1:9">
      <c r="A140" s="8"/>
      <c r="B140" s="14">
        <v>2008</v>
      </c>
      <c r="C140" s="14">
        <v>13</v>
      </c>
      <c r="D140" s="14">
        <v>183</v>
      </c>
      <c r="E140" s="14" t="s">
        <v>6</v>
      </c>
      <c r="F140" s="14">
        <v>24</v>
      </c>
      <c r="G140" s="13">
        <v>1337</v>
      </c>
      <c r="H140" s="13">
        <v>2957</v>
      </c>
      <c r="I140" s="12">
        <v>45</v>
      </c>
    </row>
    <row r="141" spans="1:9">
      <c r="A141" s="8"/>
      <c r="B141" s="14">
        <v>2009</v>
      </c>
      <c r="C141" s="14">
        <v>7</v>
      </c>
      <c r="D141" s="14">
        <v>141</v>
      </c>
      <c r="E141" s="14" t="s">
        <v>6</v>
      </c>
      <c r="F141" s="14">
        <v>17</v>
      </c>
      <c r="G141" s="13">
        <v>1254</v>
      </c>
      <c r="H141" s="13">
        <v>2978</v>
      </c>
      <c r="I141" s="12">
        <v>42</v>
      </c>
    </row>
    <row r="142" spans="1:9">
      <c r="A142" s="8"/>
      <c r="B142" s="14">
        <v>2010</v>
      </c>
      <c r="C142" s="14">
        <v>4</v>
      </c>
      <c r="D142" s="14">
        <v>132</v>
      </c>
      <c r="E142" s="14" t="s">
        <v>6</v>
      </c>
      <c r="F142" s="14">
        <v>15</v>
      </c>
      <c r="G142" s="13">
        <v>1258</v>
      </c>
      <c r="H142" s="13">
        <v>2885</v>
      </c>
      <c r="I142" s="12">
        <v>44</v>
      </c>
    </row>
    <row r="143" spans="1:9">
      <c r="A143" s="8"/>
      <c r="B143" s="14">
        <v>2011</v>
      </c>
      <c r="C143" s="14">
        <v>10</v>
      </c>
      <c r="D143" s="14">
        <v>166</v>
      </c>
      <c r="E143" s="14" t="s">
        <v>6</v>
      </c>
      <c r="F143" s="14">
        <v>16</v>
      </c>
      <c r="G143" s="13">
        <v>1196</v>
      </c>
      <c r="H143" s="13">
        <v>2902</v>
      </c>
      <c r="I143" s="12">
        <v>41</v>
      </c>
    </row>
    <row r="144" spans="1:9">
      <c r="A144" s="8"/>
      <c r="B144" s="14">
        <v>2012</v>
      </c>
      <c r="C144" s="14">
        <v>13</v>
      </c>
      <c r="D144" s="14">
        <v>188</v>
      </c>
      <c r="E144" s="14" t="s">
        <v>6</v>
      </c>
      <c r="F144" s="14">
        <v>19</v>
      </c>
      <c r="G144" s="13">
        <v>1175</v>
      </c>
      <c r="H144" s="13">
        <v>2879</v>
      </c>
      <c r="I144" s="12">
        <v>41</v>
      </c>
    </row>
    <row r="145" spans="1:9">
      <c r="A145" s="8"/>
      <c r="B145" s="14">
        <v>2013</v>
      </c>
      <c r="C145" s="14">
        <v>8</v>
      </c>
      <c r="D145" s="14">
        <v>130</v>
      </c>
      <c r="E145" s="14" t="s">
        <v>6</v>
      </c>
      <c r="F145" s="14">
        <v>9</v>
      </c>
      <c r="G145" s="13">
        <v>1230</v>
      </c>
      <c r="H145" s="13">
        <v>2888</v>
      </c>
      <c r="I145" s="12">
        <v>43</v>
      </c>
    </row>
    <row r="146" spans="1:9">
      <c r="A146" s="8"/>
      <c r="B146" s="11" t="s">
        <v>3</v>
      </c>
      <c r="C146" s="11">
        <v>8</v>
      </c>
      <c r="D146" s="11">
        <v>151</v>
      </c>
      <c r="E146" s="11" t="s">
        <v>6</v>
      </c>
      <c r="F146" s="11">
        <v>15</v>
      </c>
      <c r="G146" s="10">
        <v>1223</v>
      </c>
      <c r="H146" s="10">
        <v>2906</v>
      </c>
      <c r="I146" s="9">
        <v>42</v>
      </c>
    </row>
    <row r="147" spans="1:9">
      <c r="A147" s="8"/>
      <c r="B147" s="7" t="s">
        <v>2</v>
      </c>
      <c r="C147" s="7">
        <v>-11</v>
      </c>
      <c r="D147" s="7">
        <v>-31</v>
      </c>
      <c r="E147" s="7" t="s">
        <v>6</v>
      </c>
      <c r="F147" s="7">
        <v>-65</v>
      </c>
      <c r="G147" s="7">
        <v>-17</v>
      </c>
      <c r="H147" s="7">
        <v>-3</v>
      </c>
      <c r="I147" s="6">
        <v>-14</v>
      </c>
    </row>
    <row r="148" spans="1:9">
      <c r="A148" s="16"/>
      <c r="B148" s="7" t="s">
        <v>1</v>
      </c>
      <c r="C148" s="7">
        <v>-7</v>
      </c>
      <c r="D148" s="7">
        <v>-19</v>
      </c>
      <c r="E148" s="7" t="s">
        <v>6</v>
      </c>
      <c r="F148" s="7">
        <v>-40</v>
      </c>
      <c r="G148" s="7">
        <v>-17</v>
      </c>
      <c r="H148" s="7">
        <v>-3</v>
      </c>
      <c r="I148" s="6">
        <v>-15</v>
      </c>
    </row>
    <row r="149" spans="1:9">
      <c r="A149" s="15" t="s">
        <v>10</v>
      </c>
      <c r="B149" s="11" t="s">
        <v>4</v>
      </c>
      <c r="C149" s="11">
        <v>33</v>
      </c>
      <c r="D149" s="11">
        <v>189</v>
      </c>
      <c r="E149" s="11">
        <v>2</v>
      </c>
      <c r="F149" s="11">
        <v>12</v>
      </c>
      <c r="G149" s="11">
        <v>889</v>
      </c>
      <c r="H149" s="10">
        <v>3075</v>
      </c>
      <c r="I149" s="9">
        <v>29</v>
      </c>
    </row>
    <row r="150" spans="1:9">
      <c r="A150" s="8"/>
      <c r="B150" s="14">
        <v>2004</v>
      </c>
      <c r="C150" s="14">
        <v>32</v>
      </c>
      <c r="D150" s="14">
        <v>237</v>
      </c>
      <c r="E150" s="14">
        <v>1</v>
      </c>
      <c r="F150" s="14">
        <v>16</v>
      </c>
      <c r="G150" s="14">
        <v>953</v>
      </c>
      <c r="H150" s="13">
        <v>2985</v>
      </c>
      <c r="I150" s="12">
        <v>32</v>
      </c>
    </row>
    <row r="151" spans="1:9">
      <c r="A151" s="8"/>
      <c r="B151" s="14">
        <v>2005</v>
      </c>
      <c r="C151" s="14">
        <v>27</v>
      </c>
      <c r="D151" s="14">
        <v>215</v>
      </c>
      <c r="E151" s="14" t="s">
        <v>6</v>
      </c>
      <c r="F151" s="14">
        <v>15</v>
      </c>
      <c r="G151" s="14">
        <v>948</v>
      </c>
      <c r="H151" s="13">
        <v>2992</v>
      </c>
      <c r="I151" s="12">
        <v>32</v>
      </c>
    </row>
    <row r="152" spans="1:9">
      <c r="A152" s="8"/>
      <c r="B152" s="14">
        <v>2006</v>
      </c>
      <c r="C152" s="14">
        <v>30</v>
      </c>
      <c r="D152" s="14">
        <v>178</v>
      </c>
      <c r="E152" s="14">
        <v>3</v>
      </c>
      <c r="F152" s="14">
        <v>10</v>
      </c>
      <c r="G152" s="14">
        <v>849</v>
      </c>
      <c r="H152" s="13">
        <v>3106</v>
      </c>
      <c r="I152" s="12">
        <v>27</v>
      </c>
    </row>
    <row r="153" spans="1:9">
      <c r="A153" s="8"/>
      <c r="B153" s="14">
        <v>2007</v>
      </c>
      <c r="C153" s="14">
        <v>39</v>
      </c>
      <c r="D153" s="14">
        <v>172</v>
      </c>
      <c r="E153" s="14">
        <v>2</v>
      </c>
      <c r="F153" s="14">
        <v>13</v>
      </c>
      <c r="G153" s="14">
        <v>865</v>
      </c>
      <c r="H153" s="13">
        <v>3147</v>
      </c>
      <c r="I153" s="12">
        <v>27</v>
      </c>
    </row>
    <row r="154" spans="1:9">
      <c r="A154" s="8"/>
      <c r="B154" s="14">
        <v>2008</v>
      </c>
      <c r="C154" s="14">
        <v>37</v>
      </c>
      <c r="D154" s="14">
        <v>142</v>
      </c>
      <c r="E154" s="14">
        <v>3</v>
      </c>
      <c r="F154" s="14">
        <v>6</v>
      </c>
      <c r="G154" s="14">
        <v>831</v>
      </c>
      <c r="H154" s="13">
        <v>3145</v>
      </c>
      <c r="I154" s="12">
        <v>26</v>
      </c>
    </row>
    <row r="155" spans="1:9">
      <c r="A155" s="8"/>
      <c r="B155" s="14">
        <v>2009</v>
      </c>
      <c r="C155" s="14">
        <v>28</v>
      </c>
      <c r="D155" s="14">
        <v>146</v>
      </c>
      <c r="E155" s="14">
        <v>2</v>
      </c>
      <c r="F155" s="14">
        <v>7</v>
      </c>
      <c r="G155" s="14">
        <v>925</v>
      </c>
      <c r="H155" s="13">
        <v>3169</v>
      </c>
      <c r="I155" s="12">
        <v>29</v>
      </c>
    </row>
    <row r="156" spans="1:9">
      <c r="A156" s="8"/>
      <c r="B156" s="14">
        <v>2010</v>
      </c>
      <c r="C156" s="14">
        <v>29</v>
      </c>
      <c r="D156" s="14">
        <v>120</v>
      </c>
      <c r="E156" s="14" t="s">
        <v>6</v>
      </c>
      <c r="F156" s="14">
        <v>14</v>
      </c>
      <c r="G156" s="14">
        <v>724</v>
      </c>
      <c r="H156" s="13">
        <v>3125</v>
      </c>
      <c r="I156" s="12">
        <v>23</v>
      </c>
    </row>
    <row r="157" spans="1:9">
      <c r="A157" s="8"/>
      <c r="B157" s="14">
        <v>2011</v>
      </c>
      <c r="C157" s="14">
        <v>22</v>
      </c>
      <c r="D157" s="14">
        <v>110</v>
      </c>
      <c r="E157" s="14" t="s">
        <v>6</v>
      </c>
      <c r="F157" s="14">
        <v>3</v>
      </c>
      <c r="G157" s="14">
        <v>665</v>
      </c>
      <c r="H157" s="13">
        <v>3117</v>
      </c>
      <c r="I157" s="12">
        <v>21</v>
      </c>
    </row>
    <row r="158" spans="1:9">
      <c r="A158" s="8"/>
      <c r="B158" s="14">
        <v>2012</v>
      </c>
      <c r="C158" s="14">
        <v>23</v>
      </c>
      <c r="D158" s="14">
        <v>125</v>
      </c>
      <c r="E158" s="14" t="s">
        <v>6</v>
      </c>
      <c r="F158" s="14">
        <v>5</v>
      </c>
      <c r="G158" s="14">
        <v>747</v>
      </c>
      <c r="H158" s="13">
        <v>3086</v>
      </c>
      <c r="I158" s="12">
        <v>24</v>
      </c>
    </row>
    <row r="159" spans="1:9">
      <c r="A159" s="8"/>
      <c r="B159" s="14">
        <v>2013</v>
      </c>
      <c r="C159" s="14">
        <v>24</v>
      </c>
      <c r="D159" s="14">
        <v>82</v>
      </c>
      <c r="E159" s="14">
        <v>2</v>
      </c>
      <c r="F159" s="14">
        <v>3</v>
      </c>
      <c r="G159" s="14">
        <v>612</v>
      </c>
      <c r="H159" s="13">
        <v>3134</v>
      </c>
      <c r="I159" s="12">
        <v>20</v>
      </c>
    </row>
    <row r="160" spans="1:9">
      <c r="A160" s="8"/>
      <c r="B160" s="11" t="s">
        <v>3</v>
      </c>
      <c r="C160" s="11">
        <v>25</v>
      </c>
      <c r="D160" s="11">
        <v>117</v>
      </c>
      <c r="E160" s="11">
        <v>1</v>
      </c>
      <c r="F160" s="11">
        <v>6</v>
      </c>
      <c r="G160" s="11">
        <v>735</v>
      </c>
      <c r="H160" s="10">
        <v>3126</v>
      </c>
      <c r="I160" s="9">
        <v>23</v>
      </c>
    </row>
    <row r="161" spans="1:9">
      <c r="A161" s="8"/>
      <c r="B161" s="7" t="s">
        <v>2</v>
      </c>
      <c r="C161" s="7">
        <v>-27</v>
      </c>
      <c r="D161" s="7">
        <v>-57</v>
      </c>
      <c r="E161" s="7">
        <v>11</v>
      </c>
      <c r="F161" s="7">
        <v>-75</v>
      </c>
      <c r="G161" s="7">
        <v>-31</v>
      </c>
      <c r="H161" s="7">
        <v>2</v>
      </c>
      <c r="I161" s="6">
        <v>-32</v>
      </c>
    </row>
    <row r="162" spans="1:9">
      <c r="A162" s="16"/>
      <c r="B162" s="7" t="s">
        <v>1</v>
      </c>
      <c r="C162" s="7">
        <v>-24</v>
      </c>
      <c r="D162" s="7">
        <v>-38</v>
      </c>
      <c r="E162" s="7">
        <v>-56</v>
      </c>
      <c r="F162" s="7">
        <v>-47</v>
      </c>
      <c r="G162" s="7">
        <v>-17</v>
      </c>
      <c r="H162" s="7">
        <v>2</v>
      </c>
      <c r="I162" s="6">
        <v>-19</v>
      </c>
    </row>
    <row r="163" spans="1:9">
      <c r="A163" s="15" t="s">
        <v>9</v>
      </c>
      <c r="B163" s="11" t="s">
        <v>4</v>
      </c>
      <c r="C163" s="11">
        <v>18</v>
      </c>
      <c r="D163" s="11">
        <v>159</v>
      </c>
      <c r="E163" s="11">
        <v>2</v>
      </c>
      <c r="F163" s="11">
        <v>19</v>
      </c>
      <c r="G163" s="11">
        <v>695</v>
      </c>
      <c r="H163" s="10">
        <v>2847</v>
      </c>
      <c r="I163" s="9">
        <v>24</v>
      </c>
    </row>
    <row r="164" spans="1:9">
      <c r="A164" s="8"/>
      <c r="B164" s="14">
        <v>2004</v>
      </c>
      <c r="C164" s="14">
        <v>30</v>
      </c>
      <c r="D164" s="14">
        <v>184</v>
      </c>
      <c r="E164" s="14">
        <v>5</v>
      </c>
      <c r="F164" s="14">
        <v>23</v>
      </c>
      <c r="G164" s="14">
        <v>798</v>
      </c>
      <c r="H164" s="13">
        <v>2805</v>
      </c>
      <c r="I164" s="12">
        <v>28</v>
      </c>
    </row>
    <row r="165" spans="1:9">
      <c r="A165" s="8"/>
      <c r="B165" s="14">
        <v>2005</v>
      </c>
      <c r="C165" s="14">
        <v>15</v>
      </c>
      <c r="D165" s="14">
        <v>172</v>
      </c>
      <c r="E165" s="14">
        <v>1</v>
      </c>
      <c r="F165" s="14">
        <v>21</v>
      </c>
      <c r="G165" s="14">
        <v>742</v>
      </c>
      <c r="H165" s="13">
        <v>2770</v>
      </c>
      <c r="I165" s="12">
        <v>27</v>
      </c>
    </row>
    <row r="166" spans="1:9">
      <c r="A166" s="8"/>
      <c r="B166" s="14">
        <v>2006</v>
      </c>
      <c r="C166" s="14">
        <v>19</v>
      </c>
      <c r="D166" s="14">
        <v>189</v>
      </c>
      <c r="E166" s="14">
        <v>2</v>
      </c>
      <c r="F166" s="14">
        <v>26</v>
      </c>
      <c r="G166" s="14">
        <v>701</v>
      </c>
      <c r="H166" s="13">
        <v>2856</v>
      </c>
      <c r="I166" s="12">
        <v>25</v>
      </c>
    </row>
    <row r="167" spans="1:9">
      <c r="A167" s="8"/>
      <c r="B167" s="14">
        <v>2007</v>
      </c>
      <c r="C167" s="14">
        <v>14</v>
      </c>
      <c r="D167" s="14">
        <v>137</v>
      </c>
      <c r="E167" s="14" t="s">
        <v>6</v>
      </c>
      <c r="F167" s="14">
        <v>14</v>
      </c>
      <c r="G167" s="14">
        <v>629</v>
      </c>
      <c r="H167" s="13">
        <v>2911</v>
      </c>
      <c r="I167" s="12">
        <v>22</v>
      </c>
    </row>
    <row r="168" spans="1:9">
      <c r="A168" s="8"/>
      <c r="B168" s="14">
        <v>2008</v>
      </c>
      <c r="C168" s="14">
        <v>14</v>
      </c>
      <c r="D168" s="14">
        <v>114</v>
      </c>
      <c r="E168" s="14">
        <v>1</v>
      </c>
      <c r="F168" s="14">
        <v>12</v>
      </c>
      <c r="G168" s="14">
        <v>604</v>
      </c>
      <c r="H168" s="13">
        <v>2891</v>
      </c>
      <c r="I168" s="12">
        <v>21</v>
      </c>
    </row>
    <row r="169" spans="1:9">
      <c r="A169" s="8"/>
      <c r="B169" s="14">
        <v>2009</v>
      </c>
      <c r="C169" s="14">
        <v>6</v>
      </c>
      <c r="D169" s="14">
        <v>114</v>
      </c>
      <c r="E169" s="14" t="s">
        <v>6</v>
      </c>
      <c r="F169" s="14">
        <v>20</v>
      </c>
      <c r="G169" s="14">
        <v>646</v>
      </c>
      <c r="H169" s="13">
        <v>2894</v>
      </c>
      <c r="I169" s="12">
        <v>22</v>
      </c>
    </row>
    <row r="170" spans="1:9">
      <c r="A170" s="8"/>
      <c r="B170" s="14">
        <v>2010</v>
      </c>
      <c r="C170" s="14">
        <v>13</v>
      </c>
      <c r="D170" s="14">
        <v>119</v>
      </c>
      <c r="E170" s="14" t="s">
        <v>6</v>
      </c>
      <c r="F170" s="14">
        <v>11</v>
      </c>
      <c r="G170" s="14">
        <v>593</v>
      </c>
      <c r="H170" s="13">
        <v>2848</v>
      </c>
      <c r="I170" s="12">
        <v>21</v>
      </c>
    </row>
    <row r="171" spans="1:9">
      <c r="A171" s="8"/>
      <c r="B171" s="14">
        <v>2011</v>
      </c>
      <c r="C171" s="14">
        <v>11</v>
      </c>
      <c r="D171" s="14">
        <v>92</v>
      </c>
      <c r="E171" s="14" t="s">
        <v>6</v>
      </c>
      <c r="F171" s="14">
        <v>18</v>
      </c>
      <c r="G171" s="14">
        <v>494</v>
      </c>
      <c r="H171" s="13">
        <v>2839</v>
      </c>
      <c r="I171" s="12">
        <v>17</v>
      </c>
    </row>
    <row r="172" spans="1:9">
      <c r="A172" s="8"/>
      <c r="B172" s="14">
        <v>2012</v>
      </c>
      <c r="C172" s="14">
        <v>7</v>
      </c>
      <c r="D172" s="14">
        <v>100</v>
      </c>
      <c r="E172" s="14" t="s">
        <v>6</v>
      </c>
      <c r="F172" s="14">
        <v>11</v>
      </c>
      <c r="G172" s="14">
        <v>443</v>
      </c>
      <c r="H172" s="13">
        <v>2800</v>
      </c>
      <c r="I172" s="12">
        <v>16</v>
      </c>
    </row>
    <row r="173" spans="1:9">
      <c r="A173" s="8"/>
      <c r="B173" s="14">
        <v>2013</v>
      </c>
      <c r="C173" s="14">
        <v>11</v>
      </c>
      <c r="D173" s="14">
        <v>85</v>
      </c>
      <c r="E173" s="14" t="s">
        <v>6</v>
      </c>
      <c r="F173" s="14">
        <v>2</v>
      </c>
      <c r="G173" s="14">
        <v>454</v>
      </c>
      <c r="H173" s="13">
        <v>2825</v>
      </c>
      <c r="I173" s="12">
        <v>16</v>
      </c>
    </row>
    <row r="174" spans="1:9">
      <c r="A174" s="8"/>
      <c r="B174" s="11" t="s">
        <v>3</v>
      </c>
      <c r="C174" s="11">
        <v>10</v>
      </c>
      <c r="D174" s="11">
        <v>102</v>
      </c>
      <c r="E174" s="11" t="s">
        <v>6</v>
      </c>
      <c r="F174" s="11">
        <v>12</v>
      </c>
      <c r="G174" s="11">
        <v>526</v>
      </c>
      <c r="H174" s="10">
        <v>2841</v>
      </c>
      <c r="I174" s="9">
        <v>19</v>
      </c>
    </row>
    <row r="175" spans="1:9">
      <c r="A175" s="8"/>
      <c r="B175" s="7" t="s">
        <v>2</v>
      </c>
      <c r="C175" s="7">
        <v>-40</v>
      </c>
      <c r="D175" s="7">
        <v>-47</v>
      </c>
      <c r="E175" s="7" t="s">
        <v>6</v>
      </c>
      <c r="F175" s="7">
        <v>-90</v>
      </c>
      <c r="G175" s="7">
        <v>-35</v>
      </c>
      <c r="H175" s="7">
        <v>-1</v>
      </c>
      <c r="I175" s="6">
        <v>-34</v>
      </c>
    </row>
    <row r="176" spans="1:9">
      <c r="A176" s="16"/>
      <c r="B176" s="7" t="s">
        <v>1</v>
      </c>
      <c r="C176" s="7">
        <v>-48</v>
      </c>
      <c r="D176" s="7">
        <v>-36</v>
      </c>
      <c r="E176" s="7" t="s">
        <v>6</v>
      </c>
      <c r="F176" s="7">
        <v>-35</v>
      </c>
      <c r="G176" s="7">
        <v>-24</v>
      </c>
      <c r="H176" s="7">
        <v>0</v>
      </c>
      <c r="I176" s="6">
        <v>-24</v>
      </c>
    </row>
    <row r="177" spans="1:9">
      <c r="A177" s="15" t="s">
        <v>8</v>
      </c>
      <c r="B177" s="11" t="s">
        <v>4</v>
      </c>
      <c r="C177" s="11">
        <v>9</v>
      </c>
      <c r="D177" s="11">
        <v>106</v>
      </c>
      <c r="E177" s="11">
        <v>1</v>
      </c>
      <c r="F177" s="11">
        <v>14</v>
      </c>
      <c r="G177" s="11">
        <v>708</v>
      </c>
      <c r="H177" s="10">
        <v>1914</v>
      </c>
      <c r="I177" s="9">
        <v>37</v>
      </c>
    </row>
    <row r="178" spans="1:9">
      <c r="A178" s="8"/>
      <c r="B178" s="14">
        <v>2004</v>
      </c>
      <c r="C178" s="14">
        <v>11</v>
      </c>
      <c r="D178" s="14">
        <v>105</v>
      </c>
      <c r="E178" s="14">
        <v>1</v>
      </c>
      <c r="F178" s="14">
        <v>16</v>
      </c>
      <c r="G178" s="14">
        <v>776</v>
      </c>
      <c r="H178" s="13">
        <v>1879</v>
      </c>
      <c r="I178" s="12">
        <v>41</v>
      </c>
    </row>
    <row r="179" spans="1:9">
      <c r="A179" s="8"/>
      <c r="B179" s="14">
        <v>2005</v>
      </c>
      <c r="C179" s="14">
        <v>8</v>
      </c>
      <c r="D179" s="14">
        <v>104</v>
      </c>
      <c r="E179" s="14">
        <v>1</v>
      </c>
      <c r="F179" s="14">
        <v>14</v>
      </c>
      <c r="G179" s="14">
        <v>721</v>
      </c>
      <c r="H179" s="13">
        <v>1888</v>
      </c>
      <c r="I179" s="12">
        <v>38</v>
      </c>
    </row>
    <row r="180" spans="1:9">
      <c r="A180" s="8"/>
      <c r="B180" s="14">
        <v>2006</v>
      </c>
      <c r="C180" s="14">
        <v>7</v>
      </c>
      <c r="D180" s="14">
        <v>121</v>
      </c>
      <c r="E180" s="14">
        <v>2</v>
      </c>
      <c r="F180" s="14">
        <v>15</v>
      </c>
      <c r="G180" s="14">
        <v>725</v>
      </c>
      <c r="H180" s="13">
        <v>1921</v>
      </c>
      <c r="I180" s="12">
        <v>38</v>
      </c>
    </row>
    <row r="181" spans="1:9">
      <c r="A181" s="8"/>
      <c r="B181" s="14">
        <v>2007</v>
      </c>
      <c r="C181" s="14">
        <v>10</v>
      </c>
      <c r="D181" s="14">
        <v>93</v>
      </c>
      <c r="E181" s="14" t="s">
        <v>6</v>
      </c>
      <c r="F181" s="14">
        <v>9</v>
      </c>
      <c r="G181" s="14">
        <v>712</v>
      </c>
      <c r="H181" s="13">
        <v>1934</v>
      </c>
      <c r="I181" s="12">
        <v>37</v>
      </c>
    </row>
    <row r="182" spans="1:9">
      <c r="A182" s="8"/>
      <c r="B182" s="14">
        <v>2008</v>
      </c>
      <c r="C182" s="14">
        <v>11</v>
      </c>
      <c r="D182" s="14">
        <v>105</v>
      </c>
      <c r="E182" s="14" t="s">
        <v>6</v>
      </c>
      <c r="F182" s="14">
        <v>15</v>
      </c>
      <c r="G182" s="14">
        <v>606</v>
      </c>
      <c r="H182" s="13">
        <v>1949</v>
      </c>
      <c r="I182" s="12">
        <v>31</v>
      </c>
    </row>
    <row r="183" spans="1:9">
      <c r="A183" s="8"/>
      <c r="B183" s="14">
        <v>2009</v>
      </c>
      <c r="C183" s="14">
        <v>4</v>
      </c>
      <c r="D183" s="14">
        <v>92</v>
      </c>
      <c r="E183" s="14" t="s">
        <v>6</v>
      </c>
      <c r="F183" s="14">
        <v>12</v>
      </c>
      <c r="G183" s="14">
        <v>478</v>
      </c>
      <c r="H183" s="13">
        <v>1916</v>
      </c>
      <c r="I183" s="12">
        <v>25</v>
      </c>
    </row>
    <row r="184" spans="1:9">
      <c r="A184" s="8"/>
      <c r="B184" s="14">
        <v>2010</v>
      </c>
      <c r="C184" s="14">
        <v>3</v>
      </c>
      <c r="D184" s="14">
        <v>83</v>
      </c>
      <c r="E184" s="14" t="s">
        <v>6</v>
      </c>
      <c r="F184" s="14">
        <v>10</v>
      </c>
      <c r="G184" s="14">
        <v>533</v>
      </c>
      <c r="H184" s="13">
        <v>1878</v>
      </c>
      <c r="I184" s="12">
        <v>28</v>
      </c>
    </row>
    <row r="185" spans="1:9">
      <c r="A185" s="8"/>
      <c r="B185" s="14">
        <v>2011</v>
      </c>
      <c r="C185" s="14">
        <v>8</v>
      </c>
      <c r="D185" s="14">
        <v>78</v>
      </c>
      <c r="E185" s="14" t="s">
        <v>6</v>
      </c>
      <c r="F185" s="14">
        <v>5</v>
      </c>
      <c r="G185" s="14">
        <v>605</v>
      </c>
      <c r="H185" s="13">
        <v>1877</v>
      </c>
      <c r="I185" s="12">
        <v>32</v>
      </c>
    </row>
    <row r="186" spans="1:9">
      <c r="A186" s="8"/>
      <c r="B186" s="14">
        <v>2012</v>
      </c>
      <c r="C186" s="14">
        <v>9</v>
      </c>
      <c r="D186" s="14">
        <v>71</v>
      </c>
      <c r="E186" s="14">
        <v>1</v>
      </c>
      <c r="F186" s="14">
        <v>8</v>
      </c>
      <c r="G186" s="14">
        <v>521</v>
      </c>
      <c r="H186" s="13">
        <v>1858</v>
      </c>
      <c r="I186" s="12">
        <v>28</v>
      </c>
    </row>
    <row r="187" spans="1:9">
      <c r="A187" s="8"/>
      <c r="B187" s="14">
        <v>2013</v>
      </c>
      <c r="C187" s="14">
        <v>5</v>
      </c>
      <c r="D187" s="14">
        <v>45</v>
      </c>
      <c r="E187" s="14" t="s">
        <v>6</v>
      </c>
      <c r="F187" s="14">
        <v>6</v>
      </c>
      <c r="G187" s="14">
        <v>424</v>
      </c>
      <c r="H187" s="13">
        <v>1870</v>
      </c>
      <c r="I187" s="12">
        <v>23</v>
      </c>
    </row>
    <row r="188" spans="1:9">
      <c r="A188" s="8"/>
      <c r="B188" s="11" t="s">
        <v>3</v>
      </c>
      <c r="C188" s="11">
        <v>6</v>
      </c>
      <c r="D188" s="11">
        <v>74</v>
      </c>
      <c r="E188" s="11">
        <v>0</v>
      </c>
      <c r="F188" s="11">
        <v>8</v>
      </c>
      <c r="G188" s="11">
        <v>512</v>
      </c>
      <c r="H188" s="10">
        <v>1880</v>
      </c>
      <c r="I188" s="9">
        <v>27</v>
      </c>
    </row>
    <row r="189" spans="1:9">
      <c r="A189" s="8"/>
      <c r="B189" s="7" t="s">
        <v>2</v>
      </c>
      <c r="C189" s="7">
        <v>-47</v>
      </c>
      <c r="D189" s="7">
        <v>-57</v>
      </c>
      <c r="E189" s="7" t="s">
        <v>6</v>
      </c>
      <c r="F189" s="7">
        <v>-57</v>
      </c>
      <c r="G189" s="7">
        <v>-40</v>
      </c>
      <c r="H189" s="7">
        <v>-2</v>
      </c>
      <c r="I189" s="6">
        <v>-39</v>
      </c>
    </row>
    <row r="190" spans="1:9">
      <c r="A190" s="16"/>
      <c r="B190" s="7" t="s">
        <v>1</v>
      </c>
      <c r="C190" s="7">
        <v>-38</v>
      </c>
      <c r="D190" s="7">
        <v>-30</v>
      </c>
      <c r="E190" s="7">
        <v>-75</v>
      </c>
      <c r="F190" s="7">
        <v>-41</v>
      </c>
      <c r="G190" s="7">
        <v>-28</v>
      </c>
      <c r="H190" s="7">
        <v>-2</v>
      </c>
      <c r="I190" s="6">
        <v>-26</v>
      </c>
    </row>
    <row r="191" spans="1:9">
      <c r="A191" s="15" t="s">
        <v>7</v>
      </c>
      <c r="B191" s="11" t="s">
        <v>4</v>
      </c>
      <c r="C191" s="11">
        <v>27</v>
      </c>
      <c r="D191" s="11">
        <v>228</v>
      </c>
      <c r="E191" s="11">
        <v>2</v>
      </c>
      <c r="F191" s="11">
        <v>37</v>
      </c>
      <c r="G191" s="10">
        <v>1717</v>
      </c>
      <c r="H191" s="10">
        <v>5417</v>
      </c>
      <c r="I191" s="9">
        <v>32</v>
      </c>
    </row>
    <row r="192" spans="1:9">
      <c r="A192" s="8"/>
      <c r="B192" s="14">
        <v>2004</v>
      </c>
      <c r="C192" s="14">
        <v>27</v>
      </c>
      <c r="D192" s="14">
        <v>243</v>
      </c>
      <c r="E192" s="14" t="s">
        <v>6</v>
      </c>
      <c r="F192" s="14">
        <v>48</v>
      </c>
      <c r="G192" s="13">
        <v>1912</v>
      </c>
      <c r="H192" s="13">
        <v>5311</v>
      </c>
      <c r="I192" s="12">
        <v>36</v>
      </c>
    </row>
    <row r="193" spans="1:9">
      <c r="A193" s="8"/>
      <c r="B193" s="14">
        <v>2005</v>
      </c>
      <c r="C193" s="14">
        <v>26</v>
      </c>
      <c r="D193" s="14">
        <v>201</v>
      </c>
      <c r="E193" s="14">
        <v>2</v>
      </c>
      <c r="F193" s="14">
        <v>31</v>
      </c>
      <c r="G193" s="13">
        <v>1757</v>
      </c>
      <c r="H193" s="13">
        <v>5299</v>
      </c>
      <c r="I193" s="12">
        <v>33</v>
      </c>
    </row>
    <row r="194" spans="1:9">
      <c r="A194" s="8"/>
      <c r="B194" s="14">
        <v>2006</v>
      </c>
      <c r="C194" s="14">
        <v>28</v>
      </c>
      <c r="D194" s="14">
        <v>226</v>
      </c>
      <c r="E194" s="14">
        <v>3</v>
      </c>
      <c r="F194" s="14">
        <v>32</v>
      </c>
      <c r="G194" s="13">
        <v>1754</v>
      </c>
      <c r="H194" s="13">
        <v>5436</v>
      </c>
      <c r="I194" s="12">
        <v>32</v>
      </c>
    </row>
    <row r="195" spans="1:9">
      <c r="A195" s="8"/>
      <c r="B195" s="14">
        <v>2007</v>
      </c>
      <c r="C195" s="14">
        <v>26</v>
      </c>
      <c r="D195" s="14">
        <v>245</v>
      </c>
      <c r="E195" s="14" t="s">
        <v>6</v>
      </c>
      <c r="F195" s="14">
        <v>38</v>
      </c>
      <c r="G195" s="13">
        <v>1695</v>
      </c>
      <c r="H195" s="13">
        <v>5511</v>
      </c>
      <c r="I195" s="12">
        <v>31</v>
      </c>
    </row>
    <row r="196" spans="1:9">
      <c r="A196" s="8"/>
      <c r="B196" s="14">
        <v>2008</v>
      </c>
      <c r="C196" s="14">
        <v>30</v>
      </c>
      <c r="D196" s="14">
        <v>224</v>
      </c>
      <c r="E196" s="14">
        <v>3</v>
      </c>
      <c r="F196" s="14">
        <v>36</v>
      </c>
      <c r="G196" s="13">
        <v>1466</v>
      </c>
      <c r="H196" s="13">
        <v>5527</v>
      </c>
      <c r="I196" s="12">
        <v>27</v>
      </c>
    </row>
    <row r="197" spans="1:9">
      <c r="A197" s="8"/>
      <c r="B197" s="14">
        <v>2009</v>
      </c>
      <c r="C197" s="14">
        <v>28</v>
      </c>
      <c r="D197" s="14">
        <v>215</v>
      </c>
      <c r="E197" s="14">
        <v>1</v>
      </c>
      <c r="F197" s="14">
        <v>30</v>
      </c>
      <c r="G197" s="13">
        <v>1397</v>
      </c>
      <c r="H197" s="13">
        <v>5516</v>
      </c>
      <c r="I197" s="12">
        <v>25</v>
      </c>
    </row>
    <row r="198" spans="1:9">
      <c r="A198" s="8"/>
      <c r="B198" s="14">
        <v>2010</v>
      </c>
      <c r="C198" s="14">
        <v>14</v>
      </c>
      <c r="D198" s="14">
        <v>160</v>
      </c>
      <c r="E198" s="14" t="s">
        <v>6</v>
      </c>
      <c r="F198" s="14">
        <v>29</v>
      </c>
      <c r="G198" s="13">
        <v>1293</v>
      </c>
      <c r="H198" s="13">
        <v>5445</v>
      </c>
      <c r="I198" s="12">
        <v>24</v>
      </c>
    </row>
    <row r="199" spans="1:9">
      <c r="A199" s="8"/>
      <c r="B199" s="14">
        <v>2011</v>
      </c>
      <c r="C199" s="14">
        <v>22</v>
      </c>
      <c r="D199" s="14">
        <v>138</v>
      </c>
      <c r="E199" s="14" t="s">
        <v>6</v>
      </c>
      <c r="F199" s="14">
        <v>26</v>
      </c>
      <c r="G199" s="13">
        <v>1260</v>
      </c>
      <c r="H199" s="13">
        <v>5395</v>
      </c>
      <c r="I199" s="12">
        <v>23</v>
      </c>
    </row>
    <row r="200" spans="1:9">
      <c r="A200" s="8"/>
      <c r="B200" s="14">
        <v>2012</v>
      </c>
      <c r="C200" s="14">
        <v>15</v>
      </c>
      <c r="D200" s="14">
        <v>145</v>
      </c>
      <c r="E200" s="14" t="s">
        <v>6</v>
      </c>
      <c r="F200" s="14">
        <v>20</v>
      </c>
      <c r="G200" s="13">
        <v>1182</v>
      </c>
      <c r="H200" s="13">
        <v>5822</v>
      </c>
      <c r="I200" s="12">
        <v>20</v>
      </c>
    </row>
    <row r="201" spans="1:9">
      <c r="A201" s="8"/>
      <c r="B201" s="14">
        <v>2013</v>
      </c>
      <c r="C201" s="14">
        <v>12</v>
      </c>
      <c r="D201" s="14">
        <v>141</v>
      </c>
      <c r="E201" s="14">
        <v>1</v>
      </c>
      <c r="F201" s="14">
        <v>28</v>
      </c>
      <c r="G201" s="13">
        <v>1119</v>
      </c>
      <c r="H201" s="13">
        <v>5830</v>
      </c>
      <c r="I201" s="12">
        <v>19</v>
      </c>
    </row>
    <row r="202" spans="1:9">
      <c r="A202" s="8"/>
      <c r="B202" s="11" t="s">
        <v>3</v>
      </c>
      <c r="C202" s="11">
        <v>18</v>
      </c>
      <c r="D202" s="11">
        <v>160</v>
      </c>
      <c r="E202" s="11">
        <v>0</v>
      </c>
      <c r="F202" s="11">
        <v>27</v>
      </c>
      <c r="G202" s="10">
        <v>1250</v>
      </c>
      <c r="H202" s="10">
        <v>5601</v>
      </c>
      <c r="I202" s="9">
        <v>22</v>
      </c>
    </row>
    <row r="203" spans="1:9">
      <c r="A203" s="8"/>
      <c r="B203" s="7" t="s">
        <v>2</v>
      </c>
      <c r="C203" s="7">
        <v>-56</v>
      </c>
      <c r="D203" s="7">
        <v>-38</v>
      </c>
      <c r="E203" s="7">
        <v>-38</v>
      </c>
      <c r="F203" s="7">
        <v>-24</v>
      </c>
      <c r="G203" s="7">
        <v>-35</v>
      </c>
      <c r="H203" s="7">
        <v>8</v>
      </c>
      <c r="I203" s="6">
        <v>-39</v>
      </c>
    </row>
    <row r="204" spans="1:9">
      <c r="A204" s="16"/>
      <c r="B204" s="7" t="s">
        <v>1</v>
      </c>
      <c r="C204" s="7">
        <v>-34</v>
      </c>
      <c r="D204" s="7">
        <v>-30</v>
      </c>
      <c r="E204" s="7">
        <v>-75</v>
      </c>
      <c r="F204" s="7">
        <v>-28</v>
      </c>
      <c r="G204" s="7">
        <v>-27</v>
      </c>
      <c r="H204" s="7">
        <v>3</v>
      </c>
      <c r="I204" s="6">
        <v>-30</v>
      </c>
    </row>
    <row r="205" spans="1:9">
      <c r="A205" s="15" t="s">
        <v>5</v>
      </c>
      <c r="B205" s="11" t="s">
        <v>4</v>
      </c>
      <c r="C205" s="11">
        <v>292</v>
      </c>
      <c r="D205" s="10">
        <v>2605</v>
      </c>
      <c r="E205" s="11">
        <v>15</v>
      </c>
      <c r="F205" s="11">
        <v>325</v>
      </c>
      <c r="G205" s="10">
        <v>14200</v>
      </c>
      <c r="H205" s="10">
        <v>43736</v>
      </c>
      <c r="I205" s="9">
        <v>32</v>
      </c>
    </row>
    <row r="206" spans="1:9">
      <c r="A206" s="8"/>
      <c r="B206" s="14">
        <v>2004</v>
      </c>
      <c r="C206" s="14">
        <v>308</v>
      </c>
      <c r="D206" s="13">
        <v>2766</v>
      </c>
      <c r="E206" s="14">
        <v>12</v>
      </c>
      <c r="F206" s="14">
        <v>372</v>
      </c>
      <c r="G206" s="13">
        <v>15428</v>
      </c>
      <c r="H206" s="13">
        <v>42705</v>
      </c>
      <c r="I206" s="12">
        <v>36</v>
      </c>
    </row>
    <row r="207" spans="1:9">
      <c r="A207" s="8"/>
      <c r="B207" s="14">
        <v>2005</v>
      </c>
      <c r="C207" s="14">
        <v>286</v>
      </c>
      <c r="D207" s="13">
        <v>2666</v>
      </c>
      <c r="E207" s="14">
        <v>11</v>
      </c>
      <c r="F207" s="14">
        <v>357</v>
      </c>
      <c r="G207" s="13">
        <v>14933</v>
      </c>
      <c r="H207" s="13">
        <v>42718</v>
      </c>
      <c r="I207" s="12">
        <v>35</v>
      </c>
    </row>
    <row r="208" spans="1:9">
      <c r="A208" s="8"/>
      <c r="B208" s="14">
        <v>2006</v>
      </c>
      <c r="C208" s="14">
        <v>314</v>
      </c>
      <c r="D208" s="13">
        <v>2635</v>
      </c>
      <c r="E208" s="14">
        <v>25</v>
      </c>
      <c r="F208" s="14">
        <v>350</v>
      </c>
      <c r="G208" s="13">
        <v>14320</v>
      </c>
      <c r="H208" s="13">
        <v>44119</v>
      </c>
      <c r="I208" s="12">
        <v>32</v>
      </c>
    </row>
    <row r="209" spans="1:9">
      <c r="A209" s="8"/>
      <c r="B209" s="14">
        <v>2007</v>
      </c>
      <c r="C209" s="14">
        <v>281</v>
      </c>
      <c r="D209" s="13">
        <v>2385</v>
      </c>
      <c r="E209" s="14">
        <v>9</v>
      </c>
      <c r="F209" s="14">
        <v>269</v>
      </c>
      <c r="G209" s="13">
        <v>13573</v>
      </c>
      <c r="H209" s="13">
        <v>44666</v>
      </c>
      <c r="I209" s="12">
        <v>30</v>
      </c>
    </row>
    <row r="210" spans="1:9">
      <c r="A210" s="8"/>
      <c r="B210" s="14">
        <v>2008</v>
      </c>
      <c r="C210" s="14">
        <v>270</v>
      </c>
      <c r="D210" s="13">
        <v>2575</v>
      </c>
      <c r="E210" s="14">
        <v>20</v>
      </c>
      <c r="F210" s="14">
        <v>279</v>
      </c>
      <c r="G210" s="13">
        <v>12747</v>
      </c>
      <c r="H210" s="13">
        <v>44470</v>
      </c>
      <c r="I210" s="12">
        <v>29</v>
      </c>
    </row>
    <row r="211" spans="1:9">
      <c r="A211" s="8"/>
      <c r="B211" s="14">
        <v>2009</v>
      </c>
      <c r="C211" s="14">
        <v>216</v>
      </c>
      <c r="D211" s="13">
        <v>2287</v>
      </c>
      <c r="E211" s="14">
        <v>5</v>
      </c>
      <c r="F211" s="14">
        <v>253</v>
      </c>
      <c r="G211" s="13">
        <v>12540</v>
      </c>
      <c r="H211" s="13">
        <v>44219</v>
      </c>
      <c r="I211" s="12">
        <v>28</v>
      </c>
    </row>
    <row r="212" spans="1:9">
      <c r="A212" s="8"/>
      <c r="B212" s="14">
        <v>2010</v>
      </c>
      <c r="C212" s="14">
        <v>208</v>
      </c>
      <c r="D212" s="13">
        <v>1969</v>
      </c>
      <c r="E212" s="14">
        <v>4</v>
      </c>
      <c r="F212" s="14">
        <v>223</v>
      </c>
      <c r="G212" s="13">
        <v>11161</v>
      </c>
      <c r="H212" s="13">
        <v>43488</v>
      </c>
      <c r="I212" s="12">
        <v>26</v>
      </c>
    </row>
    <row r="213" spans="1:9">
      <c r="A213" s="8"/>
      <c r="B213" s="14">
        <v>2011</v>
      </c>
      <c r="C213" s="14">
        <v>185</v>
      </c>
      <c r="D213" s="13">
        <v>1880</v>
      </c>
      <c r="E213" s="14">
        <v>7</v>
      </c>
      <c r="F213" s="14">
        <v>203</v>
      </c>
      <c r="G213" s="13">
        <v>10723</v>
      </c>
      <c r="H213" s="13">
        <v>43390</v>
      </c>
      <c r="I213" s="12">
        <v>25</v>
      </c>
    </row>
    <row r="214" spans="1:9">
      <c r="A214" s="8"/>
      <c r="B214" s="14">
        <v>2012</v>
      </c>
      <c r="C214" s="14">
        <v>178</v>
      </c>
      <c r="D214" s="13">
        <v>1980</v>
      </c>
      <c r="E214" s="14">
        <v>2</v>
      </c>
      <c r="F214" s="14">
        <v>194</v>
      </c>
      <c r="G214" s="13">
        <v>10563</v>
      </c>
      <c r="H214" s="13">
        <v>43549</v>
      </c>
      <c r="I214" s="12">
        <v>24</v>
      </c>
    </row>
    <row r="215" spans="1:9">
      <c r="A215" s="8"/>
      <c r="B215" s="14">
        <v>2013</v>
      </c>
      <c r="C215" s="14">
        <v>172</v>
      </c>
      <c r="D215" s="13">
        <v>1672</v>
      </c>
      <c r="E215" s="14">
        <v>9</v>
      </c>
      <c r="F215" s="14">
        <v>143</v>
      </c>
      <c r="G215" s="13">
        <v>9654</v>
      </c>
      <c r="H215" s="13">
        <v>43840</v>
      </c>
      <c r="I215" s="12">
        <v>22</v>
      </c>
    </row>
    <row r="216" spans="1:9">
      <c r="A216" s="8"/>
      <c r="B216" s="11" t="s">
        <v>3</v>
      </c>
      <c r="C216" s="11">
        <v>192</v>
      </c>
      <c r="D216" s="10">
        <v>1958</v>
      </c>
      <c r="E216" s="11">
        <v>5</v>
      </c>
      <c r="F216" s="11">
        <v>203</v>
      </c>
      <c r="G216" s="10">
        <v>10928</v>
      </c>
      <c r="H216" s="10">
        <v>43697</v>
      </c>
      <c r="I216" s="9">
        <v>25</v>
      </c>
    </row>
    <row r="217" spans="1:9">
      <c r="A217" s="8"/>
      <c r="B217" s="7" t="s">
        <v>2</v>
      </c>
      <c r="C217" s="7">
        <v>-41</v>
      </c>
      <c r="D217" s="7">
        <v>-36</v>
      </c>
      <c r="E217" s="7">
        <v>-42</v>
      </c>
      <c r="F217" s="7">
        <v>-56</v>
      </c>
      <c r="G217" s="7">
        <v>-32</v>
      </c>
      <c r="H217" s="7">
        <v>0</v>
      </c>
      <c r="I217" s="6">
        <v>-32</v>
      </c>
    </row>
    <row r="218" spans="1:9" ht="12" thickBot="1">
      <c r="A218" s="5"/>
      <c r="B218" s="4" t="s">
        <v>1</v>
      </c>
      <c r="C218" s="4">
        <v>-34</v>
      </c>
      <c r="D218" s="4">
        <v>-25</v>
      </c>
      <c r="E218" s="4">
        <v>-65</v>
      </c>
      <c r="F218" s="4">
        <v>-38</v>
      </c>
      <c r="G218" s="4">
        <v>-23</v>
      </c>
      <c r="H218" s="4">
        <v>0</v>
      </c>
      <c r="I218" s="3">
        <v>-23</v>
      </c>
    </row>
    <row r="220" spans="1:9">
      <c r="A220" s="2" t="s">
        <v>0</v>
      </c>
    </row>
  </sheetData>
  <mergeCells count="21">
    <mergeCell ref="A177:A190"/>
    <mergeCell ref="A191:A204"/>
    <mergeCell ref="A205:A218"/>
    <mergeCell ref="A93:A106"/>
    <mergeCell ref="A107:A120"/>
    <mergeCell ref="A121:A134"/>
    <mergeCell ref="A135:A148"/>
    <mergeCell ref="A149:A162"/>
    <mergeCell ref="A163:A176"/>
    <mergeCell ref="A9:A22"/>
    <mergeCell ref="A23:A36"/>
    <mergeCell ref="A37:A50"/>
    <mergeCell ref="A51:A64"/>
    <mergeCell ref="A65:A78"/>
    <mergeCell ref="A79:A92"/>
    <mergeCell ref="A6:B8"/>
    <mergeCell ref="C6:C8"/>
    <mergeCell ref="D6:D8"/>
    <mergeCell ref="E6:E8"/>
    <mergeCell ref="F6:F8"/>
    <mergeCell ref="G6:G8"/>
  </mergeCells>
  <pageMargins left="0.75" right="0.75" top="1" bottom="1" header="0.5" footer="0.5"/>
  <pageSetup paperSize="9" scale="49" orientation="portrait" r:id="rId1"/>
  <headerFooter alignWithMargins="0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80"/>
  <sheetViews>
    <sheetView zoomScaleNormal="100" workbookViewId="0"/>
  </sheetViews>
  <sheetFormatPr defaultRowHeight="12.75"/>
  <cols>
    <col min="1" max="1" width="9.140625" style="37"/>
    <col min="2" max="5" width="9.42578125" style="37" bestFit="1" customWidth="1"/>
    <col min="6" max="6" width="10.28515625" style="37" bestFit="1" customWidth="1"/>
    <col min="7" max="7" width="11.28515625" style="37" customWidth="1"/>
    <col min="8" max="8" width="9.5703125" style="37" bestFit="1" customWidth="1"/>
    <col min="9" max="16384" width="9.140625" style="37"/>
  </cols>
  <sheetData>
    <row r="1" spans="1:11" ht="15">
      <c r="A1" s="60" t="s">
        <v>56</v>
      </c>
      <c r="B1" s="61"/>
      <c r="C1" s="61"/>
      <c r="D1" s="61"/>
      <c r="E1" s="61"/>
      <c r="F1" s="61"/>
      <c r="G1" s="61"/>
      <c r="H1" s="61"/>
      <c r="J1" s="60"/>
      <c r="K1" s="62" t="s">
        <v>55</v>
      </c>
    </row>
    <row r="2" spans="1:11" ht="10.5" customHeight="1">
      <c r="A2" s="60" t="s">
        <v>54</v>
      </c>
      <c r="B2" s="61"/>
      <c r="C2" s="61"/>
      <c r="D2" s="61"/>
      <c r="E2" s="61"/>
      <c r="F2" s="61"/>
      <c r="G2" s="61"/>
      <c r="H2" s="61"/>
      <c r="I2" s="61"/>
      <c r="J2" s="60"/>
      <c r="K2" s="50"/>
    </row>
    <row r="3" spans="1:11" s="50" customFormat="1" ht="15">
      <c r="A3" s="60" t="s">
        <v>53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s="50" customFormat="1" ht="15">
      <c r="A4" s="60" t="s">
        <v>52</v>
      </c>
      <c r="B4" s="60"/>
      <c r="C4" s="60"/>
      <c r="D4" s="60"/>
      <c r="E4" s="60"/>
      <c r="F4" s="60"/>
      <c r="G4" s="60"/>
      <c r="H4" s="60"/>
      <c r="I4" s="60"/>
      <c r="J4" s="60"/>
    </row>
    <row r="5" spans="1:11" s="50" customFormat="1" ht="13.5" thickBo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50" customFormat="1">
      <c r="A6" s="59"/>
      <c r="B6" s="59"/>
      <c r="C6" s="59"/>
      <c r="D6" s="59"/>
      <c r="E6" s="59"/>
      <c r="F6" s="59"/>
      <c r="G6" s="59"/>
      <c r="H6" s="59" t="s">
        <v>51</v>
      </c>
      <c r="I6" s="59"/>
      <c r="J6" s="59"/>
      <c r="K6" s="59"/>
    </row>
    <row r="7" spans="1:11" s="50" customFormat="1" ht="13.5" thickBot="1">
      <c r="A7" s="57"/>
      <c r="B7" s="57"/>
      <c r="C7" s="57"/>
      <c r="D7" s="57"/>
      <c r="E7" s="57"/>
      <c r="F7" s="57"/>
      <c r="G7" s="57"/>
      <c r="H7" s="58" t="s">
        <v>50</v>
      </c>
      <c r="I7" s="58"/>
      <c r="J7" s="58"/>
      <c r="K7" s="58"/>
    </row>
    <row r="8" spans="1:11" s="50" customFormat="1">
      <c r="A8" s="57"/>
      <c r="B8" s="56" t="s">
        <v>47</v>
      </c>
      <c r="C8" s="56" t="s">
        <v>46</v>
      </c>
      <c r="D8" s="56" t="s">
        <v>45</v>
      </c>
      <c r="E8" s="56" t="s">
        <v>44</v>
      </c>
      <c r="F8" s="56" t="s">
        <v>49</v>
      </c>
      <c r="G8" s="56" t="s">
        <v>48</v>
      </c>
      <c r="H8" s="56" t="s">
        <v>47</v>
      </c>
      <c r="I8" s="56" t="s">
        <v>46</v>
      </c>
      <c r="J8" s="56" t="s">
        <v>45</v>
      </c>
      <c r="K8" s="56" t="s">
        <v>44</v>
      </c>
    </row>
    <row r="9" spans="1:11" s="50" customFormat="1" ht="13.5" thickBot="1">
      <c r="A9" s="55"/>
      <c r="B9" s="54" t="s">
        <v>41</v>
      </c>
      <c r="C9" s="54" t="s">
        <v>40</v>
      </c>
      <c r="D9" s="54" t="s">
        <v>39</v>
      </c>
      <c r="E9" s="54" t="s">
        <v>38</v>
      </c>
      <c r="F9" s="54" t="s">
        <v>43</v>
      </c>
      <c r="G9" s="54" t="s">
        <v>42</v>
      </c>
      <c r="H9" s="54" t="s">
        <v>41</v>
      </c>
      <c r="I9" s="54" t="s">
        <v>40</v>
      </c>
      <c r="J9" s="54" t="s">
        <v>39</v>
      </c>
      <c r="K9" s="54" t="s">
        <v>38</v>
      </c>
    </row>
    <row r="10" spans="1:11" s="50" customFormat="1" ht="13.5" thickTop="1">
      <c r="A10" s="50" t="s">
        <v>37</v>
      </c>
    </row>
    <row r="11" spans="1:11">
      <c r="G11" s="53" t="s">
        <v>36</v>
      </c>
      <c r="K11" s="53" t="s">
        <v>35</v>
      </c>
    </row>
    <row r="12" spans="1:11">
      <c r="A12" s="37">
        <v>1981</v>
      </c>
      <c r="B12" s="37">
        <v>151</v>
      </c>
      <c r="C12" s="37">
        <v>156</v>
      </c>
      <c r="D12" s="37">
        <v>166</v>
      </c>
      <c r="E12" s="37">
        <v>204</v>
      </c>
      <c r="F12" s="37">
        <v>677</v>
      </c>
      <c r="G12" s="52">
        <f>SUM(B12:E12)/4</f>
        <v>169.25</v>
      </c>
      <c r="H12" s="51">
        <f>SUM(B12-G12)*100/G12</f>
        <v>-10.782865583456426</v>
      </c>
      <c r="I12" s="51">
        <f>SUM(C12-G12)*100/G12</f>
        <v>-7.8286558345642536</v>
      </c>
      <c r="J12" s="51">
        <f>SUM(D12-G12)*100/G12</f>
        <v>-1.9202363367799113</v>
      </c>
      <c r="K12" s="51">
        <f>SUM(E12-G12)*100/G12</f>
        <v>20.531757754800591</v>
      </c>
    </row>
    <row r="13" spans="1:11">
      <c r="A13" s="37">
        <v>1982</v>
      </c>
      <c r="B13" s="37">
        <v>155</v>
      </c>
      <c r="C13" s="37">
        <v>172</v>
      </c>
      <c r="D13" s="37">
        <v>181</v>
      </c>
      <c r="E13" s="37">
        <v>193</v>
      </c>
      <c r="F13" s="37">
        <v>701</v>
      </c>
      <c r="G13" s="52">
        <f>SUM(B13:E13)/4</f>
        <v>175.25</v>
      </c>
      <c r="H13" s="51">
        <f>SUM(B13-G13)*100/G13</f>
        <v>-11.554921540656206</v>
      </c>
      <c r="I13" s="51">
        <f>SUM(C13-G13)*100/G13</f>
        <v>-1.854493580599144</v>
      </c>
      <c r="J13" s="51">
        <f>SUM(D13-G13)*100/G13</f>
        <v>3.2810271041369474</v>
      </c>
      <c r="K13" s="51">
        <f>SUM(E13-G13)*100/G13</f>
        <v>10.128388017118402</v>
      </c>
    </row>
    <row r="14" spans="1:11">
      <c r="A14" s="37">
        <v>1983</v>
      </c>
      <c r="B14" s="37">
        <v>174</v>
      </c>
      <c r="C14" s="37">
        <v>133</v>
      </c>
      <c r="D14" s="37">
        <v>152</v>
      </c>
      <c r="E14" s="37">
        <v>165</v>
      </c>
      <c r="F14" s="37">
        <v>624</v>
      </c>
      <c r="G14" s="52">
        <f>SUM(B14:E14)/4</f>
        <v>156</v>
      </c>
      <c r="H14" s="51">
        <f>SUM(B14-G14)*100/G14</f>
        <v>11.538461538461538</v>
      </c>
      <c r="I14" s="51">
        <f>SUM(C14-G14)*100/G14</f>
        <v>-14.743589743589743</v>
      </c>
      <c r="J14" s="51">
        <f>SUM(D14-G14)*100/G14</f>
        <v>-2.5641025641025643</v>
      </c>
      <c r="K14" s="51">
        <f>SUM(E14-G14)*100/G14</f>
        <v>5.7692307692307692</v>
      </c>
    </row>
    <row r="15" spans="1:11">
      <c r="A15" s="37">
        <v>1984</v>
      </c>
      <c r="B15" s="37">
        <v>122</v>
      </c>
      <c r="C15" s="37">
        <v>122</v>
      </c>
      <c r="D15" s="37">
        <v>178</v>
      </c>
      <c r="E15" s="37">
        <v>177</v>
      </c>
      <c r="F15" s="37">
        <v>599</v>
      </c>
      <c r="G15" s="52">
        <f>SUM(B15:E15)/4</f>
        <v>149.75</v>
      </c>
      <c r="H15" s="51">
        <f>SUM(B15-G15)*100/G15</f>
        <v>-18.530884808013354</v>
      </c>
      <c r="I15" s="51">
        <f>SUM(C15-G15)*100/G15</f>
        <v>-18.530884808013354</v>
      </c>
      <c r="J15" s="51">
        <f>SUM(D15-G15)*100/G15</f>
        <v>18.864774624373958</v>
      </c>
      <c r="K15" s="51">
        <f>SUM(E15-G15)*100/G15</f>
        <v>18.196994991652755</v>
      </c>
    </row>
    <row r="16" spans="1:11">
      <c r="A16" s="37">
        <v>1985</v>
      </c>
      <c r="B16" s="37">
        <v>128</v>
      </c>
      <c r="C16" s="37">
        <v>155</v>
      </c>
      <c r="D16" s="37">
        <v>157</v>
      </c>
      <c r="E16" s="37">
        <v>162</v>
      </c>
      <c r="F16" s="37">
        <v>602</v>
      </c>
      <c r="G16" s="52">
        <f>SUM(B16:E16)/4</f>
        <v>150.5</v>
      </c>
      <c r="H16" s="51">
        <f>SUM(B16-G16)*100/G16</f>
        <v>-14.950166112956811</v>
      </c>
      <c r="I16" s="51">
        <f>SUM(C16-G16)*100/G16</f>
        <v>2.9900332225913622</v>
      </c>
      <c r="J16" s="51">
        <f>SUM(D16-G16)*100/G16</f>
        <v>4.3189368770764123</v>
      </c>
      <c r="K16" s="51">
        <f>SUM(E16-G16)*100/G16</f>
        <v>7.6411960132890364</v>
      </c>
    </row>
    <row r="17" spans="1:11">
      <c r="A17" s="37">
        <v>1986</v>
      </c>
      <c r="B17" s="37">
        <v>124</v>
      </c>
      <c r="C17" s="37">
        <v>130</v>
      </c>
      <c r="D17" s="37">
        <v>154</v>
      </c>
      <c r="E17" s="37">
        <v>193</v>
      </c>
      <c r="F17" s="37">
        <v>601</v>
      </c>
      <c r="G17" s="52">
        <f>SUM(B17:E17)/4</f>
        <v>150.25</v>
      </c>
      <c r="H17" s="51">
        <f>SUM(B17-G17)*100/G17</f>
        <v>-17.470881863560731</v>
      </c>
      <c r="I17" s="51">
        <f>SUM(C17-G17)*100/G17</f>
        <v>-13.477537437603994</v>
      </c>
      <c r="J17" s="51">
        <f>SUM(D17-G17)*100/G17</f>
        <v>2.4958402662229617</v>
      </c>
      <c r="K17" s="51">
        <f>SUM(E17-G17)*100/G17</f>
        <v>28.452579034941763</v>
      </c>
    </row>
    <row r="18" spans="1:11">
      <c r="A18" s="37">
        <v>1987</v>
      </c>
      <c r="B18" s="37">
        <v>116</v>
      </c>
      <c r="C18" s="37">
        <v>126</v>
      </c>
      <c r="D18" s="37">
        <v>145</v>
      </c>
      <c r="E18" s="37">
        <v>169</v>
      </c>
      <c r="F18" s="37">
        <v>556</v>
      </c>
      <c r="G18" s="52">
        <f>SUM(B18:E18)/4</f>
        <v>139</v>
      </c>
      <c r="H18" s="51">
        <f>SUM(B18-G18)*100/G18</f>
        <v>-16.546762589928058</v>
      </c>
      <c r="I18" s="51">
        <f>SUM(C18-G18)*100/G18</f>
        <v>-9.3525179856115113</v>
      </c>
      <c r="J18" s="51">
        <f>SUM(D18-G18)*100/G18</f>
        <v>4.3165467625899279</v>
      </c>
      <c r="K18" s="51">
        <f>SUM(E18-G18)*100/G18</f>
        <v>21.582733812949641</v>
      </c>
    </row>
    <row r="19" spans="1:11">
      <c r="A19" s="37">
        <v>1988</v>
      </c>
      <c r="B19" s="37">
        <v>123</v>
      </c>
      <c r="C19" s="37">
        <v>117</v>
      </c>
      <c r="D19" s="37">
        <v>143</v>
      </c>
      <c r="E19" s="37">
        <v>171</v>
      </c>
      <c r="F19" s="37">
        <v>554</v>
      </c>
      <c r="G19" s="52">
        <f>SUM(B19:E19)/4</f>
        <v>138.5</v>
      </c>
      <c r="H19" s="51">
        <f>SUM(B19-G19)*100/G19</f>
        <v>-11.191335740072201</v>
      </c>
      <c r="I19" s="51">
        <f>SUM(C19-G19)*100/G19</f>
        <v>-15.523465703971119</v>
      </c>
      <c r="J19" s="51">
        <f>SUM(D19-G19)*100/G19</f>
        <v>3.2490974729241877</v>
      </c>
      <c r="K19" s="51">
        <f>SUM(E19-G19)*100/G19</f>
        <v>23.465703971119133</v>
      </c>
    </row>
    <row r="20" spans="1:11">
      <c r="A20" s="37">
        <v>1989</v>
      </c>
      <c r="B20" s="37">
        <v>145</v>
      </c>
      <c r="C20" s="37">
        <v>112</v>
      </c>
      <c r="D20" s="37">
        <v>148</v>
      </c>
      <c r="E20" s="37">
        <v>148</v>
      </c>
      <c r="F20" s="37">
        <v>553</v>
      </c>
      <c r="G20" s="52">
        <f>SUM(B20:E20)/4</f>
        <v>138.25</v>
      </c>
      <c r="H20" s="51">
        <f>SUM(B20-G20)*100/G20</f>
        <v>4.8824593128390594</v>
      </c>
      <c r="I20" s="51">
        <f>SUM(C20-G20)*100/G20</f>
        <v>-18.9873417721519</v>
      </c>
      <c r="J20" s="51">
        <f>SUM(D20-G20)*100/G20</f>
        <v>7.0524412296564192</v>
      </c>
      <c r="K20" s="51">
        <f>SUM(E20-G20)*100/G20</f>
        <v>7.0524412296564192</v>
      </c>
    </row>
    <row r="21" spans="1:11">
      <c r="A21" s="37">
        <v>1990</v>
      </c>
      <c r="B21" s="37">
        <v>134</v>
      </c>
      <c r="C21" s="37">
        <v>119</v>
      </c>
      <c r="D21" s="37">
        <v>137</v>
      </c>
      <c r="E21" s="37">
        <v>156</v>
      </c>
      <c r="F21" s="37">
        <v>546</v>
      </c>
      <c r="G21" s="52">
        <f>SUM(B21:E21)/4</f>
        <v>136.5</v>
      </c>
      <c r="H21" s="51">
        <f>SUM(B21-G21)*100/G21</f>
        <v>-1.8315018315018314</v>
      </c>
      <c r="I21" s="51">
        <f>SUM(C21-G21)*100/G21</f>
        <v>-12.820512820512821</v>
      </c>
      <c r="J21" s="51">
        <f>SUM(D21-G21)*100/G21</f>
        <v>0.36630036630036628</v>
      </c>
      <c r="K21" s="51">
        <f>SUM(E21-G21)*100/G21</f>
        <v>14.285714285714286</v>
      </c>
    </row>
    <row r="22" spans="1:11">
      <c r="A22" s="37">
        <v>1991</v>
      </c>
      <c r="B22" s="37">
        <v>104</v>
      </c>
      <c r="C22" s="37">
        <v>92</v>
      </c>
      <c r="D22" s="37">
        <v>146</v>
      </c>
      <c r="E22" s="37">
        <v>149</v>
      </c>
      <c r="F22" s="37">
        <v>491</v>
      </c>
      <c r="G22" s="52">
        <f>SUM(B22:E22)/4</f>
        <v>122.75</v>
      </c>
      <c r="H22" s="51">
        <f>SUM(B22-G22)*100/G22</f>
        <v>-15.274949083503055</v>
      </c>
      <c r="I22" s="51">
        <f>SUM(C22-G22)*100/G22</f>
        <v>-25.05091649694501</v>
      </c>
      <c r="J22" s="51">
        <f>SUM(D22-G22)*100/G22</f>
        <v>18.940936863543786</v>
      </c>
      <c r="K22" s="51">
        <f>SUM(E22-G22)*100/G22</f>
        <v>21.384928716904277</v>
      </c>
    </row>
    <row r="23" spans="1:11">
      <c r="A23" s="37">
        <v>1992</v>
      </c>
      <c r="B23" s="37">
        <v>106</v>
      </c>
      <c r="C23" s="37">
        <v>113</v>
      </c>
      <c r="D23" s="37">
        <v>113</v>
      </c>
      <c r="E23" s="37">
        <v>131</v>
      </c>
      <c r="F23" s="37">
        <v>463</v>
      </c>
      <c r="G23" s="52">
        <f>SUM(B23:E23)/4</f>
        <v>115.75</v>
      </c>
      <c r="H23" s="51">
        <f>SUM(B23-G23)*100/G23</f>
        <v>-8.4233261339092866</v>
      </c>
      <c r="I23" s="51">
        <f>SUM(C23-G23)*100/G23</f>
        <v>-2.3758099352051838</v>
      </c>
      <c r="J23" s="51">
        <f>SUM(D23-G23)*100/G23</f>
        <v>-2.3758099352051838</v>
      </c>
      <c r="K23" s="51">
        <f>SUM(E23-G23)*100/G23</f>
        <v>13.174946004319654</v>
      </c>
    </row>
    <row r="24" spans="1:11">
      <c r="A24" s="37">
        <v>1993</v>
      </c>
      <c r="B24" s="37">
        <v>100</v>
      </c>
      <c r="C24" s="37">
        <v>103</v>
      </c>
      <c r="D24" s="37">
        <v>93</v>
      </c>
      <c r="E24" s="37">
        <v>103</v>
      </c>
      <c r="F24" s="37">
        <v>399</v>
      </c>
      <c r="G24" s="52">
        <f>SUM(B24:E24)/4</f>
        <v>99.75</v>
      </c>
      <c r="H24" s="51">
        <f>SUM(B24-G24)*100/G24</f>
        <v>0.25062656641604009</v>
      </c>
      <c r="I24" s="51">
        <f>SUM(C24-G24)*100/G24</f>
        <v>3.2581453634085213</v>
      </c>
      <c r="J24" s="51">
        <f>SUM(D24-G24)*100/G24</f>
        <v>-6.7669172932330826</v>
      </c>
      <c r="K24" s="51">
        <f>SUM(E24-G24)*100/G24</f>
        <v>3.2581453634085213</v>
      </c>
    </row>
    <row r="25" spans="1:11">
      <c r="A25" s="37">
        <v>1994</v>
      </c>
      <c r="B25" s="37">
        <v>88</v>
      </c>
      <c r="C25" s="37">
        <v>82</v>
      </c>
      <c r="D25" s="37">
        <v>86</v>
      </c>
      <c r="E25" s="37">
        <v>107</v>
      </c>
      <c r="F25" s="37">
        <v>363</v>
      </c>
      <c r="G25" s="52">
        <f>SUM(B25:E25)/4</f>
        <v>90.75</v>
      </c>
      <c r="H25" s="51">
        <f>SUM(B25-G25)*100/G25</f>
        <v>-3.0303030303030303</v>
      </c>
      <c r="I25" s="51">
        <f>SUM(C25-G25)*100/G25</f>
        <v>-9.6418732782369148</v>
      </c>
      <c r="J25" s="51">
        <f>SUM(D25-G25)*100/G25</f>
        <v>-5.2341597796143251</v>
      </c>
      <c r="K25" s="51">
        <f>SUM(E25-G25)*100/G25</f>
        <v>17.906336088154269</v>
      </c>
    </row>
    <row r="26" spans="1:11">
      <c r="A26" s="37">
        <v>1995</v>
      </c>
      <c r="B26" s="37">
        <v>91</v>
      </c>
      <c r="C26" s="37">
        <v>77</v>
      </c>
      <c r="D26" s="37">
        <v>125</v>
      </c>
      <c r="E26" s="37">
        <v>116</v>
      </c>
      <c r="F26" s="37">
        <v>409</v>
      </c>
      <c r="G26" s="52">
        <f>SUM(B26:E26)/4</f>
        <v>102.25</v>
      </c>
      <c r="H26" s="51">
        <f>SUM(B26-G26)*100/G26</f>
        <v>-11.002444987775061</v>
      </c>
      <c r="I26" s="51">
        <f>SUM(C26-G26)*100/G26</f>
        <v>-24.69437652811736</v>
      </c>
      <c r="J26" s="51">
        <f>SUM(D26-G26)*100/G26</f>
        <v>22.249388753056234</v>
      </c>
      <c r="K26" s="51">
        <f>SUM(E26-G26)*100/G26</f>
        <v>13.447432762836186</v>
      </c>
    </row>
    <row r="27" spans="1:11">
      <c r="A27" s="37">
        <v>1996</v>
      </c>
      <c r="B27" s="37">
        <v>86</v>
      </c>
      <c r="C27" s="37">
        <v>83</v>
      </c>
      <c r="D27" s="37">
        <v>98</v>
      </c>
      <c r="E27" s="37">
        <v>90</v>
      </c>
      <c r="F27" s="37">
        <v>357</v>
      </c>
      <c r="G27" s="52">
        <f>SUM(B27:E27)/4</f>
        <v>89.25</v>
      </c>
      <c r="H27" s="51">
        <f>SUM(B27-G27)*100/G27</f>
        <v>-3.6414565826330532</v>
      </c>
      <c r="I27" s="51">
        <f>SUM(C27-G27)*100/G27</f>
        <v>-7.0028011204481793</v>
      </c>
      <c r="J27" s="51">
        <f>SUM(D27-G27)*100/G27</f>
        <v>9.8039215686274517</v>
      </c>
      <c r="K27" s="51">
        <f>SUM(E27-G27)*100/G27</f>
        <v>0.84033613445378152</v>
      </c>
    </row>
    <row r="28" spans="1:11">
      <c r="A28" s="37">
        <v>1997</v>
      </c>
      <c r="B28" s="37">
        <v>85</v>
      </c>
      <c r="C28" s="37">
        <v>91</v>
      </c>
      <c r="D28" s="37">
        <v>94</v>
      </c>
      <c r="E28" s="37">
        <v>107</v>
      </c>
      <c r="F28" s="37">
        <v>377</v>
      </c>
      <c r="G28" s="52">
        <f>SUM(B28:E28)/4</f>
        <v>94.25</v>
      </c>
      <c r="H28" s="51">
        <f>SUM(B28-G28)*100/G28</f>
        <v>-9.8143236074270561</v>
      </c>
      <c r="I28" s="51">
        <f>SUM(C28-G28)*100/G28</f>
        <v>-3.4482758620689653</v>
      </c>
      <c r="J28" s="51">
        <f>SUM(D28-G28)*100/G28</f>
        <v>-0.26525198938992045</v>
      </c>
      <c r="K28" s="51">
        <f>SUM(E28-G28)*100/G28</f>
        <v>13.527851458885941</v>
      </c>
    </row>
    <row r="29" spans="1:11">
      <c r="A29" s="37">
        <v>1998</v>
      </c>
      <c r="B29" s="37">
        <v>70</v>
      </c>
      <c r="C29" s="37">
        <v>82</v>
      </c>
      <c r="D29" s="37">
        <v>127</v>
      </c>
      <c r="E29" s="37">
        <v>106</v>
      </c>
      <c r="F29" s="37">
        <v>385</v>
      </c>
      <c r="G29" s="52">
        <f>SUM(B29:E29)/4</f>
        <v>96.25</v>
      </c>
      <c r="H29" s="51">
        <f>SUM(B29-G29)*100/G29</f>
        <v>-27.272727272727273</v>
      </c>
      <c r="I29" s="51">
        <f>SUM(C29-G29)*100/G29</f>
        <v>-14.805194805194805</v>
      </c>
      <c r="J29" s="51">
        <f>SUM(D29-G29)*100/G29</f>
        <v>31.948051948051948</v>
      </c>
      <c r="K29" s="51">
        <f>SUM(E29-G29)*100/G29</f>
        <v>10.129870129870129</v>
      </c>
    </row>
    <row r="30" spans="1:11">
      <c r="A30" s="37">
        <v>1999</v>
      </c>
      <c r="B30" s="37">
        <v>82</v>
      </c>
      <c r="C30" s="37">
        <v>73</v>
      </c>
      <c r="D30" s="37">
        <v>82</v>
      </c>
      <c r="E30" s="37">
        <v>73</v>
      </c>
      <c r="F30" s="37">
        <v>310</v>
      </c>
      <c r="G30" s="52">
        <f>SUM(B30:E30)/4</f>
        <v>77.5</v>
      </c>
      <c r="H30" s="51">
        <f>SUM(B30-G30)*100/G30</f>
        <v>5.806451612903226</v>
      </c>
      <c r="I30" s="51">
        <f>SUM(C30-G30)*100/G30</f>
        <v>-5.806451612903226</v>
      </c>
      <c r="J30" s="51">
        <f>SUM(D30-G30)*100/G30</f>
        <v>5.806451612903226</v>
      </c>
      <c r="K30" s="51">
        <f>SUM(E30-G30)*100/G30</f>
        <v>-5.806451612903226</v>
      </c>
    </row>
    <row r="31" spans="1:11">
      <c r="A31" s="37">
        <v>2000</v>
      </c>
      <c r="B31" s="37">
        <v>73</v>
      </c>
      <c r="C31" s="37">
        <v>65</v>
      </c>
      <c r="D31" s="37">
        <v>97</v>
      </c>
      <c r="E31" s="37">
        <v>91</v>
      </c>
      <c r="F31" s="37">
        <v>326</v>
      </c>
      <c r="G31" s="52">
        <f>SUM(B31:E31)/4</f>
        <v>81.5</v>
      </c>
      <c r="H31" s="51">
        <f>SUM(B31-G31)*100/G31</f>
        <v>-10.429447852760736</v>
      </c>
      <c r="I31" s="51">
        <f>SUM(C31-G31)*100/G31</f>
        <v>-20.245398773006134</v>
      </c>
      <c r="J31" s="51">
        <f>SUM(D31-G31)*100/G31</f>
        <v>19.018404907975459</v>
      </c>
      <c r="K31" s="51">
        <f>SUM(E31-G31)*100/G31</f>
        <v>11.656441717791411</v>
      </c>
    </row>
    <row r="32" spans="1:11">
      <c r="A32" s="37">
        <v>2001</v>
      </c>
      <c r="B32" s="37">
        <v>78</v>
      </c>
      <c r="C32" s="37">
        <v>83</v>
      </c>
      <c r="D32" s="37">
        <v>106</v>
      </c>
      <c r="E32" s="37">
        <v>81</v>
      </c>
      <c r="F32" s="37">
        <v>348</v>
      </c>
      <c r="G32" s="52">
        <f>SUM(B32:E32)/4</f>
        <v>87</v>
      </c>
      <c r="H32" s="51">
        <f>SUM(B32-G32)*100/G32</f>
        <v>-10.344827586206897</v>
      </c>
      <c r="I32" s="51">
        <f>SUM(C32-G32)*100/G32</f>
        <v>-4.5977011494252871</v>
      </c>
      <c r="J32" s="51">
        <f>SUM(D32-G32)*100/G32</f>
        <v>21.839080459770116</v>
      </c>
      <c r="K32" s="51">
        <f>SUM(E32-G32)*100/G32</f>
        <v>-6.8965517241379306</v>
      </c>
    </row>
    <row r="33" spans="1:11">
      <c r="A33" s="37">
        <v>2002</v>
      </c>
      <c r="B33" s="37">
        <v>65</v>
      </c>
      <c r="C33" s="37">
        <v>70</v>
      </c>
      <c r="D33" s="37">
        <v>97</v>
      </c>
      <c r="E33" s="37">
        <v>72</v>
      </c>
      <c r="F33" s="37">
        <v>304</v>
      </c>
      <c r="G33" s="52">
        <f>SUM(B33:E33)/4</f>
        <v>76</v>
      </c>
      <c r="H33" s="51">
        <f>SUM(B33-G33)*100/G33</f>
        <v>-14.473684210526315</v>
      </c>
      <c r="I33" s="51">
        <f>SUM(C33-G33)*100/G33</f>
        <v>-7.8947368421052628</v>
      </c>
      <c r="J33" s="51">
        <f>SUM(D33-G33)*100/G33</f>
        <v>27.631578947368421</v>
      </c>
      <c r="K33" s="51">
        <f>SUM(E33-G33)*100/G33</f>
        <v>-5.2631578947368425</v>
      </c>
    </row>
    <row r="34" spans="1:11">
      <c r="A34" s="37">
        <v>2003</v>
      </c>
      <c r="B34" s="37">
        <v>70</v>
      </c>
      <c r="C34" s="37">
        <v>81</v>
      </c>
      <c r="D34" s="37">
        <v>83</v>
      </c>
      <c r="E34" s="37">
        <v>102</v>
      </c>
      <c r="F34" s="37">
        <v>336</v>
      </c>
      <c r="G34" s="52">
        <f>SUM(B34:E34)/4</f>
        <v>84</v>
      </c>
      <c r="H34" s="51">
        <f>SUM(B34-G34)*100/G34</f>
        <v>-16.666666666666668</v>
      </c>
      <c r="I34" s="51">
        <f>SUM(C34-G34)*100/G34</f>
        <v>-3.5714285714285716</v>
      </c>
      <c r="J34" s="51">
        <f>SUM(D34-G34)*100/G34</f>
        <v>-1.1904761904761905</v>
      </c>
      <c r="K34" s="51">
        <f>SUM(E34-G34)*100/G34</f>
        <v>21.428571428571427</v>
      </c>
    </row>
    <row r="35" spans="1:11">
      <c r="A35" s="37">
        <v>2004</v>
      </c>
      <c r="B35" s="37">
        <v>70</v>
      </c>
      <c r="C35" s="37">
        <v>71</v>
      </c>
      <c r="D35" s="37">
        <v>80</v>
      </c>
      <c r="E35" s="37">
        <v>87</v>
      </c>
      <c r="F35" s="37">
        <v>308</v>
      </c>
      <c r="G35" s="52">
        <f>SUM(B35:E35)/4</f>
        <v>77</v>
      </c>
      <c r="H35" s="51">
        <f>SUM(B35-G35)*100/G35</f>
        <v>-9.0909090909090917</v>
      </c>
      <c r="I35" s="51">
        <f>SUM(C35-G35)*100/G35</f>
        <v>-7.7922077922077921</v>
      </c>
      <c r="J35" s="51">
        <f>SUM(D35-G35)*100/G35</f>
        <v>3.8961038961038961</v>
      </c>
      <c r="K35" s="51">
        <f>SUM(E35-G35)*100/G35</f>
        <v>12.987012987012987</v>
      </c>
    </row>
    <row r="36" spans="1:11">
      <c r="A36" s="37">
        <v>2005</v>
      </c>
      <c r="B36" s="37">
        <v>56</v>
      </c>
      <c r="C36" s="37">
        <v>64</v>
      </c>
      <c r="D36" s="37">
        <v>72</v>
      </c>
      <c r="E36" s="37">
        <v>94</v>
      </c>
      <c r="F36" s="37">
        <v>286</v>
      </c>
      <c r="G36" s="52">
        <f>SUM(B36:E36)/4</f>
        <v>71.5</v>
      </c>
      <c r="H36" s="51">
        <f>SUM(B36-G36)*100/G36</f>
        <v>-21.678321678321677</v>
      </c>
      <c r="I36" s="51">
        <f>SUM(C36-G36)*100/G36</f>
        <v>-10.48951048951049</v>
      </c>
      <c r="J36" s="51">
        <f>SUM(D36-G36)*100/G36</f>
        <v>0.69930069930069927</v>
      </c>
      <c r="K36" s="51">
        <f>SUM(E36-G36)*100/G36</f>
        <v>31.46853146853147</v>
      </c>
    </row>
    <row r="37" spans="1:11">
      <c r="A37" s="37">
        <v>2006</v>
      </c>
      <c r="B37" s="37">
        <v>64</v>
      </c>
      <c r="C37" s="37">
        <v>62</v>
      </c>
      <c r="D37" s="37">
        <v>94</v>
      </c>
      <c r="E37" s="37">
        <v>94</v>
      </c>
      <c r="F37" s="37">
        <v>314</v>
      </c>
      <c r="G37" s="52">
        <f>SUM(B37:E37)/4</f>
        <v>78.5</v>
      </c>
      <c r="H37" s="51">
        <f>SUM(B37-G37)*100/G37</f>
        <v>-18.471337579617835</v>
      </c>
      <c r="I37" s="51">
        <f>SUM(C37-G37)*100/G37</f>
        <v>-21.019108280254777</v>
      </c>
      <c r="J37" s="51">
        <f>SUM(D37-G37)*100/G37</f>
        <v>19.745222929936304</v>
      </c>
      <c r="K37" s="51">
        <f>SUM(E37-G37)*100/G37</f>
        <v>19.745222929936304</v>
      </c>
    </row>
    <row r="38" spans="1:11">
      <c r="A38" s="37">
        <v>2007</v>
      </c>
      <c r="B38" s="37">
        <v>70</v>
      </c>
      <c r="C38" s="37">
        <v>66</v>
      </c>
      <c r="D38" s="37">
        <v>75</v>
      </c>
      <c r="E38" s="37">
        <v>70</v>
      </c>
      <c r="F38" s="37">
        <v>281</v>
      </c>
      <c r="G38" s="52">
        <f>SUM(B38:E38)/4</f>
        <v>70.25</v>
      </c>
      <c r="H38" s="51">
        <f>SUM(B38-G38)*100/G38</f>
        <v>-0.35587188612099646</v>
      </c>
      <c r="I38" s="51">
        <f>SUM(C38-G38)*100/G38</f>
        <v>-6.0498220640569391</v>
      </c>
      <c r="J38" s="51">
        <f>SUM(D38-G38)*100/G38</f>
        <v>6.7615658362989324</v>
      </c>
      <c r="K38" s="51">
        <f>SUM(E38-G38)*100/G38</f>
        <v>-0.35587188612099646</v>
      </c>
    </row>
    <row r="39" spans="1:11">
      <c r="A39" s="37">
        <v>2008</v>
      </c>
      <c r="B39" s="37">
        <v>61</v>
      </c>
      <c r="C39" s="37">
        <v>57</v>
      </c>
      <c r="D39" s="37">
        <v>76</v>
      </c>
      <c r="E39" s="37">
        <v>76</v>
      </c>
      <c r="F39" s="37">
        <v>270</v>
      </c>
      <c r="G39" s="52">
        <f>SUM(B39:E39)/4</f>
        <v>67.5</v>
      </c>
      <c r="H39" s="51">
        <f>SUM(B39-G39)*100/G39</f>
        <v>-9.6296296296296298</v>
      </c>
      <c r="I39" s="51">
        <f>SUM(C39-G39)*100/G39</f>
        <v>-15.555555555555555</v>
      </c>
      <c r="J39" s="51">
        <f>SUM(D39-G39)*100/G39</f>
        <v>12.592592592592593</v>
      </c>
      <c r="K39" s="51">
        <f>SUM(E39-G39)*100/G39</f>
        <v>12.592592592592593</v>
      </c>
    </row>
    <row r="40" spans="1:11">
      <c r="A40" s="37">
        <v>2009</v>
      </c>
      <c r="B40" s="37">
        <v>61</v>
      </c>
      <c r="C40" s="37">
        <v>42</v>
      </c>
      <c r="D40" s="37">
        <v>64</v>
      </c>
      <c r="E40" s="37">
        <v>49</v>
      </c>
      <c r="F40" s="37">
        <v>216</v>
      </c>
      <c r="G40" s="52">
        <f>SUM(B40:E40)/4</f>
        <v>54</v>
      </c>
      <c r="H40" s="51">
        <f>SUM(B40-G40)*100/G40</f>
        <v>12.962962962962964</v>
      </c>
      <c r="I40" s="51">
        <f>SUM(C40-G40)*100/G40</f>
        <v>-22.222222222222221</v>
      </c>
      <c r="J40" s="51">
        <f>SUM(D40-G40)*100/G40</f>
        <v>18.518518518518519</v>
      </c>
      <c r="K40" s="51">
        <f>SUM(E40-G40)*100/G40</f>
        <v>-9.2592592592592595</v>
      </c>
    </row>
    <row r="41" spans="1:11">
      <c r="A41" s="37">
        <v>2010</v>
      </c>
      <c r="B41" s="37">
        <v>43</v>
      </c>
      <c r="C41" s="37">
        <v>42</v>
      </c>
      <c r="D41" s="37">
        <v>64</v>
      </c>
      <c r="E41" s="37">
        <v>59</v>
      </c>
      <c r="F41" s="37">
        <v>208</v>
      </c>
      <c r="G41" s="52">
        <f>SUM(B41:E41)/4</f>
        <v>52</v>
      </c>
      <c r="H41" s="51">
        <f>SUM(B41-G41)*100/G41</f>
        <v>-17.307692307692307</v>
      </c>
      <c r="I41" s="51">
        <f>SUM(C41-G41)*100/G41</f>
        <v>-19.23076923076923</v>
      </c>
      <c r="J41" s="51">
        <f>SUM(D41-G41)*100/G41</f>
        <v>23.076923076923077</v>
      </c>
      <c r="K41" s="51">
        <f>SUM(E41-G41)*100/G41</f>
        <v>13.461538461538462</v>
      </c>
    </row>
    <row r="42" spans="1:11">
      <c r="A42" s="37">
        <v>2011</v>
      </c>
      <c r="B42" s="37">
        <v>51</v>
      </c>
      <c r="C42" s="37">
        <v>44</v>
      </c>
      <c r="D42" s="37">
        <v>47</v>
      </c>
      <c r="E42" s="37">
        <v>43</v>
      </c>
      <c r="F42" s="37">
        <v>185</v>
      </c>
      <c r="G42" s="52">
        <f>SUM(B42:E42)/4</f>
        <v>46.25</v>
      </c>
      <c r="H42" s="51">
        <f>SUM(B42-G42)*100/G42</f>
        <v>10.27027027027027</v>
      </c>
      <c r="I42" s="51">
        <f>SUM(C42-G42)*100/G42</f>
        <v>-4.8648648648648649</v>
      </c>
      <c r="J42" s="51">
        <f>SUM(D42-G42)*100/G42</f>
        <v>1.6216216216216217</v>
      </c>
      <c r="K42" s="51">
        <f>SUM(E42-G42)*100/G42</f>
        <v>-7.0270270270270272</v>
      </c>
    </row>
    <row r="43" spans="1:11">
      <c r="A43" s="37">
        <v>2012</v>
      </c>
      <c r="B43" s="37">
        <v>44</v>
      </c>
      <c r="C43" s="37">
        <v>47</v>
      </c>
      <c r="D43" s="37">
        <v>47</v>
      </c>
      <c r="E43" s="37">
        <v>40</v>
      </c>
      <c r="F43" s="37">
        <v>178</v>
      </c>
      <c r="G43" s="52">
        <f>SUM(B43:E43)/4</f>
        <v>44.5</v>
      </c>
      <c r="H43" s="51">
        <f>SUM(B43-G43)*100/G43</f>
        <v>-1.1235955056179776</v>
      </c>
      <c r="I43" s="51">
        <f>SUM(C43-G43)*100/G43</f>
        <v>5.617977528089888</v>
      </c>
      <c r="J43" s="51">
        <f>SUM(D43-G43)*100/G43</f>
        <v>5.617977528089888</v>
      </c>
      <c r="K43" s="51">
        <f>SUM(E43-G43)*100/G43</f>
        <v>-10.112359550561798</v>
      </c>
    </row>
    <row r="44" spans="1:11">
      <c r="A44" s="37">
        <v>2013</v>
      </c>
      <c r="B44" s="37">
        <v>32</v>
      </c>
      <c r="C44" s="37">
        <v>45</v>
      </c>
      <c r="D44" s="37">
        <v>54</v>
      </c>
      <c r="E44" s="37">
        <v>41</v>
      </c>
      <c r="F44" s="37">
        <v>172</v>
      </c>
      <c r="G44" s="52">
        <f>SUM(B44:E44)/4</f>
        <v>43</v>
      </c>
      <c r="H44" s="51">
        <f>SUM(B44-G44)*100/G44</f>
        <v>-25.581395348837209</v>
      </c>
      <c r="I44" s="51">
        <f>SUM(C44-G44)*100/G44</f>
        <v>4.6511627906976747</v>
      </c>
      <c r="J44" s="51">
        <f>SUM(D44-G44)*100/G44</f>
        <v>25.581395348837209</v>
      </c>
      <c r="K44" s="51">
        <f>SUM(E44-G44)*100/G44</f>
        <v>-4.6511627906976747</v>
      </c>
    </row>
    <row r="45" spans="1:11">
      <c r="G45" s="52"/>
      <c r="H45" s="51"/>
      <c r="I45" s="51"/>
      <c r="J45" s="51"/>
      <c r="K45" s="51"/>
    </row>
    <row r="46" spans="1:11" s="50" customFormat="1">
      <c r="A46" s="50" t="s">
        <v>34</v>
      </c>
    </row>
    <row r="48" spans="1:11">
      <c r="A48" s="37">
        <v>1981</v>
      </c>
      <c r="B48" s="49">
        <v>1850</v>
      </c>
      <c r="C48" s="49">
        <v>2177</v>
      </c>
      <c r="D48" s="49">
        <v>2422</v>
      </c>
      <c r="E48" s="49">
        <v>2391</v>
      </c>
      <c r="F48" s="49">
        <v>8840</v>
      </c>
      <c r="G48" s="48">
        <f>SUM(B48:E48)/4</f>
        <v>2210</v>
      </c>
      <c r="H48" s="47">
        <f>SUM(B48-G48)*100/G48</f>
        <v>-16.289592760180994</v>
      </c>
      <c r="I48" s="47">
        <f>SUM(C48-G48)*100/G48</f>
        <v>-1.4932126696832579</v>
      </c>
      <c r="J48" s="47">
        <f>SUM(D48-G48)*100/G48</f>
        <v>9.5927601809954748</v>
      </c>
      <c r="K48" s="47">
        <f>SUM(E48-G48)*100/G48</f>
        <v>8.1900452488687776</v>
      </c>
    </row>
    <row r="49" spans="1:11">
      <c r="A49" s="37">
        <v>1982</v>
      </c>
      <c r="B49" s="49">
        <v>2044</v>
      </c>
      <c r="C49" s="49">
        <v>2239</v>
      </c>
      <c r="D49" s="49">
        <v>2479</v>
      </c>
      <c r="E49" s="49">
        <v>2498</v>
      </c>
      <c r="F49" s="49">
        <v>9260</v>
      </c>
      <c r="G49" s="48">
        <f>SUM(B49:E49)/4</f>
        <v>2315</v>
      </c>
      <c r="H49" s="47">
        <f>SUM(B49-G49)*100/G49</f>
        <v>-11.706263498920086</v>
      </c>
      <c r="I49" s="47">
        <f>SUM(C49-G49)*100/G49</f>
        <v>-3.2829373650107994</v>
      </c>
      <c r="J49" s="47">
        <f>SUM(D49-G49)*100/G49</f>
        <v>7.0842332613390928</v>
      </c>
      <c r="K49" s="47">
        <f>SUM(E49-G49)*100/G49</f>
        <v>7.9049676025917925</v>
      </c>
    </row>
    <row r="50" spans="1:11">
      <c r="A50" s="37">
        <v>1983</v>
      </c>
      <c r="B50" s="49">
        <v>1641</v>
      </c>
      <c r="C50" s="49">
        <v>1832</v>
      </c>
      <c r="D50" s="49">
        <v>2086</v>
      </c>
      <c r="E50" s="49">
        <v>2074</v>
      </c>
      <c r="F50" s="49">
        <v>7633</v>
      </c>
      <c r="G50" s="48">
        <f>SUM(B50:E50)/4</f>
        <v>1908.25</v>
      </c>
      <c r="H50" s="47">
        <f>SUM(B50-G50)*100/G50</f>
        <v>-14.004978383335517</v>
      </c>
      <c r="I50" s="47">
        <f>SUM(C50-G50)*100/G50</f>
        <v>-3.9958076771911437</v>
      </c>
      <c r="J50" s="47">
        <f>SUM(D50-G50)*100/G50</f>
        <v>9.3148172409275514</v>
      </c>
      <c r="K50" s="47">
        <f>SUM(E50-G50)*100/G50</f>
        <v>8.6859688195991094</v>
      </c>
    </row>
    <row r="51" spans="1:11">
      <c r="A51" s="37">
        <v>1984</v>
      </c>
      <c r="B51" s="49">
        <v>1584</v>
      </c>
      <c r="C51" s="49">
        <v>1880</v>
      </c>
      <c r="D51" s="49">
        <v>2080</v>
      </c>
      <c r="E51" s="49">
        <v>2183</v>
      </c>
      <c r="F51" s="49">
        <v>7727</v>
      </c>
      <c r="G51" s="48">
        <f>SUM(B51:E51)/4</f>
        <v>1931.75</v>
      </c>
      <c r="H51" s="47">
        <f>SUM(B51-G51)*100/G51</f>
        <v>-18.001811828652777</v>
      </c>
      <c r="I51" s="47">
        <f>SUM(C51-G51)*100/G51</f>
        <v>-2.6789180794616279</v>
      </c>
      <c r="J51" s="47">
        <f>SUM(D51-G51)*100/G51</f>
        <v>7.6743885078296881</v>
      </c>
      <c r="K51" s="47">
        <f>SUM(E51-G51)*100/G51</f>
        <v>13.006341400284716</v>
      </c>
    </row>
    <row r="52" spans="1:11">
      <c r="A52" s="37">
        <v>1985</v>
      </c>
      <c r="B52" s="49">
        <v>1644</v>
      </c>
      <c r="C52" s="49">
        <v>1931</v>
      </c>
      <c r="D52" s="49">
        <v>2258</v>
      </c>
      <c r="E52" s="49">
        <v>1953</v>
      </c>
      <c r="F52" s="49">
        <v>7786</v>
      </c>
      <c r="G52" s="48">
        <f>SUM(B52:E52)/4</f>
        <v>1946.5</v>
      </c>
      <c r="H52" s="47">
        <f>SUM(B52-G52)*100/G52</f>
        <v>-15.54071410223478</v>
      </c>
      <c r="I52" s="47">
        <f>SUM(C52-G52)*100/G52</f>
        <v>-0.79630105317236066</v>
      </c>
      <c r="J52" s="47">
        <f>SUM(D52-G52)*100/G52</f>
        <v>16.0030824556897</v>
      </c>
      <c r="K52" s="47">
        <f>SUM(E52-G52)*100/G52</f>
        <v>0.33393269971744155</v>
      </c>
    </row>
    <row r="53" spans="1:11">
      <c r="A53" s="37">
        <v>1986</v>
      </c>
      <c r="B53" s="49">
        <v>1565</v>
      </c>
      <c r="C53" s="49">
        <v>1763</v>
      </c>
      <c r="D53" s="49">
        <v>1969</v>
      </c>
      <c r="E53" s="49">
        <v>2125</v>
      </c>
      <c r="F53" s="49">
        <v>7422</v>
      </c>
      <c r="G53" s="48">
        <f>SUM(B53:E53)/4</f>
        <v>1855.5</v>
      </c>
      <c r="H53" s="47">
        <f>SUM(B53-G53)*100/G53</f>
        <v>-15.656157369981138</v>
      </c>
      <c r="I53" s="47">
        <f>SUM(C53-G53)*100/G53</f>
        <v>-4.9851791969819459</v>
      </c>
      <c r="J53" s="47">
        <f>SUM(D53-G53)*100/G53</f>
        <v>6.1169496092697386</v>
      </c>
      <c r="K53" s="47">
        <f>SUM(E53-G53)*100/G53</f>
        <v>14.524386957693345</v>
      </c>
    </row>
    <row r="54" spans="1:11">
      <c r="A54" s="37">
        <v>1987</v>
      </c>
      <c r="B54" s="49">
        <v>1376</v>
      </c>
      <c r="C54" s="49">
        <v>1627</v>
      </c>
      <c r="D54" s="49">
        <v>1903</v>
      </c>
      <c r="E54" s="49">
        <v>1801</v>
      </c>
      <c r="F54" s="49">
        <v>6707</v>
      </c>
      <c r="G54" s="48">
        <f>SUM(B54:E54)/4</f>
        <v>1676.75</v>
      </c>
      <c r="H54" s="47">
        <f>SUM(B54-G54)*100/G54</f>
        <v>-17.936484270165497</v>
      </c>
      <c r="I54" s="47">
        <f>SUM(C54-G54)*100/G54</f>
        <v>-2.9670493514238854</v>
      </c>
      <c r="J54" s="47">
        <f>SUM(D54-G54)*100/G54</f>
        <v>13.49336514089757</v>
      </c>
      <c r="K54" s="47">
        <f>SUM(E54-G54)*100/G54</f>
        <v>7.4101684806918149</v>
      </c>
    </row>
    <row r="55" spans="1:11">
      <c r="A55" s="37">
        <v>1988</v>
      </c>
      <c r="B55" s="49">
        <v>1559</v>
      </c>
      <c r="C55" s="49">
        <v>1557</v>
      </c>
      <c r="D55" s="49">
        <v>1851</v>
      </c>
      <c r="E55" s="49">
        <v>1765</v>
      </c>
      <c r="F55" s="49">
        <v>6732</v>
      </c>
      <c r="G55" s="48">
        <f>SUM(B55:E55)/4</f>
        <v>1683</v>
      </c>
      <c r="H55" s="47">
        <f>SUM(B55-G55)*100/G55</f>
        <v>-7.3677956030897205</v>
      </c>
      <c r="I55" s="47">
        <f>SUM(C55-G55)*100/G55</f>
        <v>-7.4866310160427805</v>
      </c>
      <c r="J55" s="47">
        <f>SUM(D55-G55)*100/G55</f>
        <v>9.9821746880570412</v>
      </c>
      <c r="K55" s="47">
        <f>SUM(E55-G55)*100/G55</f>
        <v>4.8722519310754606</v>
      </c>
    </row>
    <row r="56" spans="1:11">
      <c r="A56" s="37">
        <v>1989</v>
      </c>
      <c r="B56" s="49">
        <v>1569</v>
      </c>
      <c r="C56" s="49">
        <v>1590</v>
      </c>
      <c r="D56" s="49">
        <v>1938</v>
      </c>
      <c r="E56" s="49">
        <v>1901</v>
      </c>
      <c r="F56" s="49">
        <v>6998</v>
      </c>
      <c r="G56" s="48">
        <f>SUM(B56:E56)/4</f>
        <v>1749.5</v>
      </c>
      <c r="H56" s="47">
        <f>SUM(B56-G56)*100/G56</f>
        <v>-10.317233495284366</v>
      </c>
      <c r="I56" s="47">
        <f>SUM(C56-G56)*100/G56</f>
        <v>-9.1168905401543299</v>
      </c>
      <c r="J56" s="47">
        <f>SUM(D56-G56)*100/G56</f>
        <v>10.774507002000572</v>
      </c>
      <c r="K56" s="47">
        <f>SUM(E56-G56)*100/G56</f>
        <v>8.6596170334381259</v>
      </c>
    </row>
    <row r="57" spans="1:11">
      <c r="A57" s="37">
        <v>1990</v>
      </c>
      <c r="B57" s="49">
        <v>1446</v>
      </c>
      <c r="C57" s="49">
        <v>1457</v>
      </c>
      <c r="D57" s="49">
        <v>1747</v>
      </c>
      <c r="E57" s="49">
        <v>1602</v>
      </c>
      <c r="F57" s="49">
        <v>6252</v>
      </c>
      <c r="G57" s="48">
        <f>SUM(B57:E57)/4</f>
        <v>1563</v>
      </c>
      <c r="H57" s="47">
        <f>SUM(B57-G57)*100/G57</f>
        <v>-7.4856046065259116</v>
      </c>
      <c r="I57" s="47">
        <f>SUM(C57-G57)*100/G57</f>
        <v>-6.7818298144593729</v>
      </c>
      <c r="J57" s="47">
        <f>SUM(D57-G57)*100/G57</f>
        <v>11.772232885476647</v>
      </c>
      <c r="K57" s="47">
        <f>SUM(E57-G57)*100/G57</f>
        <v>2.4952015355086372</v>
      </c>
    </row>
    <row r="58" spans="1:11">
      <c r="A58" s="37">
        <v>1991</v>
      </c>
      <c r="B58" s="49">
        <v>1297</v>
      </c>
      <c r="C58" s="49">
        <v>1426</v>
      </c>
      <c r="D58" s="49">
        <v>1509</v>
      </c>
      <c r="E58" s="49">
        <v>1406</v>
      </c>
      <c r="F58" s="49">
        <v>5638</v>
      </c>
      <c r="G58" s="48">
        <f>SUM(B58:E58)/4</f>
        <v>1409.5</v>
      </c>
      <c r="H58" s="47">
        <f>SUM(B58-G58)*100/G58</f>
        <v>-7.9815537424618661</v>
      </c>
      <c r="I58" s="47">
        <f>SUM(C58-G58)*100/G58</f>
        <v>1.1706278822277403</v>
      </c>
      <c r="J58" s="47">
        <f>SUM(D58-G58)*100/G58</f>
        <v>7.0592408655551617</v>
      </c>
      <c r="K58" s="47">
        <f>SUM(E58-G58)*100/G58</f>
        <v>-0.24831500532103584</v>
      </c>
    </row>
    <row r="59" spans="1:11">
      <c r="A59" s="37">
        <v>1992</v>
      </c>
      <c r="B59" s="49">
        <v>1257</v>
      </c>
      <c r="C59" s="49">
        <v>1241</v>
      </c>
      <c r="D59" s="49">
        <v>1343</v>
      </c>
      <c r="E59" s="49">
        <v>1335</v>
      </c>
      <c r="F59" s="49">
        <v>5176</v>
      </c>
      <c r="G59" s="48">
        <f>SUM(B59:E59)/4</f>
        <v>1294</v>
      </c>
      <c r="H59" s="47">
        <f>SUM(B59-G59)*100/G59</f>
        <v>-2.8593508500772797</v>
      </c>
      <c r="I59" s="47">
        <f>SUM(C59-G59)*100/G59</f>
        <v>-4.0958268933539417</v>
      </c>
      <c r="J59" s="47">
        <f>SUM(D59-G59)*100/G59</f>
        <v>3.7867078825347757</v>
      </c>
      <c r="K59" s="47">
        <f>SUM(E59-G59)*100/G59</f>
        <v>3.1684698608964452</v>
      </c>
    </row>
    <row r="60" spans="1:11">
      <c r="A60" s="37">
        <v>1993</v>
      </c>
      <c r="B60" s="49">
        <v>1011</v>
      </c>
      <c r="C60" s="49">
        <v>1020</v>
      </c>
      <c r="D60" s="49">
        <v>1163</v>
      </c>
      <c r="E60" s="49">
        <v>1260</v>
      </c>
      <c r="F60" s="49">
        <v>4454</v>
      </c>
      <c r="G60" s="48">
        <f>SUM(B60:E60)/4</f>
        <v>1113.5</v>
      </c>
      <c r="H60" s="47">
        <f>SUM(B60-G60)*100/G60</f>
        <v>-9.2052088010776831</v>
      </c>
      <c r="I60" s="47">
        <f>SUM(C60-G60)*100/G60</f>
        <v>-8.3969465648854964</v>
      </c>
      <c r="J60" s="47">
        <f>SUM(D60-G60)*100/G60</f>
        <v>4.445442299057027</v>
      </c>
      <c r="K60" s="47">
        <f>SUM(E60-G60)*100/G60</f>
        <v>13.156713066906152</v>
      </c>
    </row>
    <row r="61" spans="1:11">
      <c r="A61" s="37">
        <v>1994</v>
      </c>
      <c r="B61" s="49">
        <v>1195</v>
      </c>
      <c r="C61" s="49">
        <v>1097</v>
      </c>
      <c r="D61" s="49">
        <v>1353</v>
      </c>
      <c r="E61" s="49">
        <v>1563</v>
      </c>
      <c r="F61" s="49">
        <v>5208</v>
      </c>
      <c r="G61" s="48">
        <f>SUM(B61:E61)/4</f>
        <v>1302</v>
      </c>
      <c r="H61" s="47">
        <f>SUM(B61-G61)*100/G61</f>
        <v>-8.2181259600614442</v>
      </c>
      <c r="I61" s="47">
        <f>SUM(C61-G61)*100/G61</f>
        <v>-15.745007680491552</v>
      </c>
      <c r="J61" s="47">
        <f>SUM(D61-G61)*100/G61</f>
        <v>3.9170506912442398</v>
      </c>
      <c r="K61" s="47">
        <f>SUM(E61-G61)*100/G61</f>
        <v>20.046082949308754</v>
      </c>
    </row>
    <row r="62" spans="1:11">
      <c r="A62" s="37">
        <v>1995</v>
      </c>
      <c r="B62" s="49">
        <v>1165</v>
      </c>
      <c r="C62" s="49">
        <v>1176</v>
      </c>
      <c r="D62" s="49">
        <v>1390</v>
      </c>
      <c r="E62" s="49">
        <v>1199</v>
      </c>
      <c r="F62" s="49">
        <v>4930</v>
      </c>
      <c r="G62" s="48">
        <f>SUM(B62:E62)/4</f>
        <v>1232.5</v>
      </c>
      <c r="H62" s="47">
        <f>SUM(B62-G62)*100/G62</f>
        <v>-5.4766734279918863</v>
      </c>
      <c r="I62" s="47">
        <f>SUM(C62-G62)*100/G62</f>
        <v>-4.5841784989858017</v>
      </c>
      <c r="J62" s="47">
        <f>SUM(D62-G62)*100/G62</f>
        <v>12.778904665314402</v>
      </c>
      <c r="K62" s="47">
        <f>SUM(E62-G62)*100/G62</f>
        <v>-2.7180527383367141</v>
      </c>
    </row>
    <row r="63" spans="1:11">
      <c r="A63" s="37">
        <v>1996</v>
      </c>
      <c r="B63" s="49">
        <v>877</v>
      </c>
      <c r="C63" s="49">
        <v>973</v>
      </c>
      <c r="D63" s="49">
        <v>1148</v>
      </c>
      <c r="E63" s="49">
        <v>1043</v>
      </c>
      <c r="F63" s="49">
        <v>4041</v>
      </c>
      <c r="G63" s="48">
        <f>SUM(B63:E63)/4</f>
        <v>1010.25</v>
      </c>
      <c r="H63" s="47">
        <f>SUM(B63-G63)*100/G63</f>
        <v>-13.189804503835685</v>
      </c>
      <c r="I63" s="47">
        <f>SUM(C63-G63)*100/G63</f>
        <v>-3.6872061370947784</v>
      </c>
      <c r="J63" s="47">
        <f>SUM(D63-G63)*100/G63</f>
        <v>13.635238802276664</v>
      </c>
      <c r="K63" s="47">
        <f>SUM(E63-G63)*100/G63</f>
        <v>3.2417718386537984</v>
      </c>
    </row>
    <row r="64" spans="1:11">
      <c r="A64" s="37">
        <v>1997</v>
      </c>
      <c r="B64" s="49">
        <v>916</v>
      </c>
      <c r="C64" s="49">
        <v>973</v>
      </c>
      <c r="D64" s="49">
        <v>1099</v>
      </c>
      <c r="E64" s="49">
        <v>1059</v>
      </c>
      <c r="F64" s="49">
        <v>4047</v>
      </c>
      <c r="G64" s="48">
        <f>SUM(B64:E64)/4</f>
        <v>1011.75</v>
      </c>
      <c r="H64" s="47">
        <f>SUM(B64-G64)*100/G64</f>
        <v>-9.46380034593526</v>
      </c>
      <c r="I64" s="47">
        <f>SUM(C64-G64)*100/G64</f>
        <v>-3.8299975290338524</v>
      </c>
      <c r="J64" s="47">
        <f>SUM(D64-G64)*100/G64</f>
        <v>8.6236718556955765</v>
      </c>
      <c r="K64" s="47">
        <f>SUM(E64-G64)*100/G64</f>
        <v>4.6701260192735363</v>
      </c>
    </row>
    <row r="65" spans="1:11">
      <c r="A65" s="37">
        <v>1998</v>
      </c>
      <c r="B65" s="49">
        <v>814</v>
      </c>
      <c r="C65" s="49">
        <v>1048</v>
      </c>
      <c r="D65" s="49">
        <v>1115</v>
      </c>
      <c r="E65" s="49">
        <v>1095</v>
      </c>
      <c r="F65" s="49">
        <v>4072</v>
      </c>
      <c r="G65" s="48">
        <f>SUM(B65:E65)/4</f>
        <v>1018</v>
      </c>
      <c r="H65" s="47">
        <f>SUM(B65-G65)*100/G65</f>
        <v>-20.039292730844792</v>
      </c>
      <c r="I65" s="47">
        <f>SUM(C65-G65)*100/G65</f>
        <v>2.9469548133595285</v>
      </c>
      <c r="J65" s="47">
        <f>SUM(D65-G65)*100/G65</f>
        <v>9.5284872298624759</v>
      </c>
      <c r="K65" s="47">
        <f>SUM(E65-G65)*100/G65</f>
        <v>7.5638506876227902</v>
      </c>
    </row>
    <row r="66" spans="1:11">
      <c r="A66" s="37">
        <v>1999</v>
      </c>
      <c r="B66" s="49">
        <v>860</v>
      </c>
      <c r="C66" s="49">
        <v>916</v>
      </c>
      <c r="D66" s="49">
        <v>1070</v>
      </c>
      <c r="E66" s="49">
        <v>919</v>
      </c>
      <c r="F66" s="49">
        <v>3765</v>
      </c>
      <c r="G66" s="48">
        <f>SUM(B66:E66)/4</f>
        <v>941.25</v>
      </c>
      <c r="H66" s="47">
        <f>SUM(B66-G66)*100/G66</f>
        <v>-8.6321381142098268</v>
      </c>
      <c r="I66" s="47">
        <f>SUM(C66-G66)*100/G66</f>
        <v>-2.6826029216467462</v>
      </c>
      <c r="J66" s="47">
        <f>SUM(D66-G66)*100/G66</f>
        <v>13.678618857901727</v>
      </c>
      <c r="K66" s="47">
        <f>SUM(E66-G66)*100/G66</f>
        <v>-2.3638778220451528</v>
      </c>
    </row>
    <row r="67" spans="1:11">
      <c r="A67" s="37">
        <v>2000</v>
      </c>
      <c r="B67" s="49">
        <v>823</v>
      </c>
      <c r="C67" s="49">
        <v>872</v>
      </c>
      <c r="D67" s="49">
        <v>955</v>
      </c>
      <c r="E67" s="49">
        <v>918</v>
      </c>
      <c r="F67" s="49">
        <v>3568</v>
      </c>
      <c r="G67" s="48">
        <f>SUM(B67:E67)/4</f>
        <v>892</v>
      </c>
      <c r="H67" s="47">
        <f>SUM(B67-G67)*100/G67</f>
        <v>-7.7354260089686102</v>
      </c>
      <c r="I67" s="47">
        <f>SUM(C67-G67)*100/G67</f>
        <v>-2.2421524663677128</v>
      </c>
      <c r="J67" s="47">
        <f>SUM(D67-G67)*100/G67</f>
        <v>7.0627802690582957</v>
      </c>
      <c r="K67" s="47">
        <f>SUM(E67-G67)*100/G67</f>
        <v>2.9147982062780269</v>
      </c>
    </row>
    <row r="68" spans="1:11">
      <c r="A68" s="37">
        <v>2001</v>
      </c>
      <c r="B68" s="49">
        <v>799</v>
      </c>
      <c r="C68" s="49">
        <v>794</v>
      </c>
      <c r="D68" s="49">
        <v>898</v>
      </c>
      <c r="E68" s="49">
        <v>919</v>
      </c>
      <c r="F68" s="49">
        <v>3410</v>
      </c>
      <c r="G68" s="48">
        <f>SUM(B68:E68)/4</f>
        <v>852.5</v>
      </c>
      <c r="H68" s="47">
        <f>SUM(B68-G68)*100/G68</f>
        <v>-6.2756598240469206</v>
      </c>
      <c r="I68" s="47">
        <f>SUM(C68-G68)*100/G68</f>
        <v>-6.8621700879765397</v>
      </c>
      <c r="J68" s="47">
        <f>SUM(D68-G68)*100/G68</f>
        <v>5.3372434017595305</v>
      </c>
      <c r="K68" s="47">
        <f>SUM(E68-G68)*100/G68</f>
        <v>7.8005865102639298</v>
      </c>
    </row>
    <row r="69" spans="1:11">
      <c r="A69" s="37">
        <v>2002</v>
      </c>
      <c r="B69" s="49">
        <v>693</v>
      </c>
      <c r="C69" s="49">
        <v>813</v>
      </c>
      <c r="D69" s="49">
        <v>919</v>
      </c>
      <c r="E69" s="49">
        <v>804</v>
      </c>
      <c r="F69" s="49">
        <v>3229</v>
      </c>
      <c r="G69" s="48">
        <f>SUM(B69:E69)/4</f>
        <v>807.25</v>
      </c>
      <c r="H69" s="47">
        <f>SUM(B69-G69)*100/G69</f>
        <v>-14.152988541344069</v>
      </c>
      <c r="I69" s="47">
        <f>SUM(C69-G69)*100/G69</f>
        <v>0.71229482812016109</v>
      </c>
      <c r="J69" s="47">
        <f>SUM(D69-G69)*100/G69</f>
        <v>13.843295137813564</v>
      </c>
      <c r="K69" s="47">
        <f>SUM(E69-G69)*100/G69</f>
        <v>-0.40260142458965625</v>
      </c>
    </row>
    <row r="70" spans="1:11">
      <c r="A70" s="45">
        <v>2003</v>
      </c>
      <c r="B70" s="44">
        <v>648</v>
      </c>
      <c r="C70" s="44">
        <v>744</v>
      </c>
      <c r="D70" s="44">
        <v>787</v>
      </c>
      <c r="E70" s="44">
        <v>778</v>
      </c>
      <c r="F70" s="44">
        <v>2957</v>
      </c>
      <c r="G70" s="43">
        <f>SUM(B70:E70)/4</f>
        <v>739.25</v>
      </c>
      <c r="H70" s="42">
        <f>SUM(B70-G70)*100/G70</f>
        <v>-12.343591477849172</v>
      </c>
      <c r="I70" s="42">
        <f>SUM(C70-G70)*100/G70</f>
        <v>0.64254311802502539</v>
      </c>
      <c r="J70" s="42">
        <f>SUM(D70-G70)*100/G70</f>
        <v>6.4592492390936762</v>
      </c>
      <c r="K70" s="42">
        <f>SUM(E70-G70)*100/G70</f>
        <v>5.2417991207304704</v>
      </c>
    </row>
    <row r="71" spans="1:11">
      <c r="A71" s="45">
        <v>2004</v>
      </c>
      <c r="B71" s="44">
        <v>610</v>
      </c>
      <c r="C71" s="44">
        <v>704</v>
      </c>
      <c r="D71" s="44">
        <v>759</v>
      </c>
      <c r="E71" s="44">
        <v>693</v>
      </c>
      <c r="F71" s="44">
        <v>2766</v>
      </c>
      <c r="G71" s="43">
        <f>SUM(B71:E71)/4</f>
        <v>691.5</v>
      </c>
      <c r="H71" s="42">
        <f>SUM(B71-G71)*100/G71</f>
        <v>-11.785972523499639</v>
      </c>
      <c r="I71" s="42">
        <f>SUM(C71-G71)*100/G71</f>
        <v>1.8076644974692697</v>
      </c>
      <c r="J71" s="42">
        <f>SUM(D71-G71)*100/G71</f>
        <v>9.7613882863340571</v>
      </c>
      <c r="K71" s="42">
        <f>SUM(E71-G71)*100/G71</f>
        <v>0.21691973969631237</v>
      </c>
    </row>
    <row r="72" spans="1:11">
      <c r="A72" s="45">
        <v>2005</v>
      </c>
      <c r="B72" s="44">
        <v>560</v>
      </c>
      <c r="C72" s="44">
        <v>627</v>
      </c>
      <c r="D72" s="44">
        <v>706</v>
      </c>
      <c r="E72" s="44">
        <v>773</v>
      </c>
      <c r="F72" s="44">
        <v>2666</v>
      </c>
      <c r="G72" s="43">
        <f>SUM(B72:E72)/4</f>
        <v>666.5</v>
      </c>
      <c r="H72" s="42">
        <f>SUM(B72-G72)*100/G72</f>
        <v>-15.978994748687171</v>
      </c>
      <c r="I72" s="42">
        <f>SUM(C72-G72)*100/G72</f>
        <v>-5.9264816204051014</v>
      </c>
      <c r="J72" s="42">
        <f>SUM(D72-G72)*100/G72</f>
        <v>5.9264816204051014</v>
      </c>
      <c r="K72" s="42">
        <f>SUM(E72-G72)*100/G72</f>
        <v>15.978994748687171</v>
      </c>
    </row>
    <row r="73" spans="1:11">
      <c r="A73" s="45">
        <v>2006</v>
      </c>
      <c r="B73" s="44">
        <v>523</v>
      </c>
      <c r="C73" s="44">
        <v>627</v>
      </c>
      <c r="D73" s="44">
        <v>759</v>
      </c>
      <c r="E73" s="44">
        <v>726</v>
      </c>
      <c r="F73" s="44">
        <v>2635</v>
      </c>
      <c r="G73" s="43">
        <f>SUM(B73:E73)/4</f>
        <v>658.75</v>
      </c>
      <c r="H73" s="42">
        <f>SUM(B73-G73)*100/G73</f>
        <v>-20.607210626185957</v>
      </c>
      <c r="I73" s="42">
        <f>SUM(C73-G73)*100/G73</f>
        <v>-4.8197343453510433</v>
      </c>
      <c r="J73" s="42">
        <f>SUM(D73-G73)*100/G73</f>
        <v>15.218216318785579</v>
      </c>
      <c r="K73" s="42">
        <f>SUM(E73-G73)*100/G73</f>
        <v>10.208728652751423</v>
      </c>
    </row>
    <row r="74" spans="1:11">
      <c r="A74" s="45">
        <v>2007</v>
      </c>
      <c r="B74" s="44">
        <v>575</v>
      </c>
      <c r="C74" s="44">
        <v>603</v>
      </c>
      <c r="D74" s="44">
        <v>601</v>
      </c>
      <c r="E74" s="44">
        <v>606</v>
      </c>
      <c r="F74" s="44">
        <v>2385</v>
      </c>
      <c r="G74" s="43">
        <f>SUM(B74:E74)/4</f>
        <v>596.25</v>
      </c>
      <c r="H74" s="42">
        <f>SUM(B74-G74)*100/G74</f>
        <v>-3.5639412997903563</v>
      </c>
      <c r="I74" s="42">
        <f>SUM(C74-G74)*100/G74</f>
        <v>1.1320754716981132</v>
      </c>
      <c r="J74" s="42">
        <f>SUM(D74-G74)*100/G74</f>
        <v>0.79664570230607967</v>
      </c>
      <c r="K74" s="42">
        <f>SUM(E74-G74)*100/G74</f>
        <v>1.6352201257861636</v>
      </c>
    </row>
    <row r="75" spans="1:11">
      <c r="A75" s="45">
        <v>2008</v>
      </c>
      <c r="B75" s="45">
        <v>582</v>
      </c>
      <c r="C75" s="45">
        <v>690</v>
      </c>
      <c r="D75" s="45">
        <v>648</v>
      </c>
      <c r="E75" s="45">
        <v>655</v>
      </c>
      <c r="F75" s="44">
        <v>2575</v>
      </c>
      <c r="G75" s="43">
        <f>SUM(B75:E75)/4</f>
        <v>643.75</v>
      </c>
      <c r="H75" s="42">
        <f>SUM(B75-G75)*100/G75</f>
        <v>-9.5922330097087372</v>
      </c>
      <c r="I75" s="42">
        <f>SUM(C75-G75)*100/G75</f>
        <v>7.1844660194174761</v>
      </c>
      <c r="J75" s="42">
        <f>SUM(D75-G75)*100/G75</f>
        <v>0.66019417475728159</v>
      </c>
      <c r="K75" s="42">
        <f>SUM(E75-G75)*100/G75</f>
        <v>1.7475728155339805</v>
      </c>
    </row>
    <row r="76" spans="1:11">
      <c r="A76" s="45">
        <v>2009</v>
      </c>
      <c r="B76" s="45">
        <v>523</v>
      </c>
      <c r="C76" s="45">
        <v>612</v>
      </c>
      <c r="D76" s="45">
        <v>639</v>
      </c>
      <c r="E76" s="45">
        <v>513</v>
      </c>
      <c r="F76" s="44">
        <v>2287</v>
      </c>
      <c r="G76" s="43">
        <f>SUM(B76:E76)/4</f>
        <v>571.75</v>
      </c>
      <c r="H76" s="42">
        <f>SUM(B76-G76)*100/G76</f>
        <v>-8.5264538696982939</v>
      </c>
      <c r="I76" s="42">
        <f>SUM(C76-G76)*100/G76</f>
        <v>7.0397901180585922</v>
      </c>
      <c r="J76" s="42">
        <f>SUM(D76-G76)*100/G76</f>
        <v>11.762133799737647</v>
      </c>
      <c r="K76" s="42">
        <f>SUM(E76-G76)*100/G76</f>
        <v>-10.275470048097946</v>
      </c>
    </row>
    <row r="77" spans="1:11">
      <c r="A77" s="46">
        <v>2010</v>
      </c>
      <c r="B77" s="45">
        <v>400</v>
      </c>
      <c r="C77" s="45">
        <v>528</v>
      </c>
      <c r="D77" s="45">
        <v>573</v>
      </c>
      <c r="E77" s="45">
        <v>468</v>
      </c>
      <c r="F77" s="44">
        <v>1969</v>
      </c>
      <c r="G77" s="43">
        <f>SUM(B77:E77)/4</f>
        <v>492.25</v>
      </c>
      <c r="H77" s="42">
        <f>SUM(B77-G77)*100/G77</f>
        <v>-18.740477399695276</v>
      </c>
      <c r="I77" s="42">
        <f>SUM(C77-G77)*100/G77</f>
        <v>7.2625698324022343</v>
      </c>
      <c r="J77" s="42">
        <f>SUM(D77-G77)*100/G77</f>
        <v>16.404266124936516</v>
      </c>
      <c r="K77" s="42">
        <f>SUM(E77-G77)*100/G77</f>
        <v>-4.9263585576434741</v>
      </c>
    </row>
    <row r="78" spans="1:11">
      <c r="A78" s="45">
        <v>2011</v>
      </c>
      <c r="B78" s="45">
        <v>414</v>
      </c>
      <c r="C78" s="45">
        <v>495</v>
      </c>
      <c r="D78" s="45">
        <v>521</v>
      </c>
      <c r="E78" s="45">
        <v>450</v>
      </c>
      <c r="F78" s="44">
        <v>1880</v>
      </c>
      <c r="G78" s="43">
        <f>SUM(B78:E78)/4</f>
        <v>470</v>
      </c>
      <c r="H78" s="42">
        <f>SUM(B78-G78)*100/G78</f>
        <v>-11.914893617021276</v>
      </c>
      <c r="I78" s="42">
        <f>SUM(C78-G78)*100/G78</f>
        <v>5.3191489361702127</v>
      </c>
      <c r="J78" s="42">
        <f>SUM(D78-G78)*100/G78</f>
        <v>10.851063829787234</v>
      </c>
      <c r="K78" s="42">
        <f>SUM(E78-G78)*100/G78</f>
        <v>-4.2553191489361701</v>
      </c>
    </row>
    <row r="79" spans="1:11">
      <c r="A79" s="46">
        <v>2012</v>
      </c>
      <c r="B79" s="45">
        <v>438</v>
      </c>
      <c r="C79" s="45">
        <v>505</v>
      </c>
      <c r="D79" s="45">
        <v>546</v>
      </c>
      <c r="E79" s="45">
        <v>491</v>
      </c>
      <c r="F79" s="44">
        <v>1980</v>
      </c>
      <c r="G79" s="43">
        <f>SUM(B79:E79)/4</f>
        <v>495</v>
      </c>
      <c r="H79" s="42">
        <f>SUM(B79-G79)*100/G79</f>
        <v>-11.515151515151516</v>
      </c>
      <c r="I79" s="42">
        <f>SUM(C79-G79)*100/G79</f>
        <v>2.0202020202020203</v>
      </c>
      <c r="J79" s="42">
        <f>SUM(D79-G79)*100/G79</f>
        <v>10.303030303030303</v>
      </c>
      <c r="K79" s="42">
        <f>SUM(E79-G79)*100/G79</f>
        <v>-0.80808080808080807</v>
      </c>
    </row>
    <row r="80" spans="1:11" ht="13.5" thickBot="1">
      <c r="A80" s="41">
        <v>2013</v>
      </c>
      <c r="B80" s="41">
        <v>366</v>
      </c>
      <c r="C80" s="41">
        <v>413</v>
      </c>
      <c r="D80" s="41">
        <v>490</v>
      </c>
      <c r="E80" s="41">
        <v>403</v>
      </c>
      <c r="F80" s="40">
        <v>1672</v>
      </c>
      <c r="G80" s="39">
        <f>SUM(B80:E80)/4</f>
        <v>418</v>
      </c>
      <c r="H80" s="38">
        <f>SUM(B80-G80)*100/G80</f>
        <v>-12.440191387559809</v>
      </c>
      <c r="I80" s="38">
        <f>SUM(C80-G80)*100/G80</f>
        <v>-1.1961722488038278</v>
      </c>
      <c r="J80" s="38">
        <f>SUM(D80-G80)*100/G80</f>
        <v>17.224880382775119</v>
      </c>
      <c r="K80" s="38">
        <f>SUM(E80-G80)*100/G80</f>
        <v>-3.5885167464114831</v>
      </c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08"/>
  <sheetViews>
    <sheetView zoomScaleNormal="100" workbookViewId="0"/>
  </sheetViews>
  <sheetFormatPr defaultRowHeight="12.75"/>
  <cols>
    <col min="1" max="11" width="9.140625" style="63"/>
    <col min="12" max="12" width="4.140625" style="63" customWidth="1"/>
    <col min="13" max="16384" width="9.140625" style="63"/>
  </cols>
  <sheetData>
    <row r="1" spans="1:11">
      <c r="A1" s="50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74" t="s">
        <v>55</v>
      </c>
    </row>
    <row r="2" spans="1:11">
      <c r="A2" s="37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0" t="str">
        <f>Table43a!A4</f>
        <v>Years: 1981 to 2013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3.5" thickBo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>
      <c r="A6" s="50"/>
      <c r="B6" s="50"/>
      <c r="C6" s="50"/>
      <c r="D6" s="50"/>
      <c r="E6" s="50"/>
      <c r="F6" s="50"/>
      <c r="G6" s="50"/>
      <c r="H6" s="59" t="s">
        <v>51</v>
      </c>
      <c r="I6" s="59"/>
      <c r="J6" s="59"/>
      <c r="K6" s="59"/>
    </row>
    <row r="7" spans="1:11" ht="13.5" thickBot="1">
      <c r="A7" s="50"/>
      <c r="B7" s="50"/>
      <c r="C7" s="50"/>
      <c r="D7" s="50"/>
      <c r="E7" s="50"/>
      <c r="F7" s="50"/>
      <c r="G7" s="50"/>
      <c r="H7" s="58" t="s">
        <v>50</v>
      </c>
      <c r="I7" s="58"/>
      <c r="J7" s="58"/>
      <c r="K7" s="58"/>
    </row>
    <row r="8" spans="1:11">
      <c r="A8" s="50"/>
      <c r="B8" s="73" t="s">
        <v>47</v>
      </c>
      <c r="C8" s="73" t="s">
        <v>46</v>
      </c>
      <c r="D8" s="73" t="s">
        <v>45</v>
      </c>
      <c r="E8" s="73" t="s">
        <v>44</v>
      </c>
      <c r="F8" s="73" t="s">
        <v>49</v>
      </c>
      <c r="G8" s="73" t="s">
        <v>48</v>
      </c>
      <c r="H8" s="73" t="s">
        <v>47</v>
      </c>
      <c r="I8" s="73" t="s">
        <v>46</v>
      </c>
      <c r="J8" s="73" t="s">
        <v>45</v>
      </c>
      <c r="K8" s="73" t="s">
        <v>44</v>
      </c>
    </row>
    <row r="9" spans="1:11" ht="13.5" thickBot="1">
      <c r="A9" s="58"/>
      <c r="B9" s="72" t="s">
        <v>41</v>
      </c>
      <c r="C9" s="72" t="s">
        <v>40</v>
      </c>
      <c r="D9" s="72" t="s">
        <v>39</v>
      </c>
      <c r="E9" s="72" t="s">
        <v>38</v>
      </c>
      <c r="F9" s="72" t="s">
        <v>43</v>
      </c>
      <c r="G9" s="72" t="s">
        <v>42</v>
      </c>
      <c r="H9" s="72" t="s">
        <v>41</v>
      </c>
      <c r="I9" s="72" t="s">
        <v>40</v>
      </c>
      <c r="J9" s="72" t="s">
        <v>39</v>
      </c>
      <c r="K9" s="72" t="s">
        <v>38</v>
      </c>
    </row>
    <row r="10" spans="1:11">
      <c r="A10" s="50" t="s">
        <v>67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>
      <c r="A11" s="37"/>
      <c r="B11" s="37"/>
      <c r="C11" s="37"/>
      <c r="D11" s="37"/>
      <c r="E11" s="37"/>
      <c r="F11" s="37"/>
      <c r="G11" s="53" t="s">
        <v>36</v>
      </c>
      <c r="H11" s="37"/>
      <c r="I11" s="37"/>
      <c r="J11" s="37"/>
      <c r="K11" s="53" t="s">
        <v>35</v>
      </c>
    </row>
    <row r="12" spans="1:11">
      <c r="A12" s="37">
        <v>1981</v>
      </c>
      <c r="B12" s="71">
        <v>6231</v>
      </c>
      <c r="C12" s="71">
        <v>7029</v>
      </c>
      <c r="D12" s="71">
        <v>7813</v>
      </c>
      <c r="E12" s="71">
        <v>7693</v>
      </c>
      <c r="F12" s="71">
        <v>28766</v>
      </c>
      <c r="G12" s="52">
        <f>SUM(B12:E12)/4</f>
        <v>7191.5</v>
      </c>
      <c r="H12" s="51">
        <f>SUM(B12-G12)*100/G12</f>
        <v>-13.356045331293888</v>
      </c>
      <c r="I12" s="51">
        <f>SUM(C12-G12)*100/G12</f>
        <v>-2.2596120419940209</v>
      </c>
      <c r="J12" s="51">
        <f>SUM(D12-G12)*100/G12</f>
        <v>8.6421469790725158</v>
      </c>
      <c r="K12" s="51">
        <f>SUM(E12-G12)*100/G12</f>
        <v>6.9735103942153929</v>
      </c>
    </row>
    <row r="13" spans="1:11">
      <c r="A13" s="37">
        <v>1982</v>
      </c>
      <c r="B13" s="71">
        <v>6298</v>
      </c>
      <c r="C13" s="71">
        <v>6933</v>
      </c>
      <c r="D13" s="71">
        <v>7606</v>
      </c>
      <c r="E13" s="71">
        <v>7436</v>
      </c>
      <c r="F13" s="71">
        <v>28273</v>
      </c>
      <c r="G13" s="52">
        <f>SUM(B13:E13)/4</f>
        <v>7068.25</v>
      </c>
      <c r="H13" s="51">
        <f>SUM(B13-G13)*100/G13</f>
        <v>-10.897322533866232</v>
      </c>
      <c r="I13" s="51">
        <f>SUM(C13-G13)*100/G13</f>
        <v>-1.9134863650832949</v>
      </c>
      <c r="J13" s="51">
        <f>SUM(D13-G13)*100/G13</f>
        <v>7.6079651964772044</v>
      </c>
      <c r="K13" s="51">
        <f>SUM(E13-G13)*100/G13</f>
        <v>5.2028437024723235</v>
      </c>
    </row>
    <row r="14" spans="1:11">
      <c r="A14" s="37">
        <v>1983</v>
      </c>
      <c r="B14" s="71">
        <v>5384</v>
      </c>
      <c r="C14" s="71">
        <v>6176</v>
      </c>
      <c r="D14" s="71">
        <v>6796</v>
      </c>
      <c r="E14" s="71">
        <v>6868</v>
      </c>
      <c r="F14" s="71">
        <v>25224</v>
      </c>
      <c r="G14" s="52">
        <f>SUM(B14:E14)/4</f>
        <v>6306</v>
      </c>
      <c r="H14" s="51">
        <f>SUM(B14-G14)*100/G14</f>
        <v>-14.620995876942594</v>
      </c>
      <c r="I14" s="51">
        <f>SUM(C14-G14)*100/G14</f>
        <v>-2.0615287028227085</v>
      </c>
      <c r="J14" s="51">
        <f>SUM(D14-G14)*100/G14</f>
        <v>7.7703774183317478</v>
      </c>
      <c r="K14" s="51">
        <f>SUM(E14-G14)*100/G14</f>
        <v>8.9121471614335555</v>
      </c>
    </row>
    <row r="15" spans="1:11">
      <c r="A15" s="37">
        <v>1984</v>
      </c>
      <c r="B15" s="71">
        <v>5339</v>
      </c>
      <c r="C15" s="71">
        <v>6409</v>
      </c>
      <c r="D15" s="71">
        <v>6890</v>
      </c>
      <c r="E15" s="71">
        <v>7520</v>
      </c>
      <c r="F15" s="71">
        <v>26158</v>
      </c>
      <c r="G15" s="52">
        <f>SUM(B15:E15)/4</f>
        <v>6539.5</v>
      </c>
      <c r="H15" s="51">
        <f>SUM(B15-G15)*100/G15</f>
        <v>-18.357672604939214</v>
      </c>
      <c r="I15" s="51">
        <f>SUM(C15-G15)*100/G15</f>
        <v>-1.9955654101995566</v>
      </c>
      <c r="J15" s="51">
        <f>SUM(D15-G15)*100/G15</f>
        <v>5.3597369829497667</v>
      </c>
      <c r="K15" s="51">
        <f>SUM(E15-G15)*100/G15</f>
        <v>14.993501032189005</v>
      </c>
    </row>
    <row r="16" spans="1:11">
      <c r="A16" s="37">
        <v>1985</v>
      </c>
      <c r="B16" s="71">
        <v>5684</v>
      </c>
      <c r="C16" s="71">
        <v>6623</v>
      </c>
      <c r="D16" s="71">
        <v>7802</v>
      </c>
      <c r="E16" s="71">
        <v>7178</v>
      </c>
      <c r="F16" s="71">
        <v>27287</v>
      </c>
      <c r="G16" s="52">
        <f>SUM(B16:E16)/4</f>
        <v>6821.75</v>
      </c>
      <c r="H16" s="51">
        <f>SUM(B16-G16)*100/G16</f>
        <v>-16.678271704474657</v>
      </c>
      <c r="I16" s="51">
        <f>SUM(C16-G16)*100/G16</f>
        <v>-2.9134752812694691</v>
      </c>
      <c r="J16" s="51">
        <f>SUM(D16-G16)*100/G16</f>
        <v>14.369479972147909</v>
      </c>
      <c r="K16" s="51">
        <f>SUM(E16-G16)*100/G16</f>
        <v>5.2222670135962179</v>
      </c>
    </row>
    <row r="17" spans="1:11">
      <c r="A17" s="37">
        <v>1986</v>
      </c>
      <c r="B17" s="71">
        <v>5745</v>
      </c>
      <c r="C17" s="71">
        <v>6207</v>
      </c>
      <c r="D17" s="71">
        <v>6656</v>
      </c>
      <c r="E17" s="71">
        <v>7509</v>
      </c>
      <c r="F17" s="71">
        <v>26117</v>
      </c>
      <c r="G17" s="52">
        <f>SUM(B17:E17)/4</f>
        <v>6529.25</v>
      </c>
      <c r="H17" s="51">
        <f>SUM(B17-G17)*100/G17</f>
        <v>-12.011333614121071</v>
      </c>
      <c r="I17" s="51">
        <f>SUM(C17-G17)*100/G17</f>
        <v>-4.9354826358310682</v>
      </c>
      <c r="J17" s="51">
        <f>SUM(D17-G17)*100/G17</f>
        <v>1.9412643106022898</v>
      </c>
      <c r="K17" s="51">
        <f>SUM(E17-G17)*100/G17</f>
        <v>15.005551939349848</v>
      </c>
    </row>
    <row r="18" spans="1:11">
      <c r="A18" s="37">
        <v>1987</v>
      </c>
      <c r="B18" s="71">
        <v>5145</v>
      </c>
      <c r="C18" s="71">
        <v>5977</v>
      </c>
      <c r="D18" s="71">
        <v>7013</v>
      </c>
      <c r="E18" s="71">
        <v>6613</v>
      </c>
      <c r="F18" s="71">
        <v>24748</v>
      </c>
      <c r="G18" s="52">
        <f>SUM(B18:E18)/4</f>
        <v>6187</v>
      </c>
      <c r="H18" s="51">
        <f>SUM(B18-G18)*100/G18</f>
        <v>-16.841764991110391</v>
      </c>
      <c r="I18" s="51">
        <f>SUM(C18-G18)*100/G18</f>
        <v>-3.3942136738322288</v>
      </c>
      <c r="J18" s="51">
        <f>SUM(D18-G18)*100/G18</f>
        <v>13.350573783740101</v>
      </c>
      <c r="K18" s="51">
        <f>SUM(E18-G18)*100/G18</f>
        <v>6.885404881202521</v>
      </c>
    </row>
    <row r="19" spans="1:11">
      <c r="A19" s="37">
        <v>1988</v>
      </c>
      <c r="B19" s="71">
        <v>5629</v>
      </c>
      <c r="C19" s="71">
        <v>5808</v>
      </c>
      <c r="D19" s="71">
        <v>6956</v>
      </c>
      <c r="E19" s="71">
        <v>7032</v>
      </c>
      <c r="F19" s="71">
        <v>25425</v>
      </c>
      <c r="G19" s="52">
        <f>SUM(B19:E19)/4</f>
        <v>6356.25</v>
      </c>
      <c r="H19" s="51">
        <f>SUM(B19-G19)*100/G19</f>
        <v>-11.441494591937071</v>
      </c>
      <c r="I19" s="51">
        <f>SUM(C19-G19)*100/G19</f>
        <v>-8.6253687315634213</v>
      </c>
      <c r="J19" s="51">
        <f>SUM(D19-G19)*100/G19</f>
        <v>9.4355948869223205</v>
      </c>
      <c r="K19" s="51">
        <f>SUM(E19-G19)*100/G19</f>
        <v>10.631268436578171</v>
      </c>
    </row>
    <row r="20" spans="1:11">
      <c r="A20" s="37">
        <v>1989</v>
      </c>
      <c r="B20" s="71">
        <v>6255</v>
      </c>
      <c r="C20" s="71">
        <v>6332</v>
      </c>
      <c r="D20" s="71">
        <v>7410</v>
      </c>
      <c r="E20" s="71">
        <v>7535</v>
      </c>
      <c r="F20" s="71">
        <v>27532</v>
      </c>
      <c r="G20" s="52">
        <f>SUM(B20:E20)/4</f>
        <v>6883</v>
      </c>
      <c r="H20" s="51">
        <f>SUM(B20-G20)*100/G20</f>
        <v>-9.1239285195408986</v>
      </c>
      <c r="I20" s="51">
        <f>SUM(C20-G20)*100/G20</f>
        <v>-8.0052302774952775</v>
      </c>
      <c r="J20" s="51">
        <f>SUM(D20-G20)*100/G20</f>
        <v>7.6565451111433971</v>
      </c>
      <c r="K20" s="51">
        <f>SUM(E20-G20)*100/G20</f>
        <v>9.4726136858927799</v>
      </c>
    </row>
    <row r="21" spans="1:11">
      <c r="A21" s="37">
        <v>1990</v>
      </c>
      <c r="B21" s="71">
        <v>6184</v>
      </c>
      <c r="C21" s="71">
        <v>6559</v>
      </c>
      <c r="D21" s="71">
        <v>7360</v>
      </c>
      <c r="E21" s="71">
        <v>7125</v>
      </c>
      <c r="F21" s="71">
        <v>27228</v>
      </c>
      <c r="G21" s="52">
        <f>SUM(B21:E21)/4</f>
        <v>6807</v>
      </c>
      <c r="H21" s="51">
        <f>SUM(B21-G21)*100/G21</f>
        <v>-9.1523431761422067</v>
      </c>
      <c r="I21" s="51">
        <f>SUM(C21-G21)*100/G21</f>
        <v>-3.6433083590421624</v>
      </c>
      <c r="J21" s="51">
        <f>SUM(D21-G21)*100/G21</f>
        <v>8.1239900102835314</v>
      </c>
      <c r="K21" s="51">
        <f>SUM(E21-G21)*100/G21</f>
        <v>4.6716615249008377</v>
      </c>
    </row>
    <row r="22" spans="1:11">
      <c r="A22" s="37">
        <v>1991</v>
      </c>
      <c r="B22" s="71">
        <v>5646</v>
      </c>
      <c r="C22" s="71">
        <v>6114</v>
      </c>
      <c r="D22" s="71">
        <v>6827</v>
      </c>
      <c r="E22" s="71">
        <v>6759</v>
      </c>
      <c r="F22" s="71">
        <v>25346</v>
      </c>
      <c r="G22" s="52">
        <f>SUM(B22:E22)/4</f>
        <v>6336.5</v>
      </c>
      <c r="H22" s="51">
        <f>SUM(B22-G22)*100/G22</f>
        <v>-10.897182987453641</v>
      </c>
      <c r="I22" s="51">
        <f>SUM(C22-G22)*100/G22</f>
        <v>-3.5114021936400222</v>
      </c>
      <c r="J22" s="51">
        <f>SUM(D22-G22)*100/G22</f>
        <v>7.7408664089008123</v>
      </c>
      <c r="K22" s="51">
        <f>SUM(E22-G22)*100/G22</f>
        <v>6.6677187721928508</v>
      </c>
    </row>
    <row r="23" spans="1:11">
      <c r="A23" s="37">
        <v>1992</v>
      </c>
      <c r="B23" s="71">
        <v>5886</v>
      </c>
      <c r="C23" s="71">
        <v>5701</v>
      </c>
      <c r="D23" s="71">
        <v>6453</v>
      </c>
      <c r="E23" s="71">
        <v>6133</v>
      </c>
      <c r="F23" s="71">
        <v>24173</v>
      </c>
      <c r="G23" s="52">
        <f>SUM(B23:E23)/4</f>
        <v>6043.25</v>
      </c>
      <c r="H23" s="51">
        <f>SUM(B23-G23)*100/G23</f>
        <v>-2.6020766971414386</v>
      </c>
      <c r="I23" s="51">
        <f>SUM(C23-G23)*100/G23</f>
        <v>-5.6633433996607785</v>
      </c>
      <c r="J23" s="51">
        <f>SUM(D23-G23)*100/G23</f>
        <v>6.7802920613908082</v>
      </c>
      <c r="K23" s="51">
        <f>SUM(E23-G23)*100/G23</f>
        <v>1.4851280354114094</v>
      </c>
    </row>
    <row r="24" spans="1:11">
      <c r="A24" s="37">
        <v>1993</v>
      </c>
      <c r="B24" s="71">
        <v>5089</v>
      </c>
      <c r="C24" s="71">
        <v>5566</v>
      </c>
      <c r="D24" s="71">
        <v>5910</v>
      </c>
      <c r="E24" s="71">
        <v>5849</v>
      </c>
      <c r="F24" s="71">
        <v>22414</v>
      </c>
      <c r="G24" s="52">
        <f>SUM(B24:E24)/4</f>
        <v>5603.5</v>
      </c>
      <c r="H24" s="51">
        <f>SUM(B24-G24)*100/G24</f>
        <v>-9.1817613991255467</v>
      </c>
      <c r="I24" s="51">
        <f>SUM(C24-G24)*100/G24</f>
        <v>-0.66922459177299898</v>
      </c>
      <c r="J24" s="51">
        <f>SUM(D24-G24)*100/G24</f>
        <v>5.4697956634246454</v>
      </c>
      <c r="K24" s="51">
        <f>SUM(E24-G24)*100/G24</f>
        <v>4.3811903274739006</v>
      </c>
    </row>
    <row r="25" spans="1:11">
      <c r="A25" s="37">
        <v>1994</v>
      </c>
      <c r="B25" s="71">
        <v>5522</v>
      </c>
      <c r="C25" s="71">
        <v>5164</v>
      </c>
      <c r="D25" s="71">
        <v>5674</v>
      </c>
      <c r="E25" s="71">
        <v>6213</v>
      </c>
      <c r="F25" s="71">
        <v>22573</v>
      </c>
      <c r="G25" s="52">
        <f>SUM(B25:E25)/4</f>
        <v>5643.25</v>
      </c>
      <c r="H25" s="51">
        <f>SUM(B25-G25)*100/G25</f>
        <v>-2.1485845922119347</v>
      </c>
      <c r="I25" s="51">
        <f>SUM(C25-G25)*100/G25</f>
        <v>-8.4924467283923271</v>
      </c>
      <c r="J25" s="51">
        <f>SUM(D25-G25)*100/G25</f>
        <v>0.54489877287024324</v>
      </c>
      <c r="K25" s="51">
        <f>SUM(E25-G25)*100/G25</f>
        <v>10.096132547734019</v>
      </c>
    </row>
    <row r="26" spans="1:11">
      <c r="A26" s="37">
        <v>1995</v>
      </c>
      <c r="B26" s="71">
        <v>5172</v>
      </c>
      <c r="C26" s="71">
        <v>5115</v>
      </c>
      <c r="D26" s="71">
        <v>5971</v>
      </c>
      <c r="E26" s="71">
        <v>5936</v>
      </c>
      <c r="F26" s="71">
        <v>22194</v>
      </c>
      <c r="G26" s="52">
        <f>SUM(B26:E26)/4</f>
        <v>5548.5</v>
      </c>
      <c r="H26" s="51">
        <f>SUM(B26-G26)*100/G26</f>
        <v>-6.7856177345228437</v>
      </c>
      <c r="I26" s="51">
        <f>SUM(C26-G26)*100/G26</f>
        <v>-7.8129224114625577</v>
      </c>
      <c r="J26" s="51">
        <f>SUM(D26-G26)*100/G26</f>
        <v>7.6146706317022614</v>
      </c>
      <c r="K26" s="51">
        <f>SUM(E26-G26)*100/G26</f>
        <v>6.98386951428314</v>
      </c>
    </row>
    <row r="27" spans="1:11">
      <c r="A27" s="37">
        <v>1996</v>
      </c>
      <c r="B27" s="71">
        <v>4519</v>
      </c>
      <c r="C27" s="71">
        <v>5108</v>
      </c>
      <c r="D27" s="71">
        <v>5905</v>
      </c>
      <c r="E27" s="71">
        <v>6184</v>
      </c>
      <c r="F27" s="71">
        <v>21716</v>
      </c>
      <c r="G27" s="52">
        <f>SUM(B27:E27)/4</f>
        <v>5429</v>
      </c>
      <c r="H27" s="51">
        <f>SUM(B27-G27)*100/G27</f>
        <v>-16.761834592005894</v>
      </c>
      <c r="I27" s="51">
        <f>SUM(C27-G27)*100/G27</f>
        <v>-5.9126911033339473</v>
      </c>
      <c r="J27" s="51">
        <f>SUM(D27-G27)*100/G27</f>
        <v>8.7677288635107757</v>
      </c>
      <c r="K27" s="51">
        <f>SUM(E27-G27)*100/G27</f>
        <v>13.906796831829066</v>
      </c>
    </row>
    <row r="28" spans="1:11">
      <c r="A28" s="37">
        <v>1997</v>
      </c>
      <c r="B28" s="71">
        <v>5468</v>
      </c>
      <c r="C28" s="71">
        <v>5407</v>
      </c>
      <c r="D28" s="71">
        <v>5740</v>
      </c>
      <c r="E28" s="71">
        <v>6014</v>
      </c>
      <c r="F28" s="71">
        <v>22629</v>
      </c>
      <c r="G28" s="52">
        <f>SUM(B28:E28)/4</f>
        <v>5657.25</v>
      </c>
      <c r="H28" s="51">
        <f>SUM(B28-G28)*100/G28</f>
        <v>-3.3452649255380265</v>
      </c>
      <c r="I28" s="51">
        <f>SUM(C28-G28)*100/G28</f>
        <v>-4.4235273321843653</v>
      </c>
      <c r="J28" s="51">
        <f>SUM(D28-G28)*100/G28</f>
        <v>1.4627248221308939</v>
      </c>
      <c r="K28" s="51">
        <f>SUM(E28-G28)*100/G28</f>
        <v>6.3060674355914976</v>
      </c>
    </row>
    <row r="29" spans="1:11">
      <c r="A29" s="37">
        <v>1998</v>
      </c>
      <c r="B29" s="71">
        <v>5060</v>
      </c>
      <c r="C29" s="71">
        <v>5419</v>
      </c>
      <c r="D29" s="71">
        <v>5780</v>
      </c>
      <c r="E29" s="71">
        <v>6208</v>
      </c>
      <c r="F29" s="71">
        <v>22467</v>
      </c>
      <c r="G29" s="52">
        <f>SUM(B29:E29)/4</f>
        <v>5616.75</v>
      </c>
      <c r="H29" s="51">
        <f>SUM(B29-G29)*100/G29</f>
        <v>-9.9123158410112602</v>
      </c>
      <c r="I29" s="51">
        <f>SUM(C29-G29)*100/G29</f>
        <v>-3.5207192771620601</v>
      </c>
      <c r="J29" s="51">
        <f>SUM(D29-G29)*100/G29</f>
        <v>2.9064850669871367</v>
      </c>
      <c r="K29" s="51">
        <f>SUM(E29-G29)*100/G29</f>
        <v>10.526550051186184</v>
      </c>
    </row>
    <row r="30" spans="1:11">
      <c r="A30" s="37">
        <v>1999</v>
      </c>
      <c r="B30" s="71">
        <v>5129</v>
      </c>
      <c r="C30" s="71">
        <v>4888</v>
      </c>
      <c r="D30" s="71">
        <v>5377</v>
      </c>
      <c r="E30" s="71">
        <v>5608</v>
      </c>
      <c r="F30" s="71">
        <v>21002</v>
      </c>
      <c r="G30" s="52">
        <f>SUM(B30:E30)/4</f>
        <v>5250.5</v>
      </c>
      <c r="H30" s="51">
        <f>SUM(B30-G30)*100/G30</f>
        <v>-2.3140653271117038</v>
      </c>
      <c r="I30" s="51">
        <f>SUM(C30-G30)*100/G30</f>
        <v>-6.9041043710122842</v>
      </c>
      <c r="J30" s="51">
        <f>SUM(D30-G30)*100/G30</f>
        <v>2.4092943529187698</v>
      </c>
      <c r="K30" s="51">
        <f>SUM(E30-G30)*100/G30</f>
        <v>6.8088753452052186</v>
      </c>
    </row>
    <row r="31" spans="1:11">
      <c r="A31" s="37">
        <v>2000</v>
      </c>
      <c r="B31" s="71">
        <v>4937</v>
      </c>
      <c r="C31" s="71">
        <v>4828</v>
      </c>
      <c r="D31" s="71">
        <v>5116</v>
      </c>
      <c r="E31" s="71">
        <v>5637</v>
      </c>
      <c r="F31" s="71">
        <v>20518</v>
      </c>
      <c r="G31" s="52">
        <f>SUM(B31:E31)/4</f>
        <v>5129.5</v>
      </c>
      <c r="H31" s="51">
        <f>SUM(B31-G31)*100/G31</f>
        <v>-3.7528024173896091</v>
      </c>
      <c r="I31" s="51">
        <f>SUM(C31-G31)*100/G31</f>
        <v>-5.8777658641193096</v>
      </c>
      <c r="J31" s="51">
        <f>SUM(D31-G31)*100/G31</f>
        <v>-0.26318354615459594</v>
      </c>
      <c r="K31" s="51">
        <f>SUM(E31-G31)*100/G31</f>
        <v>9.8937518276635146</v>
      </c>
    </row>
    <row r="32" spans="1:11">
      <c r="A32" s="37">
        <v>2001</v>
      </c>
      <c r="B32" s="71">
        <v>4717</v>
      </c>
      <c r="C32" s="71">
        <v>4796</v>
      </c>
      <c r="D32" s="71">
        <v>5128</v>
      </c>
      <c r="E32" s="71">
        <v>5270</v>
      </c>
      <c r="F32" s="71">
        <v>19911</v>
      </c>
      <c r="G32" s="52">
        <f>SUM(B32:E32)/4</f>
        <v>4977.75</v>
      </c>
      <c r="H32" s="51">
        <f>SUM(B32-G32)*100/G32</f>
        <v>-5.238310481643313</v>
      </c>
      <c r="I32" s="51">
        <f>SUM(C32-G32)*100/G32</f>
        <v>-3.6512480538395859</v>
      </c>
      <c r="J32" s="51">
        <f>SUM(D32-G32)*100/G32</f>
        <v>3.0184320225001255</v>
      </c>
      <c r="K32" s="51">
        <f>SUM(E32-G32)*100/G32</f>
        <v>5.871126512982773</v>
      </c>
    </row>
    <row r="33" spans="1:11">
      <c r="A33" s="37">
        <v>2002</v>
      </c>
      <c r="B33" s="71">
        <v>4527</v>
      </c>
      <c r="C33" s="71">
        <v>4615</v>
      </c>
      <c r="D33" s="71">
        <v>5141</v>
      </c>
      <c r="E33" s="71">
        <v>4992</v>
      </c>
      <c r="F33" s="71">
        <v>19275</v>
      </c>
      <c r="G33" s="52">
        <f>SUM(B33:E33)/4</f>
        <v>4818.75</v>
      </c>
      <c r="H33" s="51">
        <f>SUM(B33-G33)*100/G33</f>
        <v>-6.054474708171206</v>
      </c>
      <c r="I33" s="51">
        <f>SUM(C33-G33)*100/G33</f>
        <v>-4.2282749675745785</v>
      </c>
      <c r="J33" s="51">
        <f>SUM(D33-G33)*100/G33</f>
        <v>6.687418936446174</v>
      </c>
      <c r="K33" s="51">
        <f>SUM(E33-G33)*100/G33</f>
        <v>3.595330739299611</v>
      </c>
    </row>
    <row r="34" spans="1:11">
      <c r="A34" s="45">
        <v>2003</v>
      </c>
      <c r="B34" s="70">
        <v>4242</v>
      </c>
      <c r="C34" s="70">
        <v>4534</v>
      </c>
      <c r="D34" s="70">
        <v>4969</v>
      </c>
      <c r="E34" s="70">
        <v>5011</v>
      </c>
      <c r="F34" s="70">
        <v>18756</v>
      </c>
      <c r="G34" s="69">
        <f>SUM(B34:E34)/4</f>
        <v>4689</v>
      </c>
      <c r="H34" s="68">
        <f>SUM(B34-G34)*100/G34</f>
        <v>-9.5329494561740251</v>
      </c>
      <c r="I34" s="68">
        <f>SUM(C34-G34)*100/G34</f>
        <v>-3.3056088718276819</v>
      </c>
      <c r="J34" s="68">
        <f>SUM(D34-G34)*100/G34</f>
        <v>5.9714224781403287</v>
      </c>
      <c r="K34" s="68">
        <f>SUM(E34-G34)*100/G34</f>
        <v>6.8671358498613779</v>
      </c>
    </row>
    <row r="35" spans="1:11">
      <c r="A35" s="45">
        <v>2004</v>
      </c>
      <c r="B35" s="70">
        <v>4173</v>
      </c>
      <c r="C35" s="70">
        <v>4635</v>
      </c>
      <c r="D35" s="70">
        <v>4779</v>
      </c>
      <c r="E35" s="70">
        <v>4915</v>
      </c>
      <c r="F35" s="70">
        <v>18502</v>
      </c>
      <c r="G35" s="69">
        <f>SUM(B35:E35)/4</f>
        <v>4625.5</v>
      </c>
      <c r="H35" s="68">
        <f>SUM(B35-G35)*100/G35</f>
        <v>-9.7827261917630519</v>
      </c>
      <c r="I35" s="68">
        <f>SUM(C35-G35)*100/G35</f>
        <v>0.20538320181601988</v>
      </c>
      <c r="J35" s="68">
        <f>SUM(D35-G35)*100/G35</f>
        <v>3.3185601556588478</v>
      </c>
      <c r="K35" s="68">
        <f>SUM(E35-G35)*100/G35</f>
        <v>6.2587828342881853</v>
      </c>
    </row>
    <row r="36" spans="1:11">
      <c r="A36" s="45">
        <v>2005</v>
      </c>
      <c r="B36" s="70">
        <v>4070</v>
      </c>
      <c r="C36" s="70">
        <v>4315</v>
      </c>
      <c r="D36" s="70">
        <v>4550</v>
      </c>
      <c r="E36" s="70">
        <v>4950</v>
      </c>
      <c r="F36" s="70">
        <v>17885</v>
      </c>
      <c r="G36" s="69">
        <f>SUM(B36:E36)/4</f>
        <v>4471.25</v>
      </c>
      <c r="H36" s="68">
        <f>SUM(B36-G36)*100/G36</f>
        <v>-8.9740005591277612</v>
      </c>
      <c r="I36" s="68">
        <f>SUM(C36-G36)*100/G36</f>
        <v>-3.49454850433324</v>
      </c>
      <c r="J36" s="68">
        <f>SUM(D36-G36)*100/G36</f>
        <v>1.7612524461839529</v>
      </c>
      <c r="K36" s="68">
        <f>SUM(E36-G36)*100/G36</f>
        <v>10.707296617277049</v>
      </c>
    </row>
    <row r="37" spans="1:11">
      <c r="A37" s="45">
        <v>2006</v>
      </c>
      <c r="B37" s="70">
        <v>3895</v>
      </c>
      <c r="C37" s="70">
        <v>4042</v>
      </c>
      <c r="D37" s="70">
        <v>4617</v>
      </c>
      <c r="E37" s="70">
        <v>4715</v>
      </c>
      <c r="F37" s="70">
        <v>17269</v>
      </c>
      <c r="G37" s="69">
        <f>SUM(B37:E37)/4</f>
        <v>4317.25</v>
      </c>
      <c r="H37" s="68">
        <f>SUM(B37-G37)*100/G37</f>
        <v>-9.7805315883953909</v>
      </c>
      <c r="I37" s="68">
        <f>SUM(C37-G37)*100/G37</f>
        <v>-6.3755863107302098</v>
      </c>
      <c r="J37" s="68">
        <f>SUM(D37-G37)*100/G37</f>
        <v>6.9430771903410733</v>
      </c>
      <c r="K37" s="68">
        <f>SUM(E37-G37)*100/G37</f>
        <v>9.2130407087845274</v>
      </c>
    </row>
    <row r="38" spans="1:11">
      <c r="A38" s="45">
        <v>2007</v>
      </c>
      <c r="B38" s="70">
        <v>3926</v>
      </c>
      <c r="C38" s="70">
        <v>4054</v>
      </c>
      <c r="D38" s="70">
        <v>4132</v>
      </c>
      <c r="E38" s="70">
        <v>4127</v>
      </c>
      <c r="F38" s="70">
        <v>16239</v>
      </c>
      <c r="G38" s="69">
        <f>SUM(B38:E38)/4</f>
        <v>4059.75</v>
      </c>
      <c r="H38" s="68">
        <f>SUM(B38-G38)*100/G38</f>
        <v>-3.2945378410000616</v>
      </c>
      <c r="I38" s="68">
        <f>SUM(C38-G38)*100/G38</f>
        <v>-0.14163433708972228</v>
      </c>
      <c r="J38" s="68">
        <f>SUM(D38-G38)*100/G38</f>
        <v>1.7796662356056407</v>
      </c>
      <c r="K38" s="68">
        <f>SUM(E38-G38)*100/G38</f>
        <v>1.6565059424841431</v>
      </c>
    </row>
    <row r="39" spans="1:11">
      <c r="A39" s="45">
        <v>2008</v>
      </c>
      <c r="B39" s="70">
        <v>4014</v>
      </c>
      <c r="C39" s="70">
        <v>3641</v>
      </c>
      <c r="D39" s="70">
        <v>3946</v>
      </c>
      <c r="E39" s="70">
        <v>3991</v>
      </c>
      <c r="F39" s="70">
        <v>15592</v>
      </c>
      <c r="G39" s="69">
        <f>SUM(B39:E39)/4</f>
        <v>3898</v>
      </c>
      <c r="H39" s="68">
        <f>SUM(B39-G39)*100/G39</f>
        <v>2.9758850692662904</v>
      </c>
      <c r="I39" s="68">
        <f>SUM(C39-G39)*100/G39</f>
        <v>-6.5931246793227292</v>
      </c>
      <c r="J39" s="68">
        <f>SUM(D39-G39)*100/G39</f>
        <v>1.2314007183170856</v>
      </c>
      <c r="K39" s="68">
        <f>SUM(E39-G39)*100/G39</f>
        <v>2.3858388917393536</v>
      </c>
    </row>
    <row r="40" spans="1:11">
      <c r="A40" s="45">
        <v>2009</v>
      </c>
      <c r="B40" s="70">
        <v>3474</v>
      </c>
      <c r="C40" s="70">
        <v>3686</v>
      </c>
      <c r="D40" s="70">
        <v>4091</v>
      </c>
      <c r="E40" s="70">
        <v>3792</v>
      </c>
      <c r="F40" s="70">
        <v>15043</v>
      </c>
      <c r="G40" s="69">
        <f>SUM(B40:E40)/4</f>
        <v>3760.75</v>
      </c>
      <c r="H40" s="68">
        <f>SUM(B40-G40)*100/G40</f>
        <v>-7.6248088812072057</v>
      </c>
      <c r="I40" s="68">
        <f>SUM(C40-G40)*100/G40</f>
        <v>-1.9876354450575018</v>
      </c>
      <c r="J40" s="68">
        <f>SUM(D40-G40)*100/G40</f>
        <v>8.7814930532473578</v>
      </c>
      <c r="K40" s="68">
        <f>SUM(E40-G40)*100/G40</f>
        <v>0.83095127301735028</v>
      </c>
    </row>
    <row r="41" spans="1:11">
      <c r="A41" s="46">
        <v>2010</v>
      </c>
      <c r="B41" s="70">
        <v>3050</v>
      </c>
      <c r="C41" s="70">
        <v>3230</v>
      </c>
      <c r="D41" s="70">
        <v>3716</v>
      </c>
      <c r="E41" s="70">
        <v>3342</v>
      </c>
      <c r="F41" s="70">
        <v>13338</v>
      </c>
      <c r="G41" s="69">
        <f>SUM(B41:E41)/4</f>
        <v>3334.5</v>
      </c>
      <c r="H41" s="68">
        <f>SUM(B41-G41)*100/G41</f>
        <v>-8.5320137951716895</v>
      </c>
      <c r="I41" s="68">
        <f>SUM(C41-G41)*100/G41</f>
        <v>-3.133903133903134</v>
      </c>
      <c r="J41" s="68">
        <f>SUM(D41-G41)*100/G41</f>
        <v>11.440995651521968</v>
      </c>
      <c r="K41" s="68">
        <f>SUM(E41-G41)*100/G41</f>
        <v>0.22492127755285651</v>
      </c>
    </row>
    <row r="42" spans="1:11">
      <c r="A42" s="45">
        <v>2011</v>
      </c>
      <c r="B42" s="70">
        <v>2947</v>
      </c>
      <c r="C42" s="70">
        <v>3078</v>
      </c>
      <c r="D42" s="70">
        <v>3488</v>
      </c>
      <c r="E42" s="70">
        <v>3275</v>
      </c>
      <c r="F42" s="70">
        <v>12788</v>
      </c>
      <c r="G42" s="69">
        <f>SUM(B42:E42)/4</f>
        <v>3197</v>
      </c>
      <c r="H42" s="68">
        <f>SUM(B42-G42)*100/G42</f>
        <v>-7.8198310916484202</v>
      </c>
      <c r="I42" s="68">
        <f>SUM(C42-G42)*100/G42</f>
        <v>-3.7222395996246482</v>
      </c>
      <c r="J42" s="68">
        <f>SUM(D42-G42)*100/G42</f>
        <v>9.1022833906787621</v>
      </c>
      <c r="K42" s="68">
        <f>SUM(E42-G42)*100/G42</f>
        <v>2.4397873005943072</v>
      </c>
    </row>
    <row r="43" spans="1:11">
      <c r="A43" s="46">
        <v>2012</v>
      </c>
      <c r="B43" s="70">
        <v>3020</v>
      </c>
      <c r="C43" s="70">
        <v>3232</v>
      </c>
      <c r="D43" s="70">
        <v>3278</v>
      </c>
      <c r="E43" s="70">
        <v>3191</v>
      </c>
      <c r="F43" s="70">
        <v>12721</v>
      </c>
      <c r="G43" s="69">
        <f>SUM(B43:E43)/4</f>
        <v>3180.25</v>
      </c>
      <c r="H43" s="68">
        <f>SUM(B43-G43)*100/G43</f>
        <v>-5.0389120352173569</v>
      </c>
      <c r="I43" s="68">
        <f>SUM(C43-G43)*100/G43</f>
        <v>1.6272305636349345</v>
      </c>
      <c r="J43" s="68">
        <f>SUM(D43-G43)*100/G43</f>
        <v>3.0736577313104316</v>
      </c>
      <c r="K43" s="68">
        <f>SUM(E43-G43)*100/G43</f>
        <v>0.33802374027199117</v>
      </c>
    </row>
    <row r="44" spans="1:11">
      <c r="A44" s="46">
        <v>2013</v>
      </c>
      <c r="B44" s="70">
        <v>2772</v>
      </c>
      <c r="C44" s="70">
        <v>2787</v>
      </c>
      <c r="D44" s="70">
        <v>3041</v>
      </c>
      <c r="E44" s="70">
        <v>2898</v>
      </c>
      <c r="F44" s="70">
        <v>11498</v>
      </c>
      <c r="G44" s="69">
        <f>SUM(B44:E44)/4</f>
        <v>2874.5</v>
      </c>
      <c r="H44" s="68">
        <f>SUM(B44-G44)*100/G44</f>
        <v>-3.5658375369629502</v>
      </c>
      <c r="I44" s="68">
        <f>SUM(C44-G44)*100/G44</f>
        <v>-3.0440076535049574</v>
      </c>
      <c r="J44" s="68">
        <f>SUM(D44-G44)*100/G44</f>
        <v>5.7923117063837193</v>
      </c>
      <c r="K44" s="68">
        <f>SUM(E44-G44)*100/G44</f>
        <v>0.81753348408418858</v>
      </c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82" spans="1:10">
      <c r="A82"/>
      <c r="B82" t="s">
        <v>47</v>
      </c>
      <c r="C82"/>
      <c r="D82" t="s">
        <v>46</v>
      </c>
      <c r="E82"/>
      <c r="F82" t="s">
        <v>45</v>
      </c>
      <c r="G82"/>
      <c r="H82" t="s">
        <v>44</v>
      </c>
      <c r="I82"/>
      <c r="J82" t="s">
        <v>49</v>
      </c>
    </row>
    <row r="83" spans="1:10">
      <c r="A83"/>
      <c r="B83" t="s">
        <v>41</v>
      </c>
      <c r="C83"/>
      <c r="D83" t="s">
        <v>40</v>
      </c>
      <c r="E83"/>
      <c r="F83" t="s">
        <v>39</v>
      </c>
      <c r="G83"/>
      <c r="H83" t="s">
        <v>38</v>
      </c>
      <c r="I83"/>
      <c r="J83" t="s">
        <v>43</v>
      </c>
    </row>
    <row r="84" spans="1:10">
      <c r="A84">
        <v>2002</v>
      </c>
      <c r="B84">
        <v>4527</v>
      </c>
      <c r="C84"/>
      <c r="D84">
        <v>4615</v>
      </c>
      <c r="E84"/>
      <c r="F84">
        <v>5141</v>
      </c>
      <c r="G84"/>
      <c r="H84">
        <v>4992</v>
      </c>
      <c r="I84"/>
      <c r="J84">
        <v>19275</v>
      </c>
    </row>
    <row r="85" spans="1:10">
      <c r="A85">
        <v>2003</v>
      </c>
      <c r="B85">
        <v>4242</v>
      </c>
      <c r="C85"/>
      <c r="D85">
        <v>4534</v>
      </c>
      <c r="E85"/>
      <c r="F85">
        <v>4969</v>
      </c>
      <c r="G85"/>
      <c r="H85">
        <v>5011</v>
      </c>
      <c r="I85"/>
      <c r="J85">
        <v>18756</v>
      </c>
    </row>
    <row r="86" spans="1:10">
      <c r="A86">
        <v>2004</v>
      </c>
      <c r="B86">
        <v>4173</v>
      </c>
      <c r="C86" s="67">
        <f>AVERAGE(B84:B86)</f>
        <v>4314</v>
      </c>
      <c r="D86">
        <v>4635</v>
      </c>
      <c r="E86" s="67">
        <f>AVERAGE(D84:D86)</f>
        <v>4594.666666666667</v>
      </c>
      <c r="F86">
        <v>4779</v>
      </c>
      <c r="G86" s="67">
        <f>AVERAGE(F84:F86)</f>
        <v>4963</v>
      </c>
      <c r="H86">
        <v>4915</v>
      </c>
      <c r="I86" s="67">
        <f>AVERAGE(H84:H86)</f>
        <v>4972.666666666667</v>
      </c>
      <c r="J86">
        <v>18502</v>
      </c>
    </row>
    <row r="87" spans="1:10">
      <c r="A87">
        <v>2005</v>
      </c>
      <c r="B87">
        <v>4070</v>
      </c>
      <c r="C87" s="67">
        <f>AVERAGE(B85:B87)</f>
        <v>4161.666666666667</v>
      </c>
      <c r="D87">
        <v>4315</v>
      </c>
      <c r="E87" s="67">
        <f>AVERAGE(D85:D87)</f>
        <v>4494.666666666667</v>
      </c>
      <c r="F87">
        <v>4550</v>
      </c>
      <c r="G87" s="67">
        <f>AVERAGE(F85:F87)</f>
        <v>4766</v>
      </c>
      <c r="H87">
        <v>4950</v>
      </c>
      <c r="I87" s="67">
        <f>AVERAGE(H85:H87)</f>
        <v>4958.666666666667</v>
      </c>
      <c r="J87">
        <v>17885</v>
      </c>
    </row>
    <row r="88" spans="1:10">
      <c r="A88">
        <v>2006</v>
      </c>
      <c r="B88">
        <v>3895</v>
      </c>
      <c r="C88" s="67">
        <f>AVERAGE(B86:B88)</f>
        <v>4046</v>
      </c>
      <c r="D88">
        <v>4042</v>
      </c>
      <c r="E88" s="67">
        <f>AVERAGE(D86:D88)</f>
        <v>4330.666666666667</v>
      </c>
      <c r="F88">
        <v>4617</v>
      </c>
      <c r="G88" s="67">
        <f>AVERAGE(F86:F88)</f>
        <v>4648.666666666667</v>
      </c>
      <c r="H88">
        <v>4715</v>
      </c>
      <c r="I88" s="67">
        <f>AVERAGE(H86:H88)</f>
        <v>4860</v>
      </c>
      <c r="J88">
        <v>17269</v>
      </c>
    </row>
    <row r="89" spans="1:10">
      <c r="A89">
        <v>2007</v>
      </c>
      <c r="B89">
        <v>3926</v>
      </c>
      <c r="C89" s="67">
        <f>AVERAGE(B87:B89)</f>
        <v>3963.6666666666665</v>
      </c>
      <c r="D89">
        <v>4054</v>
      </c>
      <c r="E89" s="67">
        <f>AVERAGE(D87:D89)</f>
        <v>4137</v>
      </c>
      <c r="F89">
        <v>4132</v>
      </c>
      <c r="G89" s="67">
        <f>AVERAGE(F87:F89)</f>
        <v>4433</v>
      </c>
      <c r="H89">
        <v>4127</v>
      </c>
      <c r="I89" s="67">
        <f>AVERAGE(H87:H89)</f>
        <v>4597.333333333333</v>
      </c>
      <c r="J89">
        <v>16239</v>
      </c>
    </row>
    <row r="90" spans="1:10">
      <c r="A90">
        <v>2008</v>
      </c>
      <c r="B90">
        <v>4014</v>
      </c>
      <c r="C90" s="67">
        <f>AVERAGE(B88:B90)</f>
        <v>3945</v>
      </c>
      <c r="D90">
        <v>3641</v>
      </c>
      <c r="E90" s="67">
        <f>AVERAGE(D88:D90)</f>
        <v>3912.3333333333335</v>
      </c>
      <c r="F90">
        <v>3946</v>
      </c>
      <c r="G90" s="67">
        <f>AVERAGE(F88:F90)</f>
        <v>4231.666666666667</v>
      </c>
      <c r="H90">
        <v>3991</v>
      </c>
      <c r="I90" s="67">
        <f>AVERAGE(H88:H90)</f>
        <v>4277.666666666667</v>
      </c>
      <c r="J90">
        <v>15592</v>
      </c>
    </row>
    <row r="91" spans="1:10">
      <c r="A91">
        <v>2009</v>
      </c>
      <c r="B91">
        <v>3474</v>
      </c>
      <c r="C91" s="67">
        <f>AVERAGE(B89:B91)</f>
        <v>3804.6666666666665</v>
      </c>
      <c r="D91">
        <v>3686</v>
      </c>
      <c r="E91" s="67">
        <f>AVERAGE(D89:D91)</f>
        <v>3793.6666666666665</v>
      </c>
      <c r="F91">
        <v>4091</v>
      </c>
      <c r="G91" s="67">
        <f>AVERAGE(F89:F91)</f>
        <v>4056.3333333333335</v>
      </c>
      <c r="H91">
        <v>3792</v>
      </c>
      <c r="I91" s="67">
        <f>AVERAGE(H89:H91)</f>
        <v>3970</v>
      </c>
      <c r="J91">
        <v>15043</v>
      </c>
    </row>
    <row r="92" spans="1:10">
      <c r="A92">
        <v>2010</v>
      </c>
      <c r="B92">
        <v>3050</v>
      </c>
      <c r="C92" s="67">
        <f>AVERAGE(B90:B92)</f>
        <v>3512.6666666666665</v>
      </c>
      <c r="D92">
        <v>3230</v>
      </c>
      <c r="E92" s="67">
        <f>AVERAGE(D90:D92)</f>
        <v>3519</v>
      </c>
      <c r="F92">
        <v>3716</v>
      </c>
      <c r="G92" s="67">
        <f>AVERAGE(F90:F92)</f>
        <v>3917.6666666666665</v>
      </c>
      <c r="H92">
        <v>3342</v>
      </c>
      <c r="I92" s="67">
        <f>AVERAGE(H90:H92)</f>
        <v>3708.3333333333335</v>
      </c>
      <c r="J92">
        <v>13338</v>
      </c>
    </row>
    <row r="93" spans="1:10">
      <c r="A93">
        <v>2011</v>
      </c>
      <c r="B93">
        <v>2947</v>
      </c>
      <c r="C93" s="67">
        <f>AVERAGE(B91:B93)</f>
        <v>3157</v>
      </c>
      <c r="D93">
        <v>3078</v>
      </c>
      <c r="E93" s="67">
        <f>AVERAGE(D91:D93)</f>
        <v>3331.3333333333335</v>
      </c>
      <c r="F93">
        <v>3488</v>
      </c>
      <c r="G93" s="67">
        <f>AVERAGE(F91:F93)</f>
        <v>3765</v>
      </c>
      <c r="H93">
        <v>3275</v>
      </c>
      <c r="I93" s="67">
        <f>AVERAGE(H91:H93)</f>
        <v>3469.6666666666665</v>
      </c>
      <c r="J93">
        <v>12788</v>
      </c>
    </row>
    <row r="94" spans="1:10">
      <c r="A94">
        <v>2012</v>
      </c>
      <c r="B94">
        <v>3020</v>
      </c>
      <c r="C94" s="67">
        <f>AVERAGE(B92:B94)</f>
        <v>3005.6666666666665</v>
      </c>
      <c r="D94">
        <v>3232</v>
      </c>
      <c r="E94" s="67">
        <f>AVERAGE(D92:D94)</f>
        <v>3180</v>
      </c>
      <c r="F94">
        <v>3278</v>
      </c>
      <c r="G94" s="67">
        <f>AVERAGE(F92:F94)</f>
        <v>3494</v>
      </c>
      <c r="H94">
        <v>3191</v>
      </c>
      <c r="I94" s="67">
        <f>AVERAGE(H92:H94)</f>
        <v>3269.3333333333335</v>
      </c>
      <c r="J94">
        <v>12721</v>
      </c>
    </row>
    <row r="95" spans="1:10">
      <c r="A95">
        <v>2013</v>
      </c>
      <c r="B95">
        <v>2772</v>
      </c>
      <c r="C95" s="67">
        <f>AVERAGE(B93:B95)</f>
        <v>2913</v>
      </c>
      <c r="D95">
        <v>2787</v>
      </c>
      <c r="E95" s="67">
        <f>AVERAGE(D93:D95)</f>
        <v>3032.3333333333335</v>
      </c>
      <c r="F95">
        <v>3041</v>
      </c>
      <c r="G95" s="67">
        <f>AVERAGE(F93:F95)</f>
        <v>3269</v>
      </c>
      <c r="H95">
        <v>2898</v>
      </c>
      <c r="I95" s="67">
        <f>AVERAGE(H93:H95)</f>
        <v>3121.3333333333335</v>
      </c>
      <c r="J95">
        <v>11498</v>
      </c>
    </row>
    <row r="96" spans="1:10">
      <c r="A96"/>
      <c r="B96"/>
      <c r="C96" s="66"/>
      <c r="D96"/>
      <c r="E96" s="66"/>
      <c r="F96"/>
      <c r="G96" s="66"/>
      <c r="H96"/>
      <c r="I96" s="66"/>
      <c r="J96"/>
    </row>
    <row r="97" spans="1:10">
      <c r="A97"/>
      <c r="B97"/>
      <c r="C97"/>
      <c r="D97"/>
      <c r="E97"/>
      <c r="F97"/>
      <c r="G97" s="66"/>
      <c r="H97"/>
      <c r="I97" s="66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 s="65" t="s">
        <v>66</v>
      </c>
      <c r="B99" s="66"/>
      <c r="C99" s="66"/>
      <c r="D99" s="66"/>
      <c r="E99" s="66"/>
      <c r="F99"/>
      <c r="G99"/>
      <c r="H99"/>
      <c r="I99"/>
      <c r="J99"/>
    </row>
    <row r="100" spans="1:10">
      <c r="A100" s="65" t="s">
        <v>65</v>
      </c>
      <c r="B100" s="66"/>
      <c r="C100" s="66"/>
      <c r="D100" s="66"/>
      <c r="E100" s="66"/>
      <c r="F100"/>
      <c r="G100"/>
      <c r="H100"/>
      <c r="I100"/>
      <c r="J100"/>
    </row>
    <row r="101" spans="1:10">
      <c r="A101" s="65" t="s">
        <v>64</v>
      </c>
      <c r="B101" s="66"/>
      <c r="C101" s="66"/>
      <c r="D101" s="66"/>
      <c r="E101" s="66"/>
      <c r="F101"/>
      <c r="G101"/>
      <c r="H101"/>
      <c r="I101"/>
      <c r="J101"/>
    </row>
    <row r="102" spans="1:10">
      <c r="A102" s="65" t="s">
        <v>63</v>
      </c>
      <c r="B102" s="66"/>
      <c r="C102" s="66"/>
      <c r="D102" s="66"/>
      <c r="E102" s="66"/>
      <c r="F102"/>
      <c r="G102"/>
      <c r="H102"/>
      <c r="I102"/>
      <c r="J102"/>
    </row>
    <row r="103" spans="1:10">
      <c r="A103" s="65" t="s">
        <v>62</v>
      </c>
      <c r="B103" s="66"/>
      <c r="C103" s="66"/>
      <c r="D103" s="66"/>
      <c r="E103" s="66"/>
      <c r="F103"/>
      <c r="G103"/>
      <c r="H103"/>
      <c r="I103"/>
      <c r="J103"/>
    </row>
    <row r="104" spans="1:10">
      <c r="A104" s="65" t="s">
        <v>61</v>
      </c>
      <c r="B104" s="66"/>
      <c r="C104" s="66"/>
      <c r="D104" s="66"/>
      <c r="E104" s="66"/>
      <c r="F104"/>
      <c r="G104"/>
      <c r="H104"/>
      <c r="I104"/>
      <c r="J104"/>
    </row>
    <row r="105" spans="1:10">
      <c r="A105" s="65" t="s">
        <v>60</v>
      </c>
      <c r="B105" s="66"/>
      <c r="C105" s="66"/>
      <c r="D105" s="66"/>
      <c r="E105" s="66"/>
      <c r="F105"/>
      <c r="G105"/>
      <c r="H105"/>
      <c r="I105"/>
      <c r="J105"/>
    </row>
    <row r="106" spans="1:10">
      <c r="A106" s="65" t="s">
        <v>59</v>
      </c>
      <c r="B106" s="66"/>
      <c r="C106" s="66"/>
      <c r="D106" s="66"/>
      <c r="E106" s="66"/>
      <c r="F106"/>
      <c r="G106"/>
      <c r="H106"/>
      <c r="I106"/>
      <c r="J106"/>
    </row>
    <row r="107" spans="1:10">
      <c r="A107" s="65" t="s">
        <v>58</v>
      </c>
      <c r="B107" s="66"/>
      <c r="C107" s="66"/>
      <c r="D107" s="66"/>
      <c r="E107" s="66"/>
      <c r="F107"/>
      <c r="G107"/>
      <c r="H107"/>
      <c r="I107"/>
      <c r="J107"/>
    </row>
    <row r="108" spans="1:10">
      <c r="A108" s="65" t="s">
        <v>57</v>
      </c>
      <c r="C108" s="64"/>
      <c r="E108" s="64"/>
    </row>
  </sheetData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147"/>
  <sheetViews>
    <sheetView zoomScale="75" zoomScaleNormal="75" workbookViewId="0"/>
  </sheetViews>
  <sheetFormatPr defaultRowHeight="12.75"/>
  <cols>
    <col min="1" max="1" width="3.28515625" style="37" customWidth="1"/>
    <col min="2" max="2" width="11.5703125" style="37" customWidth="1"/>
    <col min="3" max="7" width="10.7109375" style="37" customWidth="1"/>
    <col min="8" max="8" width="1.28515625" style="37" customWidth="1"/>
    <col min="9" max="11" width="10.7109375" style="37" customWidth="1"/>
    <col min="12" max="12" width="1.5703125" style="37" customWidth="1"/>
    <col min="13" max="14" width="10.7109375" style="37" customWidth="1"/>
    <col min="15" max="15" width="5" style="37" customWidth="1"/>
    <col min="16" max="16" width="10.5703125" style="37" customWidth="1"/>
    <col min="17" max="17" width="5.5703125" style="37" customWidth="1"/>
    <col min="18" max="18" width="5.7109375" style="37" customWidth="1"/>
    <col min="19" max="16384" width="9.140625" style="37"/>
  </cols>
  <sheetData>
    <row r="1" spans="1:18" ht="18">
      <c r="A1" s="122" t="s">
        <v>118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3" t="s">
        <v>117</v>
      </c>
      <c r="O1" s="79"/>
    </row>
    <row r="2" spans="1:18" ht="18">
      <c r="A2" s="121"/>
      <c r="B2" s="121" t="s">
        <v>54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79"/>
    </row>
    <row r="3" spans="1:18" ht="21">
      <c r="A3" s="122" t="s">
        <v>116</v>
      </c>
      <c r="B3" s="121"/>
      <c r="C3" s="121"/>
      <c r="D3" s="121"/>
      <c r="E3" s="121"/>
      <c r="F3" s="121"/>
      <c r="G3" s="121"/>
      <c r="H3" s="121"/>
      <c r="I3" s="122"/>
      <c r="J3" s="121"/>
      <c r="K3" s="121"/>
      <c r="L3" s="121"/>
      <c r="M3" s="121"/>
      <c r="N3" s="121"/>
      <c r="O3" s="79"/>
    </row>
    <row r="4" spans="1:18" ht="21">
      <c r="A4" s="122" t="s">
        <v>115</v>
      </c>
      <c r="B4" s="121"/>
      <c r="C4" s="121"/>
      <c r="D4" s="121"/>
      <c r="E4" s="121"/>
      <c r="F4" s="121"/>
      <c r="G4" s="121"/>
      <c r="H4" s="121"/>
      <c r="I4" s="122"/>
      <c r="J4" s="121"/>
      <c r="K4" s="121"/>
      <c r="L4" s="121"/>
      <c r="M4" s="121"/>
      <c r="N4" s="121"/>
      <c r="O4" s="79"/>
    </row>
    <row r="5" spans="1:18" ht="18">
      <c r="A5" s="122" t="s">
        <v>114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79"/>
    </row>
    <row r="6" spans="1:18" ht="6" customHeight="1" thickBo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M6" s="45"/>
      <c r="N6" s="45"/>
    </row>
    <row r="7" spans="1:18" ht="18.75">
      <c r="A7" s="95"/>
      <c r="B7" s="95"/>
      <c r="C7" s="120" t="s">
        <v>113</v>
      </c>
      <c r="D7" s="95"/>
      <c r="E7" s="95"/>
      <c r="F7" s="95"/>
      <c r="G7" s="95"/>
      <c r="H7" s="95"/>
      <c r="I7" s="120" t="s">
        <v>112</v>
      </c>
      <c r="J7" s="120"/>
      <c r="K7" s="95"/>
      <c r="L7" s="95"/>
      <c r="M7" s="120" t="s">
        <v>111</v>
      </c>
      <c r="N7" s="120"/>
    </row>
    <row r="8" spans="1:18" ht="18.75">
      <c r="A8" s="96"/>
      <c r="B8" s="96"/>
      <c r="C8" s="117" t="s">
        <v>110</v>
      </c>
      <c r="D8" s="119"/>
      <c r="E8" s="119"/>
      <c r="F8" s="119"/>
      <c r="G8" s="119"/>
      <c r="H8" s="96"/>
      <c r="I8" s="117"/>
      <c r="J8" s="117"/>
      <c r="K8" s="119"/>
      <c r="L8" s="96"/>
      <c r="M8" s="111" t="s">
        <v>109</v>
      </c>
      <c r="N8" s="111"/>
    </row>
    <row r="9" spans="1:18" ht="15.75">
      <c r="A9" s="111"/>
      <c r="B9" s="96"/>
      <c r="C9" s="110" t="s">
        <v>106</v>
      </c>
      <c r="D9" s="110" t="s">
        <v>108</v>
      </c>
      <c r="E9" s="110" t="s">
        <v>105</v>
      </c>
      <c r="F9" s="110" t="s">
        <v>107</v>
      </c>
      <c r="G9" s="110" t="s">
        <v>85</v>
      </c>
      <c r="H9" s="110"/>
      <c r="I9" s="118" t="s">
        <v>106</v>
      </c>
      <c r="J9" s="110" t="s">
        <v>105</v>
      </c>
      <c r="K9" s="110" t="s">
        <v>85</v>
      </c>
      <c r="L9" s="96"/>
      <c r="M9" s="117" t="s">
        <v>104</v>
      </c>
      <c r="N9" s="117"/>
      <c r="Q9" s="37" t="s">
        <v>103</v>
      </c>
    </row>
    <row r="10" spans="1:18" ht="16.5" thickBot="1">
      <c r="A10" s="116"/>
      <c r="B10" s="116"/>
      <c r="C10" s="91"/>
      <c r="D10" s="91" t="s">
        <v>102</v>
      </c>
      <c r="E10" s="91" t="s">
        <v>99</v>
      </c>
      <c r="F10" s="91" t="s">
        <v>101</v>
      </c>
      <c r="G10" s="91" t="s">
        <v>100</v>
      </c>
      <c r="H10" s="91"/>
      <c r="I10" s="115"/>
      <c r="J10" s="115" t="s">
        <v>99</v>
      </c>
      <c r="K10" s="115"/>
      <c r="L10" s="93"/>
      <c r="M10" s="92" t="s">
        <v>98</v>
      </c>
      <c r="N10" s="92" t="s">
        <v>85</v>
      </c>
      <c r="Q10" s="37" t="s">
        <v>97</v>
      </c>
    </row>
    <row r="11" spans="1:18" ht="6" customHeight="1" thickTop="1">
      <c r="A11" s="111"/>
      <c r="B11" s="79"/>
      <c r="C11" s="110"/>
      <c r="D11" s="110"/>
      <c r="E11" s="110"/>
      <c r="F11" s="110"/>
      <c r="G11" s="110"/>
      <c r="H11" s="110"/>
      <c r="I11" s="79"/>
      <c r="J11" s="109"/>
      <c r="K11" s="109"/>
      <c r="L11" s="79"/>
      <c r="M11" s="79"/>
      <c r="N11" s="79"/>
    </row>
    <row r="12" spans="1:18" ht="15.75">
      <c r="A12" s="111"/>
      <c r="B12" s="79"/>
      <c r="C12" s="110"/>
      <c r="D12" s="110"/>
      <c r="E12" s="110"/>
      <c r="F12" s="110"/>
      <c r="G12" s="114" t="s">
        <v>96</v>
      </c>
      <c r="H12" s="114"/>
      <c r="I12" s="79"/>
      <c r="J12" s="109"/>
      <c r="K12" s="113" t="s">
        <v>96</v>
      </c>
      <c r="L12" s="79"/>
      <c r="M12" s="79"/>
      <c r="N12" s="112" t="s">
        <v>35</v>
      </c>
    </row>
    <row r="13" spans="1:18" ht="6" customHeight="1">
      <c r="A13" s="111"/>
      <c r="B13" s="79"/>
      <c r="C13" s="110"/>
      <c r="D13" s="110"/>
      <c r="E13" s="110"/>
      <c r="F13" s="110"/>
      <c r="G13" s="110"/>
      <c r="H13" s="110"/>
      <c r="I13" s="79"/>
      <c r="J13" s="109"/>
      <c r="K13" s="109"/>
      <c r="L13" s="79"/>
      <c r="M13" s="79"/>
      <c r="N13" s="79"/>
    </row>
    <row r="14" spans="1:18" ht="15.75">
      <c r="A14" s="79"/>
      <c r="B14" s="90" t="s">
        <v>74</v>
      </c>
      <c r="C14" s="108">
        <v>3</v>
      </c>
      <c r="D14" s="108">
        <v>57.4</v>
      </c>
      <c r="E14" s="108">
        <v>60.4</v>
      </c>
      <c r="F14" s="108">
        <v>330.6</v>
      </c>
      <c r="G14" s="108">
        <v>391</v>
      </c>
      <c r="H14" s="108"/>
      <c r="I14" s="108">
        <v>15.4</v>
      </c>
      <c r="J14" s="108">
        <v>340.8</v>
      </c>
      <c r="K14" s="108">
        <v>2019</v>
      </c>
      <c r="L14" s="97"/>
      <c r="M14" s="107">
        <f>100*E14/J14</f>
        <v>17.72300469483568</v>
      </c>
      <c r="N14" s="107">
        <f>100*G14/K14</f>
        <v>19.366022783556215</v>
      </c>
      <c r="P14" s="98"/>
      <c r="Q14" s="98">
        <f>E14-D14-C14</f>
        <v>0</v>
      </c>
      <c r="R14" s="98">
        <f>G14-F14-E14</f>
        <v>0</v>
      </c>
    </row>
    <row r="15" spans="1:18" ht="15">
      <c r="A15" s="79"/>
      <c r="B15" s="104">
        <v>1981</v>
      </c>
      <c r="C15" s="106">
        <v>12</v>
      </c>
      <c r="D15" s="106">
        <v>286</v>
      </c>
      <c r="E15" s="106">
        <v>298</v>
      </c>
      <c r="F15" s="106">
        <v>797</v>
      </c>
      <c r="G15" s="106">
        <v>1095</v>
      </c>
      <c r="H15" s="106"/>
      <c r="I15" s="106">
        <v>61</v>
      </c>
      <c r="J15" s="106">
        <v>1457</v>
      </c>
      <c r="K15" s="106">
        <v>4863</v>
      </c>
      <c r="L15" s="79"/>
      <c r="M15" s="105">
        <f>100*E15/J15</f>
        <v>20.452985586822237</v>
      </c>
      <c r="N15" s="105">
        <f>100*G15/K15</f>
        <v>22.516964836520668</v>
      </c>
      <c r="Q15" s="98">
        <f>E15-D15-C15</f>
        <v>0</v>
      </c>
      <c r="R15" s="98">
        <f>G15-F15-E15</f>
        <v>0</v>
      </c>
    </row>
    <row r="16" spans="1:18" ht="15">
      <c r="A16" s="79"/>
      <c r="B16" s="104">
        <v>1982</v>
      </c>
      <c r="C16" s="106">
        <v>13</v>
      </c>
      <c r="D16" s="106">
        <v>308</v>
      </c>
      <c r="E16" s="106">
        <v>321</v>
      </c>
      <c r="F16" s="106">
        <v>701</v>
      </c>
      <c r="G16" s="106">
        <v>1022</v>
      </c>
      <c r="H16" s="106"/>
      <c r="I16" s="106">
        <v>66</v>
      </c>
      <c r="J16" s="106">
        <v>1541</v>
      </c>
      <c r="K16" s="106">
        <v>4717</v>
      </c>
      <c r="L16" s="79"/>
      <c r="M16" s="105">
        <f>100*E16/J16</f>
        <v>20.830629461388707</v>
      </c>
      <c r="N16" s="105">
        <f>100*G16/K16</f>
        <v>21.666313334746661</v>
      </c>
      <c r="Q16" s="98">
        <f>E16-D16-C16</f>
        <v>0</v>
      </c>
      <c r="R16" s="98">
        <f>G16-F16-E16</f>
        <v>0</v>
      </c>
    </row>
    <row r="17" spans="1:18" ht="15">
      <c r="A17" s="79"/>
      <c r="B17" s="104">
        <v>1983</v>
      </c>
      <c r="C17" s="106">
        <v>7</v>
      </c>
      <c r="D17" s="106">
        <v>316</v>
      </c>
      <c r="E17" s="106">
        <v>323</v>
      </c>
      <c r="F17" s="106">
        <v>695</v>
      </c>
      <c r="G17" s="106">
        <v>1018</v>
      </c>
      <c r="H17" s="106"/>
      <c r="I17" s="106">
        <v>73</v>
      </c>
      <c r="J17" s="106">
        <v>1511</v>
      </c>
      <c r="K17" s="106">
        <v>4861</v>
      </c>
      <c r="L17" s="79"/>
      <c r="M17" s="105">
        <f>100*E17/J17</f>
        <v>21.376571806750498</v>
      </c>
      <c r="N17" s="105">
        <f>100*G17/K17</f>
        <v>20.942192964410616</v>
      </c>
      <c r="Q17" s="98">
        <f>E17-D17-C17</f>
        <v>0</v>
      </c>
      <c r="R17" s="98">
        <f>G17-F17-E17</f>
        <v>0</v>
      </c>
    </row>
    <row r="18" spans="1:18" ht="15">
      <c r="A18" s="79"/>
      <c r="B18" s="104">
        <v>1984</v>
      </c>
      <c r="C18" s="106">
        <v>6</v>
      </c>
      <c r="D18" s="106">
        <v>259</v>
      </c>
      <c r="E18" s="106">
        <v>265</v>
      </c>
      <c r="F18" s="106">
        <v>696</v>
      </c>
      <c r="G18" s="106">
        <v>961</v>
      </c>
      <c r="H18" s="106"/>
      <c r="I18" s="106">
        <v>80</v>
      </c>
      <c r="J18" s="106">
        <v>1523</v>
      </c>
      <c r="K18" s="106">
        <v>4908</v>
      </c>
      <c r="L18" s="79"/>
      <c r="M18" s="105">
        <f>100*E18/J18</f>
        <v>17.399868680236377</v>
      </c>
      <c r="N18" s="105">
        <f>100*G18/K18</f>
        <v>19.580277098614506</v>
      </c>
      <c r="Q18" s="98">
        <f>E18-D18-C18</f>
        <v>0</v>
      </c>
      <c r="R18" s="98">
        <f>G18-F18-E18</f>
        <v>0</v>
      </c>
    </row>
    <row r="19" spans="1:18" ht="15">
      <c r="A19" s="79"/>
      <c r="B19" s="104">
        <v>1985</v>
      </c>
      <c r="C19" s="106">
        <v>14</v>
      </c>
      <c r="D19" s="106">
        <v>261</v>
      </c>
      <c r="E19" s="106">
        <v>275</v>
      </c>
      <c r="F19" s="106">
        <v>746</v>
      </c>
      <c r="G19" s="106">
        <v>1021</v>
      </c>
      <c r="H19" s="106"/>
      <c r="I19" s="106">
        <v>67</v>
      </c>
      <c r="J19" s="106">
        <v>1522</v>
      </c>
      <c r="K19" s="106">
        <v>5058</v>
      </c>
      <c r="L19" s="79"/>
      <c r="M19" s="105">
        <f>100*E19/J19</f>
        <v>18.068331143232587</v>
      </c>
      <c r="N19" s="105">
        <f>100*G19/K19</f>
        <v>20.185844207196521</v>
      </c>
      <c r="Q19" s="98">
        <f>E19-D19-C19</f>
        <v>0</v>
      </c>
      <c r="R19" s="98">
        <f>G19-F19-E19</f>
        <v>0</v>
      </c>
    </row>
    <row r="20" spans="1:18" ht="15">
      <c r="A20" s="79"/>
      <c r="B20" s="104">
        <v>1986</v>
      </c>
      <c r="C20" s="106">
        <v>9</v>
      </c>
      <c r="D20" s="106">
        <v>246</v>
      </c>
      <c r="E20" s="106">
        <v>255</v>
      </c>
      <c r="F20" s="106">
        <v>719</v>
      </c>
      <c r="G20" s="106">
        <v>974</v>
      </c>
      <c r="H20" s="106"/>
      <c r="I20" s="106">
        <v>65</v>
      </c>
      <c r="J20" s="106">
        <v>1368</v>
      </c>
      <c r="K20" s="106">
        <v>4649</v>
      </c>
      <c r="L20" s="79"/>
      <c r="M20" s="105">
        <f>100*E20/J20</f>
        <v>18.640350877192983</v>
      </c>
      <c r="N20" s="105">
        <f>100*G20/K20</f>
        <v>20.950742095074208</v>
      </c>
      <c r="Q20" s="98">
        <f>E20-D20-C20</f>
        <v>0</v>
      </c>
      <c r="R20" s="98">
        <f>G20-F20-E20</f>
        <v>0</v>
      </c>
    </row>
    <row r="21" spans="1:18" ht="15">
      <c r="A21" s="79"/>
      <c r="B21" s="104">
        <v>1987</v>
      </c>
      <c r="C21" s="106">
        <v>2</v>
      </c>
      <c r="D21" s="106">
        <v>215</v>
      </c>
      <c r="E21" s="106">
        <v>217</v>
      </c>
      <c r="F21" s="106">
        <v>633</v>
      </c>
      <c r="G21" s="106">
        <v>850</v>
      </c>
      <c r="H21" s="106"/>
      <c r="I21" s="106">
        <v>57</v>
      </c>
      <c r="J21" s="106">
        <v>1251</v>
      </c>
      <c r="K21" s="106">
        <v>4465</v>
      </c>
      <c r="L21" s="79"/>
      <c r="M21" s="105">
        <f>100*E21/J21</f>
        <v>17.346123101518785</v>
      </c>
      <c r="N21" s="105">
        <f>100*G21/K21</f>
        <v>19.036954087346025</v>
      </c>
      <c r="Q21" s="98">
        <f>E21-D21-C21</f>
        <v>0</v>
      </c>
      <c r="R21" s="98">
        <f>G21-F21-E21</f>
        <v>0</v>
      </c>
    </row>
    <row r="22" spans="1:18" ht="15">
      <c r="A22" s="79"/>
      <c r="B22" s="104">
        <v>1988</v>
      </c>
      <c r="C22" s="106">
        <v>9</v>
      </c>
      <c r="D22" s="106">
        <v>183</v>
      </c>
      <c r="E22" s="106">
        <v>192</v>
      </c>
      <c r="F22" s="106">
        <v>586</v>
      </c>
      <c r="G22" s="106">
        <v>778</v>
      </c>
      <c r="H22" s="106"/>
      <c r="I22" s="106">
        <v>51</v>
      </c>
      <c r="J22" s="106">
        <v>1222</v>
      </c>
      <c r="K22" s="106">
        <v>4393</v>
      </c>
      <c r="L22" s="79"/>
      <c r="M22" s="105">
        <f>100*E22/J22</f>
        <v>15.711947626841244</v>
      </c>
      <c r="N22" s="105">
        <f>100*G22/K22</f>
        <v>17.709993170953791</v>
      </c>
      <c r="Q22" s="98">
        <f>E22-D22-C22</f>
        <v>0</v>
      </c>
      <c r="R22" s="98">
        <f>G22-F22-E22</f>
        <v>0</v>
      </c>
    </row>
    <row r="23" spans="1:18" ht="15">
      <c r="A23" s="79"/>
      <c r="B23" s="104">
        <v>1989</v>
      </c>
      <c r="C23" s="106">
        <v>5</v>
      </c>
      <c r="D23" s="106">
        <v>217</v>
      </c>
      <c r="E23" s="106">
        <v>222</v>
      </c>
      <c r="F23" s="106">
        <v>577</v>
      </c>
      <c r="G23" s="106">
        <v>799</v>
      </c>
      <c r="H23" s="106"/>
      <c r="I23" s="106">
        <v>44</v>
      </c>
      <c r="J23" s="106">
        <v>1216</v>
      </c>
      <c r="K23" s="106">
        <v>4506</v>
      </c>
      <c r="L23" s="79"/>
      <c r="M23" s="105">
        <f>100*E23/J23</f>
        <v>18.256578947368421</v>
      </c>
      <c r="N23" s="105">
        <f>100*G23/K23</f>
        <v>17.731913004882379</v>
      </c>
      <c r="Q23" s="98">
        <f>E23-D23-C23</f>
        <v>0</v>
      </c>
      <c r="R23" s="98">
        <f>G23-F23-E23</f>
        <v>0</v>
      </c>
    </row>
    <row r="24" spans="1:18" ht="15">
      <c r="A24" s="79"/>
      <c r="B24" s="104">
        <v>1990</v>
      </c>
      <c r="C24" s="106">
        <v>5</v>
      </c>
      <c r="D24" s="106">
        <v>194</v>
      </c>
      <c r="E24" s="106">
        <v>199</v>
      </c>
      <c r="F24" s="106">
        <v>610</v>
      </c>
      <c r="G24" s="106">
        <v>809</v>
      </c>
      <c r="H24" s="106"/>
      <c r="I24" s="106">
        <v>48</v>
      </c>
      <c r="J24" s="106">
        <v>1131</v>
      </c>
      <c r="K24" s="106">
        <v>4611</v>
      </c>
      <c r="L24" s="79"/>
      <c r="M24" s="105">
        <f>100*E24/J24</f>
        <v>17.595048629531387</v>
      </c>
      <c r="N24" s="105">
        <f>100*G24/K24</f>
        <v>17.545001084363477</v>
      </c>
      <c r="Q24" s="98">
        <f>E24-D24-C24</f>
        <v>0</v>
      </c>
      <c r="R24" s="98">
        <f>G24-F24-E24</f>
        <v>0</v>
      </c>
    </row>
    <row r="25" spans="1:18" ht="15">
      <c r="A25" s="79"/>
      <c r="B25" s="104">
        <v>1991</v>
      </c>
      <c r="C25" s="106">
        <v>4</v>
      </c>
      <c r="D25" s="106">
        <v>173</v>
      </c>
      <c r="E25" s="106">
        <v>177</v>
      </c>
      <c r="F25" s="106">
        <v>551</v>
      </c>
      <c r="G25" s="106">
        <v>728</v>
      </c>
      <c r="H25" s="106"/>
      <c r="I25" s="106">
        <v>43</v>
      </c>
      <c r="J25" s="106">
        <v>1021</v>
      </c>
      <c r="K25" s="106">
        <v>4155</v>
      </c>
      <c r="L25" s="79"/>
      <c r="M25" s="105">
        <f>100*E25/J25</f>
        <v>17.335945151811949</v>
      </c>
      <c r="N25" s="105">
        <f>100*G25/K25</f>
        <v>17.521058965102288</v>
      </c>
      <c r="Q25" s="98">
        <f>E25-D25-C25</f>
        <v>0</v>
      </c>
      <c r="R25" s="98">
        <f>G25-F25-E25</f>
        <v>0</v>
      </c>
    </row>
    <row r="26" spans="1:18" ht="15">
      <c r="A26" s="79"/>
      <c r="B26" s="104">
        <v>1992</v>
      </c>
      <c r="C26" s="106">
        <v>3</v>
      </c>
      <c r="D26" s="106">
        <v>135</v>
      </c>
      <c r="E26" s="106">
        <v>138</v>
      </c>
      <c r="F26" s="106">
        <v>566</v>
      </c>
      <c r="G26" s="106">
        <v>704</v>
      </c>
      <c r="H26" s="106"/>
      <c r="I26" s="106">
        <v>41</v>
      </c>
      <c r="J26" s="106">
        <v>897</v>
      </c>
      <c r="K26" s="106">
        <v>4047</v>
      </c>
      <c r="L26" s="79"/>
      <c r="M26" s="105">
        <f>100*E26/J26</f>
        <v>15.384615384615385</v>
      </c>
      <c r="N26" s="105">
        <f>100*G26/K26</f>
        <v>17.395601680256981</v>
      </c>
      <c r="Q26" s="98">
        <f>E26-D26-C26</f>
        <v>0</v>
      </c>
      <c r="R26" s="98">
        <f>G26-F26-E26</f>
        <v>0</v>
      </c>
    </row>
    <row r="27" spans="1:18" ht="15">
      <c r="A27" s="79"/>
      <c r="B27" s="104">
        <v>1993</v>
      </c>
      <c r="C27" s="106">
        <v>2</v>
      </c>
      <c r="D27" s="106">
        <v>108</v>
      </c>
      <c r="E27" s="106">
        <v>110</v>
      </c>
      <c r="F27" s="106">
        <v>519</v>
      </c>
      <c r="G27" s="106">
        <v>629</v>
      </c>
      <c r="H27" s="106"/>
      <c r="I27" s="106">
        <v>39</v>
      </c>
      <c r="J27" s="106">
        <v>776</v>
      </c>
      <c r="K27" s="106">
        <v>3691</v>
      </c>
      <c r="L27" s="79"/>
      <c r="M27" s="105">
        <f>100*E27/J27</f>
        <v>14.175257731958762</v>
      </c>
      <c r="N27" s="105">
        <f>100*G27/K27</f>
        <v>17.041452180980762</v>
      </c>
      <c r="Q27" s="98">
        <f>E27-D27-C27</f>
        <v>0</v>
      </c>
      <c r="R27" s="98">
        <f>G27-F27-E27</f>
        <v>0</v>
      </c>
    </row>
    <row r="28" spans="1:18" ht="15">
      <c r="A28" s="79"/>
      <c r="B28" s="104">
        <v>1994</v>
      </c>
      <c r="C28" s="106">
        <v>4</v>
      </c>
      <c r="D28" s="106">
        <v>187</v>
      </c>
      <c r="E28" s="106">
        <v>191</v>
      </c>
      <c r="F28" s="106">
        <v>639</v>
      </c>
      <c r="G28" s="106">
        <v>830</v>
      </c>
      <c r="H28" s="106"/>
      <c r="I28" s="106">
        <v>37</v>
      </c>
      <c r="J28" s="106">
        <v>1029</v>
      </c>
      <c r="K28" s="106">
        <v>4163</v>
      </c>
      <c r="L28" s="79"/>
      <c r="M28" s="105">
        <f>100*E28/J28</f>
        <v>18.561710398445094</v>
      </c>
      <c r="N28" s="105">
        <f>100*G28/K28</f>
        <v>19.93754503963488</v>
      </c>
      <c r="Q28" s="98">
        <f>E28-D28-C28</f>
        <v>0</v>
      </c>
      <c r="R28" s="98">
        <f>G28-F28-E28</f>
        <v>0</v>
      </c>
    </row>
    <row r="29" spans="1:18" ht="15">
      <c r="A29" s="79"/>
      <c r="B29" s="104">
        <v>1995</v>
      </c>
      <c r="C29" s="106">
        <v>3</v>
      </c>
      <c r="D29" s="106">
        <v>142</v>
      </c>
      <c r="E29" s="106">
        <v>145</v>
      </c>
      <c r="F29" s="106">
        <v>512</v>
      </c>
      <c r="G29" s="106">
        <v>657</v>
      </c>
      <c r="H29" s="106"/>
      <c r="I29" s="106">
        <v>30</v>
      </c>
      <c r="J29" s="106">
        <v>950</v>
      </c>
      <c r="K29" s="106">
        <v>3935</v>
      </c>
      <c r="L29" s="79"/>
      <c r="M29" s="105">
        <f>100*E29/J29</f>
        <v>15.263157894736842</v>
      </c>
      <c r="N29" s="105">
        <f>100*G29/K29</f>
        <v>16.696315120711564</v>
      </c>
      <c r="Q29" s="98">
        <f>E29-D29-C29</f>
        <v>0</v>
      </c>
      <c r="R29" s="98">
        <f>G29-F29-E29</f>
        <v>0</v>
      </c>
    </row>
    <row r="30" spans="1:18" ht="15">
      <c r="A30" s="79"/>
      <c r="B30" s="104">
        <v>1996</v>
      </c>
      <c r="C30" s="106">
        <v>2</v>
      </c>
      <c r="D30" s="106">
        <v>167</v>
      </c>
      <c r="E30" s="106">
        <v>169</v>
      </c>
      <c r="F30" s="106">
        <v>481</v>
      </c>
      <c r="G30" s="106">
        <v>650</v>
      </c>
      <c r="H30" s="106"/>
      <c r="I30" s="106">
        <v>27</v>
      </c>
      <c r="J30" s="106">
        <v>790</v>
      </c>
      <c r="K30" s="106">
        <v>3827</v>
      </c>
      <c r="L30" s="79"/>
      <c r="M30" s="105">
        <f>100*E30/J30</f>
        <v>21.39240506329114</v>
      </c>
      <c r="N30" s="105">
        <f>100*G30/K30</f>
        <v>16.984583224457801</v>
      </c>
      <c r="Q30" s="98">
        <f>E30-D30-C30</f>
        <v>0</v>
      </c>
      <c r="R30" s="98">
        <f>G30-F30-E30</f>
        <v>0</v>
      </c>
    </row>
    <row r="31" spans="1:18" ht="15">
      <c r="A31" s="79"/>
      <c r="B31" s="104">
        <v>1997</v>
      </c>
      <c r="C31" s="106">
        <v>1</v>
      </c>
      <c r="D31" s="106">
        <v>114</v>
      </c>
      <c r="E31" s="106">
        <v>115</v>
      </c>
      <c r="F31" s="106">
        <v>471</v>
      </c>
      <c r="G31" s="106">
        <v>586</v>
      </c>
      <c r="H31" s="106"/>
      <c r="I31" s="106">
        <v>26</v>
      </c>
      <c r="J31" s="106">
        <v>745</v>
      </c>
      <c r="K31" s="106">
        <v>3798</v>
      </c>
      <c r="L31" s="79"/>
      <c r="M31" s="105">
        <f>100*E31/J31</f>
        <v>15.436241610738255</v>
      </c>
      <c r="N31" s="105">
        <f>100*G31/K31</f>
        <v>15.429173249078463</v>
      </c>
      <c r="Q31" s="98">
        <f>E31-D31-C31</f>
        <v>0</v>
      </c>
      <c r="R31" s="98">
        <f>G31-F31-E31</f>
        <v>0</v>
      </c>
    </row>
    <row r="32" spans="1:18" ht="15">
      <c r="A32" s="79"/>
      <c r="B32" s="104">
        <v>1998</v>
      </c>
      <c r="C32" s="106">
        <v>6</v>
      </c>
      <c r="D32" s="106">
        <v>104</v>
      </c>
      <c r="E32" s="106">
        <v>110</v>
      </c>
      <c r="F32" s="106">
        <v>488</v>
      </c>
      <c r="G32" s="106">
        <v>598</v>
      </c>
      <c r="H32" s="106"/>
      <c r="I32" s="106">
        <v>32</v>
      </c>
      <c r="J32" s="106">
        <v>698</v>
      </c>
      <c r="K32" s="106">
        <v>3535</v>
      </c>
      <c r="L32" s="79"/>
      <c r="M32" s="105">
        <f>100*E32/J32</f>
        <v>15.759312320916905</v>
      </c>
      <c r="N32" s="105">
        <f>100*G32/K32</f>
        <v>16.916548797736915</v>
      </c>
      <c r="Q32" s="98">
        <f>E32-D32-C32</f>
        <v>0</v>
      </c>
      <c r="R32" s="98">
        <f>G32-F32-E32</f>
        <v>0</v>
      </c>
    </row>
    <row r="33" spans="1:18" ht="15">
      <c r="A33" s="79"/>
      <c r="B33" s="104">
        <v>1999</v>
      </c>
      <c r="C33" s="103">
        <v>4</v>
      </c>
      <c r="D33" s="103">
        <v>86</v>
      </c>
      <c r="E33" s="103">
        <v>90</v>
      </c>
      <c r="F33" s="103">
        <v>508</v>
      </c>
      <c r="G33" s="103">
        <v>598</v>
      </c>
      <c r="H33" s="103"/>
      <c r="I33" s="103">
        <v>25</v>
      </c>
      <c r="J33" s="103">
        <v>625</v>
      </c>
      <c r="K33" s="103">
        <v>3196</v>
      </c>
      <c r="L33" s="88"/>
      <c r="M33" s="102">
        <f>100*E33/J33</f>
        <v>14.4</v>
      </c>
      <c r="N33" s="102">
        <f>100*G33/K33</f>
        <v>18.710888610763455</v>
      </c>
      <c r="Q33" s="98">
        <f>E33-D33-C33</f>
        <v>0</v>
      </c>
      <c r="R33" s="98">
        <f>G33-F33-E33</f>
        <v>0</v>
      </c>
    </row>
    <row r="34" spans="1:18" ht="15">
      <c r="A34" s="79"/>
      <c r="B34" s="104">
        <v>2000</v>
      </c>
      <c r="C34" s="103">
        <v>4</v>
      </c>
      <c r="D34" s="103">
        <v>118</v>
      </c>
      <c r="E34" s="103">
        <v>122</v>
      </c>
      <c r="F34" s="103">
        <v>432</v>
      </c>
      <c r="G34" s="103">
        <v>554</v>
      </c>
      <c r="H34" s="103"/>
      <c r="I34" s="103">
        <v>21</v>
      </c>
      <c r="J34" s="103">
        <v>561</v>
      </c>
      <c r="K34" s="103">
        <v>3000</v>
      </c>
      <c r="L34" s="88"/>
      <c r="M34" s="102">
        <f>100*E34/J34</f>
        <v>21.746880570409981</v>
      </c>
      <c r="N34" s="102">
        <f>100*G34/K34</f>
        <v>18.466666666666665</v>
      </c>
      <c r="Q34" s="98">
        <f>E34-D34-C34</f>
        <v>0</v>
      </c>
      <c r="R34" s="98">
        <f>G34-F34-E34</f>
        <v>0</v>
      </c>
    </row>
    <row r="35" spans="1:18" ht="15">
      <c r="A35" s="79"/>
      <c r="B35" s="104">
        <v>2001</v>
      </c>
      <c r="C35" s="103">
        <v>2</v>
      </c>
      <c r="D35" s="103">
        <v>103</v>
      </c>
      <c r="E35" s="103">
        <v>105</v>
      </c>
      <c r="F35" s="103">
        <v>476</v>
      </c>
      <c r="G35" s="103">
        <v>581</v>
      </c>
      <c r="H35" s="103"/>
      <c r="I35" s="103">
        <v>20</v>
      </c>
      <c r="J35" s="103">
        <v>544</v>
      </c>
      <c r="K35" s="103">
        <v>2923</v>
      </c>
      <c r="L35" s="88"/>
      <c r="M35" s="102">
        <f>100*E35/J35</f>
        <v>19.301470588235293</v>
      </c>
      <c r="N35" s="102">
        <f>100*G35/K35</f>
        <v>19.876838864180638</v>
      </c>
      <c r="Q35" s="98">
        <f>E35-D35-C35</f>
        <v>0</v>
      </c>
      <c r="R35" s="98">
        <f>G35-F35-E35</f>
        <v>0</v>
      </c>
    </row>
    <row r="36" spans="1:18" ht="15">
      <c r="A36" s="79"/>
      <c r="B36" s="104">
        <v>2002</v>
      </c>
      <c r="C36" s="103">
        <v>2</v>
      </c>
      <c r="D36" s="103">
        <v>113</v>
      </c>
      <c r="E36" s="103">
        <v>115</v>
      </c>
      <c r="F36" s="103">
        <v>452</v>
      </c>
      <c r="G36" s="103">
        <v>567</v>
      </c>
      <c r="H36" s="103"/>
      <c r="I36" s="103">
        <v>14</v>
      </c>
      <c r="J36" s="103">
        <v>527</v>
      </c>
      <c r="K36" s="103">
        <v>2745</v>
      </c>
      <c r="L36" s="88"/>
      <c r="M36" s="102">
        <f>100*E36/J36</f>
        <v>21.821631878557874</v>
      </c>
      <c r="N36" s="102">
        <f>100*G36/K36</f>
        <v>20.655737704918032</v>
      </c>
      <c r="Q36" s="98">
        <f>E36-D36-C36</f>
        <v>0</v>
      </c>
      <c r="R36" s="98">
        <f>G36-F36-E36</f>
        <v>0</v>
      </c>
    </row>
    <row r="37" spans="1:18" ht="15">
      <c r="A37" s="79"/>
      <c r="B37" s="104">
        <v>2003</v>
      </c>
      <c r="C37" s="103">
        <v>2</v>
      </c>
      <c r="D37" s="103">
        <v>72</v>
      </c>
      <c r="E37" s="103">
        <v>74</v>
      </c>
      <c r="F37" s="103">
        <v>356</v>
      </c>
      <c r="G37" s="103">
        <v>430</v>
      </c>
      <c r="H37" s="103"/>
      <c r="I37" s="103">
        <v>17</v>
      </c>
      <c r="J37" s="103">
        <v>432</v>
      </c>
      <c r="K37" s="103">
        <v>2480</v>
      </c>
      <c r="L37" s="88"/>
      <c r="M37" s="102">
        <f>100*E37/J37</f>
        <v>17.12962962962963</v>
      </c>
      <c r="N37" s="102">
        <f>100*G37/K37</f>
        <v>17.338709677419356</v>
      </c>
      <c r="Q37" s="98">
        <f>E37-D37-C37</f>
        <v>0</v>
      </c>
      <c r="R37" s="98">
        <f>G37-F37-E37</f>
        <v>0</v>
      </c>
    </row>
    <row r="38" spans="1:18" ht="15">
      <c r="A38" s="79"/>
      <c r="B38" s="104">
        <v>2004</v>
      </c>
      <c r="C38" s="103">
        <v>1</v>
      </c>
      <c r="D38" s="103">
        <v>78</v>
      </c>
      <c r="E38" s="103">
        <v>79</v>
      </c>
      <c r="F38" s="103">
        <v>343</v>
      </c>
      <c r="G38" s="103">
        <v>422</v>
      </c>
      <c r="H38" s="103"/>
      <c r="I38" s="103">
        <v>12</v>
      </c>
      <c r="J38" s="103">
        <v>384</v>
      </c>
      <c r="K38" s="103">
        <v>2395</v>
      </c>
      <c r="L38" s="88"/>
      <c r="M38" s="102">
        <f>100*E38/J38</f>
        <v>20.572916666666668</v>
      </c>
      <c r="N38" s="102">
        <f>100*G38/K38</f>
        <v>17.620041753653446</v>
      </c>
      <c r="Q38" s="98">
        <f>E38-D38-C38</f>
        <v>0</v>
      </c>
      <c r="R38" s="98">
        <f>G38-F38-E38</f>
        <v>0</v>
      </c>
    </row>
    <row r="39" spans="1:18" ht="15">
      <c r="A39" s="79"/>
      <c r="B39" s="104">
        <v>2005</v>
      </c>
      <c r="C39" s="103">
        <v>2</v>
      </c>
      <c r="D39" s="103">
        <v>56</v>
      </c>
      <c r="E39" s="103">
        <v>58</v>
      </c>
      <c r="F39" s="103">
        <v>403</v>
      </c>
      <c r="G39" s="103">
        <v>461</v>
      </c>
      <c r="H39" s="103"/>
      <c r="I39" s="103">
        <v>11</v>
      </c>
      <c r="J39" s="103">
        <v>368</v>
      </c>
      <c r="K39" s="103">
        <v>2172</v>
      </c>
      <c r="L39" s="88"/>
      <c r="M39" s="102">
        <f>100*E39/J39</f>
        <v>15.760869565217391</v>
      </c>
      <c r="N39" s="102">
        <f>100*G39/K39</f>
        <v>21.224677716390424</v>
      </c>
      <c r="Q39" s="98">
        <f>E39-D39-C39</f>
        <v>0</v>
      </c>
      <c r="R39" s="98">
        <f>G39-F39-E39</f>
        <v>0</v>
      </c>
    </row>
    <row r="40" spans="1:18" ht="15">
      <c r="A40" s="79"/>
      <c r="B40" s="104">
        <v>2006</v>
      </c>
      <c r="C40" s="103">
        <v>4</v>
      </c>
      <c r="D40" s="103">
        <v>70</v>
      </c>
      <c r="E40" s="103">
        <v>74</v>
      </c>
      <c r="F40" s="103">
        <v>325</v>
      </c>
      <c r="G40" s="103">
        <v>399</v>
      </c>
      <c r="H40" s="103"/>
      <c r="I40" s="103">
        <v>25</v>
      </c>
      <c r="J40" s="103">
        <v>375</v>
      </c>
      <c r="K40" s="103">
        <v>2022</v>
      </c>
      <c r="L40" s="88"/>
      <c r="M40" s="102">
        <f>100*E40/J40</f>
        <v>19.733333333333334</v>
      </c>
      <c r="N40" s="102">
        <f>100*G40/K40</f>
        <v>19.732937685459941</v>
      </c>
      <c r="Q40" s="98">
        <f>E40-D40-C40</f>
        <v>0</v>
      </c>
      <c r="R40" s="98">
        <f>G40-F40-E40</f>
        <v>0</v>
      </c>
    </row>
    <row r="41" spans="1:18" ht="15">
      <c r="A41" s="79"/>
      <c r="B41" s="104">
        <v>2007</v>
      </c>
      <c r="C41" s="103">
        <v>3</v>
      </c>
      <c r="D41" s="103">
        <v>44</v>
      </c>
      <c r="E41" s="103">
        <v>47</v>
      </c>
      <c r="F41" s="103">
        <v>311</v>
      </c>
      <c r="G41" s="103">
        <v>358</v>
      </c>
      <c r="H41" s="103"/>
      <c r="I41" s="103">
        <v>9</v>
      </c>
      <c r="J41" s="103">
        <v>278</v>
      </c>
      <c r="K41" s="103">
        <v>1817</v>
      </c>
      <c r="L41" s="88"/>
      <c r="M41" s="102">
        <f>100*E41/J41</f>
        <v>16.906474820143885</v>
      </c>
      <c r="N41" s="102">
        <f>100*G41/K41</f>
        <v>19.702806824435882</v>
      </c>
      <c r="Q41" s="98">
        <f>E41-D41-C41</f>
        <v>0</v>
      </c>
      <c r="R41" s="98">
        <f>G41-F41-E41</f>
        <v>0</v>
      </c>
    </row>
    <row r="42" spans="1:18" ht="15">
      <c r="A42" s="79"/>
      <c r="B42" s="104">
        <v>2008</v>
      </c>
      <c r="C42" s="103">
        <v>5</v>
      </c>
      <c r="D42" s="103">
        <v>39</v>
      </c>
      <c r="E42" s="103">
        <v>44</v>
      </c>
      <c r="F42" s="103">
        <v>271</v>
      </c>
      <c r="G42" s="103">
        <v>315</v>
      </c>
      <c r="H42" s="103"/>
      <c r="I42" s="103">
        <v>20</v>
      </c>
      <c r="J42" s="103">
        <v>299</v>
      </c>
      <c r="K42" s="103">
        <v>1689</v>
      </c>
      <c r="L42" s="88"/>
      <c r="M42" s="102">
        <f>100*E42/J42</f>
        <v>14.715719063545151</v>
      </c>
      <c r="N42" s="102">
        <f>100*G42/K42</f>
        <v>18.650088809946713</v>
      </c>
      <c r="Q42" s="98">
        <f>E42-D42-C42</f>
        <v>0</v>
      </c>
      <c r="R42" s="98">
        <f>G42-F42-E42</f>
        <v>0</v>
      </c>
    </row>
    <row r="43" spans="1:18" ht="15">
      <c r="A43" s="79"/>
      <c r="B43" s="104">
        <v>2009</v>
      </c>
      <c r="C43" s="103">
        <v>0</v>
      </c>
      <c r="D43" s="103">
        <v>54</v>
      </c>
      <c r="E43" s="103">
        <v>54</v>
      </c>
      <c r="F43" s="103">
        <v>224</v>
      </c>
      <c r="G43" s="103">
        <v>278</v>
      </c>
      <c r="H43" s="103"/>
      <c r="I43" s="103">
        <v>5</v>
      </c>
      <c r="J43" s="103">
        <v>258</v>
      </c>
      <c r="K43" s="103">
        <v>1473</v>
      </c>
      <c r="L43" s="88"/>
      <c r="M43" s="102">
        <f>100*E43/J43</f>
        <v>20.930232558139537</v>
      </c>
      <c r="N43" s="102">
        <f>100*G43/K43</f>
        <v>18.873048200950443</v>
      </c>
      <c r="Q43" s="98">
        <f>E43-D43-C43</f>
        <v>0</v>
      </c>
      <c r="R43" s="98">
        <f>G43-F43-E43</f>
        <v>0</v>
      </c>
    </row>
    <row r="44" spans="1:18" ht="15">
      <c r="A44" s="79"/>
      <c r="B44" s="104">
        <v>2010</v>
      </c>
      <c r="C44" s="103">
        <v>1</v>
      </c>
      <c r="D44" s="103">
        <v>45</v>
      </c>
      <c r="E44" s="103">
        <v>46</v>
      </c>
      <c r="F44" s="103">
        <v>238</v>
      </c>
      <c r="G44" s="103">
        <v>284</v>
      </c>
      <c r="H44" s="103"/>
      <c r="I44" s="103">
        <v>4</v>
      </c>
      <c r="J44" s="103">
        <v>227</v>
      </c>
      <c r="K44" s="103">
        <v>1377</v>
      </c>
      <c r="L44" s="88"/>
      <c r="M44" s="102">
        <f>100*E44/J44</f>
        <v>20.264317180616739</v>
      </c>
      <c r="N44" s="102">
        <f>100*G44/K44</f>
        <v>20.624546114742195</v>
      </c>
      <c r="Q44" s="98">
        <f>E44-D44-C44</f>
        <v>0</v>
      </c>
      <c r="R44" s="98">
        <f>G44-F44-E44</f>
        <v>0</v>
      </c>
    </row>
    <row r="45" spans="1:18" ht="15">
      <c r="A45" s="79"/>
      <c r="B45" s="104">
        <v>2011</v>
      </c>
      <c r="C45" s="103">
        <v>0</v>
      </c>
      <c r="D45" s="103">
        <v>31</v>
      </c>
      <c r="E45" s="103">
        <v>31</v>
      </c>
      <c r="F45" s="103">
        <v>218</v>
      </c>
      <c r="G45" s="103">
        <v>249</v>
      </c>
      <c r="H45" s="103"/>
      <c r="I45" s="103">
        <v>7</v>
      </c>
      <c r="J45" s="103">
        <v>210</v>
      </c>
      <c r="K45" s="103">
        <v>1316</v>
      </c>
      <c r="L45" s="88"/>
      <c r="M45" s="102">
        <f>100*E45/J45</f>
        <v>14.761904761904763</v>
      </c>
      <c r="N45" s="102">
        <f>100*G45/K45</f>
        <v>18.920972644376899</v>
      </c>
      <c r="Q45" s="98">
        <f>E45-D45-C45</f>
        <v>0</v>
      </c>
      <c r="R45" s="98">
        <f>G45-F45-E45</f>
        <v>0</v>
      </c>
    </row>
    <row r="46" spans="1:18" ht="15">
      <c r="A46" s="79"/>
      <c r="B46" s="104">
        <v>2012</v>
      </c>
      <c r="C46" s="103">
        <v>0</v>
      </c>
      <c r="D46" s="103">
        <v>40</v>
      </c>
      <c r="E46" s="103">
        <v>40</v>
      </c>
      <c r="F46" s="103">
        <v>153</v>
      </c>
      <c r="G46" s="103">
        <v>193</v>
      </c>
      <c r="H46" s="103"/>
      <c r="I46" s="103">
        <v>2</v>
      </c>
      <c r="J46" s="103">
        <v>196</v>
      </c>
      <c r="K46" s="103">
        <v>1164</v>
      </c>
      <c r="L46" s="88"/>
      <c r="M46" s="102">
        <f>100*E46/J46</f>
        <v>20.408163265306122</v>
      </c>
      <c r="N46" s="102">
        <f>100*G46/K46</f>
        <v>16.580756013745706</v>
      </c>
      <c r="Q46" s="98">
        <f>E46-D46-C46</f>
        <v>0</v>
      </c>
      <c r="R46" s="98">
        <f>G46-F46-E46</f>
        <v>0</v>
      </c>
    </row>
    <row r="47" spans="1:18" ht="16.5" thickBot="1">
      <c r="A47" s="86"/>
      <c r="B47" s="85" t="s">
        <v>72</v>
      </c>
      <c r="C47" s="101">
        <v>1.2</v>
      </c>
      <c r="D47" s="101">
        <v>41.8</v>
      </c>
      <c r="E47" s="101">
        <v>43</v>
      </c>
      <c r="F47" s="101">
        <v>220.8</v>
      </c>
      <c r="G47" s="101">
        <v>263.8</v>
      </c>
      <c r="H47" s="101"/>
      <c r="I47" s="101">
        <v>7.6</v>
      </c>
      <c r="J47" s="101">
        <v>238</v>
      </c>
      <c r="K47" s="101">
        <v>1403.8</v>
      </c>
      <c r="L47" s="100"/>
      <c r="M47" s="99">
        <f>100*E47/J47</f>
        <v>18.067226890756302</v>
      </c>
      <c r="N47" s="99">
        <f>100*G47/K47</f>
        <v>18.791850690981622</v>
      </c>
      <c r="Q47" s="98">
        <f>E47-D47-C47</f>
        <v>2.886579864025407E-15</v>
      </c>
      <c r="R47" s="98">
        <f>G47-F47-E47</f>
        <v>0</v>
      </c>
    </row>
    <row r="48" spans="1:18" ht="6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</row>
    <row r="49" spans="1:18" ht="15">
      <c r="A49" s="82" t="s">
        <v>71</v>
      </c>
      <c r="B49" s="79" t="s">
        <v>70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18" ht="15">
      <c r="A50" s="82" t="s">
        <v>95</v>
      </c>
      <c r="B50" s="79" t="s">
        <v>94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8" ht="15">
      <c r="A51" s="79"/>
      <c r="B51" s="79" t="s">
        <v>93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</row>
    <row r="52" spans="1:18" ht="15">
      <c r="A52" s="79"/>
      <c r="B52" s="79" t="s">
        <v>92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 spans="1:18" ht="15">
      <c r="A53" s="79" t="s">
        <v>69</v>
      </c>
    </row>
    <row r="54" spans="1:18" ht="15">
      <c r="A54" s="79"/>
    </row>
    <row r="56" spans="1:18" ht="15.75">
      <c r="A56" s="97" t="s">
        <v>91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</row>
    <row r="57" spans="1:18" ht="1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</row>
    <row r="58" spans="1:18" ht="18.75">
      <c r="A58" s="97" t="s">
        <v>90</v>
      </c>
      <c r="B58" s="97"/>
      <c r="C58" s="79"/>
      <c r="D58" s="79"/>
      <c r="E58" s="79"/>
      <c r="F58" s="79"/>
      <c r="G58" s="79"/>
      <c r="H58" s="79"/>
      <c r="I58" s="97"/>
      <c r="J58" s="79"/>
      <c r="K58" s="79"/>
    </row>
    <row r="59" spans="1:18" ht="15.75">
      <c r="A59" s="97" t="s">
        <v>89</v>
      </c>
      <c r="B59" s="97"/>
      <c r="C59" s="79"/>
      <c r="D59" s="79"/>
      <c r="E59" s="79"/>
      <c r="F59" s="79"/>
      <c r="G59" s="79"/>
      <c r="H59" s="79"/>
      <c r="I59" s="97"/>
      <c r="J59" s="79"/>
      <c r="K59" s="79"/>
    </row>
    <row r="60" spans="1:18" ht="15.75">
      <c r="A60" s="97" t="s">
        <v>88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</row>
    <row r="61" spans="1:18" ht="6" customHeight="1" thickBot="1">
      <c r="A61" s="86"/>
      <c r="B61" s="86"/>
      <c r="C61" s="86"/>
      <c r="D61" s="86"/>
      <c r="E61" s="86"/>
      <c r="F61" s="86"/>
      <c r="G61" s="86"/>
      <c r="H61" s="86"/>
      <c r="I61" s="86"/>
      <c r="J61" s="96"/>
      <c r="K61" s="96"/>
      <c r="L61" s="45"/>
    </row>
    <row r="62" spans="1:18" ht="15.75">
      <c r="A62" s="95"/>
      <c r="B62" s="95"/>
      <c r="C62" s="94"/>
      <c r="D62" s="94"/>
      <c r="E62" s="94" t="s">
        <v>87</v>
      </c>
      <c r="F62" s="94" t="s">
        <v>86</v>
      </c>
      <c r="G62" s="94"/>
      <c r="H62" s="94"/>
      <c r="I62" s="94" t="s">
        <v>85</v>
      </c>
      <c r="J62" s="56"/>
      <c r="K62" s="56"/>
      <c r="L62" s="56"/>
      <c r="Q62" s="37" t="s">
        <v>84</v>
      </c>
      <c r="R62" s="37" t="s">
        <v>83</v>
      </c>
    </row>
    <row r="63" spans="1:18" ht="16.5" thickBot="1">
      <c r="A63" s="93"/>
      <c r="B63" s="93"/>
      <c r="C63" s="92" t="s">
        <v>82</v>
      </c>
      <c r="D63" s="91" t="s">
        <v>81</v>
      </c>
      <c r="E63" s="91" t="s">
        <v>80</v>
      </c>
      <c r="F63" s="91" t="s">
        <v>79</v>
      </c>
      <c r="G63" s="91" t="s">
        <v>78</v>
      </c>
      <c r="H63" s="91"/>
      <c r="I63" s="91" t="s">
        <v>77</v>
      </c>
      <c r="J63" s="56"/>
      <c r="K63" s="56"/>
      <c r="L63" s="56"/>
      <c r="Q63" s="37" t="s">
        <v>76</v>
      </c>
      <c r="R63" s="37" t="s">
        <v>75</v>
      </c>
    </row>
    <row r="64" spans="1:18" ht="16.5" thickTop="1">
      <c r="A64" s="79"/>
      <c r="B64" s="90" t="s">
        <v>74</v>
      </c>
      <c r="C64" s="89">
        <v>298.39999999999998</v>
      </c>
      <c r="D64" s="89">
        <v>42.2</v>
      </c>
      <c r="E64" s="89">
        <v>26.4</v>
      </c>
      <c r="F64" s="89">
        <v>12.8</v>
      </c>
      <c r="G64" s="89">
        <v>11.2</v>
      </c>
      <c r="H64" s="89"/>
      <c r="I64" s="89">
        <v>391</v>
      </c>
      <c r="J64" s="45"/>
      <c r="K64" s="45"/>
      <c r="L64" s="45"/>
      <c r="Q64" s="80">
        <f>I64-SUM(C64:G64)</f>
        <v>0</v>
      </c>
      <c r="R64" s="80">
        <f>I64-G14</f>
        <v>0</v>
      </c>
    </row>
    <row r="65" spans="1:18" ht="15">
      <c r="A65" s="79"/>
      <c r="B65" s="79">
        <v>1996</v>
      </c>
      <c r="C65" s="79">
        <v>491</v>
      </c>
      <c r="D65" s="79">
        <v>49</v>
      </c>
      <c r="E65" s="79">
        <v>70</v>
      </c>
      <c r="F65" s="79">
        <v>24</v>
      </c>
      <c r="G65" s="79">
        <v>16</v>
      </c>
      <c r="H65" s="79"/>
      <c r="I65" s="79">
        <v>650</v>
      </c>
      <c r="J65" s="45"/>
      <c r="K65" s="45"/>
      <c r="L65" s="45"/>
      <c r="Q65" s="80">
        <f>I65-SUM(C65:G65)</f>
        <v>0</v>
      </c>
      <c r="R65" s="80">
        <f>I65-G30</f>
        <v>0</v>
      </c>
    </row>
    <row r="66" spans="1:18" ht="15">
      <c r="A66" s="79"/>
      <c r="B66" s="79">
        <v>1997</v>
      </c>
      <c r="C66" s="79">
        <v>457</v>
      </c>
      <c r="D66" s="79">
        <v>50</v>
      </c>
      <c r="E66" s="79">
        <v>55</v>
      </c>
      <c r="F66" s="79">
        <v>19</v>
      </c>
      <c r="G66" s="79">
        <v>5</v>
      </c>
      <c r="H66" s="79"/>
      <c r="I66" s="79">
        <v>586</v>
      </c>
      <c r="J66" s="45"/>
      <c r="K66" s="45"/>
      <c r="L66" s="45"/>
      <c r="Q66" s="80">
        <f>I66-SUM(C66:G66)</f>
        <v>0</v>
      </c>
      <c r="R66" s="80">
        <f>I66-G31</f>
        <v>0</v>
      </c>
    </row>
    <row r="67" spans="1:18" ht="15">
      <c r="A67" s="79"/>
      <c r="B67" s="79">
        <v>1998</v>
      </c>
      <c r="C67" s="79">
        <v>455</v>
      </c>
      <c r="D67" s="79">
        <v>71</v>
      </c>
      <c r="E67" s="79">
        <v>55</v>
      </c>
      <c r="F67" s="79">
        <v>12</v>
      </c>
      <c r="G67" s="79">
        <v>5</v>
      </c>
      <c r="H67" s="79"/>
      <c r="I67" s="79">
        <v>598</v>
      </c>
      <c r="J67" s="45"/>
      <c r="K67" s="45"/>
      <c r="L67" s="45"/>
      <c r="N67" s="37" t="s">
        <v>73</v>
      </c>
      <c r="Q67" s="80">
        <f>I67-SUM(C67:G67)</f>
        <v>0</v>
      </c>
      <c r="R67" s="80">
        <f>I67-G32</f>
        <v>0</v>
      </c>
    </row>
    <row r="68" spans="1:18" ht="15">
      <c r="A68" s="79"/>
      <c r="B68" s="79">
        <v>1999</v>
      </c>
      <c r="C68" s="88">
        <v>464</v>
      </c>
      <c r="D68" s="88">
        <v>50</v>
      </c>
      <c r="E68" s="88">
        <v>62</v>
      </c>
      <c r="F68" s="88">
        <v>15</v>
      </c>
      <c r="G68" s="88">
        <v>7</v>
      </c>
      <c r="H68" s="88"/>
      <c r="I68" s="88">
        <v>598</v>
      </c>
      <c r="J68" s="45"/>
      <c r="K68" s="45"/>
      <c r="L68" s="45"/>
      <c r="Q68" s="80">
        <f>I68-SUM(C68:G68)</f>
        <v>0</v>
      </c>
      <c r="R68" s="80">
        <f>I68-G33</f>
        <v>0</v>
      </c>
    </row>
    <row r="69" spans="1:18" ht="15">
      <c r="A69" s="79"/>
      <c r="B69" s="79">
        <v>2000</v>
      </c>
      <c r="C69" s="88">
        <v>448</v>
      </c>
      <c r="D69" s="88">
        <v>33</v>
      </c>
      <c r="E69" s="88">
        <v>55</v>
      </c>
      <c r="F69" s="88">
        <v>14</v>
      </c>
      <c r="G69" s="88">
        <v>4</v>
      </c>
      <c r="H69" s="88"/>
      <c r="I69" s="88">
        <v>554</v>
      </c>
      <c r="J69" s="45"/>
      <c r="K69" s="45"/>
      <c r="L69" s="45"/>
      <c r="Q69" s="80">
        <f>I69-SUM(C69:G69)</f>
        <v>0</v>
      </c>
      <c r="R69" s="80">
        <f>I69-G34</f>
        <v>0</v>
      </c>
    </row>
    <row r="70" spans="1:18" ht="15">
      <c r="A70" s="79"/>
      <c r="B70" s="79">
        <v>2001</v>
      </c>
      <c r="C70" s="88">
        <v>476</v>
      </c>
      <c r="D70" s="88">
        <v>51</v>
      </c>
      <c r="E70" s="88">
        <v>37</v>
      </c>
      <c r="F70" s="88">
        <v>13</v>
      </c>
      <c r="G70" s="88">
        <v>4</v>
      </c>
      <c r="H70" s="88"/>
      <c r="I70" s="88">
        <v>581</v>
      </c>
      <c r="J70" s="45"/>
      <c r="K70" s="45"/>
      <c r="L70" s="45"/>
      <c r="Q70" s="80">
        <f>I70-SUM(C70:G70)</f>
        <v>0</v>
      </c>
      <c r="R70" s="80">
        <f>I70-G35</f>
        <v>0</v>
      </c>
    </row>
    <row r="71" spans="1:18" ht="15">
      <c r="A71" s="79"/>
      <c r="B71" s="79">
        <v>2002</v>
      </c>
      <c r="C71" s="88">
        <v>404</v>
      </c>
      <c r="D71" s="88">
        <v>61</v>
      </c>
      <c r="E71" s="88">
        <v>69</v>
      </c>
      <c r="F71" s="88">
        <v>25</v>
      </c>
      <c r="G71" s="88">
        <v>8</v>
      </c>
      <c r="H71" s="88"/>
      <c r="I71" s="88">
        <v>567</v>
      </c>
      <c r="J71" s="45"/>
      <c r="K71" s="45"/>
      <c r="L71" s="45"/>
      <c r="Q71" s="80">
        <f>I71-SUM(C71:G71)</f>
        <v>0</v>
      </c>
      <c r="R71" s="80">
        <f>I71-G36</f>
        <v>0</v>
      </c>
    </row>
    <row r="72" spans="1:18" ht="15">
      <c r="A72" s="79"/>
      <c r="B72" s="79">
        <v>2003</v>
      </c>
      <c r="C72" s="87">
        <v>322</v>
      </c>
      <c r="D72" s="87">
        <v>35</v>
      </c>
      <c r="E72" s="87">
        <v>39</v>
      </c>
      <c r="F72" s="87">
        <v>20</v>
      </c>
      <c r="G72" s="87">
        <v>14</v>
      </c>
      <c r="H72" s="87"/>
      <c r="I72" s="87">
        <v>430</v>
      </c>
      <c r="J72" s="45"/>
      <c r="K72" s="45"/>
      <c r="L72" s="45"/>
      <c r="Q72" s="80">
        <f>I72-SUM(C72:G72)</f>
        <v>0</v>
      </c>
      <c r="R72" s="80">
        <f>I72-G37</f>
        <v>0</v>
      </c>
    </row>
    <row r="73" spans="1:18" ht="15">
      <c r="A73" s="79"/>
      <c r="B73" s="79">
        <v>2004</v>
      </c>
      <c r="C73" s="87">
        <v>357</v>
      </c>
      <c r="D73" s="87">
        <v>35</v>
      </c>
      <c r="E73" s="87">
        <v>15</v>
      </c>
      <c r="F73" s="87">
        <v>9</v>
      </c>
      <c r="G73" s="87">
        <v>6</v>
      </c>
      <c r="H73" s="87"/>
      <c r="I73" s="87">
        <v>422</v>
      </c>
      <c r="J73" s="45"/>
      <c r="K73" s="45"/>
      <c r="L73" s="45"/>
      <c r="Q73" s="80">
        <f>I73-SUM(C73:G73)</f>
        <v>0</v>
      </c>
      <c r="R73" s="80">
        <f>I73-G38</f>
        <v>0</v>
      </c>
    </row>
    <row r="74" spans="1:18" ht="15">
      <c r="A74" s="79"/>
      <c r="B74" s="79">
        <v>2005</v>
      </c>
      <c r="C74" s="87">
        <v>352</v>
      </c>
      <c r="D74" s="87">
        <v>51</v>
      </c>
      <c r="E74" s="87">
        <v>22</v>
      </c>
      <c r="F74" s="87">
        <v>16</v>
      </c>
      <c r="G74" s="87">
        <v>20</v>
      </c>
      <c r="H74" s="87"/>
      <c r="I74" s="87">
        <v>461</v>
      </c>
      <c r="J74" s="45"/>
      <c r="K74" s="45"/>
      <c r="L74" s="45"/>
      <c r="Q74" s="80">
        <f>I74-SUM(C74:G74)</f>
        <v>0</v>
      </c>
      <c r="R74" s="80">
        <f>I74-G39</f>
        <v>0</v>
      </c>
    </row>
    <row r="75" spans="1:18" ht="15">
      <c r="A75" s="79"/>
      <c r="B75" s="79">
        <v>2006</v>
      </c>
      <c r="C75" s="87">
        <v>295</v>
      </c>
      <c r="D75" s="87">
        <v>46</v>
      </c>
      <c r="E75" s="87">
        <v>33</v>
      </c>
      <c r="F75" s="87">
        <v>10</v>
      </c>
      <c r="G75" s="87">
        <v>15</v>
      </c>
      <c r="H75" s="87"/>
      <c r="I75" s="87">
        <v>399</v>
      </c>
      <c r="J75" s="45"/>
      <c r="K75" s="45"/>
      <c r="L75" s="45"/>
      <c r="Q75" s="80">
        <f>I75-SUM(C75:G75)</f>
        <v>0</v>
      </c>
      <c r="R75" s="80">
        <f>I75-G40</f>
        <v>0</v>
      </c>
    </row>
    <row r="76" spans="1:18" ht="15">
      <c r="A76" s="79"/>
      <c r="B76" s="79">
        <v>2007</v>
      </c>
      <c r="C76" s="87">
        <v>259</v>
      </c>
      <c r="D76" s="87">
        <v>46</v>
      </c>
      <c r="E76" s="87">
        <v>26</v>
      </c>
      <c r="F76" s="87">
        <v>17</v>
      </c>
      <c r="G76" s="87">
        <v>10</v>
      </c>
      <c r="H76" s="87"/>
      <c r="I76" s="87">
        <v>358</v>
      </c>
      <c r="J76" s="45"/>
      <c r="K76" s="45"/>
      <c r="L76" s="45"/>
      <c r="Q76" s="80">
        <f>I76-SUM(C76:G76)</f>
        <v>0</v>
      </c>
      <c r="R76" s="80">
        <f>I76-G41</f>
        <v>0</v>
      </c>
    </row>
    <row r="77" spans="1:18" ht="15">
      <c r="A77" s="79"/>
      <c r="B77" s="79">
        <v>2008</v>
      </c>
      <c r="C77" s="87">
        <v>229</v>
      </c>
      <c r="D77" s="87">
        <v>33</v>
      </c>
      <c r="E77" s="87">
        <v>36</v>
      </c>
      <c r="F77" s="87">
        <v>12</v>
      </c>
      <c r="G77" s="87">
        <v>5</v>
      </c>
      <c r="H77" s="87"/>
      <c r="I77" s="87">
        <v>315</v>
      </c>
      <c r="J77" s="45"/>
      <c r="K77" s="45"/>
      <c r="L77" s="45"/>
      <c r="Q77" s="80">
        <f>I77-SUM(C77:G77)</f>
        <v>0</v>
      </c>
      <c r="R77" s="80">
        <f>I77-G42</f>
        <v>0</v>
      </c>
    </row>
    <row r="78" spans="1:18" ht="15">
      <c r="A78" s="79"/>
      <c r="B78" s="79">
        <v>2009</v>
      </c>
      <c r="C78" s="87">
        <v>213</v>
      </c>
      <c r="D78" s="87">
        <v>43</v>
      </c>
      <c r="E78" s="87">
        <v>10</v>
      </c>
      <c r="F78" s="87">
        <v>11</v>
      </c>
      <c r="G78" s="87">
        <v>1</v>
      </c>
      <c r="H78" s="87"/>
      <c r="I78" s="87">
        <v>278</v>
      </c>
      <c r="J78" s="45"/>
      <c r="K78" s="45"/>
      <c r="L78" s="45"/>
      <c r="Q78" s="80">
        <f>I78-SUM(C78:G78)</f>
        <v>0</v>
      </c>
      <c r="R78" s="80">
        <f>I78-G43</f>
        <v>0</v>
      </c>
    </row>
    <row r="79" spans="1:18" ht="15">
      <c r="A79" s="79"/>
      <c r="B79" s="79">
        <v>2010</v>
      </c>
      <c r="C79" s="87">
        <v>200</v>
      </c>
      <c r="D79" s="87">
        <v>40</v>
      </c>
      <c r="E79" s="87">
        <v>20</v>
      </c>
      <c r="F79" s="87">
        <v>14</v>
      </c>
      <c r="G79" s="87">
        <v>10</v>
      </c>
      <c r="H79" s="87"/>
      <c r="I79" s="87">
        <v>284</v>
      </c>
      <c r="J79" s="45"/>
      <c r="K79" s="45"/>
      <c r="L79" s="45"/>
      <c r="Q79" s="80">
        <f>I79-SUM(C79:G79)</f>
        <v>0</v>
      </c>
      <c r="R79" s="80">
        <f>I79-G44</f>
        <v>0</v>
      </c>
    </row>
    <row r="80" spans="1:18" ht="15">
      <c r="A80" s="79"/>
      <c r="B80" s="79">
        <v>2011</v>
      </c>
      <c r="C80" s="87">
        <v>184</v>
      </c>
      <c r="D80" s="87">
        <v>26</v>
      </c>
      <c r="E80" s="87">
        <v>21</v>
      </c>
      <c r="F80" s="87">
        <v>12</v>
      </c>
      <c r="G80" s="87">
        <v>6</v>
      </c>
      <c r="H80" s="87"/>
      <c r="I80" s="87">
        <v>249</v>
      </c>
      <c r="J80" s="45"/>
      <c r="K80" s="45"/>
      <c r="L80" s="45"/>
      <c r="Q80" s="80">
        <f>I80-SUM(C80:G80)</f>
        <v>0</v>
      </c>
      <c r="R80" s="80">
        <f>I80-G45</f>
        <v>0</v>
      </c>
    </row>
    <row r="81" spans="1:18" ht="15">
      <c r="A81" s="79"/>
      <c r="B81" s="79">
        <v>2012</v>
      </c>
      <c r="C81" s="87">
        <v>148</v>
      </c>
      <c r="D81" s="87">
        <v>29</v>
      </c>
      <c r="E81" s="87">
        <v>1</v>
      </c>
      <c r="F81" s="87">
        <v>10</v>
      </c>
      <c r="G81" s="87">
        <v>5</v>
      </c>
      <c r="H81" s="87"/>
      <c r="I81" s="87">
        <v>193</v>
      </c>
      <c r="J81" s="45"/>
      <c r="K81" s="45"/>
      <c r="L81" s="45"/>
      <c r="Q81" s="80">
        <f>I81-SUM(C81:G81)</f>
        <v>0</v>
      </c>
      <c r="R81" s="80">
        <f>I81-G46</f>
        <v>0</v>
      </c>
    </row>
    <row r="82" spans="1:18" ht="16.5" thickBot="1">
      <c r="A82" s="86"/>
      <c r="B82" s="85" t="s">
        <v>72</v>
      </c>
      <c r="C82" s="84">
        <v>194.8</v>
      </c>
      <c r="D82" s="84">
        <v>34.200000000000003</v>
      </c>
      <c r="E82" s="84">
        <v>17.600000000000001</v>
      </c>
      <c r="F82" s="84">
        <v>11.8</v>
      </c>
      <c r="G82" s="84">
        <v>5.4</v>
      </c>
      <c r="H82" s="84"/>
      <c r="I82" s="84">
        <v>263.8</v>
      </c>
      <c r="J82" s="45"/>
      <c r="K82" s="45"/>
      <c r="L82" s="45"/>
      <c r="Q82" s="80">
        <f>I82-SUM(C82:G82)</f>
        <v>0</v>
      </c>
      <c r="R82" s="80">
        <f>I82-G47</f>
        <v>0</v>
      </c>
    </row>
    <row r="83" spans="1:18" ht="6" customHeight="1">
      <c r="A83" s="45"/>
      <c r="B83" s="83"/>
      <c r="C83" s="81"/>
      <c r="D83" s="81"/>
      <c r="E83" s="81"/>
      <c r="F83" s="81"/>
      <c r="G83" s="81"/>
      <c r="H83" s="81"/>
      <c r="I83" s="81"/>
      <c r="J83" s="45"/>
      <c r="K83" s="45"/>
      <c r="L83" s="45"/>
      <c r="Q83" s="80"/>
      <c r="R83" s="80"/>
    </row>
    <row r="84" spans="1:18" ht="15">
      <c r="A84" s="82" t="s">
        <v>71</v>
      </c>
      <c r="B84" s="79" t="s">
        <v>70</v>
      </c>
      <c r="C84" s="81"/>
      <c r="D84" s="81"/>
      <c r="E84" s="81"/>
      <c r="F84" s="81"/>
      <c r="G84" s="81"/>
      <c r="H84" s="81"/>
      <c r="I84" s="81"/>
      <c r="J84" s="45"/>
      <c r="K84" s="45"/>
      <c r="L84" s="45"/>
      <c r="Q84" s="80"/>
      <c r="R84" s="80"/>
    </row>
    <row r="85" spans="1:18" ht="15.75" customHeight="1">
      <c r="A85" s="79" t="s">
        <v>69</v>
      </c>
      <c r="J85" s="45"/>
      <c r="K85" s="45"/>
      <c r="L85" s="45"/>
    </row>
    <row r="86" spans="1:18" ht="145.5" customHeight="1"/>
    <row r="92" spans="1:18">
      <c r="B92" s="75"/>
      <c r="C92" s="75"/>
      <c r="D92" s="75"/>
      <c r="E92" s="75"/>
      <c r="F92" s="75"/>
      <c r="G92" s="75"/>
      <c r="H92" s="75"/>
      <c r="I92" s="75"/>
      <c r="J92" s="75"/>
    </row>
    <row r="93" spans="1:18">
      <c r="B93" s="75"/>
      <c r="C93" s="75"/>
      <c r="D93" s="75"/>
      <c r="E93" s="75"/>
      <c r="F93" s="75"/>
      <c r="G93" s="75"/>
      <c r="I93" s="75"/>
      <c r="J93" s="75"/>
      <c r="K93" s="75"/>
    </row>
    <row r="94" spans="1:18">
      <c r="B94" s="77"/>
      <c r="C94" s="76"/>
      <c r="D94" s="76"/>
      <c r="E94" s="76"/>
      <c r="F94" s="76"/>
      <c r="G94" s="76"/>
      <c r="I94" s="76"/>
      <c r="J94" s="76"/>
      <c r="K94" s="76"/>
    </row>
    <row r="95" spans="1:18">
      <c r="B95" s="77"/>
      <c r="C95" s="76"/>
      <c r="D95" s="76"/>
      <c r="E95" s="76"/>
      <c r="F95" s="76"/>
      <c r="G95" s="76"/>
      <c r="I95" s="76"/>
      <c r="J95" s="76"/>
      <c r="K95" s="76"/>
    </row>
    <row r="96" spans="1:18">
      <c r="B96" s="77"/>
      <c r="C96" s="76"/>
      <c r="D96" s="76"/>
      <c r="E96" s="76"/>
      <c r="F96" s="76"/>
      <c r="G96" s="76"/>
      <c r="I96" s="76"/>
      <c r="J96" s="76"/>
      <c r="K96" s="76"/>
    </row>
    <row r="97" spans="2:11">
      <c r="B97" s="77"/>
      <c r="C97" s="76"/>
      <c r="D97" s="76"/>
      <c r="E97" s="76"/>
      <c r="F97" s="76"/>
      <c r="G97" s="76"/>
      <c r="I97" s="76"/>
      <c r="J97" s="76"/>
      <c r="K97" s="76"/>
    </row>
    <row r="98" spans="2:11">
      <c r="B98" s="77"/>
      <c r="C98" s="76"/>
      <c r="D98" s="76"/>
      <c r="E98" s="76"/>
      <c r="F98" s="76"/>
      <c r="G98" s="76"/>
      <c r="I98" s="76"/>
      <c r="J98" s="76"/>
      <c r="K98" s="76"/>
    </row>
    <row r="99" spans="2:11">
      <c r="B99" s="77"/>
      <c r="C99" s="76"/>
      <c r="D99" s="76"/>
      <c r="E99" s="76"/>
      <c r="F99" s="76"/>
      <c r="G99" s="76"/>
      <c r="I99" s="76"/>
      <c r="J99" s="76"/>
      <c r="K99" s="76"/>
    </row>
    <row r="100" spans="2:11">
      <c r="B100" s="77"/>
      <c r="C100" s="76"/>
      <c r="D100" s="76"/>
      <c r="E100" s="76"/>
      <c r="F100" s="76"/>
      <c r="G100" s="76"/>
      <c r="I100" s="76"/>
      <c r="J100" s="76"/>
      <c r="K100" s="76"/>
    </row>
    <row r="101" spans="2:11">
      <c r="B101" s="77"/>
      <c r="C101" s="76"/>
      <c r="D101" s="76"/>
      <c r="E101" s="76"/>
      <c r="F101" s="76"/>
      <c r="G101" s="76"/>
      <c r="I101" s="76"/>
      <c r="J101" s="76"/>
      <c r="K101" s="76"/>
    </row>
    <row r="102" spans="2:11">
      <c r="B102" s="77"/>
      <c r="C102" s="76"/>
      <c r="D102" s="76"/>
      <c r="E102" s="76"/>
      <c r="F102" s="76"/>
      <c r="G102" s="76"/>
      <c r="I102" s="76"/>
      <c r="J102" s="76"/>
      <c r="K102" s="76"/>
    </row>
    <row r="103" spans="2:11">
      <c r="B103" s="77"/>
      <c r="C103" s="76"/>
      <c r="D103" s="76"/>
      <c r="E103" s="76"/>
      <c r="F103" s="76"/>
      <c r="G103" s="76"/>
      <c r="I103" s="76"/>
      <c r="J103" s="76"/>
      <c r="K103" s="76"/>
    </row>
    <row r="104" spans="2:11">
      <c r="B104" s="77"/>
      <c r="C104" s="76"/>
      <c r="D104" s="76"/>
      <c r="E104" s="76"/>
      <c r="F104" s="76"/>
      <c r="G104" s="76"/>
      <c r="I104" s="76"/>
      <c r="J104" s="76"/>
      <c r="K104" s="76"/>
    </row>
    <row r="105" spans="2:11">
      <c r="B105" s="77"/>
      <c r="C105" s="76"/>
      <c r="D105" s="76"/>
      <c r="E105" s="76"/>
      <c r="F105" s="76"/>
      <c r="G105" s="76"/>
      <c r="I105" s="76"/>
      <c r="J105" s="76"/>
      <c r="K105" s="76"/>
    </row>
    <row r="106" spans="2:11">
      <c r="B106" s="77"/>
      <c r="C106" s="76"/>
      <c r="D106" s="76"/>
      <c r="E106" s="76"/>
      <c r="F106" s="76"/>
      <c r="G106" s="76"/>
      <c r="I106" s="76"/>
      <c r="J106" s="76"/>
      <c r="K106" s="76"/>
    </row>
    <row r="107" spans="2:11">
      <c r="B107" s="77"/>
      <c r="C107" s="76"/>
      <c r="D107" s="76"/>
      <c r="E107" s="76"/>
      <c r="F107" s="76"/>
      <c r="G107" s="76"/>
      <c r="I107" s="76"/>
      <c r="J107" s="76"/>
      <c r="K107" s="76"/>
    </row>
    <row r="108" spans="2:11">
      <c r="B108" s="77"/>
      <c r="C108" s="76"/>
      <c r="D108" s="76"/>
      <c r="E108" s="76"/>
      <c r="F108" s="76"/>
      <c r="G108" s="76"/>
      <c r="I108" s="76"/>
      <c r="J108" s="76"/>
      <c r="K108" s="76"/>
    </row>
    <row r="109" spans="2:11">
      <c r="B109" s="77"/>
      <c r="C109" s="76"/>
      <c r="D109" s="76"/>
      <c r="E109" s="76"/>
      <c r="F109" s="76"/>
      <c r="G109" s="76"/>
      <c r="I109" s="76"/>
      <c r="J109" s="76"/>
      <c r="K109" s="76"/>
    </row>
    <row r="110" spans="2:11">
      <c r="B110" s="77"/>
      <c r="C110" s="76"/>
      <c r="D110" s="76"/>
      <c r="E110" s="76"/>
      <c r="F110" s="76"/>
      <c r="G110" s="76"/>
      <c r="I110" s="76"/>
      <c r="J110" s="76"/>
      <c r="K110" s="76"/>
    </row>
    <row r="111" spans="2:11">
      <c r="B111" s="77"/>
      <c r="C111" s="76"/>
      <c r="D111" s="76"/>
      <c r="E111" s="76"/>
      <c r="F111" s="76"/>
      <c r="G111" s="76"/>
      <c r="I111" s="76"/>
      <c r="J111" s="76"/>
      <c r="K111" s="76"/>
    </row>
    <row r="112" spans="2:11">
      <c r="B112" s="77"/>
      <c r="C112" s="76"/>
      <c r="D112" s="76"/>
      <c r="E112" s="76"/>
      <c r="F112" s="76"/>
      <c r="G112" s="76"/>
      <c r="I112" s="76"/>
      <c r="J112" s="76"/>
      <c r="K112" s="76"/>
    </row>
    <row r="113" spans="2:11">
      <c r="B113" s="77"/>
      <c r="C113" s="76"/>
      <c r="D113" s="76"/>
      <c r="E113" s="76"/>
      <c r="F113" s="76"/>
      <c r="G113" s="76"/>
      <c r="I113" s="76"/>
      <c r="J113" s="76"/>
      <c r="K113" s="76"/>
    </row>
    <row r="114" spans="2:11">
      <c r="B114" s="77"/>
      <c r="C114" s="76"/>
      <c r="D114" s="76"/>
      <c r="E114" s="76"/>
      <c r="F114" s="76"/>
      <c r="G114" s="76"/>
      <c r="I114" s="76"/>
      <c r="J114" s="76"/>
      <c r="K114" s="76"/>
    </row>
    <row r="115" spans="2:11">
      <c r="B115" s="77"/>
      <c r="C115" s="76"/>
      <c r="D115" s="76"/>
      <c r="E115" s="76"/>
      <c r="F115" s="76"/>
      <c r="G115" s="76"/>
      <c r="I115" s="76"/>
      <c r="J115" s="76"/>
      <c r="K115" s="76"/>
    </row>
    <row r="116" spans="2:11">
      <c r="B116" s="77"/>
      <c r="C116" s="76"/>
      <c r="D116" s="76"/>
      <c r="E116" s="76"/>
      <c r="F116" s="76"/>
      <c r="G116" s="76"/>
      <c r="I116" s="76"/>
      <c r="J116" s="76"/>
      <c r="K116" s="76"/>
    </row>
    <row r="117" spans="2:11">
      <c r="B117" s="77"/>
      <c r="C117" s="76"/>
      <c r="D117" s="76"/>
      <c r="E117" s="76"/>
      <c r="F117" s="76"/>
      <c r="G117" s="76"/>
      <c r="I117" s="76"/>
      <c r="J117" s="76"/>
      <c r="K117" s="76"/>
    </row>
    <row r="118" spans="2:11">
      <c r="B118" s="77"/>
      <c r="C118" s="76"/>
      <c r="D118" s="76"/>
      <c r="E118" s="76"/>
      <c r="F118" s="76"/>
      <c r="G118" s="76"/>
      <c r="I118" s="76"/>
      <c r="J118" s="76"/>
      <c r="K118" s="76"/>
    </row>
    <row r="119" spans="2:11">
      <c r="B119" s="77"/>
      <c r="C119" s="76"/>
      <c r="D119" s="76"/>
      <c r="E119" s="76"/>
      <c r="F119" s="76"/>
      <c r="G119" s="76"/>
      <c r="I119" s="76"/>
      <c r="J119" s="76"/>
      <c r="K119" s="76"/>
    </row>
    <row r="120" spans="2:11">
      <c r="B120" s="77"/>
      <c r="C120" s="76"/>
      <c r="D120" s="76"/>
      <c r="E120" s="76"/>
      <c r="F120" s="76"/>
      <c r="G120" s="76"/>
      <c r="I120" s="76"/>
      <c r="J120" s="76"/>
      <c r="K120" s="76"/>
    </row>
    <row r="121" spans="2:11">
      <c r="B121" s="77"/>
      <c r="C121" s="76"/>
      <c r="D121" s="76"/>
      <c r="E121" s="76"/>
      <c r="F121" s="76"/>
      <c r="G121" s="76"/>
      <c r="I121" s="76"/>
      <c r="J121" s="76"/>
      <c r="K121" s="76"/>
    </row>
    <row r="122" spans="2:11">
      <c r="B122" s="75"/>
      <c r="C122" s="75"/>
      <c r="D122" s="75"/>
      <c r="E122" s="75"/>
      <c r="F122" s="75"/>
      <c r="G122" s="75"/>
      <c r="I122" s="75"/>
      <c r="J122" s="75"/>
      <c r="K122" s="75"/>
    </row>
    <row r="123" spans="2:11">
      <c r="B123" s="76"/>
      <c r="C123" s="76"/>
      <c r="D123" s="76"/>
      <c r="E123" s="76"/>
      <c r="F123" s="76"/>
      <c r="G123" s="76"/>
      <c r="I123" s="76"/>
      <c r="J123" s="76"/>
      <c r="K123" s="76"/>
    </row>
    <row r="124" spans="2:11">
      <c r="B124" s="78"/>
      <c r="C124" s="78"/>
      <c r="D124" s="78"/>
      <c r="E124" s="78"/>
      <c r="F124" s="78"/>
      <c r="G124" s="78"/>
      <c r="I124" s="78"/>
      <c r="J124" s="78"/>
      <c r="K124" s="78"/>
    </row>
    <row r="125" spans="2:11">
      <c r="B125" s="75"/>
      <c r="C125" s="75"/>
      <c r="D125" s="75"/>
      <c r="E125" s="75"/>
      <c r="F125" s="75"/>
      <c r="G125" s="75"/>
      <c r="I125" s="75"/>
      <c r="J125" s="75"/>
      <c r="K125" s="75"/>
    </row>
    <row r="126" spans="2:11">
      <c r="B126" s="76"/>
      <c r="C126" s="76"/>
      <c r="D126" s="76"/>
      <c r="E126" s="76"/>
      <c r="F126" s="76"/>
      <c r="G126" s="76"/>
      <c r="I126" s="76"/>
      <c r="J126" s="76"/>
      <c r="K126" s="76"/>
    </row>
    <row r="127" spans="2:11">
      <c r="B127" s="76"/>
      <c r="C127" s="76"/>
      <c r="D127" s="76"/>
      <c r="E127" s="76"/>
      <c r="F127" s="76"/>
      <c r="G127" s="76"/>
      <c r="I127" s="76"/>
      <c r="J127" s="76"/>
      <c r="K127" s="76"/>
    </row>
    <row r="128" spans="2:11">
      <c r="B128" s="76"/>
      <c r="C128" s="76"/>
      <c r="D128" s="76"/>
      <c r="E128" s="76"/>
      <c r="F128" s="76"/>
      <c r="G128" s="76"/>
      <c r="I128" s="76"/>
      <c r="J128" s="76"/>
      <c r="K128" s="76"/>
    </row>
    <row r="129" spans="2:11">
      <c r="B129" s="76"/>
      <c r="C129" s="76"/>
      <c r="D129" s="76"/>
      <c r="E129" s="76"/>
      <c r="F129" s="76"/>
      <c r="G129" s="76"/>
      <c r="I129" s="76"/>
      <c r="J129" s="76"/>
      <c r="K129" s="76"/>
    </row>
    <row r="130" spans="2:11">
      <c r="B130" s="75"/>
      <c r="C130" s="75"/>
      <c r="D130" s="75"/>
      <c r="E130" s="75"/>
      <c r="F130" s="75"/>
      <c r="G130" s="75"/>
      <c r="I130" s="75"/>
      <c r="J130" s="75"/>
      <c r="K130" s="75"/>
    </row>
    <row r="131" spans="2:11">
      <c r="B131" s="75"/>
      <c r="C131" s="75"/>
      <c r="D131" s="75"/>
      <c r="E131" s="75"/>
      <c r="F131" s="75"/>
      <c r="G131" s="75"/>
      <c r="I131" s="75"/>
      <c r="J131" s="75"/>
      <c r="K131" s="75"/>
    </row>
    <row r="132" spans="2:11">
      <c r="B132" s="75"/>
      <c r="C132" s="75"/>
      <c r="D132" s="75"/>
      <c r="E132" s="75"/>
      <c r="F132" s="75"/>
      <c r="G132" s="75"/>
      <c r="I132" s="75"/>
      <c r="J132" s="76"/>
      <c r="K132" s="76"/>
    </row>
    <row r="133" spans="2:11">
      <c r="B133" s="77"/>
      <c r="C133" s="76"/>
      <c r="D133" s="76"/>
      <c r="E133" s="76"/>
      <c r="F133" s="76"/>
      <c r="G133" s="76"/>
      <c r="I133" s="76"/>
      <c r="J133" s="75"/>
      <c r="K133" s="75"/>
    </row>
    <row r="134" spans="2:11">
      <c r="B134" s="77"/>
      <c r="C134" s="76"/>
      <c r="D134" s="76"/>
      <c r="E134" s="76"/>
      <c r="F134" s="76"/>
      <c r="G134" s="76"/>
      <c r="I134" s="76"/>
      <c r="J134" s="75"/>
      <c r="K134" s="75"/>
    </row>
    <row r="135" spans="2:11">
      <c r="B135" s="77"/>
      <c r="C135" s="76"/>
      <c r="D135" s="76"/>
      <c r="E135" s="76"/>
      <c r="F135" s="76"/>
      <c r="G135" s="76"/>
      <c r="I135" s="76"/>
      <c r="J135" s="75"/>
      <c r="K135" s="75"/>
    </row>
    <row r="136" spans="2:11">
      <c r="B136" s="77"/>
      <c r="C136" s="76"/>
      <c r="D136" s="76"/>
      <c r="E136" s="76"/>
      <c r="F136" s="76"/>
      <c r="G136" s="76"/>
      <c r="I136" s="76"/>
      <c r="J136" s="75"/>
      <c r="K136" s="75"/>
    </row>
    <row r="137" spans="2:11">
      <c r="B137" s="77"/>
      <c r="C137" s="76"/>
      <c r="D137" s="76"/>
      <c r="E137" s="76"/>
      <c r="F137" s="76"/>
      <c r="G137" s="76"/>
      <c r="I137" s="76"/>
      <c r="J137" s="75"/>
      <c r="K137" s="75"/>
    </row>
    <row r="138" spans="2:11">
      <c r="B138" s="77"/>
      <c r="C138" s="76"/>
      <c r="D138" s="76"/>
      <c r="E138" s="76"/>
      <c r="F138" s="76"/>
      <c r="G138" s="76"/>
      <c r="I138" s="76"/>
      <c r="J138" s="75"/>
      <c r="K138" s="75"/>
    </row>
    <row r="139" spans="2:11">
      <c r="B139" s="77"/>
      <c r="C139" s="76"/>
      <c r="D139" s="76"/>
      <c r="E139" s="76"/>
      <c r="F139" s="76"/>
      <c r="G139" s="76"/>
      <c r="I139" s="76"/>
      <c r="J139" s="75"/>
      <c r="K139" s="75"/>
    </row>
    <row r="140" spans="2:11">
      <c r="B140" s="77"/>
      <c r="C140" s="76"/>
      <c r="D140" s="76"/>
      <c r="E140" s="76"/>
      <c r="F140" s="76"/>
      <c r="G140" s="76"/>
      <c r="I140" s="76"/>
      <c r="J140" s="75"/>
      <c r="K140" s="75"/>
    </row>
    <row r="141" spans="2:11">
      <c r="B141" s="77"/>
      <c r="C141" s="76"/>
      <c r="D141" s="76"/>
      <c r="E141" s="76"/>
      <c r="F141" s="76"/>
      <c r="G141" s="76"/>
      <c r="I141" s="76"/>
      <c r="J141" s="75"/>
      <c r="K141" s="75"/>
    </row>
    <row r="142" spans="2:11">
      <c r="B142" s="77"/>
      <c r="C142" s="76"/>
      <c r="D142" s="76"/>
      <c r="E142" s="76"/>
      <c r="F142" s="76"/>
      <c r="G142" s="76"/>
      <c r="I142" s="76"/>
      <c r="J142" s="75"/>
      <c r="K142" s="75"/>
    </row>
    <row r="143" spans="2:11">
      <c r="B143" s="77"/>
      <c r="C143" s="76"/>
      <c r="D143" s="76"/>
      <c r="E143" s="76"/>
      <c r="F143" s="76"/>
      <c r="G143" s="76"/>
      <c r="I143" s="76"/>
      <c r="J143" s="75"/>
      <c r="K143" s="75"/>
    </row>
    <row r="144" spans="2:11">
      <c r="B144" s="77"/>
      <c r="C144" s="76"/>
      <c r="D144" s="76"/>
      <c r="E144" s="76"/>
      <c r="F144" s="76"/>
      <c r="G144" s="76"/>
      <c r="I144" s="76"/>
      <c r="J144" s="75"/>
      <c r="K144" s="75"/>
    </row>
    <row r="145" spans="2:11">
      <c r="B145" s="77"/>
      <c r="C145" s="76"/>
      <c r="D145" s="76"/>
      <c r="E145" s="76"/>
      <c r="F145" s="76"/>
      <c r="G145" s="76"/>
      <c r="I145" s="76"/>
      <c r="J145" s="75"/>
      <c r="K145" s="75"/>
    </row>
    <row r="146" spans="2:11">
      <c r="B146" s="77"/>
      <c r="C146" s="76"/>
      <c r="D146" s="76"/>
      <c r="E146" s="76"/>
      <c r="F146" s="76"/>
      <c r="G146" s="76"/>
      <c r="I146" s="76"/>
      <c r="J146" s="75"/>
      <c r="K146" s="75"/>
    </row>
    <row r="147" spans="2:11">
      <c r="B147" s="77"/>
      <c r="C147" s="76"/>
      <c r="D147" s="76"/>
      <c r="E147" s="76"/>
      <c r="F147" s="76"/>
      <c r="G147" s="76"/>
      <c r="I147" s="76"/>
      <c r="J147" s="75"/>
      <c r="K147" s="75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Table42</vt:lpstr>
      <vt:lpstr>Table43a</vt:lpstr>
      <vt:lpstr>Table43b</vt:lpstr>
      <vt:lpstr>Tables44_45</vt:lpstr>
      <vt:lpstr>Table43b!Print_Area</vt:lpstr>
      <vt:lpstr>Tables44_45!Print_Area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2014-10-16T07:36:12Z</dcterms:created>
  <dcterms:modified xsi:type="dcterms:W3CDTF">2014-10-16T07:37:13Z</dcterms:modified>
</cp:coreProperties>
</file>