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580" tabRatio="757" activeTab="1"/>
  </bookViews>
  <sheets>
    <sheet name="comments" sheetId="1" r:id="rId1"/>
    <sheet name="Tab 6.1-6.3" sheetId="2" r:id="rId2"/>
    <sheet name="Tab 6.4-6.6" sheetId="3" r:id="rId3"/>
    <sheet name="Traffic, max diff" sheetId="4" r:id="rId4"/>
  </sheets>
  <definedNames>
    <definedName name="_xlnm.Print_Area" localSheetId="1">'Tab 6.1-6.3'!$A$1:$L$64</definedName>
    <definedName name="_xlnm.Print_Area" localSheetId="2">'Tab 6.4-6.6'!$A$1:$P$77</definedName>
  </definedNames>
  <calcPr fullCalcOnLoad="1"/>
</workbook>
</file>

<file path=xl/sharedStrings.xml><?xml version="1.0" encoding="utf-8"?>
<sst xmlns="http://schemas.openxmlformats.org/spreadsheetml/2006/main" count="128" uniqueCount="89">
  <si>
    <t>Total</t>
  </si>
  <si>
    <t>Northern</t>
  </si>
  <si>
    <t>Grampian</t>
  </si>
  <si>
    <t>Tayside</t>
  </si>
  <si>
    <t>Fife</t>
  </si>
  <si>
    <t>Central</t>
  </si>
  <si>
    <t>Strathclyde</t>
  </si>
  <si>
    <t>Scotland</t>
  </si>
  <si>
    <t>Numbers</t>
  </si>
  <si>
    <t>Lothian &amp; Borders</t>
  </si>
  <si>
    <t>Pedal cycle</t>
  </si>
  <si>
    <t>Car</t>
  </si>
  <si>
    <t>Taxi</t>
  </si>
  <si>
    <t>Minibus</t>
  </si>
  <si>
    <t>Bus/coach</t>
  </si>
  <si>
    <t>Light goods</t>
  </si>
  <si>
    <t>Heavy goods</t>
  </si>
  <si>
    <t>1.  Includes all two wheeled motor vehicles.</t>
  </si>
  <si>
    <t>Per cent change:</t>
  </si>
  <si>
    <t>average</t>
  </si>
  <si>
    <t xml:space="preserve">Young </t>
  </si>
  <si>
    <t>Older</t>
  </si>
  <si>
    <t>Children</t>
  </si>
  <si>
    <t>Persons</t>
  </si>
  <si>
    <t>Adults</t>
  </si>
  <si>
    <t>0-15</t>
  </si>
  <si>
    <t xml:space="preserve">16-24  </t>
  </si>
  <si>
    <t>25-59</t>
  </si>
  <si>
    <t>60+</t>
  </si>
  <si>
    <t>Pedestrian</t>
  </si>
  <si>
    <t>Motorcycle</t>
  </si>
  <si>
    <t>Bus/Coach</t>
  </si>
  <si>
    <t>Motorway</t>
  </si>
  <si>
    <t>Built-up</t>
  </si>
  <si>
    <t>accidents</t>
  </si>
  <si>
    <t>only</t>
  </si>
  <si>
    <t xml:space="preserve">Damage </t>
  </si>
  <si>
    <t xml:space="preserve">All </t>
  </si>
  <si>
    <t>Dumfries &amp; Galloway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</si>
  <si>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</si>
  <si>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</si>
  <si>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</si>
  <si>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</si>
  <si>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age not</t>
  </si>
  <si>
    <t>known</t>
  </si>
  <si>
    <t>1. Including those casualties whose age was not known.</t>
  </si>
  <si>
    <t>Injury Accidents</t>
  </si>
  <si>
    <t>All</t>
  </si>
  <si>
    <t>injury</t>
  </si>
  <si>
    <t>Built up roads</t>
  </si>
  <si>
    <t xml:space="preserve">   Fatal</t>
  </si>
  <si>
    <t xml:space="preserve">   Serious</t>
  </si>
  <si>
    <t xml:space="preserve">   Fatal and Serious</t>
  </si>
  <si>
    <t xml:space="preserve">   Slight</t>
  </si>
  <si>
    <t xml:space="preserve">   All severities</t>
  </si>
  <si>
    <t>Non-built up roads</t>
  </si>
  <si>
    <t>All roads</t>
  </si>
  <si>
    <t>Other Non</t>
  </si>
  <si>
    <t>Maximum difference between total and sum of components:</t>
  </si>
  <si>
    <t>Child casualties</t>
  </si>
  <si>
    <t>1994-98 average</t>
  </si>
  <si>
    <t>Traffic estimates - for calculating slight casualty rates</t>
  </si>
  <si>
    <t>94-98 average</t>
  </si>
  <si>
    <t>million veh-kms</t>
  </si>
  <si>
    <t>Slight casualty</t>
  </si>
  <si>
    <t>100 million veh-kms</t>
  </si>
  <si>
    <t>INJURY ROAD ACCIDENTS</t>
  </si>
  <si>
    <t>-</t>
  </si>
  <si>
    <t xml:space="preserve">          Rates per 1,000 population</t>
  </si>
  <si>
    <t>1.  Including any casualties whose mode of transport is not known</t>
  </si>
  <si>
    <t>Killed</t>
  </si>
  <si>
    <t>Serious injury</t>
  </si>
  <si>
    <t>Killed &amp; Serious</t>
  </si>
  <si>
    <t>Slight injury</t>
  </si>
  <si>
    <t xml:space="preserve">    </t>
  </si>
  <si>
    <r>
      <t>Motor cycle</t>
    </r>
    <r>
      <rPr>
        <vertAlign val="superscript"/>
        <sz val="12"/>
        <rFont val="Arial"/>
        <family val="2"/>
      </rPr>
      <t>1</t>
    </r>
  </si>
  <si>
    <r>
      <t>All casualties</t>
    </r>
    <r>
      <rPr>
        <b/>
        <vertAlign val="superscript"/>
        <sz val="12"/>
        <rFont val="Arial"/>
        <family val="2"/>
      </rPr>
      <t>1</t>
    </r>
  </si>
  <si>
    <r>
      <t xml:space="preserve">rate  </t>
    </r>
    <r>
      <rPr>
        <sz val="10"/>
        <rFont val="Arial"/>
        <family val="2"/>
      </rPr>
      <t xml:space="preserve">    </t>
    </r>
    <r>
      <rPr>
        <i/>
        <sz val="10"/>
        <rFont val="Arial"/>
        <family val="2"/>
      </rPr>
      <t xml:space="preserve">per </t>
    </r>
  </si>
  <si>
    <r>
      <t>Other</t>
    </r>
    <r>
      <rPr>
        <vertAlign val="superscript"/>
        <sz val="12"/>
        <rFont val="Arial"/>
        <family val="2"/>
      </rPr>
      <t>1</t>
    </r>
  </si>
  <si>
    <t>keyed in from Table 5.1</t>
  </si>
  <si>
    <r>
      <t>Table 6.2</t>
    </r>
    <r>
      <rPr>
        <sz val="12"/>
        <rFont val="Arial"/>
        <family val="2"/>
      </rPr>
      <t xml:space="preserve">    Reported accidents by police force area</t>
    </r>
  </si>
  <si>
    <r>
      <t xml:space="preserve">Table 6.3   </t>
    </r>
    <r>
      <rPr>
        <sz val="12"/>
        <rFont val="Arial MT"/>
        <family val="0"/>
      </rPr>
      <t xml:space="preserve">   Reported vehicles involved by type of vehicle </t>
    </r>
  </si>
  <si>
    <r>
      <t xml:space="preserve">Table 6.6 </t>
    </r>
    <r>
      <rPr>
        <sz val="12"/>
        <rFont val="Arial"/>
        <family val="2"/>
      </rPr>
      <t xml:space="preserve">  Costs of injury accidents by type of road, and of 'damage only' accidents</t>
    </r>
  </si>
  <si>
    <r>
      <t>Table 6.5</t>
    </r>
    <r>
      <rPr>
        <sz val="12"/>
        <rFont val="Arial"/>
        <family val="2"/>
      </rPr>
      <t xml:space="preserve">  Reported casualties by mode of transport and age group, 2009</t>
    </r>
  </si>
  <si>
    <t>Other</t>
  </si>
  <si>
    <t>2009 on 1994-98</t>
  </si>
  <si>
    <t>£ million at 2008 prices</t>
  </si>
  <si>
    <r>
      <t xml:space="preserve">Table 6.4 </t>
    </r>
    <r>
      <rPr>
        <sz val="12"/>
        <rFont val="Arial"/>
        <family val="2"/>
      </rPr>
      <t xml:space="preserve">  Reported child casualties and all casualties, by severity; and the slight casualty rate</t>
    </r>
  </si>
  <si>
    <r>
      <t>Table 6.1</t>
    </r>
    <r>
      <rPr>
        <sz val="12"/>
        <rFont val="Arial"/>
        <family val="2"/>
      </rPr>
      <t xml:space="preserve">  Reported accidents by type of road and severity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</si>
</sst>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#,##0_);\(#,##0\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#.00;\-#,###.00"/>
    <numFmt numFmtId="172" formatCode="#,##0_ ;\-#,##0\ "/>
    <numFmt numFmtId="173" formatCode="0.000"/>
    <numFmt numFmtId="174" formatCode="0.00000"/>
    <numFmt numFmtId="175" formatCode="0.0000"/>
    <numFmt numFmtId="176" formatCode="0.00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2"/>
      <name val="Arial MT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  <family val="0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MT"/>
      <family val="0"/>
    </font>
    <font>
      <sz val="10"/>
      <color indexed="50"/>
      <name val="Arial"/>
      <family val="2"/>
    </font>
    <font>
      <sz val="10"/>
      <color indexed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0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u val="single"/>
      <sz val="10.2"/>
      <color indexed="12"/>
      <name val="Arial"/>
      <family val="0"/>
    </font>
    <font>
      <u val="single"/>
      <sz val="10.2"/>
      <color indexed="36"/>
      <name val="Arial"/>
      <family val="0"/>
    </font>
    <font>
      <b/>
      <sz val="12"/>
      <color indexed="12"/>
      <name val="Arial"/>
      <family val="2"/>
    </font>
    <font>
      <sz val="12"/>
      <name val="Arial MT"/>
      <family val="0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169" fontId="0" fillId="0" borderId="0" xfId="15" applyNumberFormat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15" applyNumberFormat="1" applyFont="1" applyAlignment="1">
      <alignment horizontal="center"/>
    </xf>
    <xf numFmtId="0" fontId="15" fillId="0" borderId="0" xfId="0" applyFont="1" applyAlignment="1">
      <alignment horizontal="left" indent="2"/>
    </xf>
    <xf numFmtId="169" fontId="16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1" fontId="18" fillId="0" borderId="0" xfId="0" applyNumberFormat="1" applyFont="1" applyBorder="1" applyAlignment="1">
      <alignment horizontal="right"/>
    </xf>
    <xf numFmtId="2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/>
    </xf>
    <xf numFmtId="169" fontId="0" fillId="0" borderId="0" xfId="15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1" fillId="0" borderId="3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top" wrapText="1"/>
    </xf>
    <xf numFmtId="1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1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 horizontal="left"/>
    </xf>
    <xf numFmtId="168" fontId="0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18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G24" sqref="G24"/>
    </sheetView>
  </sheetViews>
  <sheetFormatPr defaultColWidth="8.88671875" defaultRowHeight="15"/>
  <sheetData>
    <row r="1" spans="1:2" ht="15">
      <c r="A1" s="24">
        <v>999</v>
      </c>
      <c r="B1" s="24" t="s">
        <v>39</v>
      </c>
    </row>
    <row r="2" ht="15">
      <c r="B2" s="25" t="s">
        <v>40</v>
      </c>
    </row>
    <row r="3" ht="15">
      <c r="B3" t="s">
        <v>41</v>
      </c>
    </row>
    <row r="4" ht="15">
      <c r="B4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="75" zoomScaleNormal="75" workbookViewId="0" topLeftCell="A2">
      <selection activeCell="A3" sqref="A3"/>
    </sheetView>
  </sheetViews>
  <sheetFormatPr defaultColWidth="8.88671875" defaultRowHeight="15"/>
  <cols>
    <col min="1" max="1" width="18.3359375" style="2" customWidth="1"/>
    <col min="2" max="10" width="8.77734375" style="2" customWidth="1"/>
    <col min="11" max="16384" width="8.88671875" style="2" customWidth="1"/>
  </cols>
  <sheetData>
    <row r="1" spans="1:8" ht="20.25" hidden="1">
      <c r="A1" s="2" t="s">
        <v>74</v>
      </c>
      <c r="H1" s="39" t="s">
        <v>66</v>
      </c>
    </row>
    <row r="3" spans="1:10" s="12" customFormat="1" ht="15.75">
      <c r="A3" s="17" t="s">
        <v>88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6" customFormat="1" ht="5.2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s="12" customFormat="1" ht="20.25" customHeight="1">
      <c r="A5" s="56"/>
      <c r="B5" s="56">
        <v>1999</v>
      </c>
      <c r="C5" s="56">
        <v>2000</v>
      </c>
      <c r="D5" s="56">
        <v>2001</v>
      </c>
      <c r="E5" s="56">
        <v>2002</v>
      </c>
      <c r="F5" s="56">
        <v>2003</v>
      </c>
      <c r="G5" s="56">
        <v>2004</v>
      </c>
      <c r="H5" s="56">
        <v>2005</v>
      </c>
      <c r="I5" s="56">
        <v>2006</v>
      </c>
      <c r="J5" s="56">
        <v>2007</v>
      </c>
      <c r="K5" s="56">
        <v>2008</v>
      </c>
      <c r="L5" s="56">
        <v>2009</v>
      </c>
    </row>
    <row r="6" spans="1:4" ht="15">
      <c r="A6" s="3"/>
      <c r="B6" s="13"/>
      <c r="C6" s="12"/>
      <c r="D6" s="13"/>
    </row>
    <row r="7" spans="1:9" ht="15.75">
      <c r="A7" s="57" t="s">
        <v>49</v>
      </c>
      <c r="B7" s="44"/>
      <c r="C7" s="44"/>
      <c r="D7" s="44"/>
      <c r="E7" s="44"/>
      <c r="F7" s="44"/>
      <c r="G7" s="44"/>
      <c r="H7" s="44"/>
      <c r="I7" s="44"/>
    </row>
    <row r="8" spans="1:12" ht="15">
      <c r="A8" s="58" t="s">
        <v>50</v>
      </c>
      <c r="B8" s="107">
        <v>95</v>
      </c>
      <c r="C8" s="107">
        <v>93</v>
      </c>
      <c r="D8" s="107">
        <v>91</v>
      </c>
      <c r="E8" s="107">
        <v>71</v>
      </c>
      <c r="F8" s="107">
        <v>85</v>
      </c>
      <c r="G8" s="107">
        <v>90</v>
      </c>
      <c r="H8" s="107">
        <v>76</v>
      </c>
      <c r="I8" s="107">
        <v>83</v>
      </c>
      <c r="J8" s="107">
        <v>71</v>
      </c>
      <c r="K8" s="107">
        <v>82</v>
      </c>
      <c r="L8" s="107">
        <v>56</v>
      </c>
    </row>
    <row r="9" spans="1:12" ht="15">
      <c r="A9" s="58" t="s">
        <v>51</v>
      </c>
      <c r="B9" s="107">
        <v>1841</v>
      </c>
      <c r="C9" s="107">
        <v>1674</v>
      </c>
      <c r="D9" s="107">
        <v>1557</v>
      </c>
      <c r="E9" s="107">
        <v>1528</v>
      </c>
      <c r="F9" s="107">
        <v>1389</v>
      </c>
      <c r="G9" s="107">
        <v>1232</v>
      </c>
      <c r="H9" s="107">
        <v>1223</v>
      </c>
      <c r="I9" s="107">
        <v>1263</v>
      </c>
      <c r="J9" s="107">
        <v>1136</v>
      </c>
      <c r="K9" s="107">
        <v>1274</v>
      </c>
      <c r="L9" s="107">
        <v>1018</v>
      </c>
    </row>
    <row r="10" spans="1:12" ht="15">
      <c r="A10" s="58" t="s">
        <v>52</v>
      </c>
      <c r="B10" s="108">
        <f aca="true" t="shared" si="0" ref="B10:L10">B8+B9</f>
        <v>1936</v>
      </c>
      <c r="C10" s="108">
        <f t="shared" si="0"/>
        <v>1767</v>
      </c>
      <c r="D10" s="108">
        <f t="shared" si="0"/>
        <v>1648</v>
      </c>
      <c r="E10" s="108">
        <f t="shared" si="0"/>
        <v>1599</v>
      </c>
      <c r="F10" s="108">
        <f t="shared" si="0"/>
        <v>1474</v>
      </c>
      <c r="G10" s="108">
        <f t="shared" si="0"/>
        <v>1322</v>
      </c>
      <c r="H10" s="108">
        <f t="shared" si="0"/>
        <v>1299</v>
      </c>
      <c r="I10" s="108">
        <f t="shared" si="0"/>
        <v>1346</v>
      </c>
      <c r="J10" s="108">
        <f t="shared" si="0"/>
        <v>1207</v>
      </c>
      <c r="K10" s="108">
        <f t="shared" si="0"/>
        <v>1356</v>
      </c>
      <c r="L10" s="108">
        <f t="shared" si="0"/>
        <v>1074</v>
      </c>
    </row>
    <row r="11" spans="1:12" ht="21" customHeight="1">
      <c r="A11" s="58" t="s">
        <v>53</v>
      </c>
      <c r="B11" s="107">
        <v>8053</v>
      </c>
      <c r="C11" s="107">
        <v>8004</v>
      </c>
      <c r="D11" s="107">
        <v>7787</v>
      </c>
      <c r="E11" s="107">
        <v>7586</v>
      </c>
      <c r="F11" s="107">
        <v>7271</v>
      </c>
      <c r="G11" s="107">
        <v>7386</v>
      </c>
      <c r="H11" s="107">
        <v>7089</v>
      </c>
      <c r="I11" s="107">
        <v>6851</v>
      </c>
      <c r="J11" s="107">
        <v>6574</v>
      </c>
      <c r="K11" s="107">
        <v>6107</v>
      </c>
      <c r="L11" s="107">
        <v>5914</v>
      </c>
    </row>
    <row r="12" spans="1:12" ht="15">
      <c r="A12" s="58" t="s">
        <v>54</v>
      </c>
      <c r="B12" s="107">
        <v>9989</v>
      </c>
      <c r="C12" s="107">
        <v>9771</v>
      </c>
      <c r="D12" s="107">
        <v>9435</v>
      </c>
      <c r="E12" s="107">
        <v>9185</v>
      </c>
      <c r="F12" s="107">
        <v>8745</v>
      </c>
      <c r="G12" s="107">
        <v>8708</v>
      </c>
      <c r="H12" s="107">
        <v>8388</v>
      </c>
      <c r="I12" s="107">
        <v>8197</v>
      </c>
      <c r="J12" s="107">
        <v>7781</v>
      </c>
      <c r="K12" s="107">
        <v>7463</v>
      </c>
      <c r="L12" s="107">
        <v>6988</v>
      </c>
    </row>
    <row r="13" spans="1:12" ht="15">
      <c r="A13" s="5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5.75">
      <c r="A14" s="57" t="s">
        <v>55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15">
      <c r="A15" s="58" t="s">
        <v>50</v>
      </c>
      <c r="B15" s="107">
        <v>190</v>
      </c>
      <c r="C15" s="107">
        <v>204</v>
      </c>
      <c r="D15" s="107">
        <v>218</v>
      </c>
      <c r="E15" s="107">
        <v>203</v>
      </c>
      <c r="F15" s="107">
        <v>216</v>
      </c>
      <c r="G15" s="107">
        <v>193</v>
      </c>
      <c r="H15" s="107">
        <v>188</v>
      </c>
      <c r="I15" s="107">
        <v>210</v>
      </c>
      <c r="J15" s="107">
        <v>184</v>
      </c>
      <c r="K15" s="107">
        <v>163</v>
      </c>
      <c r="L15" s="107">
        <v>140</v>
      </c>
    </row>
    <row r="16" spans="1:12" ht="15">
      <c r="A16" s="58" t="s">
        <v>51</v>
      </c>
      <c r="B16" s="107">
        <v>1368</v>
      </c>
      <c r="C16" s="107">
        <v>1333</v>
      </c>
      <c r="D16" s="107">
        <v>1283</v>
      </c>
      <c r="E16" s="107">
        <v>1156</v>
      </c>
      <c r="F16" s="107">
        <v>1107</v>
      </c>
      <c r="G16" s="107">
        <v>1099</v>
      </c>
      <c r="H16" s="107">
        <v>1028</v>
      </c>
      <c r="I16" s="107">
        <v>993</v>
      </c>
      <c r="J16" s="107">
        <v>913</v>
      </c>
      <c r="K16" s="107">
        <v>964</v>
      </c>
      <c r="L16" s="107">
        <v>962</v>
      </c>
    </row>
    <row r="17" spans="1:12" ht="15">
      <c r="A17" s="58" t="s">
        <v>52</v>
      </c>
      <c r="B17" s="108">
        <f aca="true" t="shared" si="1" ref="B17:L17">B15+B16</f>
        <v>1558</v>
      </c>
      <c r="C17" s="108">
        <f t="shared" si="1"/>
        <v>1537</v>
      </c>
      <c r="D17" s="108">
        <f t="shared" si="1"/>
        <v>1501</v>
      </c>
      <c r="E17" s="108">
        <f t="shared" si="1"/>
        <v>1359</v>
      </c>
      <c r="F17" s="108">
        <f t="shared" si="1"/>
        <v>1323</v>
      </c>
      <c r="G17" s="108">
        <f t="shared" si="1"/>
        <v>1292</v>
      </c>
      <c r="H17" s="108">
        <f t="shared" si="1"/>
        <v>1216</v>
      </c>
      <c r="I17" s="108">
        <f t="shared" si="1"/>
        <v>1203</v>
      </c>
      <c r="J17" s="108">
        <f t="shared" si="1"/>
        <v>1097</v>
      </c>
      <c r="K17" s="108">
        <f t="shared" si="1"/>
        <v>1127</v>
      </c>
      <c r="L17" s="108">
        <f t="shared" si="1"/>
        <v>1102</v>
      </c>
    </row>
    <row r="18" spans="1:12" ht="19.5" customHeight="1">
      <c r="A18" s="58" t="s">
        <v>53</v>
      </c>
      <c r="B18" s="107">
        <v>3868</v>
      </c>
      <c r="C18" s="107">
        <v>3823</v>
      </c>
      <c r="D18" s="107">
        <v>3787</v>
      </c>
      <c r="E18" s="107">
        <v>3799</v>
      </c>
      <c r="F18" s="107">
        <v>3850</v>
      </c>
      <c r="G18" s="107">
        <v>3919</v>
      </c>
      <c r="H18" s="107">
        <v>3834</v>
      </c>
      <c r="I18" s="107">
        <v>3710</v>
      </c>
      <c r="J18" s="107">
        <v>3628</v>
      </c>
      <c r="K18" s="107">
        <v>3568</v>
      </c>
      <c r="L18" s="107">
        <v>3457</v>
      </c>
    </row>
    <row r="19" spans="1:12" ht="15">
      <c r="A19" s="58" t="s">
        <v>54</v>
      </c>
      <c r="B19" s="107">
        <v>5426</v>
      </c>
      <c r="C19" s="107">
        <v>5360</v>
      </c>
      <c r="D19" s="107">
        <v>5288</v>
      </c>
      <c r="E19" s="107">
        <v>5158</v>
      </c>
      <c r="F19" s="107">
        <v>5173</v>
      </c>
      <c r="G19" s="107">
        <v>5211</v>
      </c>
      <c r="H19" s="107">
        <v>5050</v>
      </c>
      <c r="I19" s="107">
        <v>4913</v>
      </c>
      <c r="J19" s="107">
        <v>4725</v>
      </c>
      <c r="K19" s="107">
        <v>4695</v>
      </c>
      <c r="L19" s="107">
        <v>4559</v>
      </c>
    </row>
    <row r="20" spans="1:12" ht="15">
      <c r="A20" s="5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5.75">
      <c r="A21" s="57" t="s">
        <v>56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15">
      <c r="A22" s="58" t="s">
        <v>50</v>
      </c>
      <c r="B22" s="107">
        <v>285</v>
      </c>
      <c r="C22" s="107">
        <v>297</v>
      </c>
      <c r="D22" s="107">
        <v>309</v>
      </c>
      <c r="E22" s="107">
        <v>274</v>
      </c>
      <c r="F22" s="107">
        <v>301</v>
      </c>
      <c r="G22" s="107">
        <v>283</v>
      </c>
      <c r="H22" s="107">
        <v>264</v>
      </c>
      <c r="I22" s="107">
        <v>293</v>
      </c>
      <c r="J22" s="107">
        <v>255</v>
      </c>
      <c r="K22" s="107">
        <v>245</v>
      </c>
      <c r="L22" s="107">
        <v>196</v>
      </c>
    </row>
    <row r="23" spans="1:12" ht="15">
      <c r="A23" s="58" t="s">
        <v>51</v>
      </c>
      <c r="B23" s="107">
        <v>3209</v>
      </c>
      <c r="C23" s="107">
        <v>3007</v>
      </c>
      <c r="D23" s="107">
        <v>2840</v>
      </c>
      <c r="E23" s="107">
        <v>2684</v>
      </c>
      <c r="F23" s="107">
        <v>2496</v>
      </c>
      <c r="G23" s="107">
        <v>2331</v>
      </c>
      <c r="H23" s="107">
        <v>2251</v>
      </c>
      <c r="I23" s="107">
        <v>2256</v>
      </c>
      <c r="J23" s="107">
        <v>2049</v>
      </c>
      <c r="K23" s="107">
        <v>2238</v>
      </c>
      <c r="L23" s="107">
        <v>1980</v>
      </c>
    </row>
    <row r="24" spans="1:12" ht="15">
      <c r="A24" s="58" t="s">
        <v>52</v>
      </c>
      <c r="B24" s="108">
        <f aca="true" t="shared" si="2" ref="B24:L24">B22+B23</f>
        <v>3494</v>
      </c>
      <c r="C24" s="108">
        <f t="shared" si="2"/>
        <v>3304</v>
      </c>
      <c r="D24" s="108">
        <f t="shared" si="2"/>
        <v>3149</v>
      </c>
      <c r="E24" s="108">
        <f t="shared" si="2"/>
        <v>2958</v>
      </c>
      <c r="F24" s="108">
        <f t="shared" si="2"/>
        <v>2797</v>
      </c>
      <c r="G24" s="108">
        <f t="shared" si="2"/>
        <v>2614</v>
      </c>
      <c r="H24" s="108">
        <f t="shared" si="2"/>
        <v>2515</v>
      </c>
      <c r="I24" s="108">
        <f t="shared" si="2"/>
        <v>2549</v>
      </c>
      <c r="J24" s="108">
        <f t="shared" si="2"/>
        <v>2304</v>
      </c>
      <c r="K24" s="108">
        <f t="shared" si="2"/>
        <v>2483</v>
      </c>
      <c r="L24" s="108">
        <f t="shared" si="2"/>
        <v>2176</v>
      </c>
    </row>
    <row r="25" spans="1:12" ht="21" customHeight="1">
      <c r="A25" s="58" t="s">
        <v>53</v>
      </c>
      <c r="B25" s="107">
        <v>11921</v>
      </c>
      <c r="C25" s="107">
        <v>11827</v>
      </c>
      <c r="D25" s="107">
        <v>11574</v>
      </c>
      <c r="E25" s="107">
        <v>11385</v>
      </c>
      <c r="F25" s="107">
        <v>11121</v>
      </c>
      <c r="G25" s="107">
        <v>11305</v>
      </c>
      <c r="H25" s="107">
        <v>10923</v>
      </c>
      <c r="I25" s="107">
        <v>10561</v>
      </c>
      <c r="J25" s="107">
        <v>10202</v>
      </c>
      <c r="K25" s="107">
        <v>9675</v>
      </c>
      <c r="L25" s="107">
        <v>9371</v>
      </c>
    </row>
    <row r="26" spans="1:12" ht="15">
      <c r="A26" s="59" t="s">
        <v>54</v>
      </c>
      <c r="B26" s="110">
        <v>15415</v>
      </c>
      <c r="C26" s="110">
        <v>15131</v>
      </c>
      <c r="D26" s="110">
        <v>14723</v>
      </c>
      <c r="E26" s="110">
        <v>14343</v>
      </c>
      <c r="F26" s="110">
        <v>13918</v>
      </c>
      <c r="G26" s="110">
        <v>13919</v>
      </c>
      <c r="H26" s="110">
        <v>13438</v>
      </c>
      <c r="I26" s="110">
        <v>13110</v>
      </c>
      <c r="J26" s="110">
        <v>12506</v>
      </c>
      <c r="K26" s="110">
        <v>12158</v>
      </c>
      <c r="L26" s="110">
        <v>11547</v>
      </c>
    </row>
    <row r="27" spans="1:12" ht="5.25" customHeight="1">
      <c r="A27" s="60"/>
      <c r="B27" s="61"/>
      <c r="C27" s="61"/>
      <c r="D27" s="61"/>
      <c r="E27" s="62"/>
      <c r="F27" s="61"/>
      <c r="G27" s="61"/>
      <c r="H27" s="62"/>
      <c r="I27" s="62"/>
      <c r="J27" s="62"/>
      <c r="K27" s="62"/>
      <c r="L27" s="118"/>
    </row>
    <row r="28" spans="1:12" ht="15">
      <c r="A28" s="3"/>
      <c r="B28" s="13"/>
      <c r="C28" s="13"/>
      <c r="D28" s="13"/>
      <c r="F28" s="13"/>
      <c r="G28" s="13"/>
      <c r="L28" s="55"/>
    </row>
    <row r="29" spans="1:12" ht="12.75">
      <c r="A29" s="30"/>
      <c r="B29" s="8"/>
      <c r="C29" s="8"/>
      <c r="D29" s="8"/>
      <c r="E29" s="8"/>
      <c r="F29" s="8"/>
      <c r="G29" s="8"/>
      <c r="H29" s="8"/>
      <c r="I29" s="8"/>
      <c r="J29" s="8"/>
      <c r="K29" s="8"/>
      <c r="L29" s="119"/>
    </row>
    <row r="30" spans="1:12" s="12" customFormat="1" ht="15.75">
      <c r="A30" s="65" t="s">
        <v>80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20"/>
    </row>
    <row r="31" spans="1:12" s="16" customFormat="1" ht="5.25" customHeight="1">
      <c r="A31" s="3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21"/>
    </row>
    <row r="32" spans="1:12" ht="20.25" customHeight="1">
      <c r="A32" s="63"/>
      <c r="B32" s="56">
        <v>1999</v>
      </c>
      <c r="C32" s="56">
        <v>2000</v>
      </c>
      <c r="D32" s="56">
        <v>2001</v>
      </c>
      <c r="E32" s="56">
        <v>2002</v>
      </c>
      <c r="F32" s="56">
        <v>2003</v>
      </c>
      <c r="G32" s="56">
        <v>2004</v>
      </c>
      <c r="H32" s="56">
        <v>2005</v>
      </c>
      <c r="I32" s="56">
        <v>2006</v>
      </c>
      <c r="J32" s="56">
        <v>2007</v>
      </c>
      <c r="K32" s="56">
        <v>2008</v>
      </c>
      <c r="L32" s="122">
        <v>2009</v>
      </c>
    </row>
    <row r="33" spans="1:12" ht="20.25" customHeight="1">
      <c r="A33" s="21"/>
      <c r="B33" s="17"/>
      <c r="C33" s="17"/>
      <c r="D33" s="17"/>
      <c r="E33" s="17"/>
      <c r="F33" s="17"/>
      <c r="G33" s="17"/>
      <c r="H33" s="17"/>
      <c r="I33" s="17"/>
      <c r="J33" s="17"/>
      <c r="L33" s="55"/>
    </row>
    <row r="34" spans="1:14" ht="15">
      <c r="A34" s="58" t="s">
        <v>1</v>
      </c>
      <c r="B34" s="107">
        <v>909</v>
      </c>
      <c r="C34" s="107">
        <v>802</v>
      </c>
      <c r="D34" s="107">
        <v>814</v>
      </c>
      <c r="E34" s="107">
        <v>744</v>
      </c>
      <c r="F34" s="107">
        <v>800</v>
      </c>
      <c r="G34" s="107">
        <v>799</v>
      </c>
      <c r="H34" s="107">
        <v>784</v>
      </c>
      <c r="I34" s="107">
        <v>747</v>
      </c>
      <c r="J34" s="107">
        <v>738</v>
      </c>
      <c r="K34" s="107">
        <v>702</v>
      </c>
      <c r="L34" s="107">
        <v>724</v>
      </c>
      <c r="M34" s="54"/>
      <c r="N34" s="54"/>
    </row>
    <row r="35" spans="1:14" ht="15">
      <c r="A35" s="58" t="s">
        <v>2</v>
      </c>
      <c r="B35" s="107">
        <v>1240</v>
      </c>
      <c r="C35" s="107">
        <v>1230</v>
      </c>
      <c r="D35" s="107">
        <v>1144</v>
      </c>
      <c r="E35" s="107">
        <v>1155</v>
      </c>
      <c r="F35" s="107">
        <v>1100</v>
      </c>
      <c r="G35" s="107">
        <v>1104</v>
      </c>
      <c r="H35" s="107">
        <v>1203</v>
      </c>
      <c r="I35" s="107">
        <v>1108</v>
      </c>
      <c r="J35" s="107">
        <v>1214</v>
      </c>
      <c r="K35" s="107">
        <v>1399</v>
      </c>
      <c r="L35" s="107">
        <v>1329</v>
      </c>
      <c r="M35" s="54"/>
      <c r="N35" s="54"/>
    </row>
    <row r="36" spans="1:14" ht="15">
      <c r="A36" s="58" t="s">
        <v>3</v>
      </c>
      <c r="B36" s="107">
        <v>1257</v>
      </c>
      <c r="C36" s="107">
        <v>1174</v>
      </c>
      <c r="D36" s="107">
        <v>1233</v>
      </c>
      <c r="E36" s="107">
        <v>1168</v>
      </c>
      <c r="F36" s="107">
        <v>1047</v>
      </c>
      <c r="G36" s="107">
        <v>1072</v>
      </c>
      <c r="H36" s="107">
        <v>977</v>
      </c>
      <c r="I36" s="107">
        <v>1021</v>
      </c>
      <c r="J36" s="107">
        <v>927</v>
      </c>
      <c r="K36" s="107">
        <v>931</v>
      </c>
      <c r="L36" s="107">
        <v>909</v>
      </c>
      <c r="M36" s="54"/>
      <c r="N36" s="54"/>
    </row>
    <row r="37" spans="1:14" ht="15">
      <c r="A37" s="58" t="s">
        <v>4</v>
      </c>
      <c r="B37" s="107">
        <v>712</v>
      </c>
      <c r="C37" s="107">
        <v>785</v>
      </c>
      <c r="D37" s="107">
        <v>734</v>
      </c>
      <c r="E37" s="107">
        <v>740</v>
      </c>
      <c r="F37" s="107">
        <v>719</v>
      </c>
      <c r="G37" s="107">
        <v>754</v>
      </c>
      <c r="H37" s="107">
        <v>701</v>
      </c>
      <c r="I37" s="107">
        <v>677</v>
      </c>
      <c r="J37" s="107">
        <v>606</v>
      </c>
      <c r="K37" s="107">
        <v>576</v>
      </c>
      <c r="L37" s="107">
        <v>588</v>
      </c>
      <c r="M37" s="54"/>
      <c r="N37" s="54"/>
    </row>
    <row r="38" spans="1:14" ht="15">
      <c r="A38" s="58" t="s">
        <v>9</v>
      </c>
      <c r="B38" s="107">
        <v>3231</v>
      </c>
      <c r="C38" s="107">
        <v>3305</v>
      </c>
      <c r="D38" s="107">
        <v>3200</v>
      </c>
      <c r="E38" s="107">
        <v>3051</v>
      </c>
      <c r="F38" s="107">
        <v>2830</v>
      </c>
      <c r="G38" s="107">
        <v>2916</v>
      </c>
      <c r="H38" s="107">
        <v>2775</v>
      </c>
      <c r="I38" s="107">
        <v>2749</v>
      </c>
      <c r="J38" s="107">
        <v>2510</v>
      </c>
      <c r="K38" s="107">
        <v>2542</v>
      </c>
      <c r="L38" s="107">
        <v>2344</v>
      </c>
      <c r="M38" s="54"/>
      <c r="N38" s="54"/>
    </row>
    <row r="39" spans="1:14" ht="15">
      <c r="A39" s="58" t="s">
        <v>5</v>
      </c>
      <c r="B39" s="107">
        <v>735</v>
      </c>
      <c r="C39" s="107">
        <v>671</v>
      </c>
      <c r="D39" s="107">
        <v>636</v>
      </c>
      <c r="E39" s="107">
        <v>746</v>
      </c>
      <c r="F39" s="107">
        <v>760</v>
      </c>
      <c r="G39" s="107">
        <v>683</v>
      </c>
      <c r="H39" s="107">
        <v>657</v>
      </c>
      <c r="I39" s="107">
        <v>701</v>
      </c>
      <c r="J39" s="107">
        <v>675</v>
      </c>
      <c r="K39" s="107">
        <v>680</v>
      </c>
      <c r="L39" s="107">
        <v>628</v>
      </c>
      <c r="M39" s="54"/>
      <c r="N39" s="54"/>
    </row>
    <row r="40" spans="1:14" ht="15">
      <c r="A40" s="58" t="s">
        <v>6</v>
      </c>
      <c r="B40" s="107">
        <v>6943</v>
      </c>
      <c r="C40" s="107">
        <v>6743</v>
      </c>
      <c r="D40" s="107">
        <v>6526</v>
      </c>
      <c r="E40" s="107">
        <v>6314</v>
      </c>
      <c r="F40" s="107">
        <v>6215</v>
      </c>
      <c r="G40" s="107">
        <v>6151</v>
      </c>
      <c r="H40" s="107">
        <v>5844</v>
      </c>
      <c r="I40" s="107">
        <v>5664</v>
      </c>
      <c r="J40" s="107">
        <v>5361</v>
      </c>
      <c r="K40" s="107">
        <v>4909</v>
      </c>
      <c r="L40" s="107">
        <v>4637</v>
      </c>
      <c r="M40" s="54"/>
      <c r="N40" s="54"/>
    </row>
    <row r="41" spans="1:14" ht="15">
      <c r="A41" s="58" t="s">
        <v>38</v>
      </c>
      <c r="B41" s="107">
        <v>388</v>
      </c>
      <c r="C41" s="107">
        <v>421</v>
      </c>
      <c r="D41" s="107">
        <v>436</v>
      </c>
      <c r="E41" s="107">
        <v>425</v>
      </c>
      <c r="F41" s="107">
        <v>447</v>
      </c>
      <c r="G41" s="107">
        <v>440</v>
      </c>
      <c r="H41" s="107">
        <v>497</v>
      </c>
      <c r="I41" s="107">
        <v>443</v>
      </c>
      <c r="J41" s="107">
        <v>475</v>
      </c>
      <c r="K41" s="107">
        <v>419</v>
      </c>
      <c r="L41" s="107">
        <v>388</v>
      </c>
      <c r="M41" s="54"/>
      <c r="N41" s="54"/>
    </row>
    <row r="42" spans="1:12" ht="15">
      <c r="A42" s="58"/>
      <c r="B42" s="111"/>
      <c r="C42" s="111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5">
      <c r="A43" s="59" t="s">
        <v>7</v>
      </c>
      <c r="B43" s="110">
        <v>15415</v>
      </c>
      <c r="C43" s="110">
        <v>15131</v>
      </c>
      <c r="D43" s="110">
        <v>14723</v>
      </c>
      <c r="E43" s="110">
        <v>14343</v>
      </c>
      <c r="F43" s="110">
        <v>13918</v>
      </c>
      <c r="G43" s="110">
        <v>13919</v>
      </c>
      <c r="H43" s="110">
        <v>13438</v>
      </c>
      <c r="I43" s="110">
        <v>13110</v>
      </c>
      <c r="J43" s="110">
        <v>12506</v>
      </c>
      <c r="K43" s="110">
        <v>12158</v>
      </c>
      <c r="L43" s="110">
        <v>11547</v>
      </c>
    </row>
    <row r="44" spans="1:12" ht="5.25" customHeight="1">
      <c r="A44" s="60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123"/>
    </row>
    <row r="45" spans="1:12" ht="12.75">
      <c r="A45" s="3"/>
      <c r="L45" s="55"/>
    </row>
    <row r="46" spans="2:12" ht="15.75">
      <c r="B46" s="1"/>
      <c r="C46" s="45"/>
      <c r="D46" s="45"/>
      <c r="E46" s="45"/>
      <c r="F46" s="45"/>
      <c r="G46" s="45"/>
      <c r="H46" s="45"/>
      <c r="L46" s="55"/>
    </row>
    <row r="47" spans="1:12" s="12" customFormat="1" ht="15.75">
      <c r="A47" s="69" t="s">
        <v>81</v>
      </c>
      <c r="B47" s="67"/>
      <c r="C47" s="67"/>
      <c r="D47" s="67"/>
      <c r="E47" s="67"/>
      <c r="F47" s="67"/>
      <c r="G47" s="67"/>
      <c r="H47" s="68"/>
      <c r="L47" s="124"/>
    </row>
    <row r="48" spans="1:12" s="16" customFormat="1" ht="7.5" customHeight="1">
      <c r="A48" s="28"/>
      <c r="B48" s="29"/>
      <c r="C48" s="29"/>
      <c r="D48" s="29"/>
      <c r="E48" s="29"/>
      <c r="F48" s="29"/>
      <c r="G48" s="29"/>
      <c r="H48" s="18"/>
      <c r="L48" s="125"/>
    </row>
    <row r="49" spans="1:12" s="16" customFormat="1" ht="21" customHeight="1">
      <c r="A49" s="63"/>
      <c r="B49" s="56">
        <v>1999</v>
      </c>
      <c r="C49" s="56">
        <v>2000</v>
      </c>
      <c r="D49" s="56">
        <v>2001</v>
      </c>
      <c r="E49" s="56">
        <v>2002</v>
      </c>
      <c r="F49" s="56">
        <v>2003</v>
      </c>
      <c r="G49" s="56">
        <v>2004</v>
      </c>
      <c r="H49" s="56">
        <v>2005</v>
      </c>
      <c r="I49" s="56">
        <v>2006</v>
      </c>
      <c r="J49" s="56">
        <v>2007</v>
      </c>
      <c r="K49" s="56">
        <v>2008</v>
      </c>
      <c r="L49" s="122">
        <v>2009</v>
      </c>
    </row>
    <row r="50" spans="1:12" s="16" customFormat="1" ht="18">
      <c r="A50" s="28"/>
      <c r="B50" s="29"/>
      <c r="C50" s="29"/>
      <c r="D50" s="29"/>
      <c r="E50" s="18"/>
      <c r="L50" s="125"/>
    </row>
    <row r="51" spans="1:14" ht="15">
      <c r="A51" s="70" t="s">
        <v>10</v>
      </c>
      <c r="B51" s="107">
        <v>1062</v>
      </c>
      <c r="C51" s="107">
        <v>900</v>
      </c>
      <c r="D51" s="107">
        <v>942</v>
      </c>
      <c r="E51" s="107">
        <v>852</v>
      </c>
      <c r="F51" s="107">
        <v>840</v>
      </c>
      <c r="G51" s="107">
        <v>794</v>
      </c>
      <c r="H51" s="107">
        <v>808</v>
      </c>
      <c r="I51" s="107">
        <v>801</v>
      </c>
      <c r="J51" s="107">
        <v>740</v>
      </c>
      <c r="K51" s="107">
        <v>768</v>
      </c>
      <c r="L51" s="107">
        <v>822</v>
      </c>
      <c r="M51" s="54"/>
      <c r="N51" s="54"/>
    </row>
    <row r="52" spans="1:14" ht="18">
      <c r="A52" s="70" t="s">
        <v>75</v>
      </c>
      <c r="B52" s="107">
        <v>1032</v>
      </c>
      <c r="C52" s="107">
        <v>1155</v>
      </c>
      <c r="D52" s="107">
        <v>1207</v>
      </c>
      <c r="E52" s="107">
        <v>1200</v>
      </c>
      <c r="F52" s="107">
        <v>1153</v>
      </c>
      <c r="G52" s="107">
        <v>1033</v>
      </c>
      <c r="H52" s="107">
        <v>1098</v>
      </c>
      <c r="I52" s="107">
        <v>1091</v>
      </c>
      <c r="J52" s="107">
        <v>1109</v>
      </c>
      <c r="K52" s="107">
        <v>1050</v>
      </c>
      <c r="L52" s="107">
        <v>1036</v>
      </c>
      <c r="M52" s="54"/>
      <c r="N52" s="54"/>
    </row>
    <row r="53" spans="1:14" ht="15">
      <c r="A53" s="70" t="s">
        <v>11</v>
      </c>
      <c r="B53" s="107">
        <v>19622</v>
      </c>
      <c r="C53" s="107">
        <v>19285</v>
      </c>
      <c r="D53" s="107">
        <v>18605</v>
      </c>
      <c r="E53" s="107">
        <v>18194</v>
      </c>
      <c r="F53" s="107">
        <v>17726</v>
      </c>
      <c r="G53" s="107">
        <v>17718</v>
      </c>
      <c r="H53" s="107">
        <v>16770</v>
      </c>
      <c r="I53" s="107">
        <v>16398</v>
      </c>
      <c r="J53" s="107">
        <v>15584</v>
      </c>
      <c r="K53" s="107">
        <v>15058</v>
      </c>
      <c r="L53" s="107">
        <v>14561</v>
      </c>
      <c r="M53" s="54"/>
      <c r="N53" s="54"/>
    </row>
    <row r="54" spans="1:14" ht="15">
      <c r="A54" s="70" t="s">
        <v>12</v>
      </c>
      <c r="B54" s="107">
        <v>552</v>
      </c>
      <c r="C54" s="107">
        <v>589</v>
      </c>
      <c r="D54" s="107">
        <v>548</v>
      </c>
      <c r="E54" s="107">
        <v>504</v>
      </c>
      <c r="F54" s="107">
        <v>487</v>
      </c>
      <c r="G54" s="107">
        <v>477</v>
      </c>
      <c r="H54" s="107">
        <v>469</v>
      </c>
      <c r="I54" s="107">
        <v>474</v>
      </c>
      <c r="J54" s="107">
        <v>413</v>
      </c>
      <c r="K54" s="107">
        <v>367</v>
      </c>
      <c r="L54" s="107">
        <v>391</v>
      </c>
      <c r="N54" s="54"/>
    </row>
    <row r="55" spans="1:14" ht="15">
      <c r="A55" s="70" t="s">
        <v>13</v>
      </c>
      <c r="B55" s="110">
        <v>125</v>
      </c>
      <c r="C55" s="107">
        <v>134</v>
      </c>
      <c r="D55" s="107">
        <v>101</v>
      </c>
      <c r="E55" s="107">
        <v>114</v>
      </c>
      <c r="F55" s="107">
        <v>111</v>
      </c>
      <c r="G55" s="107">
        <v>109</v>
      </c>
      <c r="H55" s="107">
        <v>84</v>
      </c>
      <c r="I55" s="107">
        <v>87</v>
      </c>
      <c r="J55" s="107">
        <v>74</v>
      </c>
      <c r="K55" s="107">
        <v>65</v>
      </c>
      <c r="L55" s="107">
        <v>79</v>
      </c>
      <c r="N55" s="54"/>
    </row>
    <row r="56" spans="1:14" ht="15">
      <c r="A56" s="70" t="s">
        <v>14</v>
      </c>
      <c r="B56" s="110">
        <v>1040</v>
      </c>
      <c r="C56" s="107">
        <v>1109</v>
      </c>
      <c r="D56" s="107">
        <v>1086</v>
      </c>
      <c r="E56" s="107">
        <v>1059</v>
      </c>
      <c r="F56" s="107">
        <v>1069</v>
      </c>
      <c r="G56" s="107">
        <v>1131</v>
      </c>
      <c r="H56" s="107">
        <v>1040</v>
      </c>
      <c r="I56" s="107">
        <v>979</v>
      </c>
      <c r="J56" s="107">
        <v>836</v>
      </c>
      <c r="K56" s="107">
        <v>796</v>
      </c>
      <c r="L56" s="107">
        <v>697</v>
      </c>
      <c r="M56" s="54"/>
      <c r="N56" s="54"/>
    </row>
    <row r="57" spans="1:14" ht="15">
      <c r="A57" s="70" t="s">
        <v>15</v>
      </c>
      <c r="B57" s="110">
        <v>1073</v>
      </c>
      <c r="C57" s="107">
        <v>985</v>
      </c>
      <c r="D57" s="107">
        <v>934</v>
      </c>
      <c r="E57" s="107">
        <v>858</v>
      </c>
      <c r="F57" s="107">
        <v>795</v>
      </c>
      <c r="G57" s="107">
        <v>976</v>
      </c>
      <c r="H57" s="107">
        <v>912</v>
      </c>
      <c r="I57" s="107">
        <v>923</v>
      </c>
      <c r="J57" s="107">
        <v>924</v>
      </c>
      <c r="K57" s="107">
        <v>918</v>
      </c>
      <c r="L57" s="107">
        <v>760</v>
      </c>
      <c r="M57" s="54"/>
      <c r="N57" s="54"/>
    </row>
    <row r="58" spans="1:14" ht="15">
      <c r="A58" s="70" t="s">
        <v>16</v>
      </c>
      <c r="B58" s="110">
        <v>944</v>
      </c>
      <c r="C58" s="107">
        <v>924</v>
      </c>
      <c r="D58" s="107">
        <v>1013</v>
      </c>
      <c r="E58" s="107">
        <v>999</v>
      </c>
      <c r="F58" s="107">
        <v>930</v>
      </c>
      <c r="G58" s="107">
        <v>800</v>
      </c>
      <c r="H58" s="107">
        <v>739</v>
      </c>
      <c r="I58" s="107">
        <v>697</v>
      </c>
      <c r="J58" s="107">
        <v>643</v>
      </c>
      <c r="K58" s="107">
        <v>654</v>
      </c>
      <c r="L58" s="107">
        <v>554</v>
      </c>
      <c r="M58" s="54"/>
      <c r="N58" s="54"/>
    </row>
    <row r="59" spans="1:14" ht="15">
      <c r="A59" s="70" t="s">
        <v>84</v>
      </c>
      <c r="B59" s="110">
        <v>384</v>
      </c>
      <c r="C59" s="107">
        <v>474</v>
      </c>
      <c r="D59" s="107">
        <v>434</v>
      </c>
      <c r="E59" s="107">
        <v>374</v>
      </c>
      <c r="F59" s="107">
        <v>348</v>
      </c>
      <c r="G59" s="107">
        <v>365</v>
      </c>
      <c r="H59" s="107">
        <v>556</v>
      </c>
      <c r="I59" s="107">
        <v>509</v>
      </c>
      <c r="J59" s="107">
        <v>480</v>
      </c>
      <c r="K59" s="107">
        <v>541</v>
      </c>
      <c r="L59" s="107">
        <v>468</v>
      </c>
      <c r="N59" s="54"/>
    </row>
    <row r="60" spans="1:12" ht="15">
      <c r="A60" s="70"/>
      <c r="B60" s="112"/>
      <c r="C60" s="113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5">
      <c r="A61" s="66" t="s">
        <v>0</v>
      </c>
      <c r="B61" s="110">
        <v>25834</v>
      </c>
      <c r="C61" s="110">
        <v>25555</v>
      </c>
      <c r="D61" s="110">
        <v>24870</v>
      </c>
      <c r="E61" s="110">
        <v>24154</v>
      </c>
      <c r="F61" s="110">
        <v>23459</v>
      </c>
      <c r="G61" s="110">
        <v>23403</v>
      </c>
      <c r="H61" s="110">
        <v>22476</v>
      </c>
      <c r="I61" s="110">
        <v>21959</v>
      </c>
      <c r="J61" s="110">
        <v>20803</v>
      </c>
      <c r="K61" s="110">
        <v>20217</v>
      </c>
      <c r="L61" s="110">
        <v>19368</v>
      </c>
    </row>
    <row r="62" spans="1:12" ht="5.25" customHeight="1" thickBot="1">
      <c r="A62" s="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9" ht="15">
      <c r="A63" s="5"/>
      <c r="B63" s="5"/>
      <c r="C63" s="5"/>
      <c r="D63" s="5"/>
      <c r="E63" s="5"/>
      <c r="F63" s="5"/>
      <c r="G63" s="5"/>
      <c r="H63" s="5"/>
      <c r="I63" s="45"/>
    </row>
    <row r="64" spans="1:9" ht="15">
      <c r="A64" s="6" t="s">
        <v>17</v>
      </c>
      <c r="B64" s="5"/>
      <c r="C64" s="5"/>
      <c r="D64" s="5"/>
      <c r="E64" s="5"/>
      <c r="F64" s="5"/>
      <c r="G64" s="5"/>
      <c r="H64" s="5"/>
      <c r="I64" s="45"/>
    </row>
    <row r="89" spans="6:16" ht="12.75">
      <c r="F89" s="2">
        <v>1309</v>
      </c>
      <c r="G89" s="2">
        <v>1167</v>
      </c>
      <c r="H89" s="2">
        <v>1062</v>
      </c>
      <c r="I89" s="2">
        <v>900</v>
      </c>
      <c r="J89" s="2">
        <v>942</v>
      </c>
      <c r="K89" s="2">
        <v>852</v>
      </c>
      <c r="L89" s="2">
        <v>840</v>
      </c>
      <c r="M89" s="2">
        <v>794</v>
      </c>
      <c r="N89" s="2">
        <v>808</v>
      </c>
      <c r="O89" s="2">
        <v>801</v>
      </c>
      <c r="P89" s="2">
        <v>731</v>
      </c>
    </row>
    <row r="90" spans="6:16" ht="12.75">
      <c r="F90" s="2">
        <v>951</v>
      </c>
      <c r="G90" s="2">
        <v>972</v>
      </c>
      <c r="H90" s="2">
        <v>1032</v>
      </c>
      <c r="I90" s="2">
        <v>1155</v>
      </c>
      <c r="J90" s="2">
        <v>1207</v>
      </c>
      <c r="K90" s="2">
        <v>1200</v>
      </c>
      <c r="L90" s="2">
        <v>1153</v>
      </c>
      <c r="M90" s="2">
        <v>1033</v>
      </c>
      <c r="N90" s="2">
        <v>1098</v>
      </c>
      <c r="O90" s="2">
        <v>1091</v>
      </c>
      <c r="P90" s="2">
        <v>1087</v>
      </c>
    </row>
    <row r="91" spans="6:16" ht="12.75">
      <c r="F91" s="2">
        <v>21785</v>
      </c>
      <c r="G91" s="2">
        <v>21328</v>
      </c>
      <c r="H91" s="2">
        <v>19622</v>
      </c>
      <c r="I91" s="2">
        <v>19284</v>
      </c>
      <c r="J91" s="2">
        <v>18603</v>
      </c>
      <c r="K91" s="2">
        <v>18194</v>
      </c>
      <c r="L91" s="2">
        <v>17724</v>
      </c>
      <c r="M91" s="2">
        <v>17717</v>
      </c>
      <c r="N91" s="2">
        <v>16767</v>
      </c>
      <c r="O91" s="2">
        <v>16393</v>
      </c>
      <c r="P91" s="2">
        <v>15413</v>
      </c>
    </row>
    <row r="92" spans="6:16" ht="12.75">
      <c r="F92" s="2">
        <v>555</v>
      </c>
      <c r="G92" s="2">
        <v>594</v>
      </c>
      <c r="H92" s="2">
        <v>552</v>
      </c>
      <c r="I92" s="2">
        <v>589</v>
      </c>
      <c r="J92" s="2">
        <v>548</v>
      </c>
      <c r="K92" s="2">
        <v>504</v>
      </c>
      <c r="L92" s="2">
        <v>487</v>
      </c>
      <c r="M92" s="2">
        <v>477</v>
      </c>
      <c r="N92" s="2">
        <v>468</v>
      </c>
      <c r="O92" s="2">
        <v>474</v>
      </c>
      <c r="P92" s="2">
        <v>412</v>
      </c>
    </row>
    <row r="93" spans="6:16" ht="12.75">
      <c r="F93" s="2">
        <v>145</v>
      </c>
      <c r="G93" s="2">
        <v>145</v>
      </c>
      <c r="H93" s="2">
        <v>125</v>
      </c>
      <c r="I93" s="2">
        <v>134</v>
      </c>
      <c r="J93" s="2">
        <v>101</v>
      </c>
      <c r="K93" s="2">
        <v>114</v>
      </c>
      <c r="L93" s="2">
        <v>111</v>
      </c>
      <c r="M93" s="2">
        <v>109</v>
      </c>
      <c r="N93" s="2">
        <v>84</v>
      </c>
      <c r="O93" s="2">
        <v>87</v>
      </c>
      <c r="P93" s="2">
        <v>71</v>
      </c>
    </row>
    <row r="94" spans="6:16" ht="12.75">
      <c r="F94" s="2">
        <v>1098</v>
      </c>
      <c r="G94" s="2">
        <v>1181</v>
      </c>
      <c r="H94" s="2">
        <v>1040</v>
      </c>
      <c r="I94" s="2">
        <v>1109</v>
      </c>
      <c r="J94" s="2">
        <v>1086</v>
      </c>
      <c r="K94" s="2">
        <v>1059</v>
      </c>
      <c r="L94" s="2">
        <v>1069</v>
      </c>
      <c r="M94" s="2">
        <v>1131</v>
      </c>
      <c r="N94" s="2">
        <v>1040</v>
      </c>
      <c r="O94" s="2">
        <v>979</v>
      </c>
      <c r="P94" s="2">
        <v>833</v>
      </c>
    </row>
    <row r="95" spans="6:16" ht="12.75">
      <c r="F95" s="2">
        <v>1143</v>
      </c>
      <c r="G95" s="2">
        <v>1189</v>
      </c>
      <c r="H95" s="2">
        <v>1073</v>
      </c>
      <c r="I95" s="2">
        <v>984</v>
      </c>
      <c r="J95" s="2">
        <v>934</v>
      </c>
      <c r="K95" s="2">
        <v>858</v>
      </c>
      <c r="L95" s="2">
        <v>795</v>
      </c>
      <c r="M95" s="2">
        <v>976</v>
      </c>
      <c r="N95" s="2">
        <v>912</v>
      </c>
      <c r="O95" s="2">
        <v>923</v>
      </c>
      <c r="P95" s="2">
        <v>917</v>
      </c>
    </row>
    <row r="96" spans="6:16" ht="12.75">
      <c r="F96" s="2">
        <v>853</v>
      </c>
      <c r="G96" s="2">
        <v>847</v>
      </c>
      <c r="H96" s="2">
        <v>944</v>
      </c>
      <c r="I96" s="2">
        <v>924</v>
      </c>
      <c r="J96" s="2">
        <v>1013</v>
      </c>
      <c r="K96" s="2">
        <v>999</v>
      </c>
      <c r="L96" s="2">
        <v>930</v>
      </c>
      <c r="M96" s="2">
        <v>800</v>
      </c>
      <c r="N96" s="2">
        <v>739</v>
      </c>
      <c r="O96" s="2">
        <v>697</v>
      </c>
      <c r="P96" s="2">
        <v>639</v>
      </c>
    </row>
    <row r="97" spans="6:16" ht="12.75">
      <c r="F97" s="2">
        <v>368</v>
      </c>
      <c r="G97" s="2">
        <v>358</v>
      </c>
      <c r="H97" s="2">
        <v>384</v>
      </c>
      <c r="I97" s="2">
        <v>474</v>
      </c>
      <c r="J97" s="2">
        <v>434</v>
      </c>
      <c r="K97" s="2">
        <v>374</v>
      </c>
      <c r="L97" s="2">
        <v>348</v>
      </c>
      <c r="M97" s="2">
        <v>365</v>
      </c>
      <c r="N97" s="2">
        <v>556</v>
      </c>
      <c r="O97" s="2">
        <v>509</v>
      </c>
      <c r="P97" s="2">
        <v>473</v>
      </c>
    </row>
    <row r="99" spans="6:16" ht="12.75">
      <c r="F99" s="2">
        <v>28207</v>
      </c>
      <c r="G99" s="2">
        <v>27781</v>
      </c>
      <c r="H99" s="2">
        <v>25834</v>
      </c>
      <c r="I99" s="2">
        <v>25553</v>
      </c>
      <c r="J99" s="2">
        <v>24868</v>
      </c>
      <c r="K99" s="2">
        <v>24154</v>
      </c>
      <c r="L99" s="2">
        <v>23457</v>
      </c>
      <c r="M99" s="2">
        <v>23402</v>
      </c>
      <c r="N99" s="2">
        <v>22472</v>
      </c>
      <c r="O99" s="2">
        <v>21954</v>
      </c>
      <c r="P99" s="2">
        <v>20576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62" r:id="rId1"/>
  <headerFooter alignWithMargins="0">
    <oddHeader>&amp;R&amp;"Arial,Bold"&amp;16REPORTED INJURY ROAD ACCIDENTS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1" width="15.10546875" style="2" customWidth="1"/>
    <col min="2" max="2" width="8.21484375" style="2" customWidth="1"/>
    <col min="3" max="3" width="9.21484375" style="2" customWidth="1"/>
    <col min="4" max="4" width="7.99609375" style="2" customWidth="1"/>
    <col min="5" max="5" width="1.33203125" style="2" customWidth="1"/>
    <col min="6" max="6" width="7.77734375" style="2" customWidth="1"/>
    <col min="7" max="7" width="6.77734375" style="2" customWidth="1"/>
    <col min="8" max="8" width="1.88671875" style="2" customWidth="1"/>
    <col min="9" max="9" width="7.99609375" style="2" customWidth="1"/>
    <col min="10" max="10" width="8.10546875" style="2" customWidth="1"/>
    <col min="11" max="11" width="8.99609375" style="2" customWidth="1"/>
    <col min="12" max="12" width="1.99609375" style="2" customWidth="1"/>
    <col min="13" max="14" width="7.77734375" style="2" customWidth="1"/>
    <col min="15" max="15" width="6.77734375" style="2" customWidth="1"/>
    <col min="16" max="16" width="7.99609375" style="2" customWidth="1"/>
    <col min="17" max="17" width="7.3359375" style="2" customWidth="1"/>
    <col min="18" max="18" width="6.77734375" style="2" customWidth="1"/>
    <col min="19" max="21" width="8.88671875" style="2" customWidth="1"/>
    <col min="22" max="22" width="1.99609375" style="2" customWidth="1"/>
    <col min="23" max="24" width="8.88671875" style="2" customWidth="1"/>
    <col min="25" max="25" width="1.33203125" style="2" customWidth="1"/>
    <col min="26" max="16384" width="8.88671875" style="2" customWidth="1"/>
  </cols>
  <sheetData>
    <row r="1" s="12" customFormat="1" ht="15.75">
      <c r="A1" s="65" t="s">
        <v>87</v>
      </c>
    </row>
    <row r="2" spans="1:18" s="16" customFormat="1" ht="6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16" customFormat="1" ht="15" customHeight="1">
      <c r="A3" s="7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6"/>
      <c r="P3" s="87" t="s">
        <v>64</v>
      </c>
      <c r="Q3" s="26"/>
      <c r="R3" s="26"/>
    </row>
    <row r="4" spans="1:16" s="12" customFormat="1" ht="17.25" customHeight="1">
      <c r="A4" s="20"/>
      <c r="B4" s="83"/>
      <c r="C4" s="83"/>
      <c r="D4" s="84" t="s">
        <v>59</v>
      </c>
      <c r="E4" s="83"/>
      <c r="F4" s="83"/>
      <c r="G4" s="84"/>
      <c r="H4" s="85"/>
      <c r="I4" s="83"/>
      <c r="J4" s="83"/>
      <c r="K4" s="84" t="s">
        <v>76</v>
      </c>
      <c r="L4" s="83"/>
      <c r="M4" s="83"/>
      <c r="N4" s="17"/>
      <c r="O4" s="20"/>
      <c r="P4" s="88" t="s">
        <v>77</v>
      </c>
    </row>
    <row r="5" spans="1:16" ht="38.25" customHeight="1">
      <c r="A5" s="62"/>
      <c r="B5" s="96" t="s">
        <v>70</v>
      </c>
      <c r="C5" s="97" t="s">
        <v>71</v>
      </c>
      <c r="D5" s="97" t="s">
        <v>72</v>
      </c>
      <c r="E5" s="56"/>
      <c r="F5" s="97" t="s">
        <v>73</v>
      </c>
      <c r="G5" s="96" t="s">
        <v>0</v>
      </c>
      <c r="H5" s="96"/>
      <c r="I5" s="96" t="s">
        <v>70</v>
      </c>
      <c r="J5" s="97" t="s">
        <v>71</v>
      </c>
      <c r="K5" s="97" t="s">
        <v>72</v>
      </c>
      <c r="L5" s="56"/>
      <c r="M5" s="97" t="s">
        <v>73</v>
      </c>
      <c r="N5" s="96" t="s">
        <v>0</v>
      </c>
      <c r="O5" s="73"/>
      <c r="P5" s="74" t="s">
        <v>65</v>
      </c>
    </row>
    <row r="6" spans="1:14" ht="12.75">
      <c r="A6" s="8"/>
      <c r="B6" s="10"/>
      <c r="C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15">
      <c r="A7" s="58" t="s">
        <v>60</v>
      </c>
      <c r="B7" s="37">
        <v>30.4</v>
      </c>
      <c r="C7">
        <v>812</v>
      </c>
      <c r="D7" s="46">
        <f>B7+C7</f>
        <v>842.4</v>
      </c>
      <c r="F7" s="14">
        <v>3009.2</v>
      </c>
      <c r="G7" s="14">
        <v>3851.6</v>
      </c>
      <c r="H7" s="19"/>
      <c r="I7" s="14">
        <v>378.2</v>
      </c>
      <c r="J7" s="14">
        <v>4459.6</v>
      </c>
      <c r="K7" s="46">
        <f>I7+J7</f>
        <v>4837.8</v>
      </c>
      <c r="L7" s="19"/>
      <c r="M7" s="14">
        <v>17478</v>
      </c>
      <c r="N7" s="19">
        <v>22315.8</v>
      </c>
      <c r="P7" s="48">
        <f>100*M7/'Traffic, max diff'!C13</f>
        <v>46.41886380187471</v>
      </c>
    </row>
    <row r="8" spans="1:16" ht="15">
      <c r="A8" s="3"/>
      <c r="B8"/>
      <c r="C8"/>
      <c r="D8" s="46"/>
      <c r="F8" s="19"/>
      <c r="G8" s="19"/>
      <c r="H8" s="19"/>
      <c r="I8" s="19"/>
      <c r="J8" s="19"/>
      <c r="K8" s="46"/>
      <c r="L8" s="19"/>
      <c r="M8" s="19"/>
      <c r="N8" s="19"/>
      <c r="P8" s="49"/>
    </row>
    <row r="9" spans="1:16" ht="15">
      <c r="A9" s="89">
        <v>1994</v>
      </c>
      <c r="B9" s="114">
        <v>37</v>
      </c>
      <c r="C9" s="114">
        <v>992</v>
      </c>
      <c r="D9" s="115">
        <f aca="true" t="shared" si="0" ref="D9:D16">B9+C9</f>
        <v>1029</v>
      </c>
      <c r="E9" s="55"/>
      <c r="F9" s="107">
        <v>3134</v>
      </c>
      <c r="G9" s="107">
        <v>4163</v>
      </c>
      <c r="H9" s="116"/>
      <c r="I9" s="107">
        <v>363</v>
      </c>
      <c r="J9" s="107">
        <v>5208</v>
      </c>
      <c r="K9" s="115">
        <f aca="true" t="shared" si="1" ref="K9:K16">I9+J9</f>
        <v>5571</v>
      </c>
      <c r="L9" s="116"/>
      <c r="M9" s="107">
        <v>17002</v>
      </c>
      <c r="N9" s="116">
        <v>22573</v>
      </c>
      <c r="O9" s="55"/>
      <c r="P9" s="117">
        <f>100*M9/'Traffic, max diff'!C17</f>
        <v>47.22834058216972</v>
      </c>
    </row>
    <row r="10" spans="1:16" ht="15">
      <c r="A10" s="89">
        <v>1995</v>
      </c>
      <c r="B10" s="114">
        <v>30</v>
      </c>
      <c r="C10" s="114">
        <v>920</v>
      </c>
      <c r="D10" s="115">
        <f t="shared" si="0"/>
        <v>950</v>
      </c>
      <c r="E10" s="55"/>
      <c r="F10" s="107">
        <v>2985</v>
      </c>
      <c r="G10" s="107">
        <v>3935</v>
      </c>
      <c r="H10" s="116"/>
      <c r="I10" s="107">
        <v>409</v>
      </c>
      <c r="J10" s="107">
        <v>4930</v>
      </c>
      <c r="K10" s="115">
        <f t="shared" si="1"/>
        <v>5339</v>
      </c>
      <c r="L10" s="116"/>
      <c r="M10" s="107">
        <v>16855</v>
      </c>
      <c r="N10" s="116">
        <v>22194</v>
      </c>
      <c r="O10" s="55"/>
      <c r="P10" s="117">
        <f>100*M10/'Traffic, max diff'!C18</f>
        <v>45.8814541908455</v>
      </c>
    </row>
    <row r="11" spans="1:16" ht="15">
      <c r="A11" s="89">
        <v>1996</v>
      </c>
      <c r="B11" s="114">
        <v>27</v>
      </c>
      <c r="C11" s="114">
        <v>763</v>
      </c>
      <c r="D11" s="115">
        <f t="shared" si="0"/>
        <v>790</v>
      </c>
      <c r="E11" s="55"/>
      <c r="F11" s="107">
        <v>3037</v>
      </c>
      <c r="G11" s="107">
        <v>3827</v>
      </c>
      <c r="H11" s="116"/>
      <c r="I11" s="107">
        <v>357</v>
      </c>
      <c r="J11" s="107">
        <v>4041</v>
      </c>
      <c r="K11" s="115">
        <f t="shared" si="1"/>
        <v>4398</v>
      </c>
      <c r="L11" s="116"/>
      <c r="M11" s="107">
        <v>17318</v>
      </c>
      <c r="N11" s="116">
        <v>21716</v>
      </c>
      <c r="O11" s="55"/>
      <c r="P11" s="117">
        <f>100*M11/'Traffic, max diff'!C19</f>
        <v>45.842993702610585</v>
      </c>
    </row>
    <row r="12" spans="1:16" ht="15">
      <c r="A12" s="89">
        <v>1997</v>
      </c>
      <c r="B12" s="114">
        <v>26</v>
      </c>
      <c r="C12" s="114">
        <v>719</v>
      </c>
      <c r="D12" s="115">
        <f t="shared" si="0"/>
        <v>745</v>
      </c>
      <c r="E12" s="55"/>
      <c r="F12" s="107">
        <v>3053</v>
      </c>
      <c r="G12" s="107">
        <v>3798</v>
      </c>
      <c r="H12" s="116"/>
      <c r="I12" s="107">
        <v>377</v>
      </c>
      <c r="J12" s="107">
        <v>4047</v>
      </c>
      <c r="K12" s="115">
        <f t="shared" si="1"/>
        <v>4424</v>
      </c>
      <c r="L12" s="116"/>
      <c r="M12" s="107">
        <v>18205</v>
      </c>
      <c r="N12" s="116">
        <v>22629</v>
      </c>
      <c r="O12" s="55"/>
      <c r="P12" s="117">
        <f>100*M12/'Traffic, max diff'!C20</f>
        <v>47.185009220191844</v>
      </c>
    </row>
    <row r="13" spans="1:16" ht="15">
      <c r="A13" s="89">
        <v>1998</v>
      </c>
      <c r="B13" s="114">
        <v>32</v>
      </c>
      <c r="C13" s="114">
        <v>666</v>
      </c>
      <c r="D13" s="115">
        <f t="shared" si="0"/>
        <v>698</v>
      </c>
      <c r="E13" s="55"/>
      <c r="F13" s="107">
        <v>2837</v>
      </c>
      <c r="G13" s="107">
        <v>3535</v>
      </c>
      <c r="H13" s="116"/>
      <c r="I13" s="107">
        <v>385</v>
      </c>
      <c r="J13" s="107">
        <v>4072</v>
      </c>
      <c r="K13" s="115">
        <f t="shared" si="1"/>
        <v>4457</v>
      </c>
      <c r="L13" s="116"/>
      <c r="M13" s="107">
        <v>18010</v>
      </c>
      <c r="N13" s="116">
        <v>22467</v>
      </c>
      <c r="O13" s="55"/>
      <c r="P13" s="117">
        <f>100*M13/'Traffic, max diff'!C21</f>
        <v>45.979654883501446</v>
      </c>
    </row>
    <row r="14" spans="1:16" ht="15">
      <c r="A14" s="89">
        <v>1999</v>
      </c>
      <c r="B14" s="114">
        <v>25</v>
      </c>
      <c r="C14" s="114">
        <v>600</v>
      </c>
      <c r="D14" s="115">
        <f t="shared" si="0"/>
        <v>625</v>
      </c>
      <c r="E14" s="55"/>
      <c r="F14" s="107">
        <v>2571</v>
      </c>
      <c r="G14" s="107">
        <v>3196</v>
      </c>
      <c r="H14" s="116"/>
      <c r="I14" s="107">
        <v>310</v>
      </c>
      <c r="J14" s="107">
        <v>3765</v>
      </c>
      <c r="K14" s="115">
        <f t="shared" si="1"/>
        <v>4075</v>
      </c>
      <c r="L14" s="116"/>
      <c r="M14" s="107">
        <v>16927</v>
      </c>
      <c r="N14" s="116">
        <v>21002</v>
      </c>
      <c r="O14" s="55"/>
      <c r="P14" s="117">
        <f>100*M14/'Traffic, max diff'!C22</f>
        <v>42.56221357506049</v>
      </c>
    </row>
    <row r="15" spans="1:16" ht="15">
      <c r="A15" s="89">
        <v>2000</v>
      </c>
      <c r="B15" s="114">
        <v>21</v>
      </c>
      <c r="C15" s="114">
        <v>540</v>
      </c>
      <c r="D15" s="115">
        <f t="shared" si="0"/>
        <v>561</v>
      </c>
      <c r="E15" s="55"/>
      <c r="F15" s="107">
        <v>2439</v>
      </c>
      <c r="G15" s="107">
        <v>3000</v>
      </c>
      <c r="H15" s="116"/>
      <c r="I15" s="107">
        <v>326</v>
      </c>
      <c r="J15" s="107">
        <v>3568</v>
      </c>
      <c r="K15" s="115">
        <f t="shared" si="1"/>
        <v>3894</v>
      </c>
      <c r="L15" s="116"/>
      <c r="M15" s="107">
        <v>16623</v>
      </c>
      <c r="N15" s="116">
        <v>20517</v>
      </c>
      <c r="O15" s="55"/>
      <c r="P15" s="117">
        <f>100*M15/'Traffic, max diff'!C23</f>
        <v>42.018688723693515</v>
      </c>
    </row>
    <row r="16" spans="1:16" ht="15">
      <c r="A16" s="89">
        <v>2001</v>
      </c>
      <c r="B16" s="114">
        <v>20</v>
      </c>
      <c r="C16" s="114">
        <v>524</v>
      </c>
      <c r="D16" s="115">
        <f t="shared" si="0"/>
        <v>544</v>
      </c>
      <c r="E16" s="55"/>
      <c r="F16" s="107">
        <v>2379</v>
      </c>
      <c r="G16" s="107">
        <v>2923</v>
      </c>
      <c r="H16" s="116"/>
      <c r="I16" s="107">
        <v>348</v>
      </c>
      <c r="J16" s="107">
        <v>3410</v>
      </c>
      <c r="K16" s="115">
        <f t="shared" si="1"/>
        <v>3758</v>
      </c>
      <c r="L16" s="116"/>
      <c r="M16" s="107">
        <v>16152</v>
      </c>
      <c r="N16" s="116">
        <v>19910</v>
      </c>
      <c r="O16" s="55"/>
      <c r="P16" s="117">
        <f>100*M16/'Traffic, max diff'!C24</f>
        <v>40.31489446904957</v>
      </c>
    </row>
    <row r="17" spans="1:16" ht="15">
      <c r="A17" s="89">
        <v>2002</v>
      </c>
      <c r="B17" s="114">
        <v>14</v>
      </c>
      <c r="C17" s="114">
        <v>513</v>
      </c>
      <c r="D17" s="115">
        <f aca="true" t="shared" si="2" ref="D17:D24">B17+C17</f>
        <v>527</v>
      </c>
      <c r="E17" s="55"/>
      <c r="F17" s="107">
        <v>2218</v>
      </c>
      <c r="G17" s="107">
        <v>2745</v>
      </c>
      <c r="H17" s="116"/>
      <c r="I17" s="107">
        <v>304</v>
      </c>
      <c r="J17" s="107">
        <v>3229</v>
      </c>
      <c r="K17" s="115">
        <f aca="true" t="shared" si="3" ref="K17:K24">I17+J17</f>
        <v>3533</v>
      </c>
      <c r="L17" s="116"/>
      <c r="M17" s="107">
        <v>15742</v>
      </c>
      <c r="N17" s="116">
        <v>19275</v>
      </c>
      <c r="O17" s="55"/>
      <c r="P17" s="117">
        <f>100*M17/'Traffic, max diff'!C25</f>
        <v>37.90081672624533</v>
      </c>
    </row>
    <row r="18" spans="1:16" ht="15">
      <c r="A18" s="89">
        <v>2003</v>
      </c>
      <c r="B18" s="114">
        <v>17</v>
      </c>
      <c r="C18" s="114">
        <v>415</v>
      </c>
      <c r="D18" s="115">
        <f t="shared" si="2"/>
        <v>432</v>
      </c>
      <c r="E18" s="55"/>
      <c r="F18" s="107">
        <v>2048</v>
      </c>
      <c r="G18" s="107">
        <v>2480</v>
      </c>
      <c r="H18" s="116"/>
      <c r="I18" s="107">
        <v>336</v>
      </c>
      <c r="J18" s="107">
        <v>2958</v>
      </c>
      <c r="K18" s="115">
        <f t="shared" si="3"/>
        <v>3294</v>
      </c>
      <c r="L18" s="116"/>
      <c r="M18" s="107">
        <v>15463</v>
      </c>
      <c r="N18" s="116">
        <v>18757</v>
      </c>
      <c r="O18" s="55"/>
      <c r="P18" s="117">
        <f>100*M18/'Traffic, max diff'!C26</f>
        <v>36.78369096352004</v>
      </c>
    </row>
    <row r="19" spans="1:16" ht="15">
      <c r="A19" s="89">
        <v>2004</v>
      </c>
      <c r="B19" s="114">
        <v>12</v>
      </c>
      <c r="C19" s="114">
        <v>372</v>
      </c>
      <c r="D19" s="115">
        <f t="shared" si="2"/>
        <v>384</v>
      </c>
      <c r="E19" s="55"/>
      <c r="F19" s="107">
        <v>2011</v>
      </c>
      <c r="G19" s="107">
        <v>2395</v>
      </c>
      <c r="H19" s="116"/>
      <c r="I19" s="107">
        <v>308</v>
      </c>
      <c r="J19" s="107">
        <v>2766</v>
      </c>
      <c r="K19" s="115">
        <f t="shared" si="3"/>
        <v>3074</v>
      </c>
      <c r="L19" s="116"/>
      <c r="M19" s="107">
        <v>15428</v>
      </c>
      <c r="N19" s="116">
        <v>18502</v>
      </c>
      <c r="O19" s="55"/>
      <c r="P19" s="117">
        <f>100*M19/'Traffic, max diff'!C27</f>
        <v>36.126917222807634</v>
      </c>
    </row>
    <row r="20" spans="1:16" ht="15">
      <c r="A20" s="89">
        <v>2005</v>
      </c>
      <c r="B20" s="114">
        <v>11</v>
      </c>
      <c r="C20" s="114">
        <v>357</v>
      </c>
      <c r="D20" s="115">
        <f t="shared" si="2"/>
        <v>368</v>
      </c>
      <c r="E20" s="55"/>
      <c r="F20" s="107">
        <v>1804</v>
      </c>
      <c r="G20" s="107">
        <v>2172</v>
      </c>
      <c r="H20" s="116"/>
      <c r="I20" s="107">
        <v>286</v>
      </c>
      <c r="J20" s="107">
        <v>2665</v>
      </c>
      <c r="K20" s="115">
        <f t="shared" si="3"/>
        <v>2951</v>
      </c>
      <c r="L20" s="116"/>
      <c r="M20" s="107">
        <v>14934</v>
      </c>
      <c r="N20" s="116">
        <v>17885</v>
      </c>
      <c r="O20" s="55"/>
      <c r="P20" s="117">
        <f>100*M20/'Traffic, max diff'!C27</f>
        <v>34.9701440112399</v>
      </c>
    </row>
    <row r="21" spans="1:16" ht="15">
      <c r="A21" s="89">
        <v>2006</v>
      </c>
      <c r="B21" s="114">
        <v>25</v>
      </c>
      <c r="C21" s="114">
        <v>350</v>
      </c>
      <c r="D21" s="115">
        <f t="shared" si="2"/>
        <v>375</v>
      </c>
      <c r="E21" s="55"/>
      <c r="F21" s="107">
        <v>1647</v>
      </c>
      <c r="G21" s="107">
        <v>2022</v>
      </c>
      <c r="H21" s="116"/>
      <c r="I21" s="107">
        <v>314</v>
      </c>
      <c r="J21" s="107">
        <v>2634</v>
      </c>
      <c r="K21" s="115">
        <f t="shared" si="3"/>
        <v>2948</v>
      </c>
      <c r="L21" s="116"/>
      <c r="M21" s="107">
        <v>14321</v>
      </c>
      <c r="N21" s="116">
        <v>17269</v>
      </c>
      <c r="O21" s="55"/>
      <c r="P21" s="117">
        <f>100*M21/'Traffic, max diff'!C28</f>
        <v>33.524509574418275</v>
      </c>
    </row>
    <row r="22" spans="1:16" ht="15">
      <c r="A22" s="89">
        <v>2007</v>
      </c>
      <c r="B22" s="114">
        <v>9</v>
      </c>
      <c r="C22" s="114">
        <v>269</v>
      </c>
      <c r="D22" s="115">
        <f t="shared" si="2"/>
        <v>278</v>
      </c>
      <c r="E22" s="55"/>
      <c r="F22" s="107">
        <v>1539</v>
      </c>
      <c r="G22" s="107">
        <v>1817</v>
      </c>
      <c r="H22" s="116"/>
      <c r="I22" s="107">
        <v>281</v>
      </c>
      <c r="J22" s="107">
        <v>2385</v>
      </c>
      <c r="K22" s="115">
        <f t="shared" si="3"/>
        <v>2666</v>
      </c>
      <c r="L22" s="116"/>
      <c r="M22" s="107">
        <v>13572</v>
      </c>
      <c r="N22" s="116">
        <v>16238</v>
      </c>
      <c r="O22" s="55"/>
      <c r="P22" s="117">
        <f>100*M22/'Traffic, max diff'!C30</f>
        <v>30.38552814221108</v>
      </c>
    </row>
    <row r="23" spans="1:16" ht="15">
      <c r="A23" s="89">
        <v>2008</v>
      </c>
      <c r="B23" s="114">
        <v>20</v>
      </c>
      <c r="C23" s="114">
        <v>278</v>
      </c>
      <c r="D23" s="115">
        <f t="shared" si="2"/>
        <v>298</v>
      </c>
      <c r="E23" s="55"/>
      <c r="F23" s="107">
        <v>1391</v>
      </c>
      <c r="G23" s="107">
        <v>1689</v>
      </c>
      <c r="H23" s="116"/>
      <c r="I23" s="107">
        <v>270</v>
      </c>
      <c r="J23" s="107">
        <v>2570</v>
      </c>
      <c r="K23" s="115">
        <f t="shared" si="3"/>
        <v>2840</v>
      </c>
      <c r="L23" s="116"/>
      <c r="M23" s="107">
        <v>12750</v>
      </c>
      <c r="N23" s="116">
        <v>15590</v>
      </c>
      <c r="O23" s="55"/>
      <c r="P23" s="117">
        <f>100*M23/'Traffic, max diff'!C31</f>
        <v>28.671014166854057</v>
      </c>
    </row>
    <row r="24" spans="1:16" ht="15">
      <c r="A24" s="89">
        <v>2009</v>
      </c>
      <c r="B24" s="114">
        <v>5</v>
      </c>
      <c r="C24" s="114">
        <v>252</v>
      </c>
      <c r="D24" s="115">
        <f t="shared" si="2"/>
        <v>257</v>
      </c>
      <c r="E24" s="55"/>
      <c r="F24" s="107">
        <v>1217</v>
      </c>
      <c r="G24" s="107">
        <v>1474</v>
      </c>
      <c r="H24" s="116"/>
      <c r="I24" s="107">
        <v>216</v>
      </c>
      <c r="J24" s="107">
        <v>2269</v>
      </c>
      <c r="K24" s="115">
        <f t="shared" si="3"/>
        <v>2485</v>
      </c>
      <c r="L24" s="116"/>
      <c r="M24" s="107">
        <v>12545</v>
      </c>
      <c r="N24" s="116">
        <v>15030</v>
      </c>
      <c r="O24" s="55"/>
      <c r="P24" s="117">
        <f>100*M24/'Traffic, max diff'!C32</f>
        <v>28.370157624550533</v>
      </c>
    </row>
    <row r="25" spans="1:14" ht="15">
      <c r="A25" s="58"/>
      <c r="B25" s="23"/>
      <c r="C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12" t="s">
        <v>18</v>
      </c>
      <c r="B26" s="23"/>
      <c r="C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>
      <c r="A27" s="12" t="s">
        <v>85</v>
      </c>
      <c r="B27" s="23"/>
      <c r="C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20" ht="15">
      <c r="A28" s="20" t="s">
        <v>19</v>
      </c>
      <c r="B28" s="47">
        <f>(B24-B7)/B7*100</f>
        <v>-83.55263157894737</v>
      </c>
      <c r="C28" s="47">
        <f aca="true" t="shared" si="4" ref="C28:P28">(C24-C7)/C7*100</f>
        <v>-68.96551724137932</v>
      </c>
      <c r="D28" s="47">
        <f t="shared" si="4"/>
        <v>-69.49192782526116</v>
      </c>
      <c r="E28" s="47"/>
      <c r="F28" s="47">
        <f t="shared" si="4"/>
        <v>-59.55735743719261</v>
      </c>
      <c r="G28" s="47">
        <f t="shared" si="4"/>
        <v>-61.73019005088795</v>
      </c>
      <c r="H28" s="47"/>
      <c r="I28" s="47">
        <f t="shared" si="4"/>
        <v>-42.88736118455843</v>
      </c>
      <c r="J28" s="47">
        <f t="shared" si="4"/>
        <v>-49.12099739886986</v>
      </c>
      <c r="K28" s="47">
        <f t="shared" si="4"/>
        <v>-48.63367646450866</v>
      </c>
      <c r="L28" s="47"/>
      <c r="M28" s="47">
        <f t="shared" si="4"/>
        <v>-28.224053095319828</v>
      </c>
      <c r="N28" s="47">
        <f t="shared" si="4"/>
        <v>-32.64861667518081</v>
      </c>
      <c r="O28" s="47"/>
      <c r="P28" s="47">
        <f t="shared" si="4"/>
        <v>-38.88226617170075</v>
      </c>
      <c r="S28" s="22"/>
      <c r="T28" s="22"/>
    </row>
    <row r="29" spans="1:20" ht="6" customHeight="1">
      <c r="A29" s="62"/>
      <c r="B29" s="75"/>
      <c r="C29" s="75"/>
      <c r="D29" s="75"/>
      <c r="E29" s="62"/>
      <c r="F29" s="75"/>
      <c r="G29" s="75"/>
      <c r="H29" s="75"/>
      <c r="I29" s="75"/>
      <c r="J29" s="75"/>
      <c r="K29" s="75"/>
      <c r="L29" s="75"/>
      <c r="M29" s="75"/>
      <c r="N29" s="75"/>
      <c r="O29" s="62"/>
      <c r="P29" s="62"/>
      <c r="S29" s="22"/>
      <c r="T29" s="22"/>
    </row>
    <row r="30" ht="6.75" customHeight="1"/>
    <row r="31" ht="12.75">
      <c r="A31" s="2" t="s">
        <v>45</v>
      </c>
    </row>
    <row r="34" spans="1:17" s="12" customFormat="1" ht="15.75">
      <c r="A34" s="78" t="s">
        <v>83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16" customFormat="1" ht="6.75" customHeight="1">
      <c r="A35" s="3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s="12" customFormat="1" ht="15.75">
      <c r="A36" s="76"/>
      <c r="B36" s="56"/>
      <c r="C36" s="56"/>
      <c r="D36" s="79" t="s">
        <v>8</v>
      </c>
      <c r="E36" s="56"/>
      <c r="F36" s="80"/>
      <c r="G36" s="80"/>
      <c r="H36" s="56"/>
      <c r="I36" s="80"/>
      <c r="J36" s="80"/>
      <c r="K36" s="81" t="s">
        <v>68</v>
      </c>
      <c r="L36" s="56"/>
      <c r="M36" s="80"/>
      <c r="N36" s="80"/>
      <c r="O36" s="80"/>
      <c r="P36" s="80"/>
      <c r="Q36" s="20"/>
    </row>
    <row r="37" spans="1:16" ht="15.75">
      <c r="A37" s="8"/>
      <c r="B37" s="17"/>
      <c r="C37" s="91"/>
      <c r="D37" s="92" t="s">
        <v>20</v>
      </c>
      <c r="E37" s="17"/>
      <c r="F37" s="91"/>
      <c r="G37" s="93" t="s">
        <v>21</v>
      </c>
      <c r="H37" s="17"/>
      <c r="I37" s="91"/>
      <c r="J37" s="17"/>
      <c r="K37" s="91"/>
      <c r="L37" s="17"/>
      <c r="M37" s="93" t="s">
        <v>20</v>
      </c>
      <c r="N37" s="93"/>
      <c r="O37" s="93" t="s">
        <v>21</v>
      </c>
      <c r="P37" s="93"/>
    </row>
    <row r="38" spans="1:16" ht="15.75">
      <c r="A38" s="42"/>
      <c r="B38" s="17" t="s">
        <v>43</v>
      </c>
      <c r="C38" s="95" t="s">
        <v>22</v>
      </c>
      <c r="D38" s="94" t="s">
        <v>23</v>
      </c>
      <c r="E38" s="17"/>
      <c r="F38" s="95" t="s">
        <v>24</v>
      </c>
      <c r="G38" s="95" t="s">
        <v>24</v>
      </c>
      <c r="H38" s="17"/>
      <c r="I38" s="95" t="s">
        <v>0</v>
      </c>
      <c r="J38" s="17"/>
      <c r="K38" s="94" t="s">
        <v>22</v>
      </c>
      <c r="L38" s="17"/>
      <c r="M38" s="95" t="s">
        <v>23</v>
      </c>
      <c r="N38" s="95" t="s">
        <v>24</v>
      </c>
      <c r="O38" s="95" t="s">
        <v>24</v>
      </c>
      <c r="P38" s="95" t="s">
        <v>0</v>
      </c>
    </row>
    <row r="39" spans="1:16" ht="15.75">
      <c r="A39" s="77"/>
      <c r="B39" s="83" t="s">
        <v>44</v>
      </c>
      <c r="C39" s="96" t="s">
        <v>25</v>
      </c>
      <c r="D39" s="98" t="s">
        <v>26</v>
      </c>
      <c r="E39" s="83"/>
      <c r="F39" s="96" t="s">
        <v>27</v>
      </c>
      <c r="G39" s="96" t="s">
        <v>28</v>
      </c>
      <c r="H39" s="83"/>
      <c r="I39" s="83"/>
      <c r="J39" s="83"/>
      <c r="K39" s="96" t="s">
        <v>25</v>
      </c>
      <c r="L39" s="83"/>
      <c r="M39" s="96" t="s">
        <v>26</v>
      </c>
      <c r="N39" s="96" t="s">
        <v>27</v>
      </c>
      <c r="O39" s="96" t="s">
        <v>28</v>
      </c>
      <c r="P39" s="83"/>
    </row>
    <row r="40" spans="1:16" ht="12.75">
      <c r="A40" s="10"/>
      <c r="C40" s="10"/>
      <c r="D40" s="10"/>
      <c r="F40" s="10"/>
      <c r="G40" s="10"/>
      <c r="I40" s="8"/>
      <c r="J40" s="8"/>
      <c r="K40" s="10"/>
      <c r="L40" s="8"/>
      <c r="M40" s="10"/>
      <c r="N40" s="10"/>
      <c r="O40" s="10"/>
      <c r="P40" s="8"/>
    </row>
    <row r="41" spans="1:16" ht="15">
      <c r="A41" s="90" t="s">
        <v>29</v>
      </c>
      <c r="B41" s="126">
        <v>6</v>
      </c>
      <c r="C41" s="126">
        <v>674</v>
      </c>
      <c r="D41" s="126">
        <v>422</v>
      </c>
      <c r="E41" s="127"/>
      <c r="F41" s="126">
        <v>715</v>
      </c>
      <c r="G41" s="126">
        <v>380</v>
      </c>
      <c r="H41" s="127"/>
      <c r="I41" s="126">
        <v>2197</v>
      </c>
      <c r="J41" s="107"/>
      <c r="K41" s="128">
        <v>0.74</v>
      </c>
      <c r="L41" s="107"/>
      <c r="M41" s="128">
        <v>0.68</v>
      </c>
      <c r="N41" s="128">
        <v>0.29</v>
      </c>
      <c r="O41" s="128">
        <v>0.32</v>
      </c>
      <c r="P41" s="128">
        <v>0.42</v>
      </c>
    </row>
    <row r="42" spans="1:16" ht="15">
      <c r="A42" s="90" t="s">
        <v>10</v>
      </c>
      <c r="B42" s="126">
        <v>4</v>
      </c>
      <c r="C42" s="126">
        <v>149</v>
      </c>
      <c r="D42" s="126">
        <v>137</v>
      </c>
      <c r="E42" s="127"/>
      <c r="F42" s="126">
        <v>474</v>
      </c>
      <c r="G42" s="126">
        <v>41</v>
      </c>
      <c r="H42" s="127"/>
      <c r="I42" s="126">
        <v>805</v>
      </c>
      <c r="J42" s="107"/>
      <c r="K42" s="128">
        <v>0.16</v>
      </c>
      <c r="L42" s="107"/>
      <c r="M42" s="128">
        <v>0.22</v>
      </c>
      <c r="N42" s="128">
        <v>0.19</v>
      </c>
      <c r="O42" s="128">
        <v>0.03</v>
      </c>
      <c r="P42" s="128">
        <v>0.15</v>
      </c>
    </row>
    <row r="43" spans="1:16" ht="15">
      <c r="A43" s="90" t="s">
        <v>30</v>
      </c>
      <c r="B43" s="126">
        <v>3</v>
      </c>
      <c r="C43" s="126">
        <v>11</v>
      </c>
      <c r="D43" s="126">
        <v>241</v>
      </c>
      <c r="E43" s="127"/>
      <c r="F43" s="126">
        <v>715</v>
      </c>
      <c r="G43" s="126">
        <v>47</v>
      </c>
      <c r="H43" s="127"/>
      <c r="I43" s="126">
        <v>1017</v>
      </c>
      <c r="J43" s="107"/>
      <c r="K43" s="128">
        <v>0.01</v>
      </c>
      <c r="L43" s="107"/>
      <c r="M43" s="128">
        <v>0.39</v>
      </c>
      <c r="N43" s="128">
        <v>0.29</v>
      </c>
      <c r="O43" s="128">
        <v>0.04</v>
      </c>
      <c r="P43" s="128">
        <v>0.2</v>
      </c>
    </row>
    <row r="44" spans="1:16" ht="15">
      <c r="A44" s="90" t="s">
        <v>11</v>
      </c>
      <c r="B44" s="126">
        <v>20</v>
      </c>
      <c r="C44" s="126">
        <v>548</v>
      </c>
      <c r="D44" s="126">
        <v>2760</v>
      </c>
      <c r="E44" s="127"/>
      <c r="F44" s="126">
        <v>4999</v>
      </c>
      <c r="G44" s="126">
        <v>1244</v>
      </c>
      <c r="H44" s="127"/>
      <c r="I44" s="126">
        <v>9571</v>
      </c>
      <c r="J44" s="107"/>
      <c r="K44" s="128">
        <v>0.6</v>
      </c>
      <c r="L44" s="107"/>
      <c r="M44" s="128">
        <v>4.43</v>
      </c>
      <c r="N44" s="128">
        <v>2.02</v>
      </c>
      <c r="O44" s="128">
        <v>1.05</v>
      </c>
      <c r="P44" s="128">
        <v>1.84</v>
      </c>
    </row>
    <row r="45" spans="1:16" ht="15">
      <c r="A45" s="90" t="s">
        <v>12</v>
      </c>
      <c r="B45" s="126">
        <v>0</v>
      </c>
      <c r="C45" s="126">
        <v>9</v>
      </c>
      <c r="D45" s="126">
        <v>42</v>
      </c>
      <c r="E45" s="127"/>
      <c r="F45" s="126">
        <v>146</v>
      </c>
      <c r="G45" s="126">
        <v>27</v>
      </c>
      <c r="H45" s="127"/>
      <c r="I45" s="126">
        <v>224</v>
      </c>
      <c r="J45" s="107"/>
      <c r="K45" s="128">
        <v>0.01</v>
      </c>
      <c r="L45" s="107"/>
      <c r="M45" s="128">
        <v>0.07</v>
      </c>
      <c r="N45" s="128">
        <v>0.06</v>
      </c>
      <c r="O45" s="128">
        <v>0.02</v>
      </c>
      <c r="P45" s="128">
        <v>0.04</v>
      </c>
    </row>
    <row r="46" spans="1:16" ht="15">
      <c r="A46" s="90" t="s">
        <v>13</v>
      </c>
      <c r="B46" s="126">
        <v>0</v>
      </c>
      <c r="C46" s="126">
        <v>12</v>
      </c>
      <c r="D46" s="126">
        <v>10</v>
      </c>
      <c r="E46" s="127"/>
      <c r="F46" s="126">
        <v>47</v>
      </c>
      <c r="G46" s="126">
        <v>7</v>
      </c>
      <c r="H46" s="127"/>
      <c r="I46" s="126">
        <v>76</v>
      </c>
      <c r="J46" s="107"/>
      <c r="K46" s="128">
        <v>0.01</v>
      </c>
      <c r="L46" s="107"/>
      <c r="M46" s="128">
        <v>0.02</v>
      </c>
      <c r="N46" s="128">
        <v>0.02</v>
      </c>
      <c r="O46" s="128">
        <v>0.01</v>
      </c>
      <c r="P46" s="128">
        <v>0.01</v>
      </c>
    </row>
    <row r="47" spans="1:16" ht="15">
      <c r="A47" s="90" t="s">
        <v>31</v>
      </c>
      <c r="B47" s="126">
        <v>4</v>
      </c>
      <c r="C47" s="126">
        <v>53</v>
      </c>
      <c r="D47" s="126">
        <v>34</v>
      </c>
      <c r="E47" s="127"/>
      <c r="F47" s="126">
        <v>185</v>
      </c>
      <c r="G47" s="126">
        <v>197</v>
      </c>
      <c r="H47" s="127"/>
      <c r="I47" s="126">
        <v>473</v>
      </c>
      <c r="J47" s="107"/>
      <c r="K47" s="128">
        <v>0.06</v>
      </c>
      <c r="L47" s="107"/>
      <c r="M47" s="128">
        <v>0.05</v>
      </c>
      <c r="N47" s="128">
        <v>0.07</v>
      </c>
      <c r="O47" s="128">
        <v>0.17</v>
      </c>
      <c r="P47" s="128">
        <v>0.09</v>
      </c>
    </row>
    <row r="48" spans="1:16" ht="15">
      <c r="A48" s="90" t="s">
        <v>15</v>
      </c>
      <c r="B48" s="126">
        <v>0</v>
      </c>
      <c r="C48" s="126">
        <v>5</v>
      </c>
      <c r="D48" s="126">
        <v>69</v>
      </c>
      <c r="E48" s="127"/>
      <c r="F48" s="126">
        <v>240</v>
      </c>
      <c r="G48" s="126">
        <v>24</v>
      </c>
      <c r="H48" s="127"/>
      <c r="I48" s="126">
        <v>338</v>
      </c>
      <c r="J48" s="107"/>
      <c r="K48" s="128">
        <v>0.01</v>
      </c>
      <c r="L48" s="107"/>
      <c r="M48" s="128">
        <v>0.11</v>
      </c>
      <c r="N48" s="128">
        <v>0.1</v>
      </c>
      <c r="O48" s="128">
        <v>0.02</v>
      </c>
      <c r="P48" s="128">
        <v>0.07</v>
      </c>
    </row>
    <row r="49" spans="1:19" ht="15">
      <c r="A49" s="90" t="s">
        <v>16</v>
      </c>
      <c r="B49" s="126">
        <v>0</v>
      </c>
      <c r="C49" s="126">
        <v>2</v>
      </c>
      <c r="D49" s="126">
        <v>11</v>
      </c>
      <c r="E49" s="127"/>
      <c r="F49" s="126">
        <v>139</v>
      </c>
      <c r="G49" s="126">
        <v>12</v>
      </c>
      <c r="H49" s="127"/>
      <c r="I49" s="126">
        <v>164</v>
      </c>
      <c r="J49" s="107"/>
      <c r="K49" s="128">
        <v>0</v>
      </c>
      <c r="L49" s="107"/>
      <c r="M49" s="128">
        <v>0.02</v>
      </c>
      <c r="N49" s="128">
        <v>0.06</v>
      </c>
      <c r="O49" s="128">
        <v>0.01</v>
      </c>
      <c r="P49" s="128">
        <v>0.03</v>
      </c>
      <c r="S49" s="8"/>
    </row>
    <row r="50" spans="1:33" ht="18">
      <c r="A50" s="90" t="s">
        <v>78</v>
      </c>
      <c r="B50" s="126">
        <v>0</v>
      </c>
      <c r="C50" s="126">
        <v>11</v>
      </c>
      <c r="D50" s="126">
        <v>34</v>
      </c>
      <c r="E50" s="127"/>
      <c r="F50" s="126">
        <v>102</v>
      </c>
      <c r="G50" s="126">
        <v>18</v>
      </c>
      <c r="H50" s="127"/>
      <c r="I50" s="126">
        <v>165</v>
      </c>
      <c r="J50" s="107"/>
      <c r="K50" s="128">
        <v>0.01</v>
      </c>
      <c r="L50" s="107"/>
      <c r="M50" s="128">
        <v>0.05</v>
      </c>
      <c r="N50" s="128">
        <v>0.04</v>
      </c>
      <c r="O50" s="128">
        <v>0.02</v>
      </c>
      <c r="P50" s="128">
        <v>0.03</v>
      </c>
      <c r="R50" s="12"/>
      <c r="S50" s="20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8">
      <c r="A51" s="41" t="s">
        <v>0</v>
      </c>
      <c r="B51" s="129">
        <v>37</v>
      </c>
      <c r="C51" s="129">
        <v>1474</v>
      </c>
      <c r="D51" s="129">
        <v>3760</v>
      </c>
      <c r="E51" s="130"/>
      <c r="F51" s="129">
        <v>7762</v>
      </c>
      <c r="G51" s="129">
        <v>1997</v>
      </c>
      <c r="H51" s="130"/>
      <c r="I51" s="129">
        <v>15030</v>
      </c>
      <c r="J51" s="110"/>
      <c r="K51" s="131">
        <v>1.62</v>
      </c>
      <c r="L51" s="110"/>
      <c r="M51" s="131">
        <v>6.03</v>
      </c>
      <c r="N51" s="131">
        <v>3.14</v>
      </c>
      <c r="O51" s="131">
        <v>1.68</v>
      </c>
      <c r="P51" s="131">
        <v>2.89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16" ht="6" customHeight="1">
      <c r="A52" s="100"/>
      <c r="B52" s="101"/>
      <c r="C52" s="101"/>
      <c r="D52" s="101"/>
      <c r="E52" s="62"/>
      <c r="F52" s="101"/>
      <c r="G52" s="101"/>
      <c r="H52" s="62"/>
      <c r="I52" s="101"/>
      <c r="J52" s="34"/>
      <c r="K52" s="102"/>
      <c r="L52" s="34"/>
      <c r="M52" s="102"/>
      <c r="N52" s="102"/>
      <c r="O52" s="102"/>
      <c r="P52" s="102"/>
    </row>
    <row r="53" spans="2:16" ht="12.75">
      <c r="B53" s="50" t="str">
        <f>IF(ABS(D51-SUM(D41:D50))&gt;comments!$A$1,D51-SUM(D41:D50)," ")</f>
        <v> </v>
      </c>
      <c r="C53" s="50" t="str">
        <f>IF(ABS(F51-SUM(E41:F50))&gt;comments!$A$1,F51-SUM(F41:F50)," ")</f>
        <v> </v>
      </c>
      <c r="D53" s="50" t="str">
        <f>IF(ABS(F51-SUM(F41:F50))&gt;comments!$A$1,F51-SUM(F41:F50)," ")</f>
        <v> </v>
      </c>
      <c r="E53" s="50" t="str">
        <f>IF(ABS(G51-SUM(G41:G50))&gt;comments!$A$1,G51-SUM(G41:G50)," ")</f>
        <v> </v>
      </c>
      <c r="F53" s="50" t="str">
        <f>IF(ABS(H51-SUM(H41:H50))&gt;comments!$A$1,H51-SUM(H41:H50)," ")</f>
        <v> </v>
      </c>
      <c r="G53" s="50" t="str">
        <f>IF(ABS(I51-SUM(I41:I50))&gt;comments!$A$1,I51-SUM(I41:I50)," ")</f>
        <v> </v>
      </c>
      <c r="H53" s="50" t="str">
        <f>IF(ABS(J51-SUM(J41:J50))&gt;comments!$A$1,J51-SUM(J41:J50)," ")</f>
        <v> </v>
      </c>
      <c r="I53" s="50" t="str">
        <f>IF(ABS(K51-SUM(K41:K50))&gt;comments!$A$1,K51-SUM(K41:K50)," ")</f>
        <v> </v>
      </c>
      <c r="J53" s="50" t="str">
        <f>IF(ABS(L51-SUM(L41:L50))&gt;comments!$A$1,L51-SUM(L41:L50)," ")</f>
        <v> </v>
      </c>
      <c r="K53" s="50" t="str">
        <f>IF(ABS(M51-SUM(M41:M50))&gt;comments!$A$1,M51-SUM(M41:M50)," ")</f>
        <v> </v>
      </c>
      <c r="L53" s="50" t="str">
        <f>IF(ABS(N51-SUM(N41:N50))&gt;comments!$A$1,N51-SUM(N41:N50)," ")</f>
        <v> </v>
      </c>
      <c r="M53" s="50" t="str">
        <f>IF(ABS(O51-SUM(O41:O50))&gt;comments!$A$1,O51-SUM(O41:O50)," ")</f>
        <v> </v>
      </c>
      <c r="N53" s="50" t="str">
        <f>IF(ABS(P51-SUM(P41:P50))&gt;comments!$A$1,P51-SUM(P41:P50)," ")</f>
        <v> </v>
      </c>
      <c r="O53" s="50" t="str">
        <f>IF(ABS(Q51-SUM(Q41:Q50))&gt;comments!$A$1,Q51-SUM(Q41:Q50)," ")</f>
        <v> </v>
      </c>
      <c r="P53" s="50" t="str">
        <f>IF(ABS(R44-SUM(R38:R44))&gt;comments!$A$1,R44-SUM(R38:R44)," ")</f>
        <v> </v>
      </c>
    </row>
    <row r="54" spans="1:7" ht="12.75">
      <c r="A54" s="2" t="s">
        <v>69</v>
      </c>
      <c r="C54" s="43"/>
      <c r="D54" s="43"/>
      <c r="E54" s="43"/>
      <c r="F54" s="43"/>
      <c r="G54" s="43"/>
    </row>
    <row r="55" spans="3:7" ht="12.75">
      <c r="C55" s="43"/>
      <c r="D55" s="43"/>
      <c r="E55" s="43"/>
      <c r="F55" s="43"/>
      <c r="G55" s="43"/>
    </row>
    <row r="57" s="12" customFormat="1" ht="15.75">
      <c r="A57" s="17" t="s">
        <v>82</v>
      </c>
    </row>
    <row r="58" spans="1:17" s="16" customFormat="1" ht="6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6" s="16" customFormat="1" ht="18">
      <c r="A59" s="80"/>
      <c r="B59" s="80"/>
      <c r="C59" s="56"/>
      <c r="D59" s="56"/>
      <c r="E59" s="56" t="s">
        <v>46</v>
      </c>
      <c r="F59" s="56"/>
      <c r="G59" s="56"/>
      <c r="H59" s="56"/>
      <c r="I59" s="56"/>
      <c r="J59" s="80"/>
      <c r="K59" s="99" t="s">
        <v>47</v>
      </c>
      <c r="L59" s="80"/>
      <c r="M59" s="80"/>
      <c r="N59" s="99" t="s">
        <v>36</v>
      </c>
      <c r="O59" s="80"/>
      <c r="P59" s="80"/>
    </row>
    <row r="60" spans="1:16" s="12" customFormat="1" ht="15" customHeight="1">
      <c r="A60" s="95"/>
      <c r="B60" s="17"/>
      <c r="C60" s="95" t="s">
        <v>32</v>
      </c>
      <c r="D60" s="17"/>
      <c r="E60" s="17"/>
      <c r="F60" s="95" t="s">
        <v>57</v>
      </c>
      <c r="G60" s="17"/>
      <c r="H60" s="17"/>
      <c r="I60" s="95" t="s">
        <v>33</v>
      </c>
      <c r="J60" s="95"/>
      <c r="K60" s="95" t="s">
        <v>48</v>
      </c>
      <c r="L60" s="95"/>
      <c r="M60" s="17"/>
      <c r="N60" s="95" t="s">
        <v>35</v>
      </c>
      <c r="O60" s="17"/>
      <c r="P60" s="95" t="s">
        <v>37</v>
      </c>
    </row>
    <row r="61" spans="1:16" s="12" customFormat="1" ht="15" customHeight="1">
      <c r="A61" s="83"/>
      <c r="B61" s="83"/>
      <c r="C61" s="83"/>
      <c r="D61" s="96"/>
      <c r="E61" s="83"/>
      <c r="F61" s="96" t="s">
        <v>33</v>
      </c>
      <c r="G61" s="83"/>
      <c r="H61" s="83"/>
      <c r="I61" s="96"/>
      <c r="J61" s="96"/>
      <c r="K61" s="96" t="s">
        <v>34</v>
      </c>
      <c r="L61" s="96"/>
      <c r="M61" s="83"/>
      <c r="N61" s="96" t="s">
        <v>34</v>
      </c>
      <c r="O61" s="83"/>
      <c r="P61" s="96" t="s">
        <v>34</v>
      </c>
    </row>
    <row r="62" spans="10:12" ht="6.75" customHeight="1">
      <c r="J62" s="9"/>
      <c r="L62" s="9"/>
    </row>
    <row r="63" spans="1:16" ht="12.75">
      <c r="A63" s="4"/>
      <c r="D63" s="11"/>
      <c r="F63" s="11"/>
      <c r="I63" s="11"/>
      <c r="J63" s="11"/>
      <c r="K63" s="11"/>
      <c r="L63" s="11"/>
      <c r="N63" s="11"/>
      <c r="P63" s="9" t="s">
        <v>86</v>
      </c>
    </row>
    <row r="64" spans="1:16" ht="6.75" customHeight="1">
      <c r="A64" s="4"/>
      <c r="D64" s="11"/>
      <c r="F64" s="11"/>
      <c r="I64" s="11"/>
      <c r="J64" s="11"/>
      <c r="K64" s="11"/>
      <c r="L64" s="11"/>
      <c r="N64" s="11"/>
      <c r="P64" s="11"/>
    </row>
    <row r="65" spans="1:16" ht="15">
      <c r="A65" s="90">
        <v>1998</v>
      </c>
      <c r="C65" s="104">
        <v>40.2</v>
      </c>
      <c r="D65" s="105"/>
      <c r="E65" s="104"/>
      <c r="F65" s="104">
        <v>912.4</v>
      </c>
      <c r="G65" s="104"/>
      <c r="H65" s="104"/>
      <c r="I65" s="104">
        <v>795.7</v>
      </c>
      <c r="J65" s="104"/>
      <c r="K65" s="104">
        <v>1748.3</v>
      </c>
      <c r="L65" s="104"/>
      <c r="M65" s="104"/>
      <c r="N65" s="104">
        <v>483.1</v>
      </c>
      <c r="O65" s="104"/>
      <c r="P65" s="104">
        <v>2231.4</v>
      </c>
    </row>
    <row r="66" spans="1:16" ht="15">
      <c r="A66" s="89">
        <v>1999</v>
      </c>
      <c r="C66" s="104">
        <v>42.8</v>
      </c>
      <c r="D66" s="105"/>
      <c r="E66" s="104"/>
      <c r="F66" s="104">
        <v>776.3</v>
      </c>
      <c r="G66" s="104"/>
      <c r="H66" s="104"/>
      <c r="I66" s="104">
        <v>724.6</v>
      </c>
      <c r="J66" s="104"/>
      <c r="K66" s="104">
        <v>1543.8</v>
      </c>
      <c r="L66" s="104"/>
      <c r="M66" s="104"/>
      <c r="N66" s="104">
        <v>450.4</v>
      </c>
      <c r="O66" s="104"/>
      <c r="P66" s="104">
        <v>1994.1</v>
      </c>
    </row>
    <row r="67" spans="1:16" ht="15">
      <c r="A67" s="103">
        <v>2000</v>
      </c>
      <c r="C67" s="104">
        <v>57</v>
      </c>
      <c r="D67" s="105"/>
      <c r="E67" s="104"/>
      <c r="F67" s="104">
        <v>787.5</v>
      </c>
      <c r="G67" s="104"/>
      <c r="H67" s="104"/>
      <c r="I67" s="104">
        <v>683.4</v>
      </c>
      <c r="J67" s="104"/>
      <c r="K67" s="104">
        <v>1527.9</v>
      </c>
      <c r="L67" s="104"/>
      <c r="M67" s="104"/>
      <c r="N67" s="104">
        <v>441.7</v>
      </c>
      <c r="O67" s="104"/>
      <c r="P67" s="104">
        <v>1969.6</v>
      </c>
    </row>
    <row r="68" spans="1:16" ht="15">
      <c r="A68" s="103">
        <v>2001</v>
      </c>
      <c r="C68" s="104">
        <v>46.5</v>
      </c>
      <c r="D68" s="105"/>
      <c r="E68" s="104"/>
      <c r="F68" s="104">
        <v>828.7</v>
      </c>
      <c r="G68" s="104"/>
      <c r="H68" s="104"/>
      <c r="I68" s="104">
        <v>651.8</v>
      </c>
      <c r="J68" s="104"/>
      <c r="K68" s="104">
        <v>1526.9</v>
      </c>
      <c r="L68" s="104"/>
      <c r="M68" s="104"/>
      <c r="N68" s="104">
        <v>428.8</v>
      </c>
      <c r="O68" s="104"/>
      <c r="P68" s="104">
        <v>1955.7</v>
      </c>
    </row>
    <row r="69" spans="1:16" ht="15">
      <c r="A69" s="103">
        <v>2002</v>
      </c>
      <c r="B69" s="8"/>
      <c r="C69" s="106">
        <v>66.9</v>
      </c>
      <c r="D69" s="105"/>
      <c r="E69" s="106"/>
      <c r="F69" s="104">
        <v>737.7</v>
      </c>
      <c r="G69" s="104"/>
      <c r="H69" s="104"/>
      <c r="I69" s="104">
        <v>605.9</v>
      </c>
      <c r="J69" s="104"/>
      <c r="K69" s="104">
        <v>1410.5</v>
      </c>
      <c r="L69" s="104"/>
      <c r="M69" s="104"/>
      <c r="N69" s="104">
        <v>417.7</v>
      </c>
      <c r="O69" s="104"/>
      <c r="P69" s="104">
        <v>1828.2</v>
      </c>
    </row>
    <row r="70" spans="1:16" ht="15">
      <c r="A70" s="103">
        <v>2003</v>
      </c>
      <c r="B70" s="8"/>
      <c r="C70" s="106">
        <v>48.4</v>
      </c>
      <c r="D70" s="105"/>
      <c r="E70" s="106"/>
      <c r="F70" s="104">
        <v>765.8</v>
      </c>
      <c r="G70" s="104"/>
      <c r="H70" s="104"/>
      <c r="I70" s="104">
        <v>593.4</v>
      </c>
      <c r="J70" s="104"/>
      <c r="K70" s="104">
        <v>1407.6</v>
      </c>
      <c r="L70" s="104"/>
      <c r="M70" s="104"/>
      <c r="N70" s="104">
        <v>403.4</v>
      </c>
      <c r="O70" s="104"/>
      <c r="P70" s="104">
        <v>1811</v>
      </c>
    </row>
    <row r="71" spans="1:16" ht="15">
      <c r="A71" s="103">
        <v>2004</v>
      </c>
      <c r="B71" s="8"/>
      <c r="C71" s="106">
        <v>38.5</v>
      </c>
      <c r="D71" s="105"/>
      <c r="E71" s="106"/>
      <c r="F71" s="104">
        <v>715.4</v>
      </c>
      <c r="G71" s="104"/>
      <c r="H71" s="104"/>
      <c r="I71" s="104">
        <v>569.4</v>
      </c>
      <c r="J71" s="104"/>
      <c r="K71" s="104">
        <v>1323.3</v>
      </c>
      <c r="L71" s="104"/>
      <c r="M71" s="104"/>
      <c r="N71" s="104">
        <v>402.9</v>
      </c>
      <c r="O71" s="104"/>
      <c r="P71" s="104">
        <v>1726.2</v>
      </c>
    </row>
    <row r="72" spans="1:16" ht="15">
      <c r="A72" s="90">
        <v>2005</v>
      </c>
      <c r="C72" s="104">
        <v>43.4</v>
      </c>
      <c r="D72" s="55"/>
      <c r="E72" s="55"/>
      <c r="F72" s="104">
        <v>674.4</v>
      </c>
      <c r="G72" s="104"/>
      <c r="H72" s="104"/>
      <c r="I72" s="104">
        <v>540.1</v>
      </c>
      <c r="J72" s="104"/>
      <c r="K72" s="104">
        <v>1257.9</v>
      </c>
      <c r="L72" s="104"/>
      <c r="M72" s="104"/>
      <c r="N72" s="104">
        <v>388.8</v>
      </c>
      <c r="O72" s="104"/>
      <c r="P72" s="104">
        <v>1646.7</v>
      </c>
    </row>
    <row r="73" spans="1:16" ht="15">
      <c r="A73" s="90">
        <v>2006</v>
      </c>
      <c r="C73" s="104">
        <v>37.5</v>
      </c>
      <c r="D73" s="55"/>
      <c r="E73" s="55"/>
      <c r="F73" s="104">
        <v>705.6</v>
      </c>
      <c r="G73" s="104"/>
      <c r="H73" s="104"/>
      <c r="I73" s="104">
        <v>546.3</v>
      </c>
      <c r="J73" s="104"/>
      <c r="K73" s="104">
        <v>1289.4</v>
      </c>
      <c r="L73" s="104"/>
      <c r="M73" s="104"/>
      <c r="N73" s="104">
        <v>379.4</v>
      </c>
      <c r="O73" s="104"/>
      <c r="P73" s="104">
        <v>1668.8</v>
      </c>
    </row>
    <row r="74" spans="1:16" ht="15">
      <c r="A74" s="41">
        <v>2007</v>
      </c>
      <c r="C74" s="104">
        <v>41.1</v>
      </c>
      <c r="D74" s="55"/>
      <c r="E74" s="55"/>
      <c r="F74" s="104">
        <v>638.4</v>
      </c>
      <c r="G74" s="104"/>
      <c r="H74" s="104"/>
      <c r="I74" s="104">
        <v>493.5</v>
      </c>
      <c r="J74" s="104"/>
      <c r="K74" s="104">
        <v>1173</v>
      </c>
      <c r="L74" s="104"/>
      <c r="M74" s="104"/>
      <c r="N74" s="104">
        <v>361.5</v>
      </c>
      <c r="O74" s="104"/>
      <c r="P74" s="104">
        <v>1534.5</v>
      </c>
    </row>
    <row r="75" spans="1:16" ht="15">
      <c r="A75" s="90">
        <v>2008</v>
      </c>
      <c r="C75" s="104">
        <v>41</v>
      </c>
      <c r="D75" s="55"/>
      <c r="E75" s="55"/>
      <c r="F75" s="104">
        <v>608.5</v>
      </c>
      <c r="G75" s="104"/>
      <c r="H75" s="104"/>
      <c r="I75" s="104">
        <v>526.6</v>
      </c>
      <c r="J75" s="104"/>
      <c r="K75" s="104">
        <v>1176.2</v>
      </c>
      <c r="L75" s="104"/>
      <c r="M75" s="104"/>
      <c r="N75" s="104">
        <v>350</v>
      </c>
      <c r="O75" s="104"/>
      <c r="P75" s="104">
        <v>1526.1</v>
      </c>
    </row>
    <row r="76" spans="1:17" ht="6" customHeight="1">
      <c r="A76" s="72"/>
      <c r="B76" s="62"/>
      <c r="C76" s="62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32"/>
    </row>
  </sheetData>
  <printOptions/>
  <pageMargins left="0.75" right="0.75" top="1" bottom="1" header="0.5" footer="0.5"/>
  <pageSetup fitToHeight="1" fitToWidth="1" horizontalDpi="96" verticalDpi="96" orientation="portrait" paperSize="9" scale="62" r:id="rId1"/>
  <headerFooter alignWithMargins="0">
    <oddHeader>&amp;R&amp;"Arial,Bold"&amp;16REPORTED INJURY ROAD ACCIDENTS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32"/>
  <sheetViews>
    <sheetView workbookViewId="0" topLeftCell="A7">
      <selection activeCell="C30" sqref="C30"/>
    </sheetView>
  </sheetViews>
  <sheetFormatPr defaultColWidth="8.88671875" defaultRowHeight="15"/>
  <cols>
    <col min="1" max="1" width="3.3359375" style="0" customWidth="1"/>
    <col min="2" max="2" width="12.88671875" style="0" customWidth="1"/>
    <col min="3" max="3" width="11.21484375" style="0" customWidth="1"/>
    <col min="4" max="4" width="11.88671875" style="0" customWidth="1"/>
    <col min="5" max="5" width="11.77734375" style="0" customWidth="1"/>
    <col min="6" max="6" width="11.5546875" style="0" customWidth="1"/>
  </cols>
  <sheetData>
    <row r="2" ht="15">
      <c r="B2" t="s">
        <v>58</v>
      </c>
    </row>
    <row r="3" ht="15">
      <c r="B3">
        <v>0.3</v>
      </c>
    </row>
    <row r="8" ht="15">
      <c r="B8" s="35" t="s">
        <v>61</v>
      </c>
    </row>
    <row r="9" ht="15">
      <c r="B9" t="s">
        <v>79</v>
      </c>
    </row>
    <row r="11" ht="15">
      <c r="C11" s="36" t="s">
        <v>63</v>
      </c>
    </row>
    <row r="13" spans="2:3" ht="15">
      <c r="B13" t="s">
        <v>62</v>
      </c>
      <c r="C13" s="40">
        <f>AVERAGE(C17:C21)</f>
        <v>37652.7958</v>
      </c>
    </row>
    <row r="14" ht="15">
      <c r="C14" s="27"/>
    </row>
    <row r="15" spans="2:5" ht="15">
      <c r="B15">
        <v>1992</v>
      </c>
      <c r="C15" s="38" t="s">
        <v>67</v>
      </c>
      <c r="E15" s="38"/>
    </row>
    <row r="16" spans="2:3" ht="15">
      <c r="B16">
        <v>1993</v>
      </c>
      <c r="C16" s="27">
        <v>35175</v>
      </c>
    </row>
    <row r="17" spans="2:5" ht="15">
      <c r="B17">
        <v>1994</v>
      </c>
      <c r="C17" s="27">
        <v>35999.570999999996</v>
      </c>
      <c r="E17" s="27"/>
    </row>
    <row r="18" spans="2:5" ht="15">
      <c r="B18">
        <v>1995</v>
      </c>
      <c r="C18" s="27">
        <v>36735.976</v>
      </c>
      <c r="E18" s="27"/>
    </row>
    <row r="19" spans="2:5" ht="15">
      <c r="B19">
        <v>1996</v>
      </c>
      <c r="C19" s="27">
        <v>37776.765</v>
      </c>
      <c r="E19" s="27"/>
    </row>
    <row r="20" spans="2:5" ht="15">
      <c r="B20">
        <v>1997</v>
      </c>
      <c r="C20" s="27">
        <v>38582.169</v>
      </c>
      <c r="E20" s="27"/>
    </row>
    <row r="21" spans="2:5" ht="15">
      <c r="B21">
        <v>1998</v>
      </c>
      <c r="C21" s="27">
        <v>39169.498</v>
      </c>
      <c r="E21" s="27"/>
    </row>
    <row r="22" spans="2:5" ht="15">
      <c r="B22">
        <v>1999</v>
      </c>
      <c r="C22" s="27">
        <v>39770.018</v>
      </c>
      <c r="E22" s="37"/>
    </row>
    <row r="23" spans="2:4" ht="15.75">
      <c r="B23">
        <v>2000</v>
      </c>
      <c r="C23" s="27">
        <v>39560.968</v>
      </c>
      <c r="D23" s="52"/>
    </row>
    <row r="24" spans="2:3" ht="15">
      <c r="B24">
        <v>2001</v>
      </c>
      <c r="C24" s="27">
        <v>40064.597</v>
      </c>
    </row>
    <row r="25" spans="2:3" ht="15">
      <c r="B25">
        <v>2002</v>
      </c>
      <c r="C25" s="27">
        <v>41534.725</v>
      </c>
    </row>
    <row r="26" spans="2:4" ht="15">
      <c r="B26">
        <v>2003</v>
      </c>
      <c r="C26" s="27">
        <v>42037.652</v>
      </c>
      <c r="D26" s="51"/>
    </row>
    <row r="27" spans="2:4" ht="15">
      <c r="B27">
        <v>2004</v>
      </c>
      <c r="C27" s="27">
        <v>42705</v>
      </c>
      <c r="D27" s="51"/>
    </row>
    <row r="28" spans="2:4" ht="15">
      <c r="B28">
        <v>2005</v>
      </c>
      <c r="C28" s="27">
        <v>42718</v>
      </c>
      <c r="D28" s="51"/>
    </row>
    <row r="29" spans="2:4" ht="15">
      <c r="B29">
        <v>2006</v>
      </c>
      <c r="C29" s="53">
        <v>44119</v>
      </c>
      <c r="D29" s="51"/>
    </row>
    <row r="30" spans="2:4" ht="15">
      <c r="B30">
        <v>2007</v>
      </c>
      <c r="C30" s="53">
        <v>44666</v>
      </c>
      <c r="D30" s="51"/>
    </row>
    <row r="31" spans="2:3" ht="15">
      <c r="B31">
        <v>2008</v>
      </c>
      <c r="C31" s="53">
        <v>44470</v>
      </c>
    </row>
    <row r="32" spans="2:3" ht="15">
      <c r="B32">
        <v>2009</v>
      </c>
      <c r="C32" s="53">
        <v>44219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u031953</cp:lastModifiedBy>
  <cp:lastPrinted>2009-12-09T08:46:02Z</cp:lastPrinted>
  <dcterms:created xsi:type="dcterms:W3CDTF">1999-02-18T14:54:08Z</dcterms:created>
  <dcterms:modified xsi:type="dcterms:W3CDTF">2010-08-20T10:46:56Z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B3582249</vt:lpwstr>
  </property>
  <property fmtid="{D5CDD505-2E9C-101B-9397-08002B2CF9AE}" pid="3" name="Objective-Comment">
    <vt:lpwstr/>
  </property>
  <property fmtid="{D5CDD505-2E9C-101B-9397-08002B2CF9AE}" pid="4" name="Objective-CreationStamp">
    <vt:filetime>2010-01-21T00:00:00Z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2010-01-21T00:00:00Z</vt:filetime>
  </property>
  <property fmtid="{D5CDD505-2E9C-101B-9397-08002B2CF9AE}" pid="8" name="Objective-ModificationStamp">
    <vt:filetime>2010-01-21T00:00:00Z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 2010: Research and Analysis: Transport: 2010:</vt:lpwstr>
  </property>
  <property fmtid="{D5CDD505-2E9C-101B-9397-08002B2CF9AE}" pid="11" name="Objective-Parent">
    <vt:lpwstr>Transport Statistics: Scottish Transport Statistics 2010: Research and Analysis: Transport: 2010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chapter06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