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0" yWindow="15" windowWidth="7620" windowHeight="8715" activeTab="0"/>
  </bookViews>
  <sheets>
    <sheet name="Table23a" sheetId="1" r:id="rId1"/>
    <sheet name="table23b" sheetId="2" r:id="rId2"/>
    <sheet name="table23c" sheetId="3" r:id="rId3"/>
    <sheet name="Table23b &amp; c" sheetId="4" r:id="rId4"/>
    <sheet name="chart" sheetId="5" r:id="rId5"/>
    <sheet name="chart (2)" sheetId="6" r:id="rId6"/>
  </sheets>
  <externalReferences>
    <externalReference r:id="rId9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hidden="1">#REF!</definedName>
    <definedName name="__123Graph_BGRAPH1" hidden="1">#REF!</definedName>
    <definedName name="_Fill" hidden="1">'[1]population'!$B$4:$B$6</definedName>
    <definedName name="_xlnm.Print_Area" localSheetId="4">'chart'!$A$1:$J$57</definedName>
    <definedName name="_xlnm.Print_Area" localSheetId="5">'chart (2)'!$A$16:$L$84</definedName>
    <definedName name="_xlnm.Print_Area" localSheetId="3">'Table23b &amp; c'!$A$1:$M$52</definedName>
    <definedName name="SHEETA">#REF!</definedName>
    <definedName name="SHEETB">'[1]Figures'!$A$1:$O$35</definedName>
    <definedName name="SHEETC">#REF!</definedName>
    <definedName name="SHEETD">#REF!</definedName>
    <definedName name="SHEETE">#REF!</definedName>
    <definedName name="SHEETF">'[1]population'!$A$1:$I$24</definedName>
    <definedName name="SHEETG">#REF!</definedName>
  </definedNames>
  <calcPr fullCalcOnLoad="1"/>
</workbook>
</file>

<file path=xl/sharedStrings.xml><?xml version="1.0" encoding="utf-8"?>
<sst xmlns="http://schemas.openxmlformats.org/spreadsheetml/2006/main" count="209" uniqueCount="46">
  <si>
    <t>Mode of</t>
  </si>
  <si>
    <t>Year</t>
  </si>
  <si>
    <t>Built-up</t>
  </si>
  <si>
    <t>Non built-up</t>
  </si>
  <si>
    <t>Total</t>
  </si>
  <si>
    <t>transport</t>
  </si>
  <si>
    <t>Fatal &amp;</t>
  </si>
  <si>
    <t>Fatal</t>
  </si>
  <si>
    <t>Serious</t>
  </si>
  <si>
    <t>(a) Numbers</t>
  </si>
  <si>
    <t>Transport</t>
  </si>
  <si>
    <t>(c) Per cent changes:</t>
  </si>
  <si>
    <t>Separately for built-up and non built-up roads</t>
  </si>
  <si>
    <t xml:space="preserve">Casualties by mode of transport and severity </t>
  </si>
  <si>
    <t>Casualties</t>
  </si>
  <si>
    <t>Car</t>
  </si>
  <si>
    <t>Taxi</t>
  </si>
  <si>
    <t>Bus/coach</t>
  </si>
  <si>
    <t>Light goods</t>
  </si>
  <si>
    <t>Heavy goods</t>
  </si>
  <si>
    <t>Other</t>
  </si>
  <si>
    <t>Pedestrian</t>
  </si>
  <si>
    <t>Pedal cycle</t>
  </si>
  <si>
    <t>Casualties: selected other road user categories</t>
  </si>
  <si>
    <t>Separate charts for each severity</t>
  </si>
  <si>
    <t>All</t>
  </si>
  <si>
    <t>Severities</t>
  </si>
  <si>
    <t>Casualties: Pedestrians, car users and other road users, on built-up and non built-up roads</t>
  </si>
  <si>
    <t xml:space="preserve"> for years up to 1998 they are included  under 'minibus'; from 1999 they were counted in 'other' (see Annex B).</t>
  </si>
  <si>
    <t>Table 23</t>
  </si>
  <si>
    <t>Years: 1994-98 and 1997-2001 averages, 1991 to 2001</t>
  </si>
  <si>
    <r>
      <t>Motor cycle</t>
    </r>
    <r>
      <rPr>
        <b/>
        <vertAlign val="superscript"/>
        <sz val="12"/>
        <rFont val="Times New Roman"/>
        <family val="1"/>
      </rPr>
      <t>(1)</t>
    </r>
  </si>
  <si>
    <r>
      <t>Minibus</t>
    </r>
    <r>
      <rPr>
        <b/>
        <vertAlign val="superscript"/>
        <sz val="12"/>
        <rFont val="Times New Roman"/>
        <family val="1"/>
      </rPr>
      <t>(2)</t>
    </r>
  </si>
  <si>
    <r>
      <t>Other</t>
    </r>
    <r>
      <rPr>
        <b/>
        <vertAlign val="superscript"/>
        <sz val="12"/>
        <rFont val="Times New Roman"/>
        <family val="1"/>
      </rPr>
      <t>(2)</t>
    </r>
  </si>
  <si>
    <t>(1) Motor cycle includes all two wheeled motor vehicles</t>
  </si>
  <si>
    <t>(2) Comparisons of the figures for 1999 and earlier years are affected by a change in the way in which motor caravans are counted:</t>
  </si>
  <si>
    <t>(b) Change in numbers: 2001 on 2000</t>
  </si>
  <si>
    <t>2001 on 2000</t>
  </si>
  <si>
    <t>2001 on 1994-98 average</t>
  </si>
  <si>
    <r>
      <t>Motor cycle</t>
    </r>
    <r>
      <rPr>
        <vertAlign val="superscript"/>
        <sz val="12"/>
        <rFont val="Times New Roman"/>
        <family val="1"/>
      </rPr>
      <t>(1)</t>
    </r>
  </si>
  <si>
    <r>
      <t>Minibus</t>
    </r>
    <r>
      <rPr>
        <vertAlign val="superscript"/>
        <sz val="12"/>
        <rFont val="Times New Roman"/>
        <family val="1"/>
      </rPr>
      <t>(2)</t>
    </r>
  </si>
  <si>
    <r>
      <t>Other</t>
    </r>
    <r>
      <rPr>
        <vertAlign val="superscript"/>
        <sz val="12"/>
        <rFont val="Times New Roman"/>
        <family val="1"/>
      </rPr>
      <t>(2)</t>
    </r>
  </si>
  <si>
    <t>Table 23 (continued)</t>
  </si>
  <si>
    <t>Years: 1991 to 2001</t>
  </si>
  <si>
    <t>1994-98 average</t>
  </si>
  <si>
    <t>1997-2001 average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</si>
</sst>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_)"/>
    <numFmt numFmtId="165" formatCode="hh:mm_)"/>
    <numFmt numFmtId="166" formatCode="General_)"/>
    <numFmt numFmtId="167" formatCode="#,##0_);\(#,##0\)"/>
    <numFmt numFmtId="168" formatCode="0_)"/>
    <numFmt numFmtId="169" formatCode="0.00_)"/>
    <numFmt numFmtId="170" formatCode="0.0_)"/>
    <numFmt numFmtId="171" formatCode="_-* #,##0.0_-;\-* #,##0.0_-;_-* &quot;-&quot;??_-;_-@_-"/>
    <numFmt numFmtId="172" formatCode="_-* #,##0_-;\-* #,##0_-;_-* &quot;-&quot;??_-;_-@_-"/>
    <numFmt numFmtId="173" formatCode="#,##0.0"/>
    <numFmt numFmtId="174" formatCode="#,##0.000"/>
    <numFmt numFmtId="175" formatCode="#,##0_ ;\-#,##0\ 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u val="single"/>
      <sz val="12"/>
      <color indexed="12"/>
      <name val="Arial MT"/>
      <family val="0"/>
    </font>
    <font>
      <sz val="12"/>
      <name val="Arial MT"/>
      <family val="0"/>
    </font>
    <font>
      <sz val="8"/>
      <name val="Arial"/>
      <family val="0"/>
    </font>
    <font>
      <sz val="19"/>
      <name val="Arial"/>
      <family val="0"/>
    </font>
    <font>
      <sz val="14.75"/>
      <name val="Arial"/>
      <family val="0"/>
    </font>
    <font>
      <sz val="16"/>
      <name val="Arial"/>
      <family val="0"/>
    </font>
    <font>
      <sz val="8.5"/>
      <name val="Arial"/>
      <family val="0"/>
    </font>
    <font>
      <sz val="8.75"/>
      <name val="Arial"/>
      <family val="0"/>
    </font>
    <font>
      <sz val="9.25"/>
      <name val="Arial"/>
      <family val="0"/>
    </font>
    <font>
      <sz val="9"/>
      <name val="Arial"/>
      <family val="0"/>
    </font>
    <font>
      <sz val="8.25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b/>
      <sz val="13.25"/>
      <name val="Times New Roman"/>
      <family val="1"/>
    </font>
    <font>
      <sz val="8.5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vertAlign val="superscript"/>
      <sz val="12"/>
      <name val="Times New Roman"/>
      <family val="1"/>
    </font>
    <font>
      <b/>
      <sz val="14.75"/>
      <name val="Times New Roman"/>
      <family val="1"/>
    </font>
    <font>
      <b/>
      <sz val="13.5"/>
      <name val="Times New Roman"/>
      <family val="1"/>
    </font>
    <font>
      <b/>
      <sz val="11.5"/>
      <name val="Times New Roman"/>
      <family val="1"/>
    </font>
    <font>
      <b/>
      <sz val="14.25"/>
      <name val="Times New Roman"/>
      <family val="1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sz val="9.75"/>
      <name val="Times New Roman"/>
      <family val="1"/>
    </font>
    <font>
      <sz val="9.5"/>
      <name val="Times New Roman"/>
      <family val="1"/>
    </font>
    <font>
      <sz val="12"/>
      <color indexed="10"/>
      <name val="Times New Roman"/>
      <family val="1"/>
    </font>
    <font>
      <sz val="12"/>
      <color indexed="50"/>
      <name val="Times New Roman"/>
      <family val="1"/>
    </font>
    <font>
      <b/>
      <sz val="10"/>
      <color indexed="56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" fontId="7" fillId="0" borderId="0">
      <alignment/>
      <protection/>
    </xf>
    <xf numFmtId="166" fontId="6" fillId="0" borderId="0">
      <alignment/>
      <protection/>
    </xf>
    <xf numFmtId="166" fontId="6" fillId="0" borderId="0">
      <alignment/>
      <protection/>
    </xf>
    <xf numFmtId="166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7" fillId="0" borderId="1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Continuous"/>
    </xf>
    <xf numFmtId="0" fontId="17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0" xfId="0" applyFont="1" applyAlignment="1">
      <alignment horizontal="left"/>
    </xf>
    <xf numFmtId="3" fontId="18" fillId="0" borderId="0" xfId="0" applyNumberFormat="1" applyFont="1" applyFill="1" applyAlignment="1">
      <alignment horizontal="right"/>
    </xf>
    <xf numFmtId="0" fontId="18" fillId="0" borderId="0" xfId="0" applyFont="1" applyAlignment="1">
      <alignment/>
    </xf>
    <xf numFmtId="3" fontId="18" fillId="0" borderId="0" xfId="0" applyNumberFormat="1" applyFont="1" applyFill="1" applyAlignment="1" quotePrefix="1">
      <alignment horizontal="right"/>
    </xf>
    <xf numFmtId="0" fontId="1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Fill="1" applyBorder="1" applyAlignment="1">
      <alignment horizontal="centerContinuous"/>
    </xf>
    <xf numFmtId="0" fontId="20" fillId="0" borderId="0" xfId="0" applyFont="1" applyFill="1" applyAlignment="1">
      <alignment horizontal="center"/>
    </xf>
    <xf numFmtId="0" fontId="20" fillId="0" borderId="1" xfId="0" applyFont="1" applyFill="1" applyBorder="1" applyAlignment="1">
      <alignment horizontal="center"/>
    </xf>
    <xf numFmtId="3" fontId="21" fillId="0" borderId="0" xfId="0" applyNumberFormat="1" applyFont="1" applyFill="1" applyAlignment="1" quotePrefix="1">
      <alignment horizontal="right"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1" fontId="21" fillId="0" borderId="0" xfId="0" applyNumberFormat="1" applyFont="1" applyFill="1" applyAlignment="1">
      <alignment horizontal="right"/>
    </xf>
    <xf numFmtId="15" fontId="18" fillId="0" borderId="0" xfId="0" applyNumberFormat="1" applyFont="1" applyAlignment="1">
      <alignment/>
    </xf>
    <xf numFmtId="1" fontId="22" fillId="0" borderId="0" xfId="0" applyNumberFormat="1" applyFont="1" applyFill="1" applyAlignment="1">
      <alignment horizontal="right"/>
    </xf>
    <xf numFmtId="3" fontId="22" fillId="0" borderId="0" xfId="0" applyNumberFormat="1" applyFont="1" applyFill="1" applyAlignment="1" quotePrefix="1">
      <alignment horizontal="right"/>
    </xf>
    <xf numFmtId="0" fontId="21" fillId="0" borderId="0" xfId="0" applyFont="1" applyFill="1" applyAlignment="1">
      <alignment horizontal="right"/>
    </xf>
    <xf numFmtId="0" fontId="17" fillId="0" borderId="0" xfId="27" applyFont="1">
      <alignment/>
      <protection/>
    </xf>
    <xf numFmtId="0" fontId="18" fillId="0" borderId="0" xfId="27" applyFont="1">
      <alignment/>
      <protection/>
    </xf>
    <xf numFmtId="0" fontId="23" fillId="0" borderId="0" xfId="0" applyFont="1" applyAlignment="1">
      <alignment/>
    </xf>
    <xf numFmtId="0" fontId="16" fillId="0" borderId="0" xfId="27" applyFont="1">
      <alignment/>
      <protection/>
    </xf>
    <xf numFmtId="0" fontId="19" fillId="0" borderId="0" xfId="27" applyFont="1">
      <alignment/>
      <protection/>
    </xf>
    <xf numFmtId="0" fontId="16" fillId="0" borderId="0" xfId="27" applyFont="1" applyAlignment="1">
      <alignment horizontal="right"/>
      <protection/>
    </xf>
    <xf numFmtId="0" fontId="27" fillId="0" borderId="0" xfId="27" applyFont="1">
      <alignment/>
      <protection/>
    </xf>
    <xf numFmtId="0" fontId="28" fillId="0" borderId="0" xfId="27" applyFont="1">
      <alignment/>
      <protection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3" fontId="18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 quotePrefix="1">
      <alignment horizontal="right"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3" fontId="21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 quotePrefix="1">
      <alignment horizontal="right"/>
    </xf>
    <xf numFmtId="3" fontId="22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 horizontal="right"/>
    </xf>
    <xf numFmtId="1" fontId="21" fillId="0" borderId="0" xfId="0" applyNumberFormat="1" applyFont="1" applyFill="1" applyBorder="1" applyAlignment="1">
      <alignment horizontal="right"/>
    </xf>
    <xf numFmtId="1" fontId="22" fillId="0" borderId="0" xfId="0" applyNumberFormat="1" applyFont="1" applyFill="1" applyBorder="1" applyAlignment="1">
      <alignment horizontal="right"/>
    </xf>
    <xf numFmtId="0" fontId="23" fillId="0" borderId="0" xfId="27" applyFont="1">
      <alignment/>
      <protection/>
    </xf>
    <xf numFmtId="3" fontId="21" fillId="0" borderId="0" xfId="0" applyNumberFormat="1" applyFont="1" applyBorder="1" applyAlignment="1">
      <alignment horizontal="right"/>
    </xf>
    <xf numFmtId="41" fontId="18" fillId="0" borderId="0" xfId="0" applyNumberFormat="1" applyFont="1" applyAlignment="1">
      <alignment/>
    </xf>
    <xf numFmtId="41" fontId="18" fillId="0" borderId="0" xfId="0" applyNumberFormat="1" applyFont="1" applyBorder="1" applyAlignment="1">
      <alignment/>
    </xf>
    <xf numFmtId="3" fontId="38" fillId="0" borderId="0" xfId="0" applyNumberFormat="1" applyFont="1" applyBorder="1" applyAlignment="1">
      <alignment horizontal="right"/>
    </xf>
    <xf numFmtId="3" fontId="39" fillId="0" borderId="0" xfId="0" applyNumberFormat="1" applyFont="1" applyBorder="1" applyAlignment="1">
      <alignment horizontal="right"/>
    </xf>
    <xf numFmtId="3" fontId="39" fillId="0" borderId="1" xfId="0" applyNumberFormat="1" applyFont="1" applyBorder="1" applyAlignment="1">
      <alignment horizontal="right"/>
    </xf>
    <xf numFmtId="0" fontId="28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41" fontId="40" fillId="0" borderId="0" xfId="27" applyNumberFormat="1" applyFont="1">
      <alignment/>
      <protection/>
    </xf>
    <xf numFmtId="0" fontId="17" fillId="0" borderId="0" xfId="0" applyFont="1" applyAlignment="1">
      <alignment horizontal="left"/>
    </xf>
    <xf numFmtId="41" fontId="17" fillId="0" borderId="0" xfId="0" applyNumberFormat="1" applyFont="1" applyAlignment="1">
      <alignment/>
    </xf>
    <xf numFmtId="0" fontId="17" fillId="0" borderId="1" xfId="0" applyFont="1" applyBorder="1" applyAlignment="1">
      <alignment horizontal="left"/>
    </xf>
    <xf numFmtId="41" fontId="17" fillId="0" borderId="1" xfId="0" applyNumberFormat="1" applyFont="1" applyBorder="1" applyAlignment="1">
      <alignment/>
    </xf>
    <xf numFmtId="0" fontId="17" fillId="0" borderId="2" xfId="0" applyFont="1" applyBorder="1" applyAlignment="1">
      <alignment horizontal="centerContinuous"/>
    </xf>
    <xf numFmtId="0" fontId="16" fillId="0" borderId="1" xfId="0" applyFont="1" applyBorder="1" applyAlignment="1">
      <alignment/>
    </xf>
    <xf numFmtId="0" fontId="17" fillId="0" borderId="2" xfId="0" applyFont="1" applyFill="1" applyBorder="1" applyAlignment="1">
      <alignment horizontal="centerContinuous"/>
    </xf>
    <xf numFmtId="0" fontId="16" fillId="0" borderId="1" xfId="0" applyFont="1" applyFill="1" applyBorder="1" applyAlignment="1">
      <alignment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NEWAREAS" xfId="20"/>
    <cellStyle name="Normal_rast22" xfId="21"/>
    <cellStyle name="Normal_rast27.xls Chart 1" xfId="22"/>
    <cellStyle name="Normal_rast27.xls Chart 2" xfId="23"/>
    <cellStyle name="Normal_rast29.xls Chart 1" xfId="24"/>
    <cellStyle name="Normal_rast29.xls Chart 2" xfId="25"/>
    <cellStyle name="Normal_rast29.xls Chart 3" xfId="26"/>
    <cellStyle name="Normal_rast30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/>
              <a:t>(a) Fatal</a:t>
            </a:r>
          </a:p>
        </c:rich>
      </c:tx>
      <c:layout>
        <c:manualLayout>
          <c:xMode val="factor"/>
          <c:yMode val="factor"/>
          <c:x val="-0.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0995"/>
          <c:w val="0.82975"/>
          <c:h val="0.812"/>
        </c:manualLayout>
      </c:layout>
      <c:lineChart>
        <c:grouping val="standard"/>
        <c:varyColors val="0"/>
        <c:ser>
          <c:idx val="0"/>
          <c:order val="0"/>
          <c:tx>
            <c:v>Motor cycle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Table23a!$B$26:$B$36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Table23a!$K$40:$K$50</c:f>
              <c:numCache>
                <c:ptCount val="11"/>
                <c:pt idx="0">
                  <c:v>39</c:v>
                </c:pt>
                <c:pt idx="1">
                  <c:v>38</c:v>
                </c:pt>
                <c:pt idx="2">
                  <c:v>33</c:v>
                </c:pt>
                <c:pt idx="3">
                  <c:v>24</c:v>
                </c:pt>
                <c:pt idx="4">
                  <c:v>33</c:v>
                </c:pt>
                <c:pt idx="5">
                  <c:v>29</c:v>
                </c:pt>
                <c:pt idx="6">
                  <c:v>37</c:v>
                </c:pt>
                <c:pt idx="7">
                  <c:v>33</c:v>
                </c:pt>
                <c:pt idx="8">
                  <c:v>30</c:v>
                </c:pt>
                <c:pt idx="9">
                  <c:v>40</c:v>
                </c:pt>
                <c:pt idx="10">
                  <c:v>49</c:v>
                </c:pt>
              </c:numCache>
            </c:numRef>
          </c:val>
          <c:smooth val="0"/>
        </c:ser>
        <c:ser>
          <c:idx val="1"/>
          <c:order val="1"/>
          <c:tx>
            <c:v>Light goods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Table23a!$B$26:$B$36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table23b!$K$53:$K$63</c:f>
              <c:numCache>
                <c:ptCount val="11"/>
                <c:pt idx="0">
                  <c:v>17</c:v>
                </c:pt>
                <c:pt idx="1">
                  <c:v>15</c:v>
                </c:pt>
                <c:pt idx="2">
                  <c:v>6</c:v>
                </c:pt>
                <c:pt idx="3">
                  <c:v>10</c:v>
                </c:pt>
                <c:pt idx="4">
                  <c:v>13</c:v>
                </c:pt>
                <c:pt idx="5">
                  <c:v>5</c:v>
                </c:pt>
                <c:pt idx="6">
                  <c:v>11</c:v>
                </c:pt>
                <c:pt idx="7">
                  <c:v>8</c:v>
                </c:pt>
                <c:pt idx="8">
                  <c:v>6</c:v>
                </c:pt>
                <c:pt idx="9">
                  <c:v>8</c:v>
                </c:pt>
                <c:pt idx="10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v>Pedal cycle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Table23a!$B$26:$B$36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Table23a!$K$26:$K$36</c:f>
              <c:numCache>
                <c:ptCount val="11"/>
                <c:pt idx="0">
                  <c:v>11</c:v>
                </c:pt>
                <c:pt idx="1">
                  <c:v>12</c:v>
                </c:pt>
                <c:pt idx="2">
                  <c:v>18</c:v>
                </c:pt>
                <c:pt idx="3">
                  <c:v>5</c:v>
                </c:pt>
                <c:pt idx="4">
                  <c:v>11</c:v>
                </c:pt>
                <c:pt idx="5">
                  <c:v>15</c:v>
                </c:pt>
                <c:pt idx="6">
                  <c:v>9</c:v>
                </c:pt>
                <c:pt idx="7">
                  <c:v>13</c:v>
                </c:pt>
                <c:pt idx="8">
                  <c:v>8</c:v>
                </c:pt>
                <c:pt idx="9">
                  <c:v>12</c:v>
                </c:pt>
                <c:pt idx="10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v>Bus/coach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Table23a!$B$26:$B$36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table23b!$K$39:$K$49</c:f>
              <c:numCache>
                <c:ptCount val="1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9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  <c:smooth val="0"/>
        </c:ser>
        <c:axId val="56253065"/>
        <c:axId val="36515538"/>
      </c:lineChart>
      <c:catAx>
        <c:axId val="5625306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6515538"/>
        <c:crosses val="autoZero"/>
        <c:auto val="1"/>
        <c:lblOffset val="100"/>
        <c:noMultiLvlLbl val="0"/>
      </c:catAx>
      <c:valAx>
        <c:axId val="36515538"/>
        <c:scaling>
          <c:orientation val="minMax"/>
          <c:max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6253065"/>
        <c:crossesAt val="1"/>
        <c:crossBetween val="between"/>
        <c:dispUnits/>
        <c:majorUnit val="25"/>
        <c:minorUnit val="10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86725"/>
          <c:y val="0.37675"/>
          <c:w val="0.1315"/>
          <c:h val="0.23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/>
              <a:t>(c) All Severities</a:t>
            </a:r>
          </a:p>
        </c:rich>
      </c:tx>
      <c:layout>
        <c:manualLayout>
          <c:xMode val="factor"/>
          <c:yMode val="factor"/>
          <c:x val="-0.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725"/>
          <c:w val="1"/>
          <c:h val="0.862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Table23a!$E$12:$E$22</c:f>
              <c:numCache>
                <c:ptCount val="11"/>
                <c:pt idx="0">
                  <c:v>5198</c:v>
                </c:pt>
                <c:pt idx="1">
                  <c:v>5067</c:v>
                </c:pt>
                <c:pt idx="2">
                  <c:v>4462</c:v>
                </c:pt>
                <c:pt idx="3">
                  <c:v>4483</c:v>
                </c:pt>
                <c:pt idx="4">
                  <c:v>4392</c:v>
                </c:pt>
                <c:pt idx="5">
                  <c:v>4106</c:v>
                </c:pt>
                <c:pt idx="6">
                  <c:v>3962</c:v>
                </c:pt>
                <c:pt idx="7">
                  <c:v>3884</c:v>
                </c:pt>
                <c:pt idx="8">
                  <c:v>3571</c:v>
                </c:pt>
                <c:pt idx="9">
                  <c:v>3434</c:v>
                </c:pt>
                <c:pt idx="10">
                  <c:v>3245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Table23a!$I$12:$I$22</c:f>
              <c:numCache>
                <c:ptCount val="11"/>
                <c:pt idx="0">
                  <c:v>291</c:v>
                </c:pt>
                <c:pt idx="1">
                  <c:v>283</c:v>
                </c:pt>
                <c:pt idx="2">
                  <c:v>254</c:v>
                </c:pt>
                <c:pt idx="3">
                  <c:v>247</c:v>
                </c:pt>
                <c:pt idx="4">
                  <c:v>243</c:v>
                </c:pt>
                <c:pt idx="5">
                  <c:v>220</c:v>
                </c:pt>
                <c:pt idx="6">
                  <c:v>193</c:v>
                </c:pt>
                <c:pt idx="7">
                  <c:v>194</c:v>
                </c:pt>
                <c:pt idx="8">
                  <c:v>192</c:v>
                </c:pt>
                <c:pt idx="9">
                  <c:v>168</c:v>
                </c:pt>
                <c:pt idx="10">
                  <c:v>159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Table23a!$M$12:$M$22</c:f>
              <c:numCache>
                <c:ptCount val="11"/>
                <c:pt idx="0">
                  <c:v>5489</c:v>
                </c:pt>
                <c:pt idx="1">
                  <c:v>5350</c:v>
                </c:pt>
                <c:pt idx="2">
                  <c:v>4716</c:v>
                </c:pt>
                <c:pt idx="3">
                  <c:v>4730</c:v>
                </c:pt>
                <c:pt idx="4">
                  <c:v>4635</c:v>
                </c:pt>
                <c:pt idx="5">
                  <c:v>4326</c:v>
                </c:pt>
                <c:pt idx="6">
                  <c:v>4155</c:v>
                </c:pt>
                <c:pt idx="7">
                  <c:v>4078</c:v>
                </c:pt>
                <c:pt idx="8">
                  <c:v>3763</c:v>
                </c:pt>
                <c:pt idx="9">
                  <c:v>3602</c:v>
                </c:pt>
                <c:pt idx="10">
                  <c:v>3404</c:v>
                </c:pt>
              </c:numCache>
            </c:numRef>
          </c:val>
          <c:smooth val="0"/>
        </c:ser>
        <c:axId val="47519923"/>
        <c:axId val="25026124"/>
      </c:lineChart>
      <c:catAx>
        <c:axId val="4751992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5026124"/>
        <c:crosses val="autoZero"/>
        <c:auto val="1"/>
        <c:lblOffset val="100"/>
        <c:noMultiLvlLbl val="0"/>
      </c:catAx>
      <c:valAx>
        <c:axId val="25026124"/>
        <c:scaling>
          <c:orientation val="minMax"/>
          <c:max val="15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7519923"/>
        <c:crossesAt val="1"/>
        <c:crossBetween val="between"/>
        <c:dispUnits/>
        <c:majorUnit val="2500"/>
        <c:minorUnit val="3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112"/>
          <c:w val="0.93225"/>
          <c:h val="0.840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Table23a!$E$54:$E$64</c:f>
              <c:numCache>
                <c:ptCount val="11"/>
                <c:pt idx="0">
                  <c:v>6399</c:v>
                </c:pt>
                <c:pt idx="1">
                  <c:v>6207</c:v>
                </c:pt>
                <c:pt idx="2">
                  <c:v>5697</c:v>
                </c:pt>
                <c:pt idx="3">
                  <c:v>6095</c:v>
                </c:pt>
                <c:pt idx="4">
                  <c:v>6108</c:v>
                </c:pt>
                <c:pt idx="5">
                  <c:v>6015</c:v>
                </c:pt>
                <c:pt idx="6">
                  <c:v>6521</c:v>
                </c:pt>
                <c:pt idx="7">
                  <c:v>6440</c:v>
                </c:pt>
                <c:pt idx="8">
                  <c:v>6051</c:v>
                </c:pt>
                <c:pt idx="9">
                  <c:v>5968</c:v>
                </c:pt>
                <c:pt idx="10">
                  <c:v>5727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Table23a!$I$54:$I$64</c:f>
              <c:numCache>
                <c:ptCount val="11"/>
                <c:pt idx="0">
                  <c:v>7626</c:v>
                </c:pt>
                <c:pt idx="1">
                  <c:v>7348</c:v>
                </c:pt>
                <c:pt idx="2">
                  <c:v>7202</c:v>
                </c:pt>
                <c:pt idx="3">
                  <c:v>6832</c:v>
                </c:pt>
                <c:pt idx="4">
                  <c:v>6866</c:v>
                </c:pt>
                <c:pt idx="5">
                  <c:v>7018</c:v>
                </c:pt>
                <c:pt idx="6">
                  <c:v>7513</c:v>
                </c:pt>
                <c:pt idx="7">
                  <c:v>7394</c:v>
                </c:pt>
                <c:pt idx="8">
                  <c:v>6851</c:v>
                </c:pt>
                <c:pt idx="9">
                  <c:v>6680</c:v>
                </c:pt>
                <c:pt idx="10">
                  <c:v>6554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Table23a!$M$54:$M$64</c:f>
              <c:numCache>
                <c:ptCount val="11"/>
                <c:pt idx="0">
                  <c:v>14025</c:v>
                </c:pt>
                <c:pt idx="1">
                  <c:v>13555</c:v>
                </c:pt>
                <c:pt idx="2">
                  <c:v>12899</c:v>
                </c:pt>
                <c:pt idx="3">
                  <c:v>12927</c:v>
                </c:pt>
                <c:pt idx="4">
                  <c:v>12974</c:v>
                </c:pt>
                <c:pt idx="5">
                  <c:v>13033</c:v>
                </c:pt>
                <c:pt idx="6">
                  <c:v>14034</c:v>
                </c:pt>
                <c:pt idx="7">
                  <c:v>13834</c:v>
                </c:pt>
                <c:pt idx="8">
                  <c:v>12902</c:v>
                </c:pt>
                <c:pt idx="9">
                  <c:v>12648</c:v>
                </c:pt>
                <c:pt idx="10">
                  <c:v>12281</c:v>
                </c:pt>
              </c:numCache>
            </c:numRef>
          </c:val>
          <c:smooth val="0"/>
        </c:ser>
        <c:axId val="23908525"/>
        <c:axId val="13850134"/>
      </c:lineChart>
      <c:catAx>
        <c:axId val="2390852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/>
            </a:pPr>
          </a:p>
        </c:txPr>
        <c:crossAx val="13850134"/>
        <c:crosses val="autoZero"/>
        <c:auto val="1"/>
        <c:lblOffset val="100"/>
        <c:noMultiLvlLbl val="0"/>
      </c:catAx>
      <c:valAx>
        <c:axId val="13850134"/>
        <c:scaling>
          <c:orientation val="minMax"/>
          <c:max val="15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23908525"/>
        <c:crossesAt val="1"/>
        <c:crossBetween val="between"/>
        <c:dispUnits/>
        <c:majorUnit val="2500"/>
        <c:minorUnit val="3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02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(2)'!$A$4:$A$14</c:f>
              <c:numCache/>
            </c:numRef>
          </c:cat>
          <c:val>
            <c:numRef>
              <c:f>'chart (2)'!$D$4:$D$14</c:f>
              <c:numCache/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(2)'!$A$4:$A$14</c:f>
              <c:numCache/>
            </c:numRef>
          </c:cat>
          <c:val>
            <c:numRef>
              <c:f>'chart (2)'!$H$4:$H$14</c:f>
              <c:numCache/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(2)'!$A$4:$A$14</c:f>
              <c:numCache/>
            </c:numRef>
          </c:cat>
          <c:val>
            <c:numRef>
              <c:f>'chart (2)'!$L$4:$L$14</c:f>
              <c:numCache/>
            </c:numRef>
          </c:val>
          <c:smooth val="0"/>
        </c:ser>
        <c:axId val="57542343"/>
        <c:axId val="48119040"/>
      </c:lineChart>
      <c:catAx>
        <c:axId val="5754234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/>
            </a:pPr>
          </a:p>
        </c:txPr>
        <c:crossAx val="48119040"/>
        <c:crosses val="autoZero"/>
        <c:auto val="1"/>
        <c:lblOffset val="100"/>
        <c:noMultiLvlLbl val="0"/>
      </c:catAx>
      <c:valAx>
        <c:axId val="48119040"/>
        <c:scaling>
          <c:orientation val="minMax"/>
          <c:max val="15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57542343"/>
        <c:crossesAt val="1"/>
        <c:crossBetween val="between"/>
        <c:dispUnits/>
        <c:majorUnit val="2500"/>
        <c:minorUnit val="30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60975"/>
          <c:y val="0.1655"/>
          <c:w val="0.3465"/>
          <c:h val="0.1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/>
              <a:t>(b) Fatal and Serious
               </a:t>
            </a:r>
          </a:p>
        </c:rich>
      </c:tx>
      <c:layout>
        <c:manualLayout>
          <c:xMode val="factor"/>
          <c:yMode val="factor"/>
          <c:x val="-0.369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7325"/>
          <c:w val="0.83975"/>
          <c:h val="0.82675"/>
        </c:manualLayout>
      </c:layout>
      <c:lineChart>
        <c:grouping val="standard"/>
        <c:varyColors val="0"/>
        <c:ser>
          <c:idx val="0"/>
          <c:order val="0"/>
          <c:tx>
            <c:v>Motor cycle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Table23a!$L$40:$L$50</c:f>
              <c:numCache>
                <c:ptCount val="11"/>
                <c:pt idx="0">
                  <c:v>486</c:v>
                </c:pt>
                <c:pt idx="1">
                  <c:v>491</c:v>
                </c:pt>
                <c:pt idx="2">
                  <c:v>400</c:v>
                </c:pt>
                <c:pt idx="3">
                  <c:v>353</c:v>
                </c:pt>
                <c:pt idx="4">
                  <c:v>395</c:v>
                </c:pt>
                <c:pt idx="5">
                  <c:v>300</c:v>
                </c:pt>
                <c:pt idx="6">
                  <c:v>358</c:v>
                </c:pt>
                <c:pt idx="7">
                  <c:v>371</c:v>
                </c:pt>
                <c:pt idx="8">
                  <c:v>431</c:v>
                </c:pt>
                <c:pt idx="9">
                  <c:v>473</c:v>
                </c:pt>
                <c:pt idx="10">
                  <c:v>453</c:v>
                </c:pt>
              </c:numCache>
            </c:numRef>
          </c:val>
          <c:smooth val="0"/>
        </c:ser>
        <c:ser>
          <c:idx val="1"/>
          <c:order val="1"/>
          <c:tx>
            <c:v>Light goods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table23b!$L$53:$L$63</c:f>
              <c:numCache>
                <c:ptCount val="11"/>
                <c:pt idx="0">
                  <c:v>192</c:v>
                </c:pt>
                <c:pt idx="1">
                  <c:v>153</c:v>
                </c:pt>
                <c:pt idx="2">
                  <c:v>124</c:v>
                </c:pt>
                <c:pt idx="3">
                  <c:v>140</c:v>
                </c:pt>
                <c:pt idx="4">
                  <c:v>131</c:v>
                </c:pt>
                <c:pt idx="5">
                  <c:v>83</c:v>
                </c:pt>
                <c:pt idx="6">
                  <c:v>90</c:v>
                </c:pt>
                <c:pt idx="7">
                  <c:v>110</c:v>
                </c:pt>
                <c:pt idx="8">
                  <c:v>86</c:v>
                </c:pt>
                <c:pt idx="9">
                  <c:v>66</c:v>
                </c:pt>
                <c:pt idx="10">
                  <c:v>67</c:v>
                </c:pt>
              </c:numCache>
            </c:numRef>
          </c:val>
          <c:smooth val="0"/>
        </c:ser>
        <c:ser>
          <c:idx val="2"/>
          <c:order val="2"/>
          <c:tx>
            <c:v>Pedal cycle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Table23a!$L$26:$L$36</c:f>
              <c:numCache>
                <c:ptCount val="11"/>
                <c:pt idx="0">
                  <c:v>308</c:v>
                </c:pt>
                <c:pt idx="1">
                  <c:v>222</c:v>
                </c:pt>
                <c:pt idx="2">
                  <c:v>232</c:v>
                </c:pt>
                <c:pt idx="3">
                  <c:v>316</c:v>
                </c:pt>
                <c:pt idx="4">
                  <c:v>292</c:v>
                </c:pt>
                <c:pt idx="5">
                  <c:v>216</c:v>
                </c:pt>
                <c:pt idx="6">
                  <c:v>210</c:v>
                </c:pt>
                <c:pt idx="7">
                  <c:v>210</c:v>
                </c:pt>
                <c:pt idx="8">
                  <c:v>189</c:v>
                </c:pt>
                <c:pt idx="9">
                  <c:v>176</c:v>
                </c:pt>
                <c:pt idx="10">
                  <c:v>171</c:v>
                </c:pt>
              </c:numCache>
            </c:numRef>
          </c:val>
          <c:smooth val="0"/>
        </c:ser>
        <c:ser>
          <c:idx val="3"/>
          <c:order val="3"/>
          <c:tx>
            <c:v>Bus/coach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table23b!$L$39:$L$49</c:f>
              <c:numCache>
                <c:ptCount val="11"/>
                <c:pt idx="0">
                  <c:v>137</c:v>
                </c:pt>
                <c:pt idx="1">
                  <c:v>115</c:v>
                </c:pt>
                <c:pt idx="2">
                  <c:v>107</c:v>
                </c:pt>
                <c:pt idx="3">
                  <c:v>150</c:v>
                </c:pt>
                <c:pt idx="4">
                  <c:v>105</c:v>
                </c:pt>
                <c:pt idx="5">
                  <c:v>96</c:v>
                </c:pt>
                <c:pt idx="6">
                  <c:v>55</c:v>
                </c:pt>
                <c:pt idx="7">
                  <c:v>76</c:v>
                </c:pt>
                <c:pt idx="8">
                  <c:v>83</c:v>
                </c:pt>
                <c:pt idx="9">
                  <c:v>80</c:v>
                </c:pt>
                <c:pt idx="10">
                  <c:v>62</c:v>
                </c:pt>
              </c:numCache>
            </c:numRef>
          </c:val>
          <c:smooth val="0"/>
        </c:ser>
        <c:axId val="60204387"/>
        <c:axId val="4968572"/>
      </c:lineChart>
      <c:catAx>
        <c:axId val="6020438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68572"/>
        <c:crosses val="autoZero"/>
        <c:auto val="1"/>
        <c:lblOffset val="100"/>
        <c:noMultiLvlLbl val="0"/>
      </c:catAx>
      <c:valAx>
        <c:axId val="4968572"/>
        <c:scaling>
          <c:orientation val="minMax"/>
          <c:max val="6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204387"/>
        <c:crossesAt val="1"/>
        <c:crossBetween val="between"/>
        <c:dispUnits/>
        <c:majorUnit val="2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25"/>
          <c:y val="0.4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325" b="1" i="0" u="none" baseline="0"/>
              <a:t>(c) All Severities
               </a:t>
            </a:r>
          </a:p>
        </c:rich>
      </c:tx>
      <c:layout>
        <c:manualLayout>
          <c:xMode val="factor"/>
          <c:yMode val="factor"/>
          <c:x val="-0.389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755"/>
          <c:w val="0.811"/>
          <c:h val="0.689"/>
        </c:manualLayout>
      </c:layout>
      <c:lineChart>
        <c:grouping val="standard"/>
        <c:varyColors val="0"/>
        <c:ser>
          <c:idx val="0"/>
          <c:order val="0"/>
          <c:tx>
            <c:v>Motor cycle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Table23a!$M$40:$M$50</c:f>
              <c:numCache>
                <c:ptCount val="11"/>
                <c:pt idx="0">
                  <c:v>1405</c:v>
                </c:pt>
                <c:pt idx="1">
                  <c:v>1237</c:v>
                </c:pt>
                <c:pt idx="2">
                  <c:v>1105</c:v>
                </c:pt>
                <c:pt idx="3">
                  <c:v>930</c:v>
                </c:pt>
                <c:pt idx="4">
                  <c:v>971</c:v>
                </c:pt>
                <c:pt idx="5">
                  <c:v>850</c:v>
                </c:pt>
                <c:pt idx="6">
                  <c:v>948</c:v>
                </c:pt>
                <c:pt idx="7">
                  <c:v>976</c:v>
                </c:pt>
                <c:pt idx="8">
                  <c:v>1025</c:v>
                </c:pt>
                <c:pt idx="9">
                  <c:v>1128</c:v>
                </c:pt>
                <c:pt idx="10">
                  <c:v>1174</c:v>
                </c:pt>
              </c:numCache>
            </c:numRef>
          </c:val>
          <c:smooth val="0"/>
        </c:ser>
        <c:ser>
          <c:idx val="1"/>
          <c:order val="1"/>
          <c:tx>
            <c:v>Light goods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table23b!$M$53:$M$63</c:f>
              <c:numCache>
                <c:ptCount val="11"/>
                <c:pt idx="0">
                  <c:v>897</c:v>
                </c:pt>
                <c:pt idx="1">
                  <c:v>745</c:v>
                </c:pt>
                <c:pt idx="2">
                  <c:v>629</c:v>
                </c:pt>
                <c:pt idx="3">
                  <c:v>593</c:v>
                </c:pt>
                <c:pt idx="4">
                  <c:v>514</c:v>
                </c:pt>
                <c:pt idx="5">
                  <c:v>432</c:v>
                </c:pt>
                <c:pt idx="6">
                  <c:v>473</c:v>
                </c:pt>
                <c:pt idx="7">
                  <c:v>560</c:v>
                </c:pt>
                <c:pt idx="8">
                  <c:v>472</c:v>
                </c:pt>
                <c:pt idx="9">
                  <c:v>387</c:v>
                </c:pt>
                <c:pt idx="10">
                  <c:v>412</c:v>
                </c:pt>
              </c:numCache>
            </c:numRef>
          </c:val>
          <c:smooth val="0"/>
        </c:ser>
        <c:ser>
          <c:idx val="2"/>
          <c:order val="2"/>
          <c:tx>
            <c:v>Pedal cycle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Table23a!$M$26:$M$36</c:f>
              <c:numCache>
                <c:ptCount val="11"/>
                <c:pt idx="0">
                  <c:v>1334</c:v>
                </c:pt>
                <c:pt idx="1">
                  <c:v>1293</c:v>
                </c:pt>
                <c:pt idx="2">
                  <c:v>1192</c:v>
                </c:pt>
                <c:pt idx="3">
                  <c:v>1384</c:v>
                </c:pt>
                <c:pt idx="4">
                  <c:v>1323</c:v>
                </c:pt>
                <c:pt idx="5">
                  <c:v>1297</c:v>
                </c:pt>
                <c:pt idx="6">
                  <c:v>1272</c:v>
                </c:pt>
                <c:pt idx="7">
                  <c:v>1140</c:v>
                </c:pt>
                <c:pt idx="8">
                  <c:v>1017</c:v>
                </c:pt>
                <c:pt idx="9">
                  <c:v>882</c:v>
                </c:pt>
                <c:pt idx="10">
                  <c:v>917</c:v>
                </c:pt>
              </c:numCache>
            </c:numRef>
          </c:val>
          <c:smooth val="0"/>
        </c:ser>
        <c:ser>
          <c:idx val="3"/>
          <c:order val="3"/>
          <c:tx>
            <c:v>Bus/coach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table23b!$M$39:$M$49</c:f>
              <c:numCache>
                <c:ptCount val="11"/>
                <c:pt idx="0">
                  <c:v>1305</c:v>
                </c:pt>
                <c:pt idx="1">
                  <c:v>1134</c:v>
                </c:pt>
                <c:pt idx="2">
                  <c:v>1078</c:v>
                </c:pt>
                <c:pt idx="3">
                  <c:v>1234</c:v>
                </c:pt>
                <c:pt idx="4">
                  <c:v>907</c:v>
                </c:pt>
                <c:pt idx="5">
                  <c:v>998</c:v>
                </c:pt>
                <c:pt idx="6">
                  <c:v>941</c:v>
                </c:pt>
                <c:pt idx="7">
                  <c:v>962</c:v>
                </c:pt>
                <c:pt idx="8">
                  <c:v>923</c:v>
                </c:pt>
                <c:pt idx="9">
                  <c:v>934</c:v>
                </c:pt>
                <c:pt idx="10">
                  <c:v>823</c:v>
                </c:pt>
              </c:numCache>
            </c:numRef>
          </c:val>
          <c:smooth val="0"/>
        </c:ser>
        <c:axId val="44717149"/>
        <c:axId val="66910022"/>
      </c:lineChart>
      <c:catAx>
        <c:axId val="4471714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910022"/>
        <c:crosses val="autoZero"/>
        <c:auto val="1"/>
        <c:lblOffset val="100"/>
        <c:noMultiLvlLbl val="0"/>
      </c:catAx>
      <c:valAx>
        <c:axId val="66910022"/>
        <c:scaling>
          <c:orientation val="minMax"/>
          <c:max val="1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717149"/>
        <c:crossesAt val="1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425"/>
          <c:y val="0.52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(a) Fatal</a:t>
            </a:r>
          </a:p>
        </c:rich>
      </c:tx>
      <c:layout>
        <c:manualLayout>
          <c:xMode val="factor"/>
          <c:yMode val="factor"/>
          <c:x val="-0.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0.9815"/>
          <c:h val="0.8622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Table23a!$C$12:$C$22</c:f>
              <c:numCache>
                <c:ptCount val="11"/>
                <c:pt idx="0">
                  <c:v>131</c:v>
                </c:pt>
                <c:pt idx="1">
                  <c:v>121</c:v>
                </c:pt>
                <c:pt idx="2">
                  <c:v>90</c:v>
                </c:pt>
                <c:pt idx="3">
                  <c:v>78</c:v>
                </c:pt>
                <c:pt idx="4">
                  <c:v>83</c:v>
                </c:pt>
                <c:pt idx="5">
                  <c:v>72</c:v>
                </c:pt>
                <c:pt idx="6">
                  <c:v>57</c:v>
                </c:pt>
                <c:pt idx="7">
                  <c:v>71</c:v>
                </c:pt>
                <c:pt idx="8">
                  <c:v>61</c:v>
                </c:pt>
                <c:pt idx="9">
                  <c:v>49</c:v>
                </c:pt>
                <c:pt idx="10">
                  <c:v>50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Table23a!$G$12:$G$22</c:f>
              <c:numCache>
                <c:ptCount val="11"/>
                <c:pt idx="0">
                  <c:v>42</c:v>
                </c:pt>
                <c:pt idx="1">
                  <c:v>40</c:v>
                </c:pt>
                <c:pt idx="2">
                  <c:v>37</c:v>
                </c:pt>
                <c:pt idx="3">
                  <c:v>33</c:v>
                </c:pt>
                <c:pt idx="4">
                  <c:v>38</c:v>
                </c:pt>
                <c:pt idx="5">
                  <c:v>34</c:v>
                </c:pt>
                <c:pt idx="6">
                  <c:v>30</c:v>
                </c:pt>
                <c:pt idx="7">
                  <c:v>25</c:v>
                </c:pt>
                <c:pt idx="8">
                  <c:v>28</c:v>
                </c:pt>
                <c:pt idx="9">
                  <c:v>23</c:v>
                </c:pt>
                <c:pt idx="10">
                  <c:v>25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Table23a!$K$12:$K$22</c:f>
              <c:numCache>
                <c:ptCount val="11"/>
                <c:pt idx="0">
                  <c:v>173</c:v>
                </c:pt>
                <c:pt idx="1">
                  <c:v>161</c:v>
                </c:pt>
                <c:pt idx="2">
                  <c:v>127</c:v>
                </c:pt>
                <c:pt idx="3">
                  <c:v>111</c:v>
                </c:pt>
                <c:pt idx="4">
                  <c:v>121</c:v>
                </c:pt>
                <c:pt idx="5">
                  <c:v>106</c:v>
                </c:pt>
                <c:pt idx="6">
                  <c:v>87</c:v>
                </c:pt>
                <c:pt idx="7">
                  <c:v>96</c:v>
                </c:pt>
                <c:pt idx="8">
                  <c:v>89</c:v>
                </c:pt>
                <c:pt idx="9">
                  <c:v>72</c:v>
                </c:pt>
                <c:pt idx="10">
                  <c:v>75</c:v>
                </c:pt>
              </c:numCache>
            </c:numRef>
          </c:val>
          <c:smooth val="0"/>
        </c:ser>
        <c:axId val="65319287"/>
        <c:axId val="51002672"/>
      </c:lineChart>
      <c:catAx>
        <c:axId val="6531928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1002672"/>
        <c:crosses val="autoZero"/>
        <c:auto val="1"/>
        <c:lblOffset val="100"/>
        <c:noMultiLvlLbl val="0"/>
      </c:catAx>
      <c:valAx>
        <c:axId val="51002672"/>
        <c:scaling>
          <c:orientation val="minMax"/>
          <c:max val="3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5319287"/>
        <c:crossesAt val="1"/>
        <c:crossBetween val="between"/>
        <c:dispUnits/>
        <c:majorUnit val="100"/>
        <c:minorUnit val="1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95"/>
          <c:w val="0.98175"/>
          <c:h val="0.8797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Table23a!$C$54:$C$64</c:f>
              <c:numCache>
                <c:ptCount val="11"/>
                <c:pt idx="0">
                  <c:v>33</c:v>
                </c:pt>
                <c:pt idx="1">
                  <c:v>30</c:v>
                </c:pt>
                <c:pt idx="2">
                  <c:v>20</c:v>
                </c:pt>
                <c:pt idx="3">
                  <c:v>18</c:v>
                </c:pt>
                <c:pt idx="4">
                  <c:v>31</c:v>
                </c:pt>
                <c:pt idx="5">
                  <c:v>32</c:v>
                </c:pt>
                <c:pt idx="6">
                  <c:v>22</c:v>
                </c:pt>
                <c:pt idx="7">
                  <c:v>36</c:v>
                </c:pt>
                <c:pt idx="8">
                  <c:v>27</c:v>
                </c:pt>
                <c:pt idx="9">
                  <c:v>30</c:v>
                </c:pt>
                <c:pt idx="10">
                  <c:v>32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Table23a!$G$54:$G$64</c:f>
              <c:numCache>
                <c:ptCount val="11"/>
                <c:pt idx="0">
                  <c:v>206</c:v>
                </c:pt>
                <c:pt idx="1">
                  <c:v>191</c:v>
                </c:pt>
                <c:pt idx="2">
                  <c:v>178</c:v>
                </c:pt>
                <c:pt idx="3">
                  <c:v>179</c:v>
                </c:pt>
                <c:pt idx="4">
                  <c:v>190</c:v>
                </c:pt>
                <c:pt idx="5">
                  <c:v>153</c:v>
                </c:pt>
                <c:pt idx="6">
                  <c:v>197</c:v>
                </c:pt>
                <c:pt idx="7">
                  <c:v>187</c:v>
                </c:pt>
                <c:pt idx="8">
                  <c:v>142</c:v>
                </c:pt>
                <c:pt idx="9">
                  <c:v>152</c:v>
                </c:pt>
                <c:pt idx="10">
                  <c:v>162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Table23a!$K$54:$K$64</c:f>
              <c:numCache>
                <c:ptCount val="11"/>
                <c:pt idx="0">
                  <c:v>239</c:v>
                </c:pt>
                <c:pt idx="1">
                  <c:v>221</c:v>
                </c:pt>
                <c:pt idx="2">
                  <c:v>198</c:v>
                </c:pt>
                <c:pt idx="3">
                  <c:v>197</c:v>
                </c:pt>
                <c:pt idx="4">
                  <c:v>221</c:v>
                </c:pt>
                <c:pt idx="5">
                  <c:v>185</c:v>
                </c:pt>
                <c:pt idx="6">
                  <c:v>219</c:v>
                </c:pt>
                <c:pt idx="7">
                  <c:v>223</c:v>
                </c:pt>
                <c:pt idx="8">
                  <c:v>169</c:v>
                </c:pt>
                <c:pt idx="9">
                  <c:v>182</c:v>
                </c:pt>
                <c:pt idx="10">
                  <c:v>194</c:v>
                </c:pt>
              </c:numCache>
            </c:numRef>
          </c:val>
          <c:smooth val="0"/>
        </c:ser>
        <c:axId val="56370865"/>
        <c:axId val="37575738"/>
      </c:lineChart>
      <c:catAx>
        <c:axId val="5637086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7575738"/>
        <c:crosses val="autoZero"/>
        <c:auto val="1"/>
        <c:lblOffset val="100"/>
        <c:noMultiLvlLbl val="0"/>
      </c:catAx>
      <c:valAx>
        <c:axId val="37575738"/>
        <c:scaling>
          <c:orientation val="minMax"/>
          <c:max val="3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6370865"/>
        <c:crossesAt val="1"/>
        <c:crossBetween val="between"/>
        <c:dispUnits/>
        <c:majorUnit val="100"/>
        <c:minorUnit val="1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55"/>
          <c:w val="1"/>
          <c:h val="0.883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'chart (2)'!$B$4:$B$14</c:f>
              <c:numCache/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'chart (2)'!$F$4:$F$14</c:f>
              <c:numCache/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'chart (2)'!$J$4:$J$14</c:f>
              <c:numCache/>
            </c:numRef>
          </c:val>
          <c:smooth val="0"/>
        </c:ser>
        <c:axId val="2637323"/>
        <c:axId val="23735908"/>
      </c:lineChart>
      <c:catAx>
        <c:axId val="263732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3735908"/>
        <c:crosses val="autoZero"/>
        <c:auto val="1"/>
        <c:lblOffset val="100"/>
        <c:noMultiLvlLbl val="0"/>
      </c:catAx>
      <c:valAx>
        <c:axId val="23735908"/>
        <c:scaling>
          <c:orientation val="minMax"/>
          <c:max val="3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637323"/>
        <c:crossesAt val="1"/>
        <c:crossBetween val="between"/>
        <c:dispUnits/>
        <c:majorUnit val="100"/>
        <c:minorUnit val="10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62225"/>
          <c:y val="0.1745"/>
          <c:w val="0.322"/>
          <c:h val="0.1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(b) Fatal and Serious</a:t>
            </a:r>
          </a:p>
        </c:rich>
      </c:tx>
      <c:layout>
        <c:manualLayout>
          <c:xMode val="factor"/>
          <c:yMode val="factor"/>
          <c:x val="-0.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75"/>
          <c:w val="0.9725"/>
          <c:h val="0.839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Table23a!$D$12:$D$22</c:f>
              <c:numCache>
                <c:ptCount val="11"/>
                <c:pt idx="0">
                  <c:v>1773</c:v>
                </c:pt>
                <c:pt idx="1">
                  <c:v>1592</c:v>
                </c:pt>
                <c:pt idx="2">
                  <c:v>1309</c:v>
                </c:pt>
                <c:pt idx="3">
                  <c:v>1503</c:v>
                </c:pt>
                <c:pt idx="4">
                  <c:v>1442</c:v>
                </c:pt>
                <c:pt idx="5">
                  <c:v>1156</c:v>
                </c:pt>
                <c:pt idx="6">
                  <c:v>1109</c:v>
                </c:pt>
                <c:pt idx="7">
                  <c:v>1068</c:v>
                </c:pt>
                <c:pt idx="8">
                  <c:v>1030</c:v>
                </c:pt>
                <c:pt idx="9">
                  <c:v>910</c:v>
                </c:pt>
                <c:pt idx="10">
                  <c:v>834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Table23a!$H$12:$H$22</c:f>
              <c:numCache>
                <c:ptCount val="11"/>
                <c:pt idx="0">
                  <c:v>159</c:v>
                </c:pt>
                <c:pt idx="1">
                  <c:v>152</c:v>
                </c:pt>
                <c:pt idx="2">
                  <c:v>141</c:v>
                </c:pt>
                <c:pt idx="3">
                  <c:v>144</c:v>
                </c:pt>
                <c:pt idx="4">
                  <c:v>145</c:v>
                </c:pt>
                <c:pt idx="5">
                  <c:v>123</c:v>
                </c:pt>
                <c:pt idx="6">
                  <c:v>102</c:v>
                </c:pt>
                <c:pt idx="7">
                  <c:v>88</c:v>
                </c:pt>
                <c:pt idx="8">
                  <c:v>113</c:v>
                </c:pt>
                <c:pt idx="9">
                  <c:v>86</c:v>
                </c:pt>
                <c:pt idx="10">
                  <c:v>83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Table23a!$L$12:$L$22</c:f>
              <c:numCache>
                <c:ptCount val="11"/>
                <c:pt idx="0">
                  <c:v>1932</c:v>
                </c:pt>
                <c:pt idx="1">
                  <c:v>1744</c:v>
                </c:pt>
                <c:pt idx="2">
                  <c:v>1450</c:v>
                </c:pt>
                <c:pt idx="3">
                  <c:v>1647</c:v>
                </c:pt>
                <c:pt idx="4">
                  <c:v>1587</c:v>
                </c:pt>
                <c:pt idx="5">
                  <c:v>1279</c:v>
                </c:pt>
                <c:pt idx="6">
                  <c:v>1211</c:v>
                </c:pt>
                <c:pt idx="7">
                  <c:v>1156</c:v>
                </c:pt>
                <c:pt idx="8">
                  <c:v>1143</c:v>
                </c:pt>
                <c:pt idx="9">
                  <c:v>996</c:v>
                </c:pt>
                <c:pt idx="10">
                  <c:v>917</c:v>
                </c:pt>
              </c:numCache>
            </c:numRef>
          </c:val>
          <c:smooth val="0"/>
        </c:ser>
        <c:axId val="12296581"/>
        <c:axId val="43560366"/>
      </c:lineChart>
      <c:catAx>
        <c:axId val="12296581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3560366"/>
        <c:crosses val="autoZero"/>
        <c:auto val="1"/>
        <c:lblOffset val="100"/>
        <c:noMultiLvlLbl val="0"/>
      </c:catAx>
      <c:valAx>
        <c:axId val="43560366"/>
        <c:scaling>
          <c:orientation val="minMax"/>
          <c:max val="4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2296581"/>
        <c:crossesAt val="1"/>
        <c:crossBetween val="between"/>
        <c:dispUnits/>
        <c:majorUnit val="1000"/>
        <c:minorUnit val="12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525"/>
          <c:w val="0.972"/>
          <c:h val="0.865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Table23a!$D$54:$D$64</c:f>
              <c:numCache>
                <c:ptCount val="11"/>
                <c:pt idx="0">
                  <c:v>894</c:v>
                </c:pt>
                <c:pt idx="1">
                  <c:v>784</c:v>
                </c:pt>
                <c:pt idx="2">
                  <c:v>657</c:v>
                </c:pt>
                <c:pt idx="3">
                  <c:v>858</c:v>
                </c:pt>
                <c:pt idx="4">
                  <c:v>818</c:v>
                </c:pt>
                <c:pt idx="5">
                  <c:v>621</c:v>
                </c:pt>
                <c:pt idx="6">
                  <c:v>632</c:v>
                </c:pt>
                <c:pt idx="7">
                  <c:v>662</c:v>
                </c:pt>
                <c:pt idx="8">
                  <c:v>575</c:v>
                </c:pt>
                <c:pt idx="9">
                  <c:v>521</c:v>
                </c:pt>
                <c:pt idx="10">
                  <c:v>539</c:v>
                </c:pt>
              </c:numCache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Table23a!$H$54:$H$64</c:f>
              <c:numCache>
                <c:ptCount val="11"/>
                <c:pt idx="0">
                  <c:v>2000</c:v>
                </c:pt>
                <c:pt idx="1">
                  <c:v>1965</c:v>
                </c:pt>
                <c:pt idx="2">
                  <c:v>1731</c:v>
                </c:pt>
                <c:pt idx="3">
                  <c:v>1946</c:v>
                </c:pt>
                <c:pt idx="4">
                  <c:v>1835</c:v>
                </c:pt>
                <c:pt idx="5">
                  <c:v>1672</c:v>
                </c:pt>
                <c:pt idx="6">
                  <c:v>1733</c:v>
                </c:pt>
                <c:pt idx="7">
                  <c:v>1727</c:v>
                </c:pt>
                <c:pt idx="8">
                  <c:v>1427</c:v>
                </c:pt>
                <c:pt idx="9">
                  <c:v>1458</c:v>
                </c:pt>
                <c:pt idx="10">
                  <c:v>1410</c:v>
                </c:pt>
              </c:numCache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Table23a!$B$12:$B$22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Table23a!$L$54:$L$64</c:f>
              <c:numCache>
                <c:ptCount val="11"/>
                <c:pt idx="0">
                  <c:v>2894</c:v>
                </c:pt>
                <c:pt idx="1">
                  <c:v>2749</c:v>
                </c:pt>
                <c:pt idx="2">
                  <c:v>2388</c:v>
                </c:pt>
                <c:pt idx="3">
                  <c:v>2804</c:v>
                </c:pt>
                <c:pt idx="4">
                  <c:v>2653</c:v>
                </c:pt>
                <c:pt idx="5">
                  <c:v>2293</c:v>
                </c:pt>
                <c:pt idx="6">
                  <c:v>2365</c:v>
                </c:pt>
                <c:pt idx="7">
                  <c:v>2389</c:v>
                </c:pt>
                <c:pt idx="8">
                  <c:v>2002</c:v>
                </c:pt>
                <c:pt idx="9">
                  <c:v>1979</c:v>
                </c:pt>
                <c:pt idx="10">
                  <c:v>1949</c:v>
                </c:pt>
              </c:numCache>
            </c:numRef>
          </c:val>
          <c:smooth val="0"/>
        </c:ser>
        <c:axId val="56498975"/>
        <c:axId val="38728728"/>
      </c:lineChart>
      <c:catAx>
        <c:axId val="5649897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8728728"/>
        <c:crosses val="autoZero"/>
        <c:auto val="1"/>
        <c:lblOffset val="100"/>
        <c:noMultiLvlLbl val="0"/>
      </c:catAx>
      <c:valAx>
        <c:axId val="38728728"/>
        <c:scaling>
          <c:orientation val="minMax"/>
          <c:max val="4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6498975"/>
        <c:crossesAt val="1"/>
        <c:crossBetween val="between"/>
        <c:dispUnits/>
        <c:majorUnit val="1000"/>
        <c:minorUnit val="12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10125"/>
          <c:w val="0.9745"/>
          <c:h val="0.8665"/>
        </c:manualLayout>
      </c:layout>
      <c:lineChart>
        <c:grouping val="standard"/>
        <c:varyColors val="0"/>
        <c:ser>
          <c:idx val="0"/>
          <c:order val="0"/>
          <c:tx>
            <c:v>Built-up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(2)'!$A$4:$A$14</c:f>
              <c:numCache/>
            </c:numRef>
          </c:cat>
          <c:val>
            <c:numRef>
              <c:f>'chart (2)'!$C$4:$C$14</c:f>
              <c:numCache/>
            </c:numRef>
          </c:val>
          <c:smooth val="0"/>
        </c:ser>
        <c:ser>
          <c:idx val="1"/>
          <c:order val="1"/>
          <c:tx>
            <c:v>Non built-up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(2)'!$A$4:$A$14</c:f>
              <c:numCache/>
            </c:numRef>
          </c:cat>
          <c:val>
            <c:numRef>
              <c:f>'chart (2)'!$G$4:$G$14</c:f>
              <c:numCache/>
            </c:numRef>
          </c:val>
          <c:smooth val="0"/>
        </c:ser>
        <c:ser>
          <c:idx val="2"/>
          <c:order val="2"/>
          <c:tx>
            <c:v>Total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(2)'!$A$4:$A$14</c:f>
              <c:numCache/>
            </c:numRef>
          </c:cat>
          <c:val>
            <c:numRef>
              <c:f>'chart (2)'!$K$4:$K$14</c:f>
              <c:numCache/>
            </c:numRef>
          </c:val>
          <c:smooth val="0"/>
        </c:ser>
        <c:axId val="13014233"/>
        <c:axId val="50019234"/>
      </c:lineChart>
      <c:catAx>
        <c:axId val="1301423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50019234"/>
        <c:crosses val="autoZero"/>
        <c:auto val="1"/>
        <c:lblOffset val="100"/>
        <c:noMultiLvlLbl val="0"/>
      </c:catAx>
      <c:valAx>
        <c:axId val="50019234"/>
        <c:scaling>
          <c:orientation val="minMax"/>
          <c:max val="4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3014233"/>
        <c:crossesAt val="1"/>
        <c:crossBetween val="between"/>
        <c:dispUnits/>
        <c:majorUnit val="1000"/>
        <c:minorUnit val="12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562"/>
          <c:y val="0.18725"/>
          <c:w val="0.34075"/>
          <c:h val="0.1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Relationship Id="rId9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1190625"/>
        <a:ext cx="7620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9525</xdr:rowOff>
    </xdr:from>
    <xdr:to>
      <xdr:col>10</xdr:col>
      <xdr:colOff>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0" y="4114800"/>
        <a:ext cx="76200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0</xdr:colOff>
      <xdr:row>61</xdr:row>
      <xdr:rowOff>9525</xdr:rowOff>
    </xdr:to>
    <xdr:graphicFrame>
      <xdr:nvGraphicFramePr>
        <xdr:cNvPr id="3" name="Chart 3"/>
        <xdr:cNvGraphicFramePr/>
      </xdr:nvGraphicFramePr>
      <xdr:xfrm>
        <a:off x="0" y="7343775"/>
        <a:ext cx="762000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0.479</cdr:x>
      <cdr:y>0.0555</cdr:y>
    </cdr:from>
    <cdr:to>
      <cdr:x>1</cdr:x>
      <cdr:y>0.11225</cdr:y>
    </cdr:to>
    <cdr:sp>
      <cdr:nvSpPr>
        <cdr:cNvPr id="1" name="TextBox 1"/>
        <cdr:cNvSpPr txBox="1">
          <a:spLocks noChangeArrowheads="1"/>
        </cdr:cNvSpPr>
      </cdr:nvSpPr>
      <cdr:spPr>
        <a:xfrm>
          <a:off x="1419225" y="171450"/>
          <a:ext cx="1905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Other road users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3</xdr:col>
      <xdr:colOff>752475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0" y="4248150"/>
        <a:ext cx="30384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676275</xdr:colOff>
      <xdr:row>20</xdr:row>
      <xdr:rowOff>152400</xdr:rowOff>
    </xdr:from>
    <xdr:to>
      <xdr:col>7</xdr:col>
      <xdr:colOff>666750</xdr:colOff>
      <xdr:row>41</xdr:row>
      <xdr:rowOff>0</xdr:rowOff>
    </xdr:to>
    <xdr:graphicFrame>
      <xdr:nvGraphicFramePr>
        <xdr:cNvPr id="2" name="Chart 4"/>
        <xdr:cNvGraphicFramePr/>
      </xdr:nvGraphicFramePr>
      <xdr:xfrm>
        <a:off x="2962275" y="4238625"/>
        <a:ext cx="303847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600075</xdr:colOff>
      <xdr:row>20</xdr:row>
      <xdr:rowOff>142875</xdr:rowOff>
    </xdr:from>
    <xdr:to>
      <xdr:col>11</xdr:col>
      <xdr:colOff>590550</xdr:colOff>
      <xdr:row>41</xdr:row>
      <xdr:rowOff>0</xdr:rowOff>
    </xdr:to>
    <xdr:graphicFrame>
      <xdr:nvGraphicFramePr>
        <xdr:cNvPr id="3" name="Chart 5"/>
        <xdr:cNvGraphicFramePr/>
      </xdr:nvGraphicFramePr>
      <xdr:xfrm>
        <a:off x="5934075" y="4229100"/>
        <a:ext cx="3038475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42</xdr:row>
      <xdr:rowOff>28575</xdr:rowOff>
    </xdr:from>
    <xdr:to>
      <xdr:col>4</xdr:col>
      <xdr:colOff>28575</xdr:colOff>
      <xdr:row>63</xdr:row>
      <xdr:rowOff>19050</xdr:rowOff>
    </xdr:to>
    <xdr:graphicFrame>
      <xdr:nvGraphicFramePr>
        <xdr:cNvPr id="4" name="Chart 6"/>
        <xdr:cNvGraphicFramePr/>
      </xdr:nvGraphicFramePr>
      <xdr:xfrm>
        <a:off x="28575" y="7677150"/>
        <a:ext cx="3048000" cy="3390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657225</xdr:colOff>
      <xdr:row>43</xdr:row>
      <xdr:rowOff>0</xdr:rowOff>
    </xdr:from>
    <xdr:to>
      <xdr:col>8</xdr:col>
      <xdr:colOff>66675</xdr:colOff>
      <xdr:row>63</xdr:row>
      <xdr:rowOff>9525</xdr:rowOff>
    </xdr:to>
    <xdr:graphicFrame>
      <xdr:nvGraphicFramePr>
        <xdr:cNvPr id="5" name="Chart 7"/>
        <xdr:cNvGraphicFramePr/>
      </xdr:nvGraphicFramePr>
      <xdr:xfrm>
        <a:off x="2943225" y="7810500"/>
        <a:ext cx="3219450" cy="3248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723900</xdr:colOff>
      <xdr:row>42</xdr:row>
      <xdr:rowOff>133350</xdr:rowOff>
    </xdr:from>
    <xdr:to>
      <xdr:col>11</xdr:col>
      <xdr:colOff>638175</xdr:colOff>
      <xdr:row>62</xdr:row>
      <xdr:rowOff>152400</xdr:rowOff>
    </xdr:to>
    <xdr:graphicFrame>
      <xdr:nvGraphicFramePr>
        <xdr:cNvPr id="6" name="Chart 8"/>
        <xdr:cNvGraphicFramePr/>
      </xdr:nvGraphicFramePr>
      <xdr:xfrm>
        <a:off x="6057900" y="7781925"/>
        <a:ext cx="2962275" cy="3257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4</xdr:col>
      <xdr:colOff>38100</xdr:colOff>
      <xdr:row>83</xdr:row>
      <xdr:rowOff>19050</xdr:rowOff>
    </xdr:to>
    <xdr:graphicFrame>
      <xdr:nvGraphicFramePr>
        <xdr:cNvPr id="7" name="Chart 9"/>
        <xdr:cNvGraphicFramePr/>
      </xdr:nvGraphicFramePr>
      <xdr:xfrm>
        <a:off x="0" y="11210925"/>
        <a:ext cx="3086100" cy="3095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752475</xdr:colOff>
      <xdr:row>63</xdr:row>
      <xdr:rowOff>142875</xdr:rowOff>
    </xdr:from>
    <xdr:to>
      <xdr:col>7</xdr:col>
      <xdr:colOff>752475</xdr:colOff>
      <xdr:row>83</xdr:row>
      <xdr:rowOff>114300</xdr:rowOff>
    </xdr:to>
    <xdr:graphicFrame>
      <xdr:nvGraphicFramePr>
        <xdr:cNvPr id="8" name="Chart 10"/>
        <xdr:cNvGraphicFramePr/>
      </xdr:nvGraphicFramePr>
      <xdr:xfrm>
        <a:off x="3038475" y="11191875"/>
        <a:ext cx="3048000" cy="3209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28575</xdr:colOff>
      <xdr:row>63</xdr:row>
      <xdr:rowOff>142875</xdr:rowOff>
    </xdr:from>
    <xdr:to>
      <xdr:col>11</xdr:col>
      <xdr:colOff>723900</xdr:colOff>
      <xdr:row>83</xdr:row>
      <xdr:rowOff>95250</xdr:rowOff>
    </xdr:to>
    <xdr:graphicFrame>
      <xdr:nvGraphicFramePr>
        <xdr:cNvPr id="9" name="Chart 11"/>
        <xdr:cNvGraphicFramePr/>
      </xdr:nvGraphicFramePr>
      <xdr:xfrm>
        <a:off x="6124575" y="11191875"/>
        <a:ext cx="2981325" cy="31908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0.44825</cdr:x>
      <cdr:y>0.06</cdr:y>
    </cdr:from>
    <cdr:to>
      <cdr:x>0.815</cdr:x>
      <cdr:y>0.11875</cdr:y>
    </cdr:to>
    <cdr:sp>
      <cdr:nvSpPr>
        <cdr:cNvPr id="1" name="TextBox 9"/>
        <cdr:cNvSpPr txBox="1">
          <a:spLocks noChangeArrowheads="1"/>
        </cdr:cNvSpPr>
      </cdr:nvSpPr>
      <cdr:spPr>
        <a:xfrm>
          <a:off x="1352550" y="190500"/>
          <a:ext cx="1114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Pedestrians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0.4575</cdr:x>
      <cdr:y>0.0545</cdr:y>
    </cdr:from>
    <cdr:to>
      <cdr:x>0.793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1381125" y="171450"/>
          <a:ext cx="10191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Car Users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</cdr:x>
      <cdr:y>0.065</cdr:y>
    </cdr:from>
    <cdr:to>
      <cdr:x>0.8825</cdr:x>
      <cdr:y>0.1235</cdr:y>
    </cdr:to>
    <cdr:sp>
      <cdr:nvSpPr>
        <cdr:cNvPr id="1" name="TextBox 1"/>
        <cdr:cNvSpPr txBox="1">
          <a:spLocks noChangeArrowheads="1"/>
        </cdr:cNvSpPr>
      </cdr:nvSpPr>
      <cdr:spPr>
        <a:xfrm>
          <a:off x="1228725" y="209550"/>
          <a:ext cx="14478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Other road users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</cdr:x>
      <cdr:y>0.09925</cdr:y>
    </cdr:from>
    <cdr:to>
      <cdr:x>0.88625</cdr:x>
      <cdr:y>0.1695</cdr:y>
    </cdr:to>
    <cdr:sp>
      <cdr:nvSpPr>
        <cdr:cNvPr id="1" name="TextBox 1"/>
        <cdr:cNvSpPr txBox="1">
          <a:spLocks noChangeArrowheads="1"/>
        </cdr:cNvSpPr>
      </cdr:nvSpPr>
      <cdr:spPr>
        <a:xfrm>
          <a:off x="1466850" y="333375"/>
          <a:ext cx="12287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Pedestrians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0.55725</cdr:x>
      <cdr:y>0.05275</cdr:y>
    </cdr:from>
    <cdr:to>
      <cdr:x>0.90625</cdr:x>
      <cdr:y>0.1055</cdr:y>
    </cdr:to>
    <cdr:sp>
      <cdr:nvSpPr>
        <cdr:cNvPr id="1" name="TextBox 1"/>
        <cdr:cNvSpPr txBox="1">
          <a:spLocks noChangeArrowheads="1"/>
        </cdr:cNvSpPr>
      </cdr:nvSpPr>
      <cdr:spPr>
        <a:xfrm>
          <a:off x="1790700" y="161925"/>
          <a:ext cx="11239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Car Users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0.42625</cdr:x>
      <cdr:y>0.04525</cdr:y>
    </cdr:from>
    <cdr:to>
      <cdr:x>0.976</cdr:x>
      <cdr:y>0.1125</cdr:y>
    </cdr:to>
    <cdr:sp>
      <cdr:nvSpPr>
        <cdr:cNvPr id="1" name="TextBox 1"/>
        <cdr:cNvSpPr txBox="1">
          <a:spLocks noChangeArrowheads="1"/>
        </cdr:cNvSpPr>
      </cdr:nvSpPr>
      <cdr:spPr>
        <a:xfrm>
          <a:off x="1257300" y="142875"/>
          <a:ext cx="16287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Other road users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0.57425</cdr:x>
      <cdr:y>0.07275</cdr:y>
    </cdr:from>
    <cdr:to>
      <cdr:x>0.9725</cdr:x>
      <cdr:y>0.13425</cdr:y>
    </cdr:to>
    <cdr:sp>
      <cdr:nvSpPr>
        <cdr:cNvPr id="1" name="TextBox 1"/>
        <cdr:cNvSpPr txBox="1">
          <a:spLocks noChangeArrowheads="1"/>
        </cdr:cNvSpPr>
      </cdr:nvSpPr>
      <cdr:spPr>
        <a:xfrm>
          <a:off x="1771650" y="219075"/>
          <a:ext cx="1228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1" i="0" u="none" baseline="0"/>
            <a:t>Pedestrians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0.52575</cdr:x>
      <cdr:y>0.05675</cdr:y>
    </cdr:from>
    <cdr:to>
      <cdr:x>0.904</cdr:x>
      <cdr:y>0.128</cdr:y>
    </cdr:to>
    <cdr:sp>
      <cdr:nvSpPr>
        <cdr:cNvPr id="1" name="TextBox 1"/>
        <cdr:cNvSpPr txBox="1">
          <a:spLocks noChangeArrowheads="1"/>
        </cdr:cNvSpPr>
      </cdr:nvSpPr>
      <cdr:spPr>
        <a:xfrm>
          <a:off x="1600200" y="180975"/>
          <a:ext cx="11525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Car Users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  <sheetDataSet>
      <sheetData sheetId="1">
        <row r="1">
          <cell r="A1" t="str">
            <v>Mid year population estimates</v>
          </cell>
          <cell r="I1" t="str">
            <v> Sheet F</v>
          </cell>
        </row>
        <row r="2">
          <cell r="G2" t="str">
            <v>60 and</v>
          </cell>
          <cell r="H2" t="str">
            <v>Total</v>
          </cell>
        </row>
        <row r="3">
          <cell r="C3" t="str">
            <v>0-16</v>
          </cell>
          <cell r="D3" t="str">
            <v>17-22</v>
          </cell>
          <cell r="E3" t="str">
            <v>23-29</v>
          </cell>
          <cell r="F3" t="str">
            <v>30-59</v>
          </cell>
          <cell r="G3" t="str">
            <v>over</v>
          </cell>
          <cell r="H3" t="str">
            <v>17 and over</v>
          </cell>
          <cell r="I3" t="str">
            <v>Total</v>
          </cell>
        </row>
        <row r="4">
          <cell r="A4" t="str">
            <v>Males</v>
          </cell>
          <cell r="B4" t="str">
            <v>1981-85 ave</v>
          </cell>
          <cell r="C4">
            <v>627519</v>
          </cell>
          <cell r="D4">
            <v>274718.6</v>
          </cell>
          <cell r="E4">
            <v>271188.6</v>
          </cell>
          <cell r="F4">
            <v>907880.6</v>
          </cell>
          <cell r="G4">
            <v>404523.4</v>
          </cell>
          <cell r="H4">
            <v>1858311.2</v>
          </cell>
          <cell r="I4">
            <v>2485830.2</v>
          </cell>
        </row>
        <row r="5">
          <cell r="B5">
            <v>1995</v>
          </cell>
          <cell r="C5">
            <v>562382</v>
          </cell>
          <cell r="D5">
            <v>200907</v>
          </cell>
          <cell r="E5">
            <v>285817</v>
          </cell>
          <cell r="F5">
            <v>1011797</v>
          </cell>
          <cell r="G5">
            <v>428252</v>
          </cell>
          <cell r="H5">
            <v>1926773</v>
          </cell>
          <cell r="I5">
            <v>2489155</v>
          </cell>
        </row>
        <row r="6">
          <cell r="B6">
            <v>1996</v>
          </cell>
          <cell r="C6">
            <v>559208</v>
          </cell>
          <cell r="D6">
            <v>196919</v>
          </cell>
          <cell r="E6">
            <v>278712</v>
          </cell>
          <cell r="F6">
            <v>1021252</v>
          </cell>
          <cell r="G6">
            <v>429720</v>
          </cell>
          <cell r="H6">
            <v>1926603</v>
          </cell>
          <cell r="I6">
            <v>2485811</v>
          </cell>
        </row>
        <row r="7">
          <cell r="B7">
            <v>1997</v>
          </cell>
          <cell r="C7">
            <v>556447</v>
          </cell>
          <cell r="D7">
            <v>195671</v>
          </cell>
          <cell r="E7">
            <v>268001</v>
          </cell>
          <cell r="F7">
            <v>1032389</v>
          </cell>
          <cell r="G7">
            <v>431799</v>
          </cell>
          <cell r="H7">
            <v>1927860</v>
          </cell>
          <cell r="I7">
            <v>2484307</v>
          </cell>
        </row>
        <row r="8">
          <cell r="B8">
            <v>1998</v>
          </cell>
          <cell r="C8">
            <v>551997</v>
          </cell>
          <cell r="D8">
            <v>196504</v>
          </cell>
          <cell r="E8">
            <v>257614</v>
          </cell>
          <cell r="F8">
            <v>1043048</v>
          </cell>
          <cell r="G8">
            <v>435238</v>
          </cell>
          <cell r="H8">
            <v>1932404</v>
          </cell>
          <cell r="I8">
            <v>2484401</v>
          </cell>
        </row>
        <row r="9">
          <cell r="B9">
            <v>1999</v>
          </cell>
          <cell r="C9">
            <v>548506</v>
          </cell>
          <cell r="D9">
            <v>196696</v>
          </cell>
          <cell r="E9">
            <v>248539</v>
          </cell>
          <cell r="F9">
            <v>1053906</v>
          </cell>
          <cell r="G9">
            <v>438001</v>
          </cell>
          <cell r="H9">
            <v>1937142</v>
          </cell>
          <cell r="I9">
            <v>2485648</v>
          </cell>
        </row>
        <row r="12">
          <cell r="A12" t="str">
            <v>Females</v>
          </cell>
          <cell r="B12" t="str">
            <v>1981-85 ave</v>
          </cell>
          <cell r="C12">
            <v>596817.6</v>
          </cell>
          <cell r="D12">
            <v>263994</v>
          </cell>
          <cell r="E12">
            <v>264648.2</v>
          </cell>
          <cell r="F12">
            <v>941840.6</v>
          </cell>
          <cell r="G12">
            <v>603289.4</v>
          </cell>
          <cell r="H12">
            <v>2073772.2</v>
          </cell>
          <cell r="I12">
            <v>2670589.8</v>
          </cell>
        </row>
        <row r="13">
          <cell r="B13">
            <v>1995</v>
          </cell>
          <cell r="C13">
            <v>536597</v>
          </cell>
          <cell r="D13">
            <v>192005</v>
          </cell>
          <cell r="E13">
            <v>278535</v>
          </cell>
          <cell r="F13">
            <v>1033332</v>
          </cell>
          <cell r="G13">
            <v>606976</v>
          </cell>
          <cell r="H13">
            <v>2110848</v>
          </cell>
          <cell r="I13">
            <v>2647445</v>
          </cell>
        </row>
        <row r="14">
          <cell r="B14">
            <v>1996</v>
          </cell>
          <cell r="C14">
            <v>533923</v>
          </cell>
          <cell r="D14">
            <v>188364</v>
          </cell>
          <cell r="E14">
            <v>270514</v>
          </cell>
          <cell r="F14">
            <v>1043484</v>
          </cell>
          <cell r="G14">
            <v>605904</v>
          </cell>
          <cell r="H14">
            <v>2108266</v>
          </cell>
          <cell r="I14">
            <v>2642189</v>
          </cell>
        </row>
        <row r="15">
          <cell r="B15">
            <v>1997</v>
          </cell>
          <cell r="C15">
            <v>530750</v>
          </cell>
          <cell r="D15">
            <v>187879</v>
          </cell>
          <cell r="E15">
            <v>260102</v>
          </cell>
          <cell r="F15">
            <v>1053980</v>
          </cell>
          <cell r="G15">
            <v>605482</v>
          </cell>
          <cell r="H15">
            <v>2107443</v>
          </cell>
          <cell r="I15">
            <v>2638193</v>
          </cell>
        </row>
        <row r="16">
          <cell r="B16">
            <v>1998</v>
          </cell>
          <cell r="C16">
            <v>526724</v>
          </cell>
          <cell r="D16">
            <v>188425</v>
          </cell>
          <cell r="E16">
            <v>249147</v>
          </cell>
          <cell r="F16">
            <v>1065258</v>
          </cell>
          <cell r="G16">
            <v>606045</v>
          </cell>
          <cell r="H16">
            <v>2108875</v>
          </cell>
          <cell r="I16">
            <v>2635599</v>
          </cell>
        </row>
        <row r="17">
          <cell r="B17">
            <v>1999</v>
          </cell>
          <cell r="C17">
            <v>523059</v>
          </cell>
          <cell r="D17">
            <v>189945</v>
          </cell>
          <cell r="E17">
            <v>239666</v>
          </cell>
          <cell r="F17">
            <v>1075293</v>
          </cell>
          <cell r="G17">
            <v>605589</v>
          </cell>
          <cell r="H17">
            <v>2110493</v>
          </cell>
          <cell r="I17">
            <v>2633552</v>
          </cell>
        </row>
        <row r="20">
          <cell r="A20" t="str">
            <v>Total</v>
          </cell>
          <cell r="B20" t="str">
            <v>1981-85 ave</v>
          </cell>
          <cell r="C20">
            <v>1224336.6</v>
          </cell>
          <cell r="D20">
            <v>538712.6</v>
          </cell>
          <cell r="E20">
            <v>535836.8</v>
          </cell>
          <cell r="F20">
            <v>1849721.2</v>
          </cell>
          <cell r="G20">
            <v>1007812.8</v>
          </cell>
          <cell r="H20">
            <v>3932083.4</v>
          </cell>
          <cell r="I20">
            <v>5156420</v>
          </cell>
        </row>
        <row r="21">
          <cell r="B21">
            <v>1995</v>
          </cell>
          <cell r="C21">
            <v>1098979</v>
          </cell>
          <cell r="D21">
            <v>392912</v>
          </cell>
          <cell r="E21">
            <v>564352</v>
          </cell>
          <cell r="F21">
            <v>2045129</v>
          </cell>
          <cell r="G21">
            <v>1035228</v>
          </cell>
          <cell r="H21">
            <v>4037621</v>
          </cell>
          <cell r="I21">
            <v>5136600</v>
          </cell>
        </row>
        <row r="22">
          <cell r="B22">
            <v>1996</v>
          </cell>
          <cell r="C22">
            <v>1093131</v>
          </cell>
          <cell r="D22">
            <v>385283</v>
          </cell>
          <cell r="E22">
            <v>549226</v>
          </cell>
          <cell r="F22">
            <v>2064736</v>
          </cell>
          <cell r="G22">
            <v>1035624</v>
          </cell>
          <cell r="H22">
            <v>4034869</v>
          </cell>
          <cell r="I22">
            <v>5128000</v>
          </cell>
        </row>
        <row r="23">
          <cell r="B23">
            <v>1997</v>
          </cell>
          <cell r="C23">
            <v>1087197</v>
          </cell>
          <cell r="D23">
            <v>383550</v>
          </cell>
          <cell r="E23">
            <v>528103</v>
          </cell>
          <cell r="F23">
            <v>2086369</v>
          </cell>
          <cell r="G23">
            <v>1037281</v>
          </cell>
          <cell r="H23">
            <v>4035303</v>
          </cell>
          <cell r="I23">
            <v>5122500</v>
          </cell>
        </row>
        <row r="24">
          <cell r="B24">
            <v>1998</v>
          </cell>
          <cell r="C24">
            <v>1078721</v>
          </cell>
          <cell r="D24">
            <v>384929</v>
          </cell>
          <cell r="E24">
            <v>506761</v>
          </cell>
          <cell r="F24">
            <v>2108306</v>
          </cell>
          <cell r="G24">
            <v>1041283</v>
          </cell>
          <cell r="H24">
            <v>4041279</v>
          </cell>
          <cell r="I24">
            <v>5120000</v>
          </cell>
        </row>
      </sheetData>
      <sheetData sheetId="2">
        <row r="1">
          <cell r="A1" t="str">
            <v>Car drivers involved in accidents by age and sex, built-up and non built-up roads, 1981-85 average, 1994 to 1998</v>
          </cell>
          <cell r="N1" t="str">
            <v>                  Sheet B</v>
          </cell>
        </row>
        <row r="3">
          <cell r="C3" t="str">
            <v>(a) Numbers</v>
          </cell>
          <cell r="J3" t="str">
            <v>(b) Percent of total</v>
          </cell>
        </row>
        <row r="4">
          <cell r="F4" t="str">
            <v>60 and</v>
          </cell>
          <cell r="G4" t="str">
            <v>Unknown/</v>
          </cell>
          <cell r="M4" t="str">
            <v>60 and</v>
          </cell>
          <cell r="N4" t="str">
            <v>Unknown/</v>
          </cell>
        </row>
        <row r="5">
          <cell r="B5" t="str">
            <v>Year</v>
          </cell>
          <cell r="C5" t="str">
            <v>17-22</v>
          </cell>
          <cell r="D5" t="str">
            <v>23-29</v>
          </cell>
          <cell r="E5" t="str">
            <v>30-59</v>
          </cell>
          <cell r="F5" t="str">
            <v>over</v>
          </cell>
          <cell r="G5" t="str">
            <v>under 17</v>
          </cell>
          <cell r="H5" t="str">
            <v>Total</v>
          </cell>
          <cell r="J5" t="str">
            <v>17-22</v>
          </cell>
          <cell r="K5" t="str">
            <v>23-29</v>
          </cell>
          <cell r="L5" t="str">
            <v>30-59</v>
          </cell>
          <cell r="M5" t="str">
            <v>over</v>
          </cell>
          <cell r="N5" t="str">
            <v>under 17</v>
          </cell>
          <cell r="O5" t="str">
            <v>Total</v>
          </cell>
        </row>
        <row r="6">
          <cell r="A6" t="str">
            <v>Male</v>
          </cell>
        </row>
        <row r="7">
          <cell r="B7" t="str">
            <v>1981-85 average</v>
          </cell>
          <cell r="C7">
            <v>3406</v>
          </cell>
          <cell r="D7">
            <v>3155</v>
          </cell>
          <cell r="E7">
            <v>7281</v>
          </cell>
          <cell r="F7">
            <v>1485</v>
          </cell>
          <cell r="G7">
            <v>150</v>
          </cell>
          <cell r="H7">
            <v>15477</v>
          </cell>
          <cell r="J7">
            <v>22.006848872520514</v>
          </cell>
          <cell r="K7">
            <v>20.385087549266654</v>
          </cell>
          <cell r="L7">
            <v>47.04400077534406</v>
          </cell>
          <cell r="M7">
            <v>9.594882729211088</v>
          </cell>
          <cell r="N7">
            <v>0.9691800736576855</v>
          </cell>
          <cell r="O7">
            <v>100</v>
          </cell>
        </row>
        <row r="8">
          <cell r="B8">
            <v>1995</v>
          </cell>
          <cell r="C8">
            <v>2635</v>
          </cell>
          <cell r="D8">
            <v>2764</v>
          </cell>
          <cell r="E8">
            <v>6404</v>
          </cell>
          <cell r="F8">
            <v>1332</v>
          </cell>
          <cell r="G8">
            <v>280</v>
          </cell>
          <cell r="H8">
            <v>13415</v>
          </cell>
          <cell r="J8">
            <v>19.642191576593365</v>
          </cell>
          <cell r="K8">
            <v>20.603801714498697</v>
          </cell>
          <cell r="L8">
            <v>47.737607156168465</v>
          </cell>
          <cell r="M8">
            <v>9.929183749534104</v>
          </cell>
          <cell r="N8">
            <v>2.087215803205367</v>
          </cell>
          <cell r="O8">
            <v>100</v>
          </cell>
        </row>
        <row r="9">
          <cell r="B9">
            <v>1996</v>
          </cell>
          <cell r="C9">
            <v>2574</v>
          </cell>
          <cell r="D9">
            <v>2541</v>
          </cell>
          <cell r="E9">
            <v>6334</v>
          </cell>
          <cell r="F9">
            <v>1354</v>
          </cell>
          <cell r="G9">
            <v>257</v>
          </cell>
          <cell r="H9">
            <v>13060</v>
          </cell>
          <cell r="J9">
            <v>19.70903522205207</v>
          </cell>
          <cell r="K9">
            <v>19.45635528330781</v>
          </cell>
          <cell r="L9">
            <v>48.49923430321593</v>
          </cell>
          <cell r="M9">
            <v>10.367534456355283</v>
          </cell>
          <cell r="N9">
            <v>1.9678407350689127</v>
          </cell>
          <cell r="O9">
            <v>100</v>
          </cell>
        </row>
        <row r="10">
          <cell r="B10">
            <v>1997</v>
          </cell>
          <cell r="C10">
            <v>2641</v>
          </cell>
          <cell r="D10">
            <v>2657</v>
          </cell>
          <cell r="E10">
            <v>6901</v>
          </cell>
          <cell r="F10">
            <v>1482</v>
          </cell>
          <cell r="G10">
            <v>312</v>
          </cell>
          <cell r="H10">
            <v>13993</v>
          </cell>
          <cell r="J10">
            <v>18.873722575573503</v>
          </cell>
          <cell r="K10">
            <v>18.988065461302078</v>
          </cell>
          <cell r="L10">
            <v>49.31751590080754</v>
          </cell>
          <cell r="M10">
            <v>10.59100979060959</v>
          </cell>
          <cell r="N10">
            <v>2.229686271707282</v>
          </cell>
          <cell r="O10">
            <v>100</v>
          </cell>
        </row>
        <row r="11">
          <cell r="B11">
            <v>1998</v>
          </cell>
          <cell r="C11">
            <v>2475</v>
          </cell>
          <cell r="D11">
            <v>2532</v>
          </cell>
          <cell r="E11">
            <v>6912</v>
          </cell>
          <cell r="F11">
            <v>1410</v>
          </cell>
          <cell r="G11">
            <v>195</v>
          </cell>
          <cell r="H11">
            <v>13524</v>
          </cell>
          <cell r="J11">
            <v>18.300798580301684</v>
          </cell>
          <cell r="K11">
            <v>18.722271517302573</v>
          </cell>
          <cell r="L11">
            <v>51.10913930789707</v>
          </cell>
          <cell r="M11">
            <v>10.425909494232476</v>
          </cell>
          <cell r="N11">
            <v>1.4418811002661935</v>
          </cell>
          <cell r="O11">
            <v>100</v>
          </cell>
        </row>
        <row r="12">
          <cell r="B12">
            <v>1999</v>
          </cell>
          <cell r="C12">
            <v>2155</v>
          </cell>
          <cell r="D12">
            <v>2188</v>
          </cell>
          <cell r="E12">
            <v>6483</v>
          </cell>
          <cell r="F12">
            <v>1341</v>
          </cell>
          <cell r="G12">
            <v>106</v>
          </cell>
          <cell r="H12">
            <v>12273</v>
          </cell>
          <cell r="J12">
            <v>17.558869062168988</v>
          </cell>
          <cell r="K12">
            <v>17.827751975882016</v>
          </cell>
          <cell r="L12">
            <v>52.823270593986805</v>
          </cell>
          <cell r="M12">
            <v>10.926423857247617</v>
          </cell>
          <cell r="N12">
            <v>0.8636845107145766</v>
          </cell>
          <cell r="O12">
            <v>100</v>
          </cell>
        </row>
        <row r="14">
          <cell r="A14" t="str">
            <v>Female</v>
          </cell>
        </row>
        <row r="15">
          <cell r="B15" t="str">
            <v>1981-85 average</v>
          </cell>
          <cell r="C15">
            <v>776</v>
          </cell>
          <cell r="D15">
            <v>892</v>
          </cell>
          <cell r="E15">
            <v>2227</v>
          </cell>
          <cell r="F15">
            <v>332</v>
          </cell>
          <cell r="G15">
            <v>24</v>
          </cell>
          <cell r="H15">
            <v>4252</v>
          </cell>
          <cell r="J15">
            <v>18.25023518344309</v>
          </cell>
          <cell r="K15">
            <v>20.978363123236125</v>
          </cell>
          <cell r="L15">
            <v>52.37535277516463</v>
          </cell>
          <cell r="M15">
            <v>7.808090310442145</v>
          </cell>
          <cell r="N15">
            <v>0.5644402634054563</v>
          </cell>
          <cell r="O15">
            <v>100</v>
          </cell>
        </row>
        <row r="16">
          <cell r="B16">
            <v>1995</v>
          </cell>
          <cell r="C16">
            <v>1008</v>
          </cell>
          <cell r="D16">
            <v>1503</v>
          </cell>
          <cell r="E16">
            <v>3287</v>
          </cell>
          <cell r="F16">
            <v>389</v>
          </cell>
          <cell r="G16">
            <v>70</v>
          </cell>
          <cell r="H16">
            <v>6257</v>
          </cell>
          <cell r="J16">
            <v>16.10995684832987</v>
          </cell>
          <cell r="K16">
            <v>24.02109637206329</v>
          </cell>
          <cell r="L16">
            <v>52.53316285759949</v>
          </cell>
          <cell r="M16">
            <v>6.217036918651111</v>
          </cell>
          <cell r="N16">
            <v>1.118747003356241</v>
          </cell>
          <cell r="O16">
            <v>100</v>
          </cell>
        </row>
        <row r="17">
          <cell r="B17">
            <v>1996</v>
          </cell>
          <cell r="C17">
            <v>1080</v>
          </cell>
          <cell r="D17">
            <v>1427</v>
          </cell>
          <cell r="E17">
            <v>3547</v>
          </cell>
          <cell r="F17">
            <v>429</v>
          </cell>
          <cell r="G17">
            <v>74</v>
          </cell>
          <cell r="H17">
            <v>6557</v>
          </cell>
          <cell r="J17">
            <v>16.47094707945707</v>
          </cell>
          <cell r="K17">
            <v>21.763001372578923</v>
          </cell>
          <cell r="L17">
            <v>54.094860454476134</v>
          </cell>
          <cell r="M17">
            <v>6.5426262010065575</v>
          </cell>
          <cell r="N17">
            <v>1.1285648924813176</v>
          </cell>
          <cell r="O17">
            <v>100</v>
          </cell>
        </row>
        <row r="18">
          <cell r="B18">
            <v>1997</v>
          </cell>
          <cell r="C18">
            <v>1114</v>
          </cell>
          <cell r="D18">
            <v>1520</v>
          </cell>
          <cell r="E18">
            <v>3857</v>
          </cell>
          <cell r="F18">
            <v>454</v>
          </cell>
          <cell r="G18">
            <v>75</v>
          </cell>
          <cell r="H18">
            <v>7020</v>
          </cell>
          <cell r="J18">
            <v>15.868945868945868</v>
          </cell>
          <cell r="K18">
            <v>21.65242165242165</v>
          </cell>
          <cell r="L18">
            <v>54.94301994301994</v>
          </cell>
          <cell r="M18">
            <v>6.467236467236467</v>
          </cell>
          <cell r="N18">
            <v>1.0683760683760684</v>
          </cell>
          <cell r="O18">
            <v>100</v>
          </cell>
        </row>
        <row r="19">
          <cell r="B19">
            <v>1998</v>
          </cell>
          <cell r="C19">
            <v>1040</v>
          </cell>
          <cell r="D19">
            <v>1497</v>
          </cell>
          <cell r="E19">
            <v>4040</v>
          </cell>
          <cell r="F19">
            <v>459</v>
          </cell>
          <cell r="G19">
            <v>76</v>
          </cell>
          <cell r="H19">
            <v>7112</v>
          </cell>
          <cell r="J19">
            <v>14.623172103487065</v>
          </cell>
          <cell r="K19">
            <v>21.048931383577052</v>
          </cell>
          <cell r="L19">
            <v>56.80539932508436</v>
          </cell>
          <cell r="M19">
            <v>6.453880764904387</v>
          </cell>
          <cell r="N19">
            <v>1.0686164229471318</v>
          </cell>
          <cell r="O19">
            <v>100</v>
          </cell>
        </row>
        <row r="20">
          <cell r="B20">
            <v>1999</v>
          </cell>
          <cell r="C20">
            <v>968</v>
          </cell>
          <cell r="D20">
            <v>1342</v>
          </cell>
          <cell r="E20">
            <v>3843</v>
          </cell>
          <cell r="F20">
            <v>472</v>
          </cell>
          <cell r="G20">
            <v>16</v>
          </cell>
          <cell r="H20">
            <v>6641</v>
          </cell>
          <cell r="J20">
            <v>14.576118054509863</v>
          </cell>
          <cell r="K20">
            <v>20.207800030115948</v>
          </cell>
          <cell r="L20">
            <v>57.86779099533202</v>
          </cell>
          <cell r="M20">
            <v>7.107363348893239</v>
          </cell>
          <cell r="N20">
            <v>0.24092757114892335</v>
          </cell>
          <cell r="O20">
            <v>100</v>
          </cell>
        </row>
        <row r="22">
          <cell r="A22" t="str">
            <v>Not traced</v>
          </cell>
        </row>
        <row r="23">
          <cell r="B23" t="str">
            <v>1981-85 average</v>
          </cell>
          <cell r="C23">
            <v>7</v>
          </cell>
          <cell r="D23">
            <v>8</v>
          </cell>
          <cell r="E23">
            <v>31</v>
          </cell>
          <cell r="F23">
            <v>1</v>
          </cell>
          <cell r="G23">
            <v>987</v>
          </cell>
          <cell r="H23">
            <v>1033</v>
          </cell>
          <cell r="J23">
            <v>0.6776379477250726</v>
          </cell>
          <cell r="K23">
            <v>0.7744433688286544</v>
          </cell>
          <cell r="L23">
            <v>3.0009680542110355</v>
          </cell>
          <cell r="M23">
            <v>0.0968054211035818</v>
          </cell>
          <cell r="N23">
            <v>95.54695062923524</v>
          </cell>
          <cell r="O23">
            <v>100</v>
          </cell>
        </row>
        <row r="24">
          <cell r="B24">
            <v>1995</v>
          </cell>
          <cell r="C24">
            <v>3</v>
          </cell>
          <cell r="D24">
            <v>2</v>
          </cell>
          <cell r="E24">
            <v>3</v>
          </cell>
          <cell r="F24">
            <v>1</v>
          </cell>
          <cell r="G24">
            <v>895</v>
          </cell>
          <cell r="H24">
            <v>904</v>
          </cell>
          <cell r="J24">
            <v>0.33185840707964603</v>
          </cell>
          <cell r="K24">
            <v>0.22123893805309736</v>
          </cell>
          <cell r="L24">
            <v>0.33185840707964603</v>
          </cell>
          <cell r="M24">
            <v>0.11061946902654868</v>
          </cell>
          <cell r="N24">
            <v>99.00442477876106</v>
          </cell>
          <cell r="O24">
            <v>100</v>
          </cell>
        </row>
        <row r="25">
          <cell r="B25">
            <v>1996</v>
          </cell>
          <cell r="C25">
            <v>7</v>
          </cell>
          <cell r="D25">
            <v>5</v>
          </cell>
          <cell r="E25">
            <v>40</v>
          </cell>
          <cell r="F25">
            <v>3</v>
          </cell>
          <cell r="G25">
            <v>671</v>
          </cell>
          <cell r="H25">
            <v>726</v>
          </cell>
          <cell r="J25">
            <v>0.9641873278236914</v>
          </cell>
          <cell r="K25">
            <v>0.6887052341597797</v>
          </cell>
          <cell r="L25">
            <v>5.5096418732782375</v>
          </cell>
          <cell r="M25">
            <v>0.4132231404958678</v>
          </cell>
          <cell r="N25">
            <v>92.42424242424242</v>
          </cell>
          <cell r="O25">
            <v>100</v>
          </cell>
        </row>
        <row r="26">
          <cell r="B26">
            <v>1997</v>
          </cell>
          <cell r="C26">
            <v>19</v>
          </cell>
          <cell r="D26">
            <v>53</v>
          </cell>
          <cell r="E26">
            <v>165</v>
          </cell>
          <cell r="F26">
            <v>6</v>
          </cell>
          <cell r="G26">
            <v>529</v>
          </cell>
          <cell r="H26">
            <v>772</v>
          </cell>
          <cell r="J26">
            <v>2.461139896373057</v>
          </cell>
          <cell r="K26">
            <v>6.865284974093264</v>
          </cell>
          <cell r="L26">
            <v>21.373056994818654</v>
          </cell>
          <cell r="M26">
            <v>0.7772020725388601</v>
          </cell>
          <cell r="N26">
            <v>68.52331606217616</v>
          </cell>
          <cell r="O26">
            <v>100</v>
          </cell>
        </row>
        <row r="27">
          <cell r="B27">
            <v>1998</v>
          </cell>
          <cell r="C27">
            <v>3</v>
          </cell>
          <cell r="D27">
            <v>3</v>
          </cell>
          <cell r="E27">
            <v>55</v>
          </cell>
          <cell r="F27">
            <v>2</v>
          </cell>
          <cell r="G27">
            <v>630</v>
          </cell>
          <cell r="H27">
            <v>693</v>
          </cell>
          <cell r="J27">
            <v>0.4329004329004329</v>
          </cell>
          <cell r="K27">
            <v>0.4329004329004329</v>
          </cell>
          <cell r="L27">
            <v>7.936507936507936</v>
          </cell>
          <cell r="M27">
            <v>0.2886002886002886</v>
          </cell>
          <cell r="N27">
            <v>90.9090909090909</v>
          </cell>
          <cell r="O27">
            <v>100</v>
          </cell>
        </row>
        <row r="28">
          <cell r="B28">
            <v>1999</v>
          </cell>
          <cell r="C28">
            <v>11</v>
          </cell>
          <cell r="D28">
            <v>13</v>
          </cell>
          <cell r="E28">
            <v>119</v>
          </cell>
          <cell r="F28">
            <v>5</v>
          </cell>
          <cell r="G28">
            <v>535</v>
          </cell>
          <cell r="H28">
            <v>683</v>
          </cell>
          <cell r="J28">
            <v>1.610541727672035</v>
          </cell>
          <cell r="K28">
            <v>1.903367496339678</v>
          </cell>
          <cell r="L28">
            <v>17.423133235724745</v>
          </cell>
          <cell r="M28">
            <v>0.7320644216691069</v>
          </cell>
          <cell r="N28">
            <v>78.33089311859443</v>
          </cell>
          <cell r="O28">
            <v>100</v>
          </cell>
        </row>
        <row r="30">
          <cell r="A30" t="str">
            <v>Total</v>
          </cell>
        </row>
        <row r="31">
          <cell r="B31" t="str">
            <v>1981-85 average</v>
          </cell>
          <cell r="C31">
            <v>4189</v>
          </cell>
          <cell r="D31">
            <v>4055</v>
          </cell>
          <cell r="E31">
            <v>9540</v>
          </cell>
          <cell r="F31">
            <v>1817</v>
          </cell>
          <cell r="G31">
            <v>1161</v>
          </cell>
          <cell r="H31">
            <v>20763</v>
          </cell>
          <cell r="J31">
            <v>20.175311852815103</v>
          </cell>
          <cell r="K31">
            <v>19.52993305399027</v>
          </cell>
          <cell r="L31">
            <v>45.94711746857391</v>
          </cell>
          <cell r="M31">
            <v>8.751143861677022</v>
          </cell>
          <cell r="N31">
            <v>5.591677503250976</v>
          </cell>
          <cell r="O31">
            <v>100</v>
          </cell>
        </row>
        <row r="32">
          <cell r="B32">
            <v>1995</v>
          </cell>
          <cell r="C32">
            <v>3646</v>
          </cell>
          <cell r="D32">
            <v>4269</v>
          </cell>
          <cell r="E32">
            <v>9694</v>
          </cell>
          <cell r="F32">
            <v>1722</v>
          </cell>
          <cell r="G32">
            <v>1245</v>
          </cell>
          <cell r="H32">
            <v>20576</v>
          </cell>
          <cell r="J32">
            <v>17.7196734059098</v>
          </cell>
          <cell r="K32">
            <v>20.747472783825817</v>
          </cell>
          <cell r="L32">
            <v>47.11314152410576</v>
          </cell>
          <cell r="M32">
            <v>8.368973561430792</v>
          </cell>
          <cell r="N32">
            <v>6.050738724727838</v>
          </cell>
          <cell r="O32">
            <v>100</v>
          </cell>
        </row>
        <row r="33">
          <cell r="B33">
            <v>1996</v>
          </cell>
          <cell r="C33">
            <v>3661</v>
          </cell>
          <cell r="D33">
            <v>3973</v>
          </cell>
          <cell r="E33">
            <v>9921</v>
          </cell>
          <cell r="F33">
            <v>1786</v>
          </cell>
          <cell r="G33">
            <v>1002</v>
          </cell>
          <cell r="H33">
            <v>20343</v>
          </cell>
          <cell r="J33">
            <v>17.99636238509561</v>
          </cell>
          <cell r="K33">
            <v>19.53005947991938</v>
          </cell>
          <cell r="L33">
            <v>48.768618197905916</v>
          </cell>
          <cell r="M33">
            <v>8.779432728702748</v>
          </cell>
          <cell r="N33">
            <v>4.925527208376346</v>
          </cell>
          <cell r="O33">
            <v>100</v>
          </cell>
        </row>
        <row r="34">
          <cell r="B34">
            <v>1997</v>
          </cell>
          <cell r="C34">
            <v>3774</v>
          </cell>
          <cell r="D34">
            <v>4230</v>
          </cell>
          <cell r="E34">
            <v>10923</v>
          </cell>
          <cell r="F34">
            <v>1942</v>
          </cell>
          <cell r="G34">
            <v>916</v>
          </cell>
          <cell r="H34">
            <v>21785</v>
          </cell>
          <cell r="J34">
            <v>17.32384668349782</v>
          </cell>
          <cell r="K34">
            <v>19.41703006655956</v>
          </cell>
          <cell r="L34">
            <v>50.14000459031443</v>
          </cell>
          <cell r="M34">
            <v>8.914390635758549</v>
          </cell>
          <cell r="N34">
            <v>4.204728023869635</v>
          </cell>
          <cell r="O34">
            <v>100</v>
          </cell>
        </row>
        <row r="35">
          <cell r="B35">
            <v>1998</v>
          </cell>
          <cell r="C35">
            <v>3518</v>
          </cell>
          <cell r="D35">
            <v>4032</v>
          </cell>
          <cell r="E35">
            <v>11007</v>
          </cell>
          <cell r="F35">
            <v>1871</v>
          </cell>
          <cell r="G35">
            <v>901</v>
          </cell>
          <cell r="H35">
            <v>21329</v>
          </cell>
          <cell r="J35">
            <v>16.493975338740682</v>
          </cell>
          <cell r="K35">
            <v>18.903839842468003</v>
          </cell>
          <cell r="L35">
            <v>51.605794927094564</v>
          </cell>
          <cell r="M35">
            <v>8.772094331661119</v>
          </cell>
          <cell r="N35">
            <v>4.224295560035632</v>
          </cell>
          <cell r="O35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4" customWidth="1"/>
    <col min="2" max="2" width="19.28125" style="11" customWidth="1"/>
    <col min="3" max="3" width="7.7109375" style="11" customWidth="1"/>
    <col min="4" max="4" width="9.140625" style="11" customWidth="1"/>
    <col min="5" max="5" width="11.140625" style="11" customWidth="1"/>
    <col min="6" max="6" width="2.7109375" style="11" customWidth="1"/>
    <col min="7" max="7" width="7.7109375" style="11" customWidth="1"/>
    <col min="8" max="8" width="9.140625" style="11" customWidth="1"/>
    <col min="9" max="9" width="11.421875" style="11" customWidth="1"/>
    <col min="10" max="10" width="2.57421875" style="11" customWidth="1"/>
    <col min="11" max="11" width="7.7109375" style="11" customWidth="1"/>
    <col min="12" max="12" width="9.140625" style="11" customWidth="1"/>
    <col min="13" max="13" width="10.7109375" style="11" customWidth="1"/>
    <col min="14" max="16384" width="9.140625" style="11" customWidth="1"/>
  </cols>
  <sheetData>
    <row r="1" spans="1:13" s="1" customFormat="1" ht="18.75">
      <c r="A1" s="1" t="s">
        <v>29</v>
      </c>
      <c r="M1" s="2" t="s">
        <v>14</v>
      </c>
    </row>
    <row r="2" s="1" customFormat="1" ht="18.75"/>
    <row r="3" s="1" customFormat="1" ht="18.75">
      <c r="A3" s="1" t="s">
        <v>13</v>
      </c>
    </row>
    <row r="4" s="1" customFormat="1" ht="18.75">
      <c r="A4" s="1" t="s">
        <v>12</v>
      </c>
    </row>
    <row r="5" spans="1:13" s="1" customFormat="1" ht="19.5" thickBot="1">
      <c r="A5" s="67" t="s">
        <v>30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s="4" customFormat="1" ht="15.75">
      <c r="A6" s="5" t="s">
        <v>0</v>
      </c>
      <c r="B6" s="5" t="s">
        <v>1</v>
      </c>
      <c r="C6" s="66" t="s">
        <v>2</v>
      </c>
      <c r="D6" s="66"/>
      <c r="E6" s="66"/>
      <c r="F6" s="6"/>
      <c r="G6" s="66" t="s">
        <v>3</v>
      </c>
      <c r="H6" s="66"/>
      <c r="I6" s="66"/>
      <c r="J6" s="6"/>
      <c r="K6" s="66" t="s">
        <v>4</v>
      </c>
      <c r="L6" s="66"/>
      <c r="M6" s="66"/>
    </row>
    <row r="7" spans="1:13" s="4" customFormat="1" ht="15.75">
      <c r="A7" s="5" t="s">
        <v>5</v>
      </c>
      <c r="B7" s="5"/>
      <c r="C7" s="7"/>
      <c r="D7" s="7" t="s">
        <v>6</v>
      </c>
      <c r="E7" s="7" t="s">
        <v>25</v>
      </c>
      <c r="F7" s="7"/>
      <c r="G7" s="7"/>
      <c r="H7" s="7" t="s">
        <v>6</v>
      </c>
      <c r="I7" s="7" t="s">
        <v>25</v>
      </c>
      <c r="J7" s="7"/>
      <c r="K7" s="7"/>
      <c r="L7" s="7" t="s">
        <v>6</v>
      </c>
      <c r="M7" s="7" t="s">
        <v>25</v>
      </c>
    </row>
    <row r="8" spans="1:13" s="4" customFormat="1" ht="16.5" thickBot="1">
      <c r="A8" s="3"/>
      <c r="B8" s="3"/>
      <c r="C8" s="8" t="s">
        <v>7</v>
      </c>
      <c r="D8" s="8" t="s">
        <v>8</v>
      </c>
      <c r="E8" s="8" t="s">
        <v>26</v>
      </c>
      <c r="F8" s="8"/>
      <c r="G8" s="8" t="s">
        <v>7</v>
      </c>
      <c r="H8" s="8" t="s">
        <v>8</v>
      </c>
      <c r="I8" s="8" t="s">
        <v>26</v>
      </c>
      <c r="J8" s="8"/>
      <c r="K8" s="8" t="s">
        <v>7</v>
      </c>
      <c r="L8" s="8" t="s">
        <v>8</v>
      </c>
      <c r="M8" s="8" t="s">
        <v>26</v>
      </c>
    </row>
    <row r="9" spans="1:13" s="4" customFormat="1" ht="15.75">
      <c r="A9" s="5"/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="4" customFormat="1" ht="18.75">
      <c r="A10" s="1" t="s">
        <v>9</v>
      </c>
    </row>
    <row r="11" spans="1:13" s="4" customFormat="1" ht="15.75">
      <c r="A11" s="4" t="s">
        <v>21</v>
      </c>
      <c r="B11" s="62" t="s">
        <v>44</v>
      </c>
      <c r="C11" s="63">
        <v>72.2</v>
      </c>
      <c r="D11" s="63">
        <v>1255.6</v>
      </c>
      <c r="E11" s="63">
        <v>4165.4</v>
      </c>
      <c r="F11" s="63"/>
      <c r="G11" s="63">
        <v>32</v>
      </c>
      <c r="H11" s="63">
        <v>120.4</v>
      </c>
      <c r="I11" s="63">
        <v>219.4</v>
      </c>
      <c r="J11" s="63"/>
      <c r="K11" s="63">
        <v>104.2</v>
      </c>
      <c r="L11" s="63">
        <v>1376</v>
      </c>
      <c r="M11" s="63">
        <v>4384.8</v>
      </c>
    </row>
    <row r="12" spans="2:13" ht="15.75">
      <c r="B12" s="9">
        <v>1991</v>
      </c>
      <c r="C12" s="54">
        <v>131</v>
      </c>
      <c r="D12" s="54">
        <v>1773</v>
      </c>
      <c r="E12" s="54">
        <v>5198</v>
      </c>
      <c r="F12" s="54"/>
      <c r="G12" s="54">
        <v>42</v>
      </c>
      <c r="H12" s="54">
        <v>159</v>
      </c>
      <c r="I12" s="54">
        <v>291</v>
      </c>
      <c r="J12" s="54"/>
      <c r="K12" s="54">
        <v>173</v>
      </c>
      <c r="L12" s="54">
        <v>1932</v>
      </c>
      <c r="M12" s="54">
        <v>5489</v>
      </c>
    </row>
    <row r="13" spans="2:13" ht="15.75">
      <c r="B13" s="9">
        <v>1992</v>
      </c>
      <c r="C13" s="54">
        <v>121</v>
      </c>
      <c r="D13" s="54">
        <v>1592</v>
      </c>
      <c r="E13" s="54">
        <v>5067</v>
      </c>
      <c r="F13" s="54"/>
      <c r="G13" s="54">
        <v>40</v>
      </c>
      <c r="H13" s="54">
        <v>152</v>
      </c>
      <c r="I13" s="54">
        <v>283</v>
      </c>
      <c r="J13" s="54"/>
      <c r="K13" s="54">
        <v>161</v>
      </c>
      <c r="L13" s="54">
        <v>1744</v>
      </c>
      <c r="M13" s="54">
        <v>5350</v>
      </c>
    </row>
    <row r="14" spans="2:13" ht="15.75">
      <c r="B14" s="9">
        <v>1993</v>
      </c>
      <c r="C14" s="54">
        <v>90</v>
      </c>
      <c r="D14" s="54">
        <v>1309</v>
      </c>
      <c r="E14" s="54">
        <v>4462</v>
      </c>
      <c r="F14" s="54"/>
      <c r="G14" s="54">
        <v>37</v>
      </c>
      <c r="H14" s="54">
        <v>141</v>
      </c>
      <c r="I14" s="54">
        <v>254</v>
      </c>
      <c r="J14" s="54"/>
      <c r="K14" s="54">
        <v>127</v>
      </c>
      <c r="L14" s="54">
        <v>1450</v>
      </c>
      <c r="M14" s="54">
        <v>4716</v>
      </c>
    </row>
    <row r="15" spans="2:13" ht="15.75">
      <c r="B15" s="9">
        <v>1994</v>
      </c>
      <c r="C15" s="54">
        <v>78</v>
      </c>
      <c r="D15" s="54">
        <v>1503</v>
      </c>
      <c r="E15" s="54">
        <v>4483</v>
      </c>
      <c r="F15" s="54"/>
      <c r="G15" s="54">
        <v>33</v>
      </c>
      <c r="H15" s="54">
        <v>144</v>
      </c>
      <c r="I15" s="54">
        <v>247</v>
      </c>
      <c r="J15" s="54"/>
      <c r="K15" s="54">
        <v>111</v>
      </c>
      <c r="L15" s="54">
        <v>1647</v>
      </c>
      <c r="M15" s="54">
        <v>4730</v>
      </c>
    </row>
    <row r="16" spans="2:13" ht="15.75">
      <c r="B16" s="9">
        <v>1995</v>
      </c>
      <c r="C16" s="54">
        <v>83</v>
      </c>
      <c r="D16" s="54">
        <v>1442</v>
      </c>
      <c r="E16" s="54">
        <v>4392</v>
      </c>
      <c r="F16" s="54"/>
      <c r="G16" s="54">
        <v>38</v>
      </c>
      <c r="H16" s="54">
        <v>145</v>
      </c>
      <c r="I16" s="54">
        <v>243</v>
      </c>
      <c r="J16" s="54"/>
      <c r="K16" s="54">
        <v>121</v>
      </c>
      <c r="L16" s="54">
        <v>1587</v>
      </c>
      <c r="M16" s="54">
        <v>4635</v>
      </c>
    </row>
    <row r="17" spans="2:13" ht="15.75">
      <c r="B17" s="9">
        <v>1996</v>
      </c>
      <c r="C17" s="54">
        <v>72</v>
      </c>
      <c r="D17" s="54">
        <v>1156</v>
      </c>
      <c r="E17" s="54">
        <v>4106</v>
      </c>
      <c r="F17" s="54"/>
      <c r="G17" s="54">
        <v>34</v>
      </c>
      <c r="H17" s="54">
        <v>123</v>
      </c>
      <c r="I17" s="54">
        <v>220</v>
      </c>
      <c r="J17" s="54"/>
      <c r="K17" s="54">
        <v>106</v>
      </c>
      <c r="L17" s="54">
        <v>1279</v>
      </c>
      <c r="M17" s="54">
        <v>4326</v>
      </c>
    </row>
    <row r="18" spans="2:13" ht="15.75">
      <c r="B18" s="9">
        <v>1997</v>
      </c>
      <c r="C18" s="54">
        <v>57</v>
      </c>
      <c r="D18" s="54">
        <v>1109</v>
      </c>
      <c r="E18" s="54">
        <v>3962</v>
      </c>
      <c r="F18" s="54"/>
      <c r="G18" s="54">
        <v>30</v>
      </c>
      <c r="H18" s="54">
        <v>102</v>
      </c>
      <c r="I18" s="54">
        <v>193</v>
      </c>
      <c r="J18" s="54"/>
      <c r="K18" s="54">
        <v>87</v>
      </c>
      <c r="L18" s="54">
        <v>1211</v>
      </c>
      <c r="M18" s="54">
        <v>4155</v>
      </c>
    </row>
    <row r="19" spans="2:13" ht="15.75">
      <c r="B19" s="9">
        <v>1998</v>
      </c>
      <c r="C19" s="54">
        <v>71</v>
      </c>
      <c r="D19" s="54">
        <v>1068</v>
      </c>
      <c r="E19" s="54">
        <v>3884</v>
      </c>
      <c r="F19" s="54"/>
      <c r="G19" s="54">
        <v>25</v>
      </c>
      <c r="H19" s="54">
        <v>88</v>
      </c>
      <c r="I19" s="54">
        <v>194</v>
      </c>
      <c r="J19" s="54"/>
      <c r="K19" s="54">
        <v>96</v>
      </c>
      <c r="L19" s="54">
        <v>1156</v>
      </c>
      <c r="M19" s="54">
        <v>4078</v>
      </c>
    </row>
    <row r="20" spans="2:13" ht="15.75">
      <c r="B20" s="9">
        <v>1999</v>
      </c>
      <c r="C20" s="54">
        <v>61</v>
      </c>
      <c r="D20" s="54">
        <v>1030</v>
      </c>
      <c r="E20" s="54">
        <v>3571</v>
      </c>
      <c r="F20" s="54"/>
      <c r="G20" s="54">
        <v>28</v>
      </c>
      <c r="H20" s="54">
        <v>113</v>
      </c>
      <c r="I20" s="54">
        <v>192</v>
      </c>
      <c r="J20" s="54"/>
      <c r="K20" s="54">
        <v>89</v>
      </c>
      <c r="L20" s="54">
        <v>1143</v>
      </c>
      <c r="M20" s="54">
        <v>3763</v>
      </c>
    </row>
    <row r="21" spans="2:13" ht="15.75">
      <c r="B21" s="9">
        <v>2000</v>
      </c>
      <c r="C21" s="54">
        <v>49</v>
      </c>
      <c r="D21" s="54">
        <v>910</v>
      </c>
      <c r="E21" s="54">
        <v>3434</v>
      </c>
      <c r="F21" s="54"/>
      <c r="G21" s="54">
        <v>23</v>
      </c>
      <c r="H21" s="54">
        <v>86</v>
      </c>
      <c r="I21" s="54">
        <v>168</v>
      </c>
      <c r="J21" s="54"/>
      <c r="K21" s="54">
        <v>72</v>
      </c>
      <c r="L21" s="54">
        <v>996</v>
      </c>
      <c r="M21" s="54">
        <v>3602</v>
      </c>
    </row>
    <row r="22" spans="2:13" ht="15.75">
      <c r="B22" s="9">
        <v>2001</v>
      </c>
      <c r="C22" s="54">
        <v>50</v>
      </c>
      <c r="D22" s="54">
        <v>834</v>
      </c>
      <c r="E22" s="54">
        <v>3245</v>
      </c>
      <c r="F22" s="54"/>
      <c r="G22" s="54">
        <v>25</v>
      </c>
      <c r="H22" s="54">
        <v>83</v>
      </c>
      <c r="I22" s="54">
        <v>159</v>
      </c>
      <c r="J22" s="54"/>
      <c r="K22" s="54">
        <v>75</v>
      </c>
      <c r="L22" s="54">
        <v>917</v>
      </c>
      <c r="M22" s="54">
        <v>3404</v>
      </c>
    </row>
    <row r="23" spans="2:13" s="4" customFormat="1" ht="15.75">
      <c r="B23" s="62" t="s">
        <v>45</v>
      </c>
      <c r="C23" s="63">
        <v>57.6</v>
      </c>
      <c r="D23" s="63">
        <v>990.2</v>
      </c>
      <c r="E23" s="63">
        <v>3619.2</v>
      </c>
      <c r="F23" s="63"/>
      <c r="G23" s="63">
        <v>26.2</v>
      </c>
      <c r="H23" s="63">
        <v>94.4</v>
      </c>
      <c r="I23" s="63">
        <v>181.2</v>
      </c>
      <c r="J23" s="63"/>
      <c r="K23" s="63">
        <v>83.8</v>
      </c>
      <c r="L23" s="63">
        <v>1084.6</v>
      </c>
      <c r="M23" s="63">
        <v>3800.4</v>
      </c>
    </row>
    <row r="24" spans="2:13" ht="15.75">
      <c r="B24" s="9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</row>
    <row r="25" spans="1:13" s="4" customFormat="1" ht="15.75">
      <c r="A25" s="4" t="s">
        <v>22</v>
      </c>
      <c r="B25" s="62" t="s">
        <v>44</v>
      </c>
      <c r="C25" s="63">
        <v>4.4</v>
      </c>
      <c r="D25" s="63">
        <v>195.8</v>
      </c>
      <c r="E25" s="63">
        <v>1130.2</v>
      </c>
      <c r="F25" s="63"/>
      <c r="G25" s="63">
        <v>6.2</v>
      </c>
      <c r="H25" s="63">
        <v>53</v>
      </c>
      <c r="I25" s="63">
        <v>153</v>
      </c>
      <c r="J25" s="63"/>
      <c r="K25" s="63">
        <v>10.6</v>
      </c>
      <c r="L25" s="63">
        <v>248.8</v>
      </c>
      <c r="M25" s="63">
        <v>1283.2</v>
      </c>
    </row>
    <row r="26" spans="2:13" ht="15.75">
      <c r="B26" s="9">
        <v>1991</v>
      </c>
      <c r="C26" s="54">
        <v>8</v>
      </c>
      <c r="D26" s="54">
        <v>255</v>
      </c>
      <c r="E26" s="54">
        <v>1146</v>
      </c>
      <c r="F26" s="54"/>
      <c r="G26" s="54">
        <v>3</v>
      </c>
      <c r="H26" s="54">
        <v>53</v>
      </c>
      <c r="I26" s="54">
        <v>188</v>
      </c>
      <c r="J26" s="54"/>
      <c r="K26" s="54">
        <v>11</v>
      </c>
      <c r="L26" s="54">
        <v>308</v>
      </c>
      <c r="M26" s="54">
        <v>1334</v>
      </c>
    </row>
    <row r="27" spans="2:13" ht="15.75">
      <c r="B27" s="9">
        <v>1992</v>
      </c>
      <c r="C27" s="54">
        <v>5</v>
      </c>
      <c r="D27" s="54">
        <v>165</v>
      </c>
      <c r="E27" s="54">
        <v>1121</v>
      </c>
      <c r="F27" s="54"/>
      <c r="G27" s="54">
        <v>7</v>
      </c>
      <c r="H27" s="54">
        <v>57</v>
      </c>
      <c r="I27" s="54">
        <v>172</v>
      </c>
      <c r="J27" s="54"/>
      <c r="K27" s="54">
        <v>12</v>
      </c>
      <c r="L27" s="54">
        <v>222</v>
      </c>
      <c r="M27" s="54">
        <v>1293</v>
      </c>
    </row>
    <row r="28" spans="2:13" ht="15.75">
      <c r="B28" s="9">
        <v>1993</v>
      </c>
      <c r="C28" s="54">
        <v>9</v>
      </c>
      <c r="D28" s="54">
        <v>161</v>
      </c>
      <c r="E28" s="54">
        <v>1019</v>
      </c>
      <c r="F28" s="54"/>
      <c r="G28" s="54">
        <v>9</v>
      </c>
      <c r="H28" s="54">
        <v>71</v>
      </c>
      <c r="I28" s="54">
        <v>173</v>
      </c>
      <c r="J28" s="54"/>
      <c r="K28" s="54">
        <v>18</v>
      </c>
      <c r="L28" s="54">
        <v>232</v>
      </c>
      <c r="M28" s="54">
        <v>1192</v>
      </c>
    </row>
    <row r="29" spans="2:13" ht="15.75">
      <c r="B29" s="9">
        <v>1994</v>
      </c>
      <c r="C29" s="54">
        <v>3</v>
      </c>
      <c r="D29" s="54">
        <v>248</v>
      </c>
      <c r="E29" s="54">
        <v>1219</v>
      </c>
      <c r="F29" s="54"/>
      <c r="G29" s="54">
        <v>2</v>
      </c>
      <c r="H29" s="54">
        <v>68</v>
      </c>
      <c r="I29" s="54">
        <v>165</v>
      </c>
      <c r="J29" s="54"/>
      <c r="K29" s="54">
        <v>5</v>
      </c>
      <c r="L29" s="54">
        <v>316</v>
      </c>
      <c r="M29" s="54">
        <v>1384</v>
      </c>
    </row>
    <row r="30" spans="2:13" ht="15.75">
      <c r="B30" s="9">
        <v>1995</v>
      </c>
      <c r="C30" s="54">
        <v>4</v>
      </c>
      <c r="D30" s="54">
        <v>223</v>
      </c>
      <c r="E30" s="54">
        <v>1150</v>
      </c>
      <c r="F30" s="54"/>
      <c r="G30" s="54">
        <v>7</v>
      </c>
      <c r="H30" s="54">
        <v>69</v>
      </c>
      <c r="I30" s="54">
        <v>173</v>
      </c>
      <c r="J30" s="54"/>
      <c r="K30" s="54">
        <v>11</v>
      </c>
      <c r="L30" s="54">
        <v>292</v>
      </c>
      <c r="M30" s="54">
        <v>1323</v>
      </c>
    </row>
    <row r="31" spans="2:13" ht="15.75">
      <c r="B31" s="9">
        <v>1996</v>
      </c>
      <c r="C31" s="54">
        <v>4</v>
      </c>
      <c r="D31" s="54">
        <v>171</v>
      </c>
      <c r="E31" s="54">
        <v>1156</v>
      </c>
      <c r="F31" s="54"/>
      <c r="G31" s="54">
        <v>11</v>
      </c>
      <c r="H31" s="54">
        <v>45</v>
      </c>
      <c r="I31" s="54">
        <v>141</v>
      </c>
      <c r="J31" s="54"/>
      <c r="K31" s="54">
        <v>15</v>
      </c>
      <c r="L31" s="54">
        <v>216</v>
      </c>
      <c r="M31" s="54">
        <v>1297</v>
      </c>
    </row>
    <row r="32" spans="2:13" ht="15.75">
      <c r="B32" s="9">
        <v>1997</v>
      </c>
      <c r="C32" s="54">
        <v>4</v>
      </c>
      <c r="D32" s="54">
        <v>168</v>
      </c>
      <c r="E32" s="54">
        <v>1117</v>
      </c>
      <c r="F32" s="54"/>
      <c r="G32" s="54">
        <v>5</v>
      </c>
      <c r="H32" s="54">
        <v>42</v>
      </c>
      <c r="I32" s="54">
        <v>155</v>
      </c>
      <c r="J32" s="54"/>
      <c r="K32" s="54">
        <v>9</v>
      </c>
      <c r="L32" s="54">
        <v>210</v>
      </c>
      <c r="M32" s="54">
        <v>1272</v>
      </c>
    </row>
    <row r="33" spans="2:13" ht="15.75">
      <c r="B33" s="9">
        <v>1998</v>
      </c>
      <c r="C33" s="54">
        <v>7</v>
      </c>
      <c r="D33" s="54">
        <v>169</v>
      </c>
      <c r="E33" s="54">
        <v>1009</v>
      </c>
      <c r="F33" s="54"/>
      <c r="G33" s="54">
        <v>6</v>
      </c>
      <c r="H33" s="54">
        <v>41</v>
      </c>
      <c r="I33" s="54">
        <v>131</v>
      </c>
      <c r="J33" s="54"/>
      <c r="K33" s="54">
        <v>13</v>
      </c>
      <c r="L33" s="54">
        <v>210</v>
      </c>
      <c r="M33" s="54">
        <v>1140</v>
      </c>
    </row>
    <row r="34" spans="2:13" ht="15.75">
      <c r="B34" s="9">
        <v>1999</v>
      </c>
      <c r="C34" s="54">
        <v>5</v>
      </c>
      <c r="D34" s="54">
        <v>163</v>
      </c>
      <c r="E34" s="54">
        <v>916</v>
      </c>
      <c r="F34" s="54"/>
      <c r="G34" s="54">
        <v>3</v>
      </c>
      <c r="H34" s="54">
        <v>26</v>
      </c>
      <c r="I34" s="54">
        <v>101</v>
      </c>
      <c r="J34" s="54"/>
      <c r="K34" s="54">
        <v>8</v>
      </c>
      <c r="L34" s="54">
        <v>189</v>
      </c>
      <c r="M34" s="54">
        <v>1017</v>
      </c>
    </row>
    <row r="35" spans="2:13" ht="15.75">
      <c r="B35" s="9">
        <v>2000</v>
      </c>
      <c r="C35" s="54">
        <v>6</v>
      </c>
      <c r="D35" s="54">
        <v>138</v>
      </c>
      <c r="E35" s="54">
        <v>788</v>
      </c>
      <c r="F35" s="54"/>
      <c r="G35" s="54">
        <v>6</v>
      </c>
      <c r="H35" s="54">
        <v>38</v>
      </c>
      <c r="I35" s="54">
        <v>94</v>
      </c>
      <c r="J35" s="54"/>
      <c r="K35" s="54">
        <v>12</v>
      </c>
      <c r="L35" s="54">
        <v>176</v>
      </c>
      <c r="M35" s="54">
        <v>882</v>
      </c>
    </row>
    <row r="36" spans="2:13" ht="15.75">
      <c r="B36" s="9">
        <v>2001</v>
      </c>
      <c r="C36" s="54">
        <v>4</v>
      </c>
      <c r="D36" s="54">
        <v>127</v>
      </c>
      <c r="E36" s="54">
        <v>793</v>
      </c>
      <c r="F36" s="54"/>
      <c r="G36" s="54">
        <v>6</v>
      </c>
      <c r="H36" s="54">
        <v>44</v>
      </c>
      <c r="I36" s="54">
        <v>124</v>
      </c>
      <c r="J36" s="54"/>
      <c r="K36" s="54">
        <v>10</v>
      </c>
      <c r="L36" s="54">
        <v>171</v>
      </c>
      <c r="M36" s="54">
        <v>917</v>
      </c>
    </row>
    <row r="37" spans="2:13" s="4" customFormat="1" ht="15.75">
      <c r="B37" s="62" t="s">
        <v>45</v>
      </c>
      <c r="C37" s="63">
        <v>5.2</v>
      </c>
      <c r="D37" s="63">
        <v>153</v>
      </c>
      <c r="E37" s="63">
        <v>924.6</v>
      </c>
      <c r="F37" s="63"/>
      <c r="G37" s="63">
        <v>5.2</v>
      </c>
      <c r="H37" s="63">
        <v>38.2</v>
      </c>
      <c r="I37" s="63">
        <v>121</v>
      </c>
      <c r="J37" s="63"/>
      <c r="K37" s="63">
        <v>10.4</v>
      </c>
      <c r="L37" s="63">
        <v>191.2</v>
      </c>
      <c r="M37" s="63">
        <v>1045.6</v>
      </c>
    </row>
    <row r="38" spans="3:13" ht="15.75"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</row>
    <row r="39" spans="1:13" s="4" customFormat="1" ht="18.75">
      <c r="A39" s="4" t="s">
        <v>31</v>
      </c>
      <c r="B39" s="62" t="s">
        <v>44</v>
      </c>
      <c r="C39" s="63">
        <v>5.2</v>
      </c>
      <c r="D39" s="63">
        <v>148</v>
      </c>
      <c r="E39" s="63">
        <v>508.8</v>
      </c>
      <c r="F39" s="63"/>
      <c r="G39" s="63">
        <v>26</v>
      </c>
      <c r="H39" s="63">
        <v>207.4</v>
      </c>
      <c r="I39" s="63">
        <v>426.2</v>
      </c>
      <c r="J39" s="63"/>
      <c r="K39" s="63">
        <v>31.2</v>
      </c>
      <c r="L39" s="63">
        <v>355.4</v>
      </c>
      <c r="M39" s="63">
        <v>935</v>
      </c>
    </row>
    <row r="40" spans="2:13" ht="15.75">
      <c r="B40" s="9">
        <v>1991</v>
      </c>
      <c r="C40" s="54">
        <v>13</v>
      </c>
      <c r="D40" s="54">
        <v>238</v>
      </c>
      <c r="E40" s="54">
        <v>923</v>
      </c>
      <c r="F40" s="54"/>
      <c r="G40" s="54">
        <v>26</v>
      </c>
      <c r="H40" s="54">
        <v>248</v>
      </c>
      <c r="I40" s="54">
        <v>482</v>
      </c>
      <c r="J40" s="54"/>
      <c r="K40" s="54">
        <v>39</v>
      </c>
      <c r="L40" s="54">
        <v>486</v>
      </c>
      <c r="M40" s="54">
        <v>1405</v>
      </c>
    </row>
    <row r="41" spans="2:13" ht="15.75">
      <c r="B41" s="9">
        <v>1992</v>
      </c>
      <c r="C41" s="54">
        <v>6</v>
      </c>
      <c r="D41" s="54">
        <v>232</v>
      </c>
      <c r="E41" s="54">
        <v>750</v>
      </c>
      <c r="F41" s="54"/>
      <c r="G41" s="54">
        <v>32</v>
      </c>
      <c r="H41" s="54">
        <v>259</v>
      </c>
      <c r="I41" s="54">
        <v>487</v>
      </c>
      <c r="J41" s="54"/>
      <c r="K41" s="54">
        <v>38</v>
      </c>
      <c r="L41" s="54">
        <v>491</v>
      </c>
      <c r="M41" s="54">
        <v>1237</v>
      </c>
    </row>
    <row r="42" spans="2:13" ht="15.75">
      <c r="B42" s="9">
        <v>1993</v>
      </c>
      <c r="C42" s="54">
        <v>6</v>
      </c>
      <c r="D42" s="54">
        <v>178</v>
      </c>
      <c r="E42" s="54">
        <v>645</v>
      </c>
      <c r="F42" s="54"/>
      <c r="G42" s="54">
        <v>27</v>
      </c>
      <c r="H42" s="54">
        <v>222</v>
      </c>
      <c r="I42" s="54">
        <v>460</v>
      </c>
      <c r="J42" s="54"/>
      <c r="K42" s="54">
        <v>33</v>
      </c>
      <c r="L42" s="54">
        <v>400</v>
      </c>
      <c r="M42" s="54">
        <v>1105</v>
      </c>
    </row>
    <row r="43" spans="2:13" ht="15.75">
      <c r="B43" s="9">
        <v>1994</v>
      </c>
      <c r="C43" s="54">
        <v>5</v>
      </c>
      <c r="D43" s="54">
        <v>178</v>
      </c>
      <c r="E43" s="54">
        <v>569</v>
      </c>
      <c r="F43" s="54"/>
      <c r="G43" s="54">
        <v>19</v>
      </c>
      <c r="H43" s="54">
        <v>175</v>
      </c>
      <c r="I43" s="54">
        <v>361</v>
      </c>
      <c r="J43" s="54"/>
      <c r="K43" s="54">
        <v>24</v>
      </c>
      <c r="L43" s="54">
        <v>353</v>
      </c>
      <c r="M43" s="54">
        <v>930</v>
      </c>
    </row>
    <row r="44" spans="2:13" ht="15.75">
      <c r="B44" s="9">
        <v>1995</v>
      </c>
      <c r="C44" s="54">
        <v>6</v>
      </c>
      <c r="D44" s="54">
        <v>179</v>
      </c>
      <c r="E44" s="54">
        <v>530</v>
      </c>
      <c r="F44" s="54"/>
      <c r="G44" s="54">
        <v>27</v>
      </c>
      <c r="H44" s="54">
        <v>216</v>
      </c>
      <c r="I44" s="54">
        <v>441</v>
      </c>
      <c r="J44" s="54"/>
      <c r="K44" s="54">
        <v>33</v>
      </c>
      <c r="L44" s="54">
        <v>395</v>
      </c>
      <c r="M44" s="54">
        <v>971</v>
      </c>
    </row>
    <row r="45" spans="2:13" ht="15.75">
      <c r="B45" s="9">
        <v>1996</v>
      </c>
      <c r="C45" s="54">
        <v>6</v>
      </c>
      <c r="D45" s="54">
        <v>120</v>
      </c>
      <c r="E45" s="54">
        <v>477</v>
      </c>
      <c r="F45" s="54"/>
      <c r="G45" s="54">
        <v>23</v>
      </c>
      <c r="H45" s="54">
        <v>180</v>
      </c>
      <c r="I45" s="54">
        <v>373</v>
      </c>
      <c r="J45" s="54"/>
      <c r="K45" s="54">
        <v>29</v>
      </c>
      <c r="L45" s="54">
        <v>300</v>
      </c>
      <c r="M45" s="54">
        <v>850</v>
      </c>
    </row>
    <row r="46" spans="2:13" ht="15.75">
      <c r="B46" s="9">
        <v>1997</v>
      </c>
      <c r="C46" s="54">
        <v>3</v>
      </c>
      <c r="D46" s="54">
        <v>130</v>
      </c>
      <c r="E46" s="54">
        <v>493</v>
      </c>
      <c r="F46" s="54"/>
      <c r="G46" s="54">
        <v>34</v>
      </c>
      <c r="H46" s="54">
        <v>228</v>
      </c>
      <c r="I46" s="54">
        <v>455</v>
      </c>
      <c r="J46" s="54"/>
      <c r="K46" s="54">
        <v>37</v>
      </c>
      <c r="L46" s="54">
        <v>358</v>
      </c>
      <c r="M46" s="54">
        <v>948</v>
      </c>
    </row>
    <row r="47" spans="2:13" ht="15.75">
      <c r="B47" s="9">
        <v>1998</v>
      </c>
      <c r="C47" s="54">
        <v>6</v>
      </c>
      <c r="D47" s="54">
        <v>133</v>
      </c>
      <c r="E47" s="54">
        <v>475</v>
      </c>
      <c r="F47" s="54"/>
      <c r="G47" s="54">
        <v>27</v>
      </c>
      <c r="H47" s="54">
        <v>238</v>
      </c>
      <c r="I47" s="54">
        <v>501</v>
      </c>
      <c r="J47" s="54"/>
      <c r="K47" s="54">
        <v>33</v>
      </c>
      <c r="L47" s="54">
        <v>371</v>
      </c>
      <c r="M47" s="54">
        <v>976</v>
      </c>
    </row>
    <row r="48" spans="2:13" ht="15.75">
      <c r="B48" s="9">
        <v>1999</v>
      </c>
      <c r="C48" s="54">
        <v>5</v>
      </c>
      <c r="D48" s="54">
        <v>161</v>
      </c>
      <c r="E48" s="54">
        <v>517</v>
      </c>
      <c r="F48" s="54"/>
      <c r="G48" s="54">
        <v>25</v>
      </c>
      <c r="H48" s="54">
        <v>270</v>
      </c>
      <c r="I48" s="54">
        <v>508</v>
      </c>
      <c r="J48" s="54"/>
      <c r="K48" s="54">
        <v>30</v>
      </c>
      <c r="L48" s="54">
        <v>431</v>
      </c>
      <c r="M48" s="54">
        <v>1025</v>
      </c>
    </row>
    <row r="49" spans="2:13" ht="15.75">
      <c r="B49" s="9">
        <v>2000</v>
      </c>
      <c r="C49" s="54">
        <v>8</v>
      </c>
      <c r="D49" s="54">
        <v>188</v>
      </c>
      <c r="E49" s="54">
        <v>586</v>
      </c>
      <c r="F49" s="54"/>
      <c r="G49" s="54">
        <v>32</v>
      </c>
      <c r="H49" s="54">
        <v>285</v>
      </c>
      <c r="I49" s="54">
        <v>542</v>
      </c>
      <c r="J49" s="54"/>
      <c r="K49" s="54">
        <v>40</v>
      </c>
      <c r="L49" s="54">
        <v>473</v>
      </c>
      <c r="M49" s="54">
        <v>1128</v>
      </c>
    </row>
    <row r="50" spans="2:13" ht="15.75">
      <c r="B50" s="9">
        <v>2001</v>
      </c>
      <c r="C50" s="54">
        <v>7</v>
      </c>
      <c r="D50" s="54">
        <v>159</v>
      </c>
      <c r="E50" s="54">
        <v>609</v>
      </c>
      <c r="F50" s="54"/>
      <c r="G50" s="54">
        <v>42</v>
      </c>
      <c r="H50" s="54">
        <v>294</v>
      </c>
      <c r="I50" s="54">
        <v>565</v>
      </c>
      <c r="J50" s="54"/>
      <c r="K50" s="54">
        <v>49</v>
      </c>
      <c r="L50" s="54">
        <v>453</v>
      </c>
      <c r="M50" s="54">
        <v>1174</v>
      </c>
    </row>
    <row r="51" spans="2:13" s="4" customFormat="1" ht="15.75">
      <c r="B51" s="62" t="s">
        <v>45</v>
      </c>
      <c r="C51" s="63">
        <v>5.8</v>
      </c>
      <c r="D51" s="63">
        <v>154.2</v>
      </c>
      <c r="E51" s="63">
        <v>536</v>
      </c>
      <c r="F51" s="63"/>
      <c r="G51" s="63">
        <v>32</v>
      </c>
      <c r="H51" s="63">
        <v>263</v>
      </c>
      <c r="I51" s="63">
        <v>514.2</v>
      </c>
      <c r="J51" s="63"/>
      <c r="K51" s="63">
        <v>37.8</v>
      </c>
      <c r="L51" s="63">
        <v>417.2</v>
      </c>
      <c r="M51" s="63">
        <v>1050.2</v>
      </c>
    </row>
    <row r="52" spans="2:13" ht="15.75">
      <c r="B52" s="9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</row>
    <row r="53" spans="1:13" s="4" customFormat="1" ht="15.75">
      <c r="A53" s="4" t="s">
        <v>15</v>
      </c>
      <c r="B53" s="62" t="s">
        <v>44</v>
      </c>
      <c r="C53" s="63">
        <v>27.8</v>
      </c>
      <c r="D53" s="63">
        <v>718.2</v>
      </c>
      <c r="E53" s="63">
        <v>6235.8</v>
      </c>
      <c r="F53" s="63"/>
      <c r="G53" s="63">
        <v>181.2</v>
      </c>
      <c r="H53" s="63">
        <v>1782.6</v>
      </c>
      <c r="I53" s="63">
        <v>7124.6</v>
      </c>
      <c r="J53" s="63"/>
      <c r="K53" s="63">
        <v>209</v>
      </c>
      <c r="L53" s="63">
        <v>2500.8</v>
      </c>
      <c r="M53" s="63">
        <v>13360.4</v>
      </c>
    </row>
    <row r="54" spans="2:13" ht="15.75">
      <c r="B54" s="9">
        <v>1991</v>
      </c>
      <c r="C54" s="54">
        <v>33</v>
      </c>
      <c r="D54" s="54">
        <v>894</v>
      </c>
      <c r="E54" s="54">
        <v>6399</v>
      </c>
      <c r="F54" s="54"/>
      <c r="G54" s="54">
        <v>206</v>
      </c>
      <c r="H54" s="54">
        <v>2000</v>
      </c>
      <c r="I54" s="54">
        <v>7626</v>
      </c>
      <c r="J54" s="54"/>
      <c r="K54" s="54">
        <v>239</v>
      </c>
      <c r="L54" s="54">
        <v>2894</v>
      </c>
      <c r="M54" s="54">
        <v>14025</v>
      </c>
    </row>
    <row r="55" spans="2:13" ht="15.75">
      <c r="B55" s="9">
        <v>1992</v>
      </c>
      <c r="C55" s="54">
        <v>30</v>
      </c>
      <c r="D55" s="54">
        <v>784</v>
      </c>
      <c r="E55" s="54">
        <v>6207</v>
      </c>
      <c r="F55" s="54"/>
      <c r="G55" s="54">
        <v>191</v>
      </c>
      <c r="H55" s="54">
        <v>1965</v>
      </c>
      <c r="I55" s="54">
        <v>7348</v>
      </c>
      <c r="J55" s="54"/>
      <c r="K55" s="54">
        <v>221</v>
      </c>
      <c r="L55" s="54">
        <v>2749</v>
      </c>
      <c r="M55" s="54">
        <v>13555</v>
      </c>
    </row>
    <row r="56" spans="2:13" ht="15.75">
      <c r="B56" s="9">
        <v>1993</v>
      </c>
      <c r="C56" s="54">
        <v>20</v>
      </c>
      <c r="D56" s="54">
        <v>657</v>
      </c>
      <c r="E56" s="54">
        <v>5697</v>
      </c>
      <c r="F56" s="54"/>
      <c r="G56" s="54">
        <v>178</v>
      </c>
      <c r="H56" s="54">
        <v>1731</v>
      </c>
      <c r="I56" s="54">
        <v>7202</v>
      </c>
      <c r="J56" s="54"/>
      <c r="K56" s="54">
        <v>198</v>
      </c>
      <c r="L56" s="54">
        <v>2388</v>
      </c>
      <c r="M56" s="54">
        <v>12899</v>
      </c>
    </row>
    <row r="57" spans="2:13" ht="15.75">
      <c r="B57" s="9">
        <v>1994</v>
      </c>
      <c r="C57" s="54">
        <v>18</v>
      </c>
      <c r="D57" s="54">
        <v>858</v>
      </c>
      <c r="E57" s="54">
        <v>6095</v>
      </c>
      <c r="F57" s="54"/>
      <c r="G57" s="54">
        <v>179</v>
      </c>
      <c r="H57" s="54">
        <v>1946</v>
      </c>
      <c r="I57" s="54">
        <v>6832</v>
      </c>
      <c r="J57" s="54"/>
      <c r="K57" s="54">
        <v>197</v>
      </c>
      <c r="L57" s="54">
        <v>2804</v>
      </c>
      <c r="M57" s="54">
        <v>12927</v>
      </c>
    </row>
    <row r="58" spans="2:13" ht="15.75">
      <c r="B58" s="9">
        <v>1995</v>
      </c>
      <c r="C58" s="54">
        <v>31</v>
      </c>
      <c r="D58" s="54">
        <v>818</v>
      </c>
      <c r="E58" s="54">
        <v>6108</v>
      </c>
      <c r="F58" s="54"/>
      <c r="G58" s="54">
        <v>190</v>
      </c>
      <c r="H58" s="54">
        <v>1835</v>
      </c>
      <c r="I58" s="54">
        <v>6866</v>
      </c>
      <c r="J58" s="54"/>
      <c r="K58" s="54">
        <v>221</v>
      </c>
      <c r="L58" s="54">
        <v>2653</v>
      </c>
      <c r="M58" s="54">
        <v>12974</v>
      </c>
    </row>
    <row r="59" spans="2:13" ht="15.75">
      <c r="B59" s="9">
        <v>1996</v>
      </c>
      <c r="C59" s="54">
        <v>32</v>
      </c>
      <c r="D59" s="54">
        <v>621</v>
      </c>
      <c r="E59" s="54">
        <v>6015</v>
      </c>
      <c r="F59" s="54"/>
      <c r="G59" s="54">
        <v>153</v>
      </c>
      <c r="H59" s="54">
        <v>1672</v>
      </c>
      <c r="I59" s="54">
        <v>7018</v>
      </c>
      <c r="J59" s="54"/>
      <c r="K59" s="54">
        <v>185</v>
      </c>
      <c r="L59" s="54">
        <v>2293</v>
      </c>
      <c r="M59" s="54">
        <v>13033</v>
      </c>
    </row>
    <row r="60" spans="2:13" ht="15.75">
      <c r="B60" s="9">
        <v>1997</v>
      </c>
      <c r="C60" s="54">
        <v>22</v>
      </c>
      <c r="D60" s="54">
        <v>632</v>
      </c>
      <c r="E60" s="54">
        <v>6521</v>
      </c>
      <c r="F60" s="54"/>
      <c r="G60" s="54">
        <v>197</v>
      </c>
      <c r="H60" s="54">
        <v>1733</v>
      </c>
      <c r="I60" s="54">
        <v>7513</v>
      </c>
      <c r="J60" s="54"/>
      <c r="K60" s="54">
        <v>219</v>
      </c>
      <c r="L60" s="54">
        <v>2365</v>
      </c>
      <c r="M60" s="54">
        <v>14034</v>
      </c>
    </row>
    <row r="61" spans="2:13" ht="15.75">
      <c r="B61" s="9">
        <v>1998</v>
      </c>
      <c r="C61" s="54">
        <v>36</v>
      </c>
      <c r="D61" s="54">
        <v>662</v>
      </c>
      <c r="E61" s="54">
        <v>6440</v>
      </c>
      <c r="F61" s="54"/>
      <c r="G61" s="54">
        <v>187</v>
      </c>
      <c r="H61" s="54">
        <v>1727</v>
      </c>
      <c r="I61" s="54">
        <v>7394</v>
      </c>
      <c r="J61" s="54"/>
      <c r="K61" s="54">
        <v>223</v>
      </c>
      <c r="L61" s="54">
        <v>2389</v>
      </c>
      <c r="M61" s="54">
        <v>13834</v>
      </c>
    </row>
    <row r="62" spans="2:13" ht="15.75">
      <c r="B62" s="9">
        <v>1999</v>
      </c>
      <c r="C62" s="54">
        <v>27</v>
      </c>
      <c r="D62" s="54">
        <v>575</v>
      </c>
      <c r="E62" s="54">
        <v>6051</v>
      </c>
      <c r="F62" s="54"/>
      <c r="G62" s="54">
        <v>142</v>
      </c>
      <c r="H62" s="54">
        <v>1427</v>
      </c>
      <c r="I62" s="54">
        <v>6851</v>
      </c>
      <c r="J62" s="54"/>
      <c r="K62" s="54">
        <v>169</v>
      </c>
      <c r="L62" s="54">
        <v>2002</v>
      </c>
      <c r="M62" s="54">
        <v>12902</v>
      </c>
    </row>
    <row r="63" spans="2:13" ht="15.75">
      <c r="B63" s="9">
        <v>2000</v>
      </c>
      <c r="C63" s="54">
        <v>30</v>
      </c>
      <c r="D63" s="54">
        <v>521</v>
      </c>
      <c r="E63" s="54">
        <v>5968</v>
      </c>
      <c r="F63" s="54"/>
      <c r="G63" s="54">
        <v>152</v>
      </c>
      <c r="H63" s="54">
        <v>1458</v>
      </c>
      <c r="I63" s="54">
        <v>6680</v>
      </c>
      <c r="J63" s="54"/>
      <c r="K63" s="54">
        <v>182</v>
      </c>
      <c r="L63" s="54">
        <v>1979</v>
      </c>
      <c r="M63" s="54">
        <v>12648</v>
      </c>
    </row>
    <row r="64" spans="2:13" ht="15.75">
      <c r="B64" s="9">
        <v>2001</v>
      </c>
      <c r="C64" s="54">
        <v>32</v>
      </c>
      <c r="D64" s="54">
        <v>539</v>
      </c>
      <c r="E64" s="54">
        <v>5727</v>
      </c>
      <c r="F64" s="54"/>
      <c r="G64" s="54">
        <v>162</v>
      </c>
      <c r="H64" s="54">
        <v>1410</v>
      </c>
      <c r="I64" s="54">
        <v>6554</v>
      </c>
      <c r="J64" s="54"/>
      <c r="K64" s="54">
        <v>194</v>
      </c>
      <c r="L64" s="54">
        <v>1949</v>
      </c>
      <c r="M64" s="54">
        <v>12281</v>
      </c>
    </row>
    <row r="65" spans="2:13" s="4" customFormat="1" ht="15.75">
      <c r="B65" s="62" t="s">
        <v>45</v>
      </c>
      <c r="C65" s="63">
        <v>29.4</v>
      </c>
      <c r="D65" s="63">
        <v>585.8</v>
      </c>
      <c r="E65" s="63">
        <v>6141.4</v>
      </c>
      <c r="F65" s="63"/>
      <c r="G65" s="63">
        <v>168</v>
      </c>
      <c r="H65" s="63">
        <v>1551</v>
      </c>
      <c r="I65" s="63">
        <v>6998.4</v>
      </c>
      <c r="J65" s="63"/>
      <c r="K65" s="63">
        <v>197.4</v>
      </c>
      <c r="L65" s="63">
        <v>2136.8</v>
      </c>
      <c r="M65" s="63">
        <v>13139.8</v>
      </c>
    </row>
    <row r="77" ht="15.75">
      <c r="B77" s="24"/>
    </row>
  </sheetData>
  <printOptions/>
  <pageMargins left="0.7480314960629921" right="0.7480314960629921" top="0.3937007874015748" bottom="0.3937007874015748" header="0.31496062992125984" footer="0.5118110236220472"/>
  <pageSetup fitToHeight="2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4"/>
  <sheetViews>
    <sheetView workbookViewId="0" topLeftCell="A34">
      <selection activeCell="B45" sqref="B45"/>
    </sheetView>
  </sheetViews>
  <sheetFormatPr defaultColWidth="9.140625" defaultRowHeight="12.75"/>
  <cols>
    <col min="1" max="1" width="16.00390625" style="4" customWidth="1"/>
    <col min="2" max="2" width="18.8515625" style="11" customWidth="1"/>
    <col min="3" max="3" width="7.7109375" style="11" customWidth="1"/>
    <col min="4" max="4" width="9.140625" style="11" customWidth="1"/>
    <col min="5" max="5" width="11.140625" style="11" customWidth="1"/>
    <col min="6" max="6" width="2.7109375" style="11" customWidth="1"/>
    <col min="7" max="7" width="7.7109375" style="11" customWidth="1"/>
    <col min="8" max="8" width="9.140625" style="11" customWidth="1"/>
    <col min="9" max="9" width="11.421875" style="11" customWidth="1"/>
    <col min="10" max="10" width="2.57421875" style="11" customWidth="1"/>
    <col min="11" max="11" width="7.7109375" style="11" customWidth="1"/>
    <col min="12" max="12" width="9.140625" style="11" customWidth="1"/>
    <col min="13" max="13" width="10.7109375" style="11" customWidth="1"/>
    <col min="14" max="16384" width="9.140625" style="11" customWidth="1"/>
  </cols>
  <sheetData>
    <row r="1" spans="1:13" s="1" customFormat="1" ht="18.75">
      <c r="A1" s="1" t="s">
        <v>42</v>
      </c>
      <c r="M1" s="2" t="s">
        <v>14</v>
      </c>
    </row>
    <row r="2" spans="2:13" ht="15.75">
      <c r="B2" s="9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="1" customFormat="1" ht="18.75">
      <c r="A3" s="1" t="s">
        <v>13</v>
      </c>
    </row>
    <row r="4" s="1" customFormat="1" ht="18.75">
      <c r="A4" s="1" t="s">
        <v>12</v>
      </c>
    </row>
    <row r="5" spans="1:13" s="1" customFormat="1" ht="19.5" thickBot="1">
      <c r="A5" s="67" t="s">
        <v>30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s="4" customFormat="1" ht="15.75">
      <c r="A6" s="5" t="s">
        <v>0</v>
      </c>
      <c r="B6" s="5" t="s">
        <v>1</v>
      </c>
      <c r="C6" s="66" t="s">
        <v>2</v>
      </c>
      <c r="D6" s="66"/>
      <c r="E6" s="66"/>
      <c r="F6" s="6"/>
      <c r="G6" s="66" t="s">
        <v>3</v>
      </c>
      <c r="H6" s="66"/>
      <c r="I6" s="66"/>
      <c r="J6" s="6"/>
      <c r="K6" s="66" t="s">
        <v>4</v>
      </c>
      <c r="L6" s="66"/>
      <c r="M6" s="66"/>
    </row>
    <row r="7" spans="1:13" s="4" customFormat="1" ht="15.75">
      <c r="A7" s="5" t="s">
        <v>5</v>
      </c>
      <c r="B7" s="5"/>
      <c r="C7" s="7"/>
      <c r="D7" s="7" t="s">
        <v>6</v>
      </c>
      <c r="E7" s="7" t="s">
        <v>25</v>
      </c>
      <c r="F7" s="7"/>
      <c r="G7" s="7"/>
      <c r="H7" s="7" t="s">
        <v>6</v>
      </c>
      <c r="I7" s="7" t="s">
        <v>25</v>
      </c>
      <c r="J7" s="7"/>
      <c r="K7" s="7"/>
      <c r="L7" s="7" t="s">
        <v>6</v>
      </c>
      <c r="M7" s="7" t="s">
        <v>25</v>
      </c>
    </row>
    <row r="8" spans="1:13" s="4" customFormat="1" ht="16.5" thickBot="1">
      <c r="A8" s="3"/>
      <c r="B8" s="3"/>
      <c r="C8" s="8" t="s">
        <v>7</v>
      </c>
      <c r="D8" s="8" t="s">
        <v>8</v>
      </c>
      <c r="E8" s="8" t="s">
        <v>26</v>
      </c>
      <c r="F8" s="8"/>
      <c r="G8" s="8" t="s">
        <v>7</v>
      </c>
      <c r="H8" s="8" t="s">
        <v>8</v>
      </c>
      <c r="I8" s="8" t="s">
        <v>26</v>
      </c>
      <c r="J8" s="8"/>
      <c r="K8" s="8" t="s">
        <v>7</v>
      </c>
      <c r="L8" s="8" t="s">
        <v>8</v>
      </c>
      <c r="M8" s="8" t="s">
        <v>26</v>
      </c>
    </row>
    <row r="9" spans="1:13" s="4" customFormat="1" ht="15.75">
      <c r="A9" s="5"/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s="4" customFormat="1" ht="15.75">
      <c r="A10" s="4" t="s">
        <v>16</v>
      </c>
      <c r="B10" s="62" t="s">
        <v>44</v>
      </c>
      <c r="C10" s="63">
        <v>0.8</v>
      </c>
      <c r="D10" s="63">
        <v>24.8</v>
      </c>
      <c r="E10" s="63">
        <v>261.4</v>
      </c>
      <c r="F10" s="63"/>
      <c r="G10" s="63">
        <v>1.2</v>
      </c>
      <c r="H10" s="63">
        <v>9.6</v>
      </c>
      <c r="I10" s="63">
        <v>37.6</v>
      </c>
      <c r="J10" s="63"/>
      <c r="K10" s="63">
        <v>2</v>
      </c>
      <c r="L10" s="63">
        <v>34.4</v>
      </c>
      <c r="M10" s="63">
        <v>299</v>
      </c>
    </row>
    <row r="11" spans="2:13" ht="15.75">
      <c r="B11" s="9">
        <v>1991</v>
      </c>
      <c r="C11" s="54">
        <v>0</v>
      </c>
      <c r="D11" s="54">
        <v>22</v>
      </c>
      <c r="E11" s="54">
        <v>215</v>
      </c>
      <c r="F11" s="54"/>
      <c r="G11" s="54">
        <v>0</v>
      </c>
      <c r="H11" s="54">
        <v>1</v>
      </c>
      <c r="I11" s="54">
        <v>14</v>
      </c>
      <c r="J11" s="54"/>
      <c r="K11" s="54">
        <v>0</v>
      </c>
      <c r="L11" s="54">
        <v>23</v>
      </c>
      <c r="M11" s="54">
        <v>229</v>
      </c>
    </row>
    <row r="12" spans="2:13" ht="15.75">
      <c r="B12" s="9">
        <v>1992</v>
      </c>
      <c r="C12" s="54">
        <v>0</v>
      </c>
      <c r="D12" s="54">
        <v>15</v>
      </c>
      <c r="E12" s="54">
        <v>173</v>
      </c>
      <c r="F12" s="54"/>
      <c r="G12" s="54">
        <v>0</v>
      </c>
      <c r="H12" s="54">
        <v>3</v>
      </c>
      <c r="I12" s="54">
        <v>9</v>
      </c>
      <c r="J12" s="54"/>
      <c r="K12" s="54">
        <v>0</v>
      </c>
      <c r="L12" s="54">
        <v>18</v>
      </c>
      <c r="M12" s="54">
        <v>182</v>
      </c>
    </row>
    <row r="13" spans="2:13" ht="15.75">
      <c r="B13" s="9">
        <v>1993</v>
      </c>
      <c r="C13" s="54">
        <v>0</v>
      </c>
      <c r="D13" s="54">
        <v>14</v>
      </c>
      <c r="E13" s="54">
        <v>188</v>
      </c>
      <c r="F13" s="54"/>
      <c r="G13" s="54">
        <v>0</v>
      </c>
      <c r="H13" s="54">
        <v>3</v>
      </c>
      <c r="I13" s="54">
        <v>28</v>
      </c>
      <c r="J13" s="54"/>
      <c r="K13" s="54">
        <v>0</v>
      </c>
      <c r="L13" s="54">
        <v>17</v>
      </c>
      <c r="M13" s="54">
        <v>216</v>
      </c>
    </row>
    <row r="14" spans="2:13" ht="15.75">
      <c r="B14" s="9">
        <v>1994</v>
      </c>
      <c r="C14" s="54">
        <v>0</v>
      </c>
      <c r="D14" s="54">
        <v>20</v>
      </c>
      <c r="E14" s="54">
        <v>201</v>
      </c>
      <c r="F14" s="54"/>
      <c r="G14" s="54">
        <v>1</v>
      </c>
      <c r="H14" s="54">
        <v>9</v>
      </c>
      <c r="I14" s="54">
        <v>19</v>
      </c>
      <c r="J14" s="54"/>
      <c r="K14" s="54">
        <v>1</v>
      </c>
      <c r="L14" s="54">
        <v>29</v>
      </c>
      <c r="M14" s="54">
        <v>220</v>
      </c>
    </row>
    <row r="15" spans="2:13" ht="15.75">
      <c r="B15" s="9">
        <v>1995</v>
      </c>
      <c r="C15" s="54">
        <v>0</v>
      </c>
      <c r="D15" s="54">
        <v>29</v>
      </c>
      <c r="E15" s="54">
        <v>243</v>
      </c>
      <c r="F15" s="54"/>
      <c r="G15" s="54">
        <v>1</v>
      </c>
      <c r="H15" s="54">
        <v>11</v>
      </c>
      <c r="I15" s="54">
        <v>43</v>
      </c>
      <c r="J15" s="54"/>
      <c r="K15" s="54">
        <v>1</v>
      </c>
      <c r="L15" s="54">
        <v>40</v>
      </c>
      <c r="M15" s="54">
        <v>286</v>
      </c>
    </row>
    <row r="16" spans="2:13" ht="15.75">
      <c r="B16" s="9">
        <v>1996</v>
      </c>
      <c r="C16" s="54">
        <v>1</v>
      </c>
      <c r="D16" s="54">
        <v>25</v>
      </c>
      <c r="E16" s="54">
        <v>266</v>
      </c>
      <c r="F16" s="54"/>
      <c r="G16" s="54">
        <v>1</v>
      </c>
      <c r="H16" s="54">
        <v>8</v>
      </c>
      <c r="I16" s="54">
        <v>41</v>
      </c>
      <c r="J16" s="54"/>
      <c r="K16" s="54">
        <v>2</v>
      </c>
      <c r="L16" s="54">
        <v>33</v>
      </c>
      <c r="M16" s="54">
        <v>307</v>
      </c>
    </row>
    <row r="17" spans="2:13" ht="15.75">
      <c r="B17" s="9">
        <v>1997</v>
      </c>
      <c r="C17" s="54">
        <v>3</v>
      </c>
      <c r="D17" s="54">
        <v>21</v>
      </c>
      <c r="E17" s="54">
        <v>269</v>
      </c>
      <c r="F17" s="54"/>
      <c r="G17" s="54">
        <v>3</v>
      </c>
      <c r="H17" s="54">
        <v>14</v>
      </c>
      <c r="I17" s="54">
        <v>53</v>
      </c>
      <c r="J17" s="54"/>
      <c r="K17" s="54">
        <v>6</v>
      </c>
      <c r="L17" s="54">
        <v>35</v>
      </c>
      <c r="M17" s="54">
        <v>322</v>
      </c>
    </row>
    <row r="18" spans="2:13" ht="15.75">
      <c r="B18" s="9">
        <v>1998</v>
      </c>
      <c r="C18" s="54">
        <v>0</v>
      </c>
      <c r="D18" s="54">
        <v>29</v>
      </c>
      <c r="E18" s="54">
        <v>328</v>
      </c>
      <c r="F18" s="54"/>
      <c r="G18" s="54">
        <v>0</v>
      </c>
      <c r="H18" s="54">
        <v>6</v>
      </c>
      <c r="I18" s="54">
        <v>32</v>
      </c>
      <c r="J18" s="54"/>
      <c r="K18" s="54">
        <v>0</v>
      </c>
      <c r="L18" s="54">
        <v>35</v>
      </c>
      <c r="M18" s="54">
        <v>360</v>
      </c>
    </row>
    <row r="19" spans="2:13" ht="15.75">
      <c r="B19" s="9">
        <v>1999</v>
      </c>
      <c r="C19" s="54">
        <v>0</v>
      </c>
      <c r="D19" s="54">
        <v>21</v>
      </c>
      <c r="E19" s="54">
        <v>278</v>
      </c>
      <c r="F19" s="54"/>
      <c r="G19" s="54">
        <v>1</v>
      </c>
      <c r="H19" s="54">
        <v>12</v>
      </c>
      <c r="I19" s="54">
        <v>44</v>
      </c>
      <c r="J19" s="54"/>
      <c r="K19" s="54">
        <v>1</v>
      </c>
      <c r="L19" s="54">
        <v>33</v>
      </c>
      <c r="M19" s="54">
        <v>322</v>
      </c>
    </row>
    <row r="20" spans="2:13" ht="15.75">
      <c r="B20" s="9">
        <v>2000</v>
      </c>
      <c r="C20" s="54">
        <v>1</v>
      </c>
      <c r="D20" s="54">
        <v>21</v>
      </c>
      <c r="E20" s="54">
        <v>279</v>
      </c>
      <c r="F20" s="54"/>
      <c r="G20" s="54">
        <v>1</v>
      </c>
      <c r="H20" s="54">
        <v>4</v>
      </c>
      <c r="I20" s="54">
        <v>51</v>
      </c>
      <c r="J20" s="54"/>
      <c r="K20" s="54">
        <v>2</v>
      </c>
      <c r="L20" s="54">
        <v>25</v>
      </c>
      <c r="M20" s="54">
        <v>330</v>
      </c>
    </row>
    <row r="21" spans="2:13" ht="15.75">
      <c r="B21" s="9">
        <v>2001</v>
      </c>
      <c r="C21" s="54">
        <v>1</v>
      </c>
      <c r="D21" s="54">
        <v>15</v>
      </c>
      <c r="E21" s="54">
        <v>253</v>
      </c>
      <c r="F21" s="54"/>
      <c r="G21" s="54">
        <v>0</v>
      </c>
      <c r="H21" s="54">
        <v>8</v>
      </c>
      <c r="I21" s="54">
        <v>53</v>
      </c>
      <c r="J21" s="54"/>
      <c r="K21" s="54">
        <v>1</v>
      </c>
      <c r="L21" s="54">
        <v>23</v>
      </c>
      <c r="M21" s="54">
        <v>306</v>
      </c>
    </row>
    <row r="22" spans="2:13" s="4" customFormat="1" ht="15.75">
      <c r="B22" s="62" t="s">
        <v>45</v>
      </c>
      <c r="C22" s="63">
        <v>1</v>
      </c>
      <c r="D22" s="63">
        <v>21.4</v>
      </c>
      <c r="E22" s="63">
        <v>281.4</v>
      </c>
      <c r="F22" s="63"/>
      <c r="G22" s="63">
        <v>1</v>
      </c>
      <c r="H22" s="63">
        <v>8.8</v>
      </c>
      <c r="I22" s="63">
        <v>46.6</v>
      </c>
      <c r="J22" s="63"/>
      <c r="K22" s="63">
        <v>2</v>
      </c>
      <c r="L22" s="63">
        <v>30.2</v>
      </c>
      <c r="M22" s="63">
        <v>328</v>
      </c>
    </row>
    <row r="23" spans="2:13" ht="15.75">
      <c r="B23" s="9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</row>
    <row r="24" spans="1:13" s="4" customFormat="1" ht="18.75">
      <c r="A24" s="4" t="s">
        <v>32</v>
      </c>
      <c r="B24" s="62" t="s">
        <v>44</v>
      </c>
      <c r="C24" s="63">
        <v>0.4</v>
      </c>
      <c r="D24" s="63">
        <v>5</v>
      </c>
      <c r="E24" s="63">
        <v>45.6</v>
      </c>
      <c r="F24" s="63"/>
      <c r="G24" s="63">
        <v>1.4</v>
      </c>
      <c r="H24" s="63">
        <v>21.6</v>
      </c>
      <c r="I24" s="63">
        <v>110.2</v>
      </c>
      <c r="J24" s="63"/>
      <c r="K24" s="63">
        <v>1.8</v>
      </c>
      <c r="L24" s="63">
        <v>26.6</v>
      </c>
      <c r="M24" s="63">
        <v>155.8</v>
      </c>
    </row>
    <row r="25" spans="2:13" ht="15.75">
      <c r="B25" s="9">
        <v>1991</v>
      </c>
      <c r="C25" s="54">
        <v>0</v>
      </c>
      <c r="D25" s="54">
        <v>7</v>
      </c>
      <c r="E25" s="54">
        <v>42</v>
      </c>
      <c r="F25" s="54"/>
      <c r="G25" s="54">
        <v>2</v>
      </c>
      <c r="H25" s="54">
        <v>33</v>
      </c>
      <c r="I25" s="54">
        <v>169</v>
      </c>
      <c r="J25" s="54"/>
      <c r="K25" s="54">
        <v>2</v>
      </c>
      <c r="L25" s="54">
        <v>40</v>
      </c>
      <c r="M25" s="54">
        <v>211</v>
      </c>
    </row>
    <row r="26" spans="2:13" ht="15.75">
      <c r="B26" s="9">
        <v>1992</v>
      </c>
      <c r="C26" s="54">
        <v>0</v>
      </c>
      <c r="D26" s="54">
        <v>3</v>
      </c>
      <c r="E26" s="54">
        <v>51</v>
      </c>
      <c r="F26" s="54"/>
      <c r="G26" s="54">
        <v>0</v>
      </c>
      <c r="H26" s="54">
        <v>37</v>
      </c>
      <c r="I26" s="54">
        <v>186</v>
      </c>
      <c r="J26" s="54"/>
      <c r="K26" s="54">
        <v>0</v>
      </c>
      <c r="L26" s="54">
        <v>40</v>
      </c>
      <c r="M26" s="54">
        <v>237</v>
      </c>
    </row>
    <row r="27" spans="2:13" ht="15.75">
      <c r="B27" s="9">
        <v>1993</v>
      </c>
      <c r="C27" s="54">
        <v>2</v>
      </c>
      <c r="D27" s="54">
        <v>8</v>
      </c>
      <c r="E27" s="54">
        <v>61</v>
      </c>
      <c r="F27" s="54"/>
      <c r="G27" s="54">
        <v>1</v>
      </c>
      <c r="H27" s="54">
        <v>27</v>
      </c>
      <c r="I27" s="54">
        <v>124</v>
      </c>
      <c r="J27" s="54"/>
      <c r="K27" s="54">
        <v>3</v>
      </c>
      <c r="L27" s="54">
        <v>35</v>
      </c>
      <c r="M27" s="54">
        <v>185</v>
      </c>
    </row>
    <row r="28" spans="2:13" ht="15.75">
      <c r="B28" s="9">
        <v>1994</v>
      </c>
      <c r="C28" s="54">
        <v>0</v>
      </c>
      <c r="D28" s="54">
        <v>6</v>
      </c>
      <c r="E28" s="54">
        <v>33</v>
      </c>
      <c r="F28" s="54"/>
      <c r="G28" s="54">
        <v>1</v>
      </c>
      <c r="H28" s="54">
        <v>19</v>
      </c>
      <c r="I28" s="54">
        <v>97</v>
      </c>
      <c r="J28" s="54"/>
      <c r="K28" s="54">
        <v>1</v>
      </c>
      <c r="L28" s="54">
        <v>25</v>
      </c>
      <c r="M28" s="54">
        <v>130</v>
      </c>
    </row>
    <row r="29" spans="2:13" ht="15.75">
      <c r="B29" s="9">
        <v>1995</v>
      </c>
      <c r="C29" s="54">
        <v>1</v>
      </c>
      <c r="D29" s="54">
        <v>7</v>
      </c>
      <c r="E29" s="54">
        <v>42</v>
      </c>
      <c r="F29" s="54"/>
      <c r="G29" s="54">
        <v>1</v>
      </c>
      <c r="H29" s="54">
        <v>17</v>
      </c>
      <c r="I29" s="54">
        <v>132</v>
      </c>
      <c r="J29" s="54"/>
      <c r="K29" s="54">
        <v>2</v>
      </c>
      <c r="L29" s="54">
        <v>24</v>
      </c>
      <c r="M29" s="54">
        <v>174</v>
      </c>
    </row>
    <row r="30" spans="2:13" ht="15.75">
      <c r="B30" s="9">
        <v>1996</v>
      </c>
      <c r="C30" s="54">
        <v>0</v>
      </c>
      <c r="D30" s="54">
        <v>4</v>
      </c>
      <c r="E30" s="54">
        <v>40</v>
      </c>
      <c r="F30" s="54"/>
      <c r="G30" s="54">
        <v>1</v>
      </c>
      <c r="H30" s="54">
        <v>14</v>
      </c>
      <c r="I30" s="54">
        <v>94</v>
      </c>
      <c r="J30" s="54"/>
      <c r="K30" s="54">
        <v>1</v>
      </c>
      <c r="L30" s="54">
        <v>18</v>
      </c>
      <c r="M30" s="54">
        <v>134</v>
      </c>
    </row>
    <row r="31" spans="2:13" ht="15.75">
      <c r="B31" s="9">
        <v>1997</v>
      </c>
      <c r="C31" s="54">
        <v>0</v>
      </c>
      <c r="D31" s="54">
        <v>5</v>
      </c>
      <c r="E31" s="54">
        <v>61</v>
      </c>
      <c r="F31" s="54"/>
      <c r="G31" s="54">
        <v>0</v>
      </c>
      <c r="H31" s="54">
        <v>31</v>
      </c>
      <c r="I31" s="54">
        <v>118</v>
      </c>
      <c r="J31" s="54"/>
      <c r="K31" s="54">
        <v>0</v>
      </c>
      <c r="L31" s="54">
        <v>36</v>
      </c>
      <c r="M31" s="54">
        <v>179</v>
      </c>
    </row>
    <row r="32" spans="2:13" ht="15.75">
      <c r="B32" s="9">
        <v>1998</v>
      </c>
      <c r="C32" s="54">
        <v>1</v>
      </c>
      <c r="D32" s="54">
        <v>3</v>
      </c>
      <c r="E32" s="54">
        <v>52</v>
      </c>
      <c r="F32" s="54"/>
      <c r="G32" s="54">
        <v>4</v>
      </c>
      <c r="H32" s="54">
        <v>27</v>
      </c>
      <c r="I32" s="54">
        <v>110</v>
      </c>
      <c r="J32" s="54"/>
      <c r="K32" s="54">
        <v>5</v>
      </c>
      <c r="L32" s="54">
        <v>30</v>
      </c>
      <c r="M32" s="54">
        <v>162</v>
      </c>
    </row>
    <row r="33" spans="2:13" ht="15.75">
      <c r="B33" s="9">
        <v>1999</v>
      </c>
      <c r="C33" s="54">
        <v>0</v>
      </c>
      <c r="D33" s="54">
        <v>6</v>
      </c>
      <c r="E33" s="54">
        <v>43</v>
      </c>
      <c r="F33" s="54"/>
      <c r="G33" s="54">
        <v>1</v>
      </c>
      <c r="H33" s="54">
        <v>19</v>
      </c>
      <c r="I33" s="54">
        <v>86</v>
      </c>
      <c r="J33" s="54"/>
      <c r="K33" s="54">
        <v>1</v>
      </c>
      <c r="L33" s="54">
        <v>25</v>
      </c>
      <c r="M33" s="54">
        <v>129</v>
      </c>
    </row>
    <row r="34" spans="2:13" ht="15.75">
      <c r="B34" s="9">
        <v>2000</v>
      </c>
      <c r="C34" s="54">
        <v>1</v>
      </c>
      <c r="D34" s="54">
        <v>7</v>
      </c>
      <c r="E34" s="54">
        <v>43</v>
      </c>
      <c r="F34" s="54"/>
      <c r="G34" s="54">
        <v>1</v>
      </c>
      <c r="H34" s="54">
        <v>7</v>
      </c>
      <c r="I34" s="54">
        <v>76</v>
      </c>
      <c r="J34" s="54"/>
      <c r="K34" s="54">
        <v>2</v>
      </c>
      <c r="L34" s="54">
        <v>14</v>
      </c>
      <c r="M34" s="54">
        <v>119</v>
      </c>
    </row>
    <row r="35" spans="2:13" ht="15.75">
      <c r="B35" s="9">
        <v>2001</v>
      </c>
      <c r="C35" s="54">
        <v>0</v>
      </c>
      <c r="D35" s="54">
        <v>7</v>
      </c>
      <c r="E35" s="54">
        <v>37</v>
      </c>
      <c r="F35" s="54"/>
      <c r="G35" s="54">
        <v>4</v>
      </c>
      <c r="H35" s="54">
        <v>14</v>
      </c>
      <c r="I35" s="54">
        <v>57</v>
      </c>
      <c r="J35" s="54"/>
      <c r="K35" s="54">
        <v>4</v>
      </c>
      <c r="L35" s="54">
        <v>21</v>
      </c>
      <c r="M35" s="54">
        <v>94</v>
      </c>
    </row>
    <row r="36" spans="2:13" s="4" customFormat="1" ht="15.75">
      <c r="B36" s="62" t="s">
        <v>45</v>
      </c>
      <c r="C36" s="63">
        <v>0.4</v>
      </c>
      <c r="D36" s="63">
        <v>5.6</v>
      </c>
      <c r="E36" s="63">
        <v>47.2</v>
      </c>
      <c r="F36" s="63"/>
      <c r="G36" s="63">
        <v>2</v>
      </c>
      <c r="H36" s="63">
        <v>19.6</v>
      </c>
      <c r="I36" s="63">
        <v>89.4</v>
      </c>
      <c r="J36" s="63"/>
      <c r="K36" s="63">
        <v>2.4</v>
      </c>
      <c r="L36" s="63">
        <v>25.2</v>
      </c>
      <c r="M36" s="63">
        <v>136.6</v>
      </c>
    </row>
    <row r="37" spans="2:13" ht="15.75">
      <c r="B37" s="9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</row>
    <row r="38" spans="1:13" s="4" customFormat="1" ht="15.75">
      <c r="A38" s="4" t="s">
        <v>17</v>
      </c>
      <c r="B38" s="62" t="s">
        <v>44</v>
      </c>
      <c r="C38" s="63">
        <v>2.2</v>
      </c>
      <c r="D38" s="63">
        <v>75.2</v>
      </c>
      <c r="E38" s="63">
        <v>834.8</v>
      </c>
      <c r="F38" s="63"/>
      <c r="G38" s="63">
        <v>1</v>
      </c>
      <c r="H38" s="63">
        <v>21.2</v>
      </c>
      <c r="I38" s="63">
        <v>173.6</v>
      </c>
      <c r="J38" s="63"/>
      <c r="K38" s="63">
        <v>3.2</v>
      </c>
      <c r="L38" s="63">
        <v>96.4</v>
      </c>
      <c r="M38" s="63">
        <v>1008.4</v>
      </c>
    </row>
    <row r="39" spans="2:13" ht="15.75">
      <c r="B39" s="9">
        <v>1991</v>
      </c>
      <c r="C39" s="54">
        <v>2</v>
      </c>
      <c r="D39" s="54">
        <v>116</v>
      </c>
      <c r="E39" s="54">
        <v>1164</v>
      </c>
      <c r="F39" s="54"/>
      <c r="G39" s="54">
        <v>1</v>
      </c>
      <c r="H39" s="54">
        <v>21</v>
      </c>
      <c r="I39" s="54">
        <v>141</v>
      </c>
      <c r="J39" s="54"/>
      <c r="K39" s="54">
        <v>3</v>
      </c>
      <c r="L39" s="54">
        <v>137</v>
      </c>
      <c r="M39" s="54">
        <v>1305</v>
      </c>
    </row>
    <row r="40" spans="2:13" ht="15.75">
      <c r="B40" s="9">
        <v>1992</v>
      </c>
      <c r="C40" s="54">
        <v>1</v>
      </c>
      <c r="D40" s="54">
        <v>99</v>
      </c>
      <c r="E40" s="54">
        <v>981</v>
      </c>
      <c r="F40" s="54"/>
      <c r="G40" s="54">
        <v>3</v>
      </c>
      <c r="H40" s="54">
        <v>16</v>
      </c>
      <c r="I40" s="54">
        <v>153</v>
      </c>
      <c r="J40" s="54"/>
      <c r="K40" s="54">
        <v>4</v>
      </c>
      <c r="L40" s="54">
        <v>115</v>
      </c>
      <c r="M40" s="54">
        <v>1134</v>
      </c>
    </row>
    <row r="41" spans="2:13" ht="15.75">
      <c r="B41" s="9">
        <v>1993</v>
      </c>
      <c r="C41" s="54">
        <v>3</v>
      </c>
      <c r="D41" s="54">
        <v>76</v>
      </c>
      <c r="E41" s="54">
        <v>950</v>
      </c>
      <c r="F41" s="54"/>
      <c r="G41" s="54">
        <v>2</v>
      </c>
      <c r="H41" s="54">
        <v>31</v>
      </c>
      <c r="I41" s="54">
        <v>128</v>
      </c>
      <c r="J41" s="54"/>
      <c r="K41" s="54">
        <v>5</v>
      </c>
      <c r="L41" s="54">
        <v>107</v>
      </c>
      <c r="M41" s="54">
        <v>1078</v>
      </c>
    </row>
    <row r="42" spans="2:13" ht="15.75">
      <c r="B42" s="9">
        <v>1994</v>
      </c>
      <c r="C42" s="54">
        <v>6</v>
      </c>
      <c r="D42" s="54">
        <v>125</v>
      </c>
      <c r="E42" s="54">
        <v>1048</v>
      </c>
      <c r="F42" s="54"/>
      <c r="G42" s="54">
        <v>3</v>
      </c>
      <c r="H42" s="54">
        <v>25</v>
      </c>
      <c r="I42" s="54">
        <v>186</v>
      </c>
      <c r="J42" s="54"/>
      <c r="K42" s="54">
        <v>9</v>
      </c>
      <c r="L42" s="54">
        <v>150</v>
      </c>
      <c r="M42" s="54">
        <v>1234</v>
      </c>
    </row>
    <row r="43" spans="2:13" ht="15.75">
      <c r="B43" s="9">
        <v>1995</v>
      </c>
      <c r="C43" s="54">
        <v>1</v>
      </c>
      <c r="D43" s="54">
        <v>80</v>
      </c>
      <c r="E43" s="54">
        <v>761</v>
      </c>
      <c r="F43" s="54"/>
      <c r="G43" s="54">
        <v>0</v>
      </c>
      <c r="H43" s="54">
        <v>25</v>
      </c>
      <c r="I43" s="54">
        <v>146</v>
      </c>
      <c r="J43" s="54"/>
      <c r="K43" s="54">
        <v>1</v>
      </c>
      <c r="L43" s="54">
        <v>105</v>
      </c>
      <c r="M43" s="54">
        <v>907</v>
      </c>
    </row>
    <row r="44" spans="2:13" ht="15.75">
      <c r="B44" s="9">
        <v>1996</v>
      </c>
      <c r="C44" s="54">
        <v>3</v>
      </c>
      <c r="D44" s="54">
        <v>72</v>
      </c>
      <c r="E44" s="54">
        <v>792</v>
      </c>
      <c r="F44" s="54"/>
      <c r="G44" s="54">
        <v>0</v>
      </c>
      <c r="H44" s="54">
        <v>24</v>
      </c>
      <c r="I44" s="54">
        <v>206</v>
      </c>
      <c r="J44" s="54"/>
      <c r="K44" s="54">
        <v>3</v>
      </c>
      <c r="L44" s="54">
        <v>96</v>
      </c>
      <c r="M44" s="54">
        <v>998</v>
      </c>
    </row>
    <row r="45" spans="2:13" ht="15.75">
      <c r="B45" s="9">
        <v>1997</v>
      </c>
      <c r="C45" s="54">
        <v>0</v>
      </c>
      <c r="D45" s="54">
        <v>42</v>
      </c>
      <c r="E45" s="54">
        <v>749</v>
      </c>
      <c r="F45" s="54"/>
      <c r="G45" s="54">
        <v>2</v>
      </c>
      <c r="H45" s="54">
        <v>13</v>
      </c>
      <c r="I45" s="54">
        <v>192</v>
      </c>
      <c r="J45" s="54"/>
      <c r="K45" s="54">
        <v>2</v>
      </c>
      <c r="L45" s="54">
        <v>55</v>
      </c>
      <c r="M45" s="54">
        <v>941</v>
      </c>
    </row>
    <row r="46" spans="2:13" ht="15.75">
      <c r="B46" s="9">
        <v>1998</v>
      </c>
      <c r="C46" s="54">
        <v>1</v>
      </c>
      <c r="D46" s="54">
        <v>57</v>
      </c>
      <c r="E46" s="54">
        <v>824</v>
      </c>
      <c r="F46" s="54"/>
      <c r="G46" s="54">
        <v>0</v>
      </c>
      <c r="H46" s="54">
        <v>19</v>
      </c>
      <c r="I46" s="54">
        <v>138</v>
      </c>
      <c r="J46" s="54"/>
      <c r="K46" s="54">
        <v>1</v>
      </c>
      <c r="L46" s="54">
        <v>76</v>
      </c>
      <c r="M46" s="54">
        <v>962</v>
      </c>
    </row>
    <row r="47" spans="2:13" ht="15.75">
      <c r="B47" s="9">
        <v>1999</v>
      </c>
      <c r="C47" s="54">
        <v>1</v>
      </c>
      <c r="D47" s="54">
        <v>66</v>
      </c>
      <c r="E47" s="54">
        <v>725</v>
      </c>
      <c r="F47" s="54"/>
      <c r="G47" s="54">
        <v>0</v>
      </c>
      <c r="H47" s="54">
        <v>17</v>
      </c>
      <c r="I47" s="54">
        <v>198</v>
      </c>
      <c r="J47" s="54"/>
      <c r="K47" s="54">
        <v>1</v>
      </c>
      <c r="L47" s="54">
        <v>83</v>
      </c>
      <c r="M47" s="54">
        <v>923</v>
      </c>
    </row>
    <row r="48" spans="2:13" ht="15.75">
      <c r="B48" s="9">
        <v>2000</v>
      </c>
      <c r="C48" s="54">
        <v>1</v>
      </c>
      <c r="D48" s="54">
        <v>68</v>
      </c>
      <c r="E48" s="54">
        <v>810</v>
      </c>
      <c r="F48" s="54"/>
      <c r="G48" s="54">
        <v>0</v>
      </c>
      <c r="H48" s="54">
        <v>12</v>
      </c>
      <c r="I48" s="54">
        <v>124</v>
      </c>
      <c r="J48" s="54"/>
      <c r="K48" s="54">
        <v>1</v>
      </c>
      <c r="L48" s="54">
        <v>80</v>
      </c>
      <c r="M48" s="54">
        <v>934</v>
      </c>
    </row>
    <row r="49" spans="2:13" ht="15.75">
      <c r="B49" s="9">
        <v>2001</v>
      </c>
      <c r="C49" s="54">
        <v>0</v>
      </c>
      <c r="D49" s="54">
        <v>51</v>
      </c>
      <c r="E49" s="54">
        <v>707</v>
      </c>
      <c r="F49" s="54"/>
      <c r="G49" s="54">
        <v>0</v>
      </c>
      <c r="H49" s="54">
        <v>11</v>
      </c>
      <c r="I49" s="54">
        <v>116</v>
      </c>
      <c r="J49" s="54"/>
      <c r="K49" s="54">
        <v>0</v>
      </c>
      <c r="L49" s="54">
        <v>62</v>
      </c>
      <c r="M49" s="54">
        <v>823</v>
      </c>
    </row>
    <row r="50" spans="2:13" s="4" customFormat="1" ht="15.75">
      <c r="B50" s="62" t="s">
        <v>45</v>
      </c>
      <c r="C50" s="63">
        <v>0.6</v>
      </c>
      <c r="D50" s="63">
        <v>56.8</v>
      </c>
      <c r="E50" s="63">
        <v>763</v>
      </c>
      <c r="F50" s="63"/>
      <c r="G50" s="63">
        <v>0.4</v>
      </c>
      <c r="H50" s="63">
        <v>14.4</v>
      </c>
      <c r="I50" s="63">
        <v>153.6</v>
      </c>
      <c r="J50" s="63"/>
      <c r="K50" s="63">
        <v>1</v>
      </c>
      <c r="L50" s="63">
        <v>71.2</v>
      </c>
      <c r="M50" s="63">
        <v>916.6</v>
      </c>
    </row>
    <row r="51" spans="2:13" ht="15.75">
      <c r="B51" s="9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</row>
    <row r="52" spans="1:13" s="4" customFormat="1" ht="15.75">
      <c r="A52" s="4" t="s">
        <v>18</v>
      </c>
      <c r="B52" s="62" t="s">
        <v>44</v>
      </c>
      <c r="C52" s="63">
        <v>1</v>
      </c>
      <c r="D52" s="63">
        <v>27.2</v>
      </c>
      <c r="E52" s="63">
        <v>179.6</v>
      </c>
      <c r="F52" s="63"/>
      <c r="G52" s="63">
        <v>8.4</v>
      </c>
      <c r="H52" s="63">
        <v>83.6</v>
      </c>
      <c r="I52" s="63">
        <v>334.8</v>
      </c>
      <c r="J52" s="63"/>
      <c r="K52" s="63">
        <v>9.4</v>
      </c>
      <c r="L52" s="63">
        <v>110.8</v>
      </c>
      <c r="M52" s="63">
        <v>514.4</v>
      </c>
    </row>
    <row r="53" spans="2:13" ht="15.75">
      <c r="B53" s="9">
        <v>1991</v>
      </c>
      <c r="C53" s="54">
        <v>4</v>
      </c>
      <c r="D53" s="54">
        <v>59</v>
      </c>
      <c r="E53" s="54">
        <v>377</v>
      </c>
      <c r="F53" s="54"/>
      <c r="G53" s="54">
        <v>13</v>
      </c>
      <c r="H53" s="54">
        <v>133</v>
      </c>
      <c r="I53" s="54">
        <v>520</v>
      </c>
      <c r="J53" s="54"/>
      <c r="K53" s="54">
        <v>17</v>
      </c>
      <c r="L53" s="54">
        <v>192</v>
      </c>
      <c r="M53" s="54">
        <v>897</v>
      </c>
    </row>
    <row r="54" spans="2:13" ht="15.75">
      <c r="B54" s="9">
        <v>1992</v>
      </c>
      <c r="C54" s="54">
        <v>3</v>
      </c>
      <c r="D54" s="54">
        <v>43</v>
      </c>
      <c r="E54" s="54">
        <v>294</v>
      </c>
      <c r="F54" s="54"/>
      <c r="G54" s="54">
        <v>12</v>
      </c>
      <c r="H54" s="54">
        <v>110</v>
      </c>
      <c r="I54" s="54">
        <v>451</v>
      </c>
      <c r="J54" s="54"/>
      <c r="K54" s="54">
        <v>15</v>
      </c>
      <c r="L54" s="54">
        <v>153</v>
      </c>
      <c r="M54" s="54">
        <v>745</v>
      </c>
    </row>
    <row r="55" spans="2:13" ht="15.75">
      <c r="B55" s="9">
        <v>1993</v>
      </c>
      <c r="C55" s="54">
        <v>2</v>
      </c>
      <c r="D55" s="54">
        <v>30</v>
      </c>
      <c r="E55" s="54">
        <v>219</v>
      </c>
      <c r="F55" s="54"/>
      <c r="G55" s="54">
        <v>4</v>
      </c>
      <c r="H55" s="54">
        <v>94</v>
      </c>
      <c r="I55" s="54">
        <v>410</v>
      </c>
      <c r="J55" s="54"/>
      <c r="K55" s="54">
        <v>6</v>
      </c>
      <c r="L55" s="54">
        <v>124</v>
      </c>
      <c r="M55" s="54">
        <v>629</v>
      </c>
    </row>
    <row r="56" spans="2:13" ht="15.75">
      <c r="B56" s="9">
        <v>1994</v>
      </c>
      <c r="C56" s="54">
        <v>0</v>
      </c>
      <c r="D56" s="54">
        <v>32</v>
      </c>
      <c r="E56" s="54">
        <v>192</v>
      </c>
      <c r="F56" s="54"/>
      <c r="G56" s="54">
        <v>10</v>
      </c>
      <c r="H56" s="54">
        <v>108</v>
      </c>
      <c r="I56" s="54">
        <v>401</v>
      </c>
      <c r="J56" s="54"/>
      <c r="K56" s="54">
        <v>10</v>
      </c>
      <c r="L56" s="54">
        <v>140</v>
      </c>
      <c r="M56" s="54">
        <v>593</v>
      </c>
    </row>
    <row r="57" spans="2:13" ht="15.75">
      <c r="B57" s="9">
        <v>1995</v>
      </c>
      <c r="C57" s="54">
        <v>1</v>
      </c>
      <c r="D57" s="54">
        <v>41</v>
      </c>
      <c r="E57" s="54">
        <v>180</v>
      </c>
      <c r="F57" s="54"/>
      <c r="G57" s="54">
        <v>12</v>
      </c>
      <c r="H57" s="54">
        <v>90</v>
      </c>
      <c r="I57" s="54">
        <v>334</v>
      </c>
      <c r="J57" s="54"/>
      <c r="K57" s="54">
        <v>13</v>
      </c>
      <c r="L57" s="54">
        <v>131</v>
      </c>
      <c r="M57" s="54">
        <v>514</v>
      </c>
    </row>
    <row r="58" spans="2:13" ht="15.75">
      <c r="B58" s="9">
        <v>1996</v>
      </c>
      <c r="C58" s="54">
        <v>0</v>
      </c>
      <c r="D58" s="54">
        <v>18</v>
      </c>
      <c r="E58" s="54">
        <v>150</v>
      </c>
      <c r="F58" s="54"/>
      <c r="G58" s="54">
        <v>5</v>
      </c>
      <c r="H58" s="54">
        <v>65</v>
      </c>
      <c r="I58" s="54">
        <v>282</v>
      </c>
      <c r="J58" s="54"/>
      <c r="K58" s="54">
        <v>5</v>
      </c>
      <c r="L58" s="54">
        <v>83</v>
      </c>
      <c r="M58" s="54">
        <v>432</v>
      </c>
    </row>
    <row r="59" spans="2:13" ht="15.75">
      <c r="B59" s="9">
        <v>1997</v>
      </c>
      <c r="C59" s="54">
        <v>0</v>
      </c>
      <c r="D59" s="54">
        <v>20</v>
      </c>
      <c r="E59" s="54">
        <v>167</v>
      </c>
      <c r="F59" s="54"/>
      <c r="G59" s="54">
        <v>11</v>
      </c>
      <c r="H59" s="54">
        <v>70</v>
      </c>
      <c r="I59" s="54">
        <v>306</v>
      </c>
      <c r="J59" s="54"/>
      <c r="K59" s="54">
        <v>11</v>
      </c>
      <c r="L59" s="54">
        <v>90</v>
      </c>
      <c r="M59" s="54">
        <v>473</v>
      </c>
    </row>
    <row r="60" spans="2:13" ht="15.75">
      <c r="B60" s="9">
        <v>1998</v>
      </c>
      <c r="C60" s="54">
        <v>4</v>
      </c>
      <c r="D60" s="54">
        <v>25</v>
      </c>
      <c r="E60" s="54">
        <v>209</v>
      </c>
      <c r="F60" s="54"/>
      <c r="G60" s="54">
        <v>4</v>
      </c>
      <c r="H60" s="54">
        <v>85</v>
      </c>
      <c r="I60" s="54">
        <v>351</v>
      </c>
      <c r="J60" s="54"/>
      <c r="K60" s="54">
        <v>8</v>
      </c>
      <c r="L60" s="54">
        <v>110</v>
      </c>
      <c r="M60" s="54">
        <v>560</v>
      </c>
    </row>
    <row r="61" spans="2:13" ht="15.75">
      <c r="B61" s="9">
        <v>1999</v>
      </c>
      <c r="C61" s="54">
        <v>0</v>
      </c>
      <c r="D61" s="54">
        <v>19</v>
      </c>
      <c r="E61" s="54">
        <v>162</v>
      </c>
      <c r="F61" s="54"/>
      <c r="G61" s="54">
        <v>6</v>
      </c>
      <c r="H61" s="54">
        <v>67</v>
      </c>
      <c r="I61" s="54">
        <v>310</v>
      </c>
      <c r="J61" s="54"/>
      <c r="K61" s="54">
        <v>6</v>
      </c>
      <c r="L61" s="54">
        <v>86</v>
      </c>
      <c r="M61" s="54">
        <v>472</v>
      </c>
    </row>
    <row r="62" spans="2:13" ht="15.75">
      <c r="B62" s="9">
        <v>2000</v>
      </c>
      <c r="C62" s="54">
        <v>1</v>
      </c>
      <c r="D62" s="54">
        <v>11</v>
      </c>
      <c r="E62" s="54">
        <v>143</v>
      </c>
      <c r="F62" s="54"/>
      <c r="G62" s="54">
        <v>7</v>
      </c>
      <c r="H62" s="54">
        <v>55</v>
      </c>
      <c r="I62" s="54">
        <v>244</v>
      </c>
      <c r="J62" s="54"/>
      <c r="K62" s="54">
        <v>8</v>
      </c>
      <c r="L62" s="54">
        <v>66</v>
      </c>
      <c r="M62" s="54">
        <v>387</v>
      </c>
    </row>
    <row r="63" spans="2:13" ht="15.75">
      <c r="B63" s="9">
        <v>2001</v>
      </c>
      <c r="C63" s="54">
        <v>0</v>
      </c>
      <c r="D63" s="54">
        <v>9</v>
      </c>
      <c r="E63" s="54">
        <v>147</v>
      </c>
      <c r="F63" s="54"/>
      <c r="G63" s="54">
        <v>8</v>
      </c>
      <c r="H63" s="54">
        <v>58</v>
      </c>
      <c r="I63" s="54">
        <v>265</v>
      </c>
      <c r="J63" s="54"/>
      <c r="K63" s="54">
        <v>8</v>
      </c>
      <c r="L63" s="54">
        <v>67</v>
      </c>
      <c r="M63" s="54">
        <v>412</v>
      </c>
    </row>
    <row r="64" spans="2:13" s="4" customFormat="1" ht="15.75">
      <c r="B64" s="62" t="s">
        <v>45</v>
      </c>
      <c r="C64" s="63">
        <v>1</v>
      </c>
      <c r="D64" s="63">
        <v>16.8</v>
      </c>
      <c r="E64" s="63">
        <v>165.6</v>
      </c>
      <c r="F64" s="63"/>
      <c r="G64" s="63">
        <v>7.2</v>
      </c>
      <c r="H64" s="63">
        <v>67</v>
      </c>
      <c r="I64" s="63">
        <v>295.2</v>
      </c>
      <c r="J64" s="63"/>
      <c r="K64" s="63">
        <v>8.2</v>
      </c>
      <c r="L64" s="63">
        <v>83.8</v>
      </c>
      <c r="M64" s="63">
        <v>460.8</v>
      </c>
    </row>
    <row r="65" spans="2:13" ht="15.75">
      <c r="B65" s="9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</row>
    <row r="69" s="4" customFormat="1" ht="15.75"/>
    <row r="71" s="15" customFormat="1" ht="18.75"/>
    <row r="83" s="4" customFormat="1" ht="15.75"/>
    <row r="96" s="4" customFormat="1" ht="15.75"/>
    <row r="100" spans="3:13" ht="15.7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3:13" ht="15.7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3:13" ht="15.7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3:13" ht="15.7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3:13" ht="15.7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3:13" ht="15.7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3:13" ht="15.7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3:13" ht="15.7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3:13" ht="15.7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3:13" ht="15.7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3:13" ht="15.7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3:13" ht="15.7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3:13" ht="15.7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3:13" ht="15.7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  <row r="144" ht="15.75">
      <c r="B144" s="24"/>
    </row>
  </sheetData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8"/>
  <sheetViews>
    <sheetView workbookViewId="0" topLeftCell="A38">
      <selection activeCell="A49" sqref="A49"/>
    </sheetView>
  </sheetViews>
  <sheetFormatPr defaultColWidth="9.140625" defaultRowHeight="12.75"/>
  <cols>
    <col min="1" max="1" width="16.00390625" style="4" customWidth="1"/>
    <col min="2" max="2" width="19.140625" style="11" customWidth="1"/>
    <col min="3" max="3" width="7.7109375" style="11" customWidth="1"/>
    <col min="4" max="4" width="9.140625" style="11" customWidth="1"/>
    <col min="5" max="5" width="11.140625" style="11" customWidth="1"/>
    <col min="6" max="6" width="2.7109375" style="11" customWidth="1"/>
    <col min="7" max="7" width="7.7109375" style="11" customWidth="1"/>
    <col min="8" max="8" width="9.140625" style="11" customWidth="1"/>
    <col min="9" max="9" width="11.421875" style="11" customWidth="1"/>
    <col min="10" max="10" width="2.57421875" style="11" customWidth="1"/>
    <col min="11" max="11" width="7.7109375" style="11" customWidth="1"/>
    <col min="12" max="12" width="9.140625" style="11" customWidth="1"/>
    <col min="13" max="13" width="10.7109375" style="11" customWidth="1"/>
    <col min="14" max="16384" width="9.140625" style="11" customWidth="1"/>
  </cols>
  <sheetData>
    <row r="1" spans="1:13" s="1" customFormat="1" ht="18.75">
      <c r="A1" s="1" t="s">
        <v>42</v>
      </c>
      <c r="M1" s="2" t="s">
        <v>14</v>
      </c>
    </row>
    <row r="2" spans="2:13" ht="15.75">
      <c r="B2" s="9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="1" customFormat="1" ht="18.75">
      <c r="A3" s="1" t="s">
        <v>13</v>
      </c>
    </row>
    <row r="4" s="1" customFormat="1" ht="18.75">
      <c r="A4" s="1" t="s">
        <v>12</v>
      </c>
    </row>
    <row r="5" spans="1:13" s="1" customFormat="1" ht="19.5" thickBot="1">
      <c r="A5" s="67" t="s">
        <v>30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s="4" customFormat="1" ht="15.75">
      <c r="A6" s="5" t="s">
        <v>0</v>
      </c>
      <c r="B6" s="5" t="s">
        <v>1</v>
      </c>
      <c r="C6" s="66" t="s">
        <v>2</v>
      </c>
      <c r="D6" s="66"/>
      <c r="E6" s="66"/>
      <c r="F6" s="6"/>
      <c r="G6" s="66" t="s">
        <v>3</v>
      </c>
      <c r="H6" s="66"/>
      <c r="I6" s="66"/>
      <c r="J6" s="6"/>
      <c r="K6" s="66" t="s">
        <v>4</v>
      </c>
      <c r="L6" s="66"/>
      <c r="M6" s="66"/>
    </row>
    <row r="7" spans="1:13" s="4" customFormat="1" ht="15.75">
      <c r="A7" s="5" t="s">
        <v>5</v>
      </c>
      <c r="B7" s="5"/>
      <c r="C7" s="7"/>
      <c r="D7" s="7" t="s">
        <v>6</v>
      </c>
      <c r="E7" s="7" t="s">
        <v>25</v>
      </c>
      <c r="F7" s="7"/>
      <c r="G7" s="7"/>
      <c r="H7" s="7" t="s">
        <v>6</v>
      </c>
      <c r="I7" s="7" t="s">
        <v>25</v>
      </c>
      <c r="J7" s="7"/>
      <c r="K7" s="7"/>
      <c r="L7" s="7" t="s">
        <v>6</v>
      </c>
      <c r="M7" s="7" t="s">
        <v>25</v>
      </c>
    </row>
    <row r="8" spans="1:13" s="4" customFormat="1" ht="16.5" thickBot="1">
      <c r="A8" s="3"/>
      <c r="B8" s="3"/>
      <c r="C8" s="8" t="s">
        <v>7</v>
      </c>
      <c r="D8" s="8" t="s">
        <v>8</v>
      </c>
      <c r="E8" s="8" t="s">
        <v>26</v>
      </c>
      <c r="F8" s="8"/>
      <c r="G8" s="8" t="s">
        <v>7</v>
      </c>
      <c r="H8" s="8" t="s">
        <v>8</v>
      </c>
      <c r="I8" s="8" t="s">
        <v>26</v>
      </c>
      <c r="J8" s="8"/>
      <c r="K8" s="8" t="s">
        <v>7</v>
      </c>
      <c r="L8" s="8" t="s">
        <v>8</v>
      </c>
      <c r="M8" s="8" t="s">
        <v>26</v>
      </c>
    </row>
    <row r="9" spans="1:13" s="4" customFormat="1" ht="15.75">
      <c r="A9" s="5"/>
      <c r="B9" s="5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s="4" customFormat="1" ht="15.75">
      <c r="A10" s="4" t="s">
        <v>19</v>
      </c>
      <c r="B10" s="62" t="s">
        <v>44</v>
      </c>
      <c r="C10" s="63">
        <v>1</v>
      </c>
      <c r="D10" s="63">
        <v>13</v>
      </c>
      <c r="E10" s="63">
        <v>59.2</v>
      </c>
      <c r="F10" s="63"/>
      <c r="G10" s="63">
        <v>4.8</v>
      </c>
      <c r="H10" s="63">
        <v>47.8</v>
      </c>
      <c r="I10" s="63">
        <v>181</v>
      </c>
      <c r="J10" s="63"/>
      <c r="K10" s="63">
        <v>5.8</v>
      </c>
      <c r="L10" s="63">
        <v>60.8</v>
      </c>
      <c r="M10" s="63">
        <v>240.2</v>
      </c>
    </row>
    <row r="11" spans="2:13" ht="15.75">
      <c r="B11" s="9">
        <v>1991</v>
      </c>
      <c r="C11" s="54">
        <v>0</v>
      </c>
      <c r="D11" s="54">
        <v>28</v>
      </c>
      <c r="E11" s="54">
        <v>110</v>
      </c>
      <c r="F11" s="54"/>
      <c r="G11" s="54">
        <v>4</v>
      </c>
      <c r="H11" s="54">
        <v>58</v>
      </c>
      <c r="I11" s="54">
        <v>229</v>
      </c>
      <c r="J11" s="54"/>
      <c r="K11" s="54">
        <v>4</v>
      </c>
      <c r="L11" s="54">
        <v>86</v>
      </c>
      <c r="M11" s="54">
        <v>339</v>
      </c>
    </row>
    <row r="12" spans="2:13" ht="15.75">
      <c r="B12" s="9">
        <v>1992</v>
      </c>
      <c r="C12" s="54">
        <v>0</v>
      </c>
      <c r="D12" s="54">
        <v>16</v>
      </c>
      <c r="E12" s="54">
        <v>76</v>
      </c>
      <c r="F12" s="54"/>
      <c r="G12" s="54">
        <v>6</v>
      </c>
      <c r="H12" s="54">
        <v>63</v>
      </c>
      <c r="I12" s="54">
        <v>258</v>
      </c>
      <c r="J12" s="54"/>
      <c r="K12" s="54">
        <v>6</v>
      </c>
      <c r="L12" s="54">
        <v>79</v>
      </c>
      <c r="M12" s="54">
        <v>334</v>
      </c>
    </row>
    <row r="13" spans="2:13" ht="15.75">
      <c r="B13" s="9">
        <v>1993</v>
      </c>
      <c r="C13" s="54">
        <v>1</v>
      </c>
      <c r="D13" s="54">
        <v>18</v>
      </c>
      <c r="E13" s="54">
        <v>67</v>
      </c>
      <c r="F13" s="54"/>
      <c r="G13" s="54">
        <v>5</v>
      </c>
      <c r="H13" s="54">
        <v>58</v>
      </c>
      <c r="I13" s="54">
        <v>213</v>
      </c>
      <c r="J13" s="54"/>
      <c r="K13" s="54">
        <v>6</v>
      </c>
      <c r="L13" s="54">
        <v>76</v>
      </c>
      <c r="M13" s="54">
        <v>280</v>
      </c>
    </row>
    <row r="14" spans="2:13" ht="15.75">
      <c r="B14" s="9">
        <v>1994</v>
      </c>
      <c r="C14" s="54">
        <v>1</v>
      </c>
      <c r="D14" s="54">
        <v>10</v>
      </c>
      <c r="E14" s="54">
        <v>59</v>
      </c>
      <c r="F14" s="54"/>
      <c r="G14" s="54">
        <v>3</v>
      </c>
      <c r="H14" s="54">
        <v>61</v>
      </c>
      <c r="I14" s="54">
        <v>228</v>
      </c>
      <c r="J14" s="54"/>
      <c r="K14" s="54">
        <v>4</v>
      </c>
      <c r="L14" s="54">
        <v>71</v>
      </c>
      <c r="M14" s="54">
        <v>287</v>
      </c>
    </row>
    <row r="15" spans="2:13" ht="15.75">
      <c r="B15" s="9">
        <v>1995</v>
      </c>
      <c r="C15" s="54">
        <v>1</v>
      </c>
      <c r="D15" s="54">
        <v>22</v>
      </c>
      <c r="E15" s="54">
        <v>73</v>
      </c>
      <c r="F15" s="54"/>
      <c r="G15" s="54">
        <v>5</v>
      </c>
      <c r="H15" s="54">
        <v>58</v>
      </c>
      <c r="I15" s="54">
        <v>203</v>
      </c>
      <c r="J15" s="54"/>
      <c r="K15" s="54">
        <v>6</v>
      </c>
      <c r="L15" s="54">
        <v>80</v>
      </c>
      <c r="M15" s="54">
        <v>276</v>
      </c>
    </row>
    <row r="16" spans="2:13" ht="15.75">
      <c r="B16" s="9">
        <v>1996</v>
      </c>
      <c r="C16" s="54">
        <v>2</v>
      </c>
      <c r="D16" s="54">
        <v>12</v>
      </c>
      <c r="E16" s="54">
        <v>59</v>
      </c>
      <c r="F16" s="54"/>
      <c r="G16" s="54">
        <v>7</v>
      </c>
      <c r="H16" s="54">
        <v>42</v>
      </c>
      <c r="I16" s="54">
        <v>145</v>
      </c>
      <c r="J16" s="54"/>
      <c r="K16" s="54">
        <v>9</v>
      </c>
      <c r="L16" s="54">
        <v>54</v>
      </c>
      <c r="M16" s="54">
        <v>204</v>
      </c>
    </row>
    <row r="17" spans="2:13" ht="15.75">
      <c r="B17" s="9">
        <v>1997</v>
      </c>
      <c r="C17" s="54">
        <v>1</v>
      </c>
      <c r="D17" s="54">
        <v>9</v>
      </c>
      <c r="E17" s="54">
        <v>45</v>
      </c>
      <c r="F17" s="54"/>
      <c r="G17" s="54">
        <v>4</v>
      </c>
      <c r="H17" s="54">
        <v>37</v>
      </c>
      <c r="I17" s="54">
        <v>143</v>
      </c>
      <c r="J17" s="54"/>
      <c r="K17" s="54">
        <v>5</v>
      </c>
      <c r="L17" s="54">
        <v>46</v>
      </c>
      <c r="M17" s="54">
        <v>188</v>
      </c>
    </row>
    <row r="18" spans="2:13" ht="15.75">
      <c r="B18" s="9">
        <v>1998</v>
      </c>
      <c r="C18" s="54">
        <v>0</v>
      </c>
      <c r="D18" s="54">
        <v>12</v>
      </c>
      <c r="E18" s="54">
        <v>60</v>
      </c>
      <c r="F18" s="54"/>
      <c r="G18" s="54">
        <v>5</v>
      </c>
      <c r="H18" s="54">
        <v>41</v>
      </c>
      <c r="I18" s="54">
        <v>186</v>
      </c>
      <c r="J18" s="54"/>
      <c r="K18" s="54">
        <v>5</v>
      </c>
      <c r="L18" s="54">
        <v>53</v>
      </c>
      <c r="M18" s="54">
        <v>246</v>
      </c>
    </row>
    <row r="19" spans="2:13" ht="15.75">
      <c r="B19" s="9">
        <v>1999</v>
      </c>
      <c r="C19" s="54">
        <v>2</v>
      </c>
      <c r="D19" s="54">
        <v>13</v>
      </c>
      <c r="E19" s="54">
        <v>84</v>
      </c>
      <c r="F19" s="54"/>
      <c r="G19" s="54">
        <v>3</v>
      </c>
      <c r="H19" s="54">
        <v>45</v>
      </c>
      <c r="I19" s="54">
        <v>197</v>
      </c>
      <c r="J19" s="54"/>
      <c r="K19" s="54">
        <v>5</v>
      </c>
      <c r="L19" s="54">
        <v>58</v>
      </c>
      <c r="M19" s="54">
        <v>281</v>
      </c>
    </row>
    <row r="20" spans="2:13" ht="15.75">
      <c r="B20" s="9">
        <v>2000</v>
      </c>
      <c r="C20" s="54">
        <v>0</v>
      </c>
      <c r="D20" s="54">
        <v>11</v>
      </c>
      <c r="E20" s="54">
        <v>87</v>
      </c>
      <c r="F20" s="54"/>
      <c r="G20" s="54">
        <v>7</v>
      </c>
      <c r="H20" s="54">
        <v>44</v>
      </c>
      <c r="I20" s="54">
        <v>188</v>
      </c>
      <c r="J20" s="54"/>
      <c r="K20" s="54">
        <v>7</v>
      </c>
      <c r="L20" s="54">
        <v>55</v>
      </c>
      <c r="M20" s="54">
        <v>275</v>
      </c>
    </row>
    <row r="21" spans="2:13" ht="15.75">
      <c r="B21" s="9">
        <v>2001</v>
      </c>
      <c r="C21" s="54">
        <v>1</v>
      </c>
      <c r="D21" s="54">
        <v>11</v>
      </c>
      <c r="E21" s="54">
        <v>82</v>
      </c>
      <c r="F21" s="54"/>
      <c r="G21" s="54">
        <v>5</v>
      </c>
      <c r="H21" s="54">
        <v>51</v>
      </c>
      <c r="I21" s="54">
        <v>231</v>
      </c>
      <c r="J21" s="54"/>
      <c r="K21" s="54">
        <v>6</v>
      </c>
      <c r="L21" s="54">
        <v>62</v>
      </c>
      <c r="M21" s="54">
        <v>313</v>
      </c>
    </row>
    <row r="22" spans="2:13" s="4" customFormat="1" ht="15.75">
      <c r="B22" s="62" t="s">
        <v>45</v>
      </c>
      <c r="C22" s="63">
        <v>0.8</v>
      </c>
      <c r="D22" s="63">
        <v>11.2</v>
      </c>
      <c r="E22" s="63">
        <v>71.6</v>
      </c>
      <c r="F22" s="63"/>
      <c r="G22" s="63">
        <v>4.8</v>
      </c>
      <c r="H22" s="63">
        <v>43.6</v>
      </c>
      <c r="I22" s="63">
        <v>189</v>
      </c>
      <c r="J22" s="63"/>
      <c r="K22" s="63">
        <v>5.6</v>
      </c>
      <c r="L22" s="63">
        <v>54.8</v>
      </c>
      <c r="M22" s="63">
        <v>260.6</v>
      </c>
    </row>
    <row r="23" spans="2:13" ht="15.75">
      <c r="B23" s="9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</row>
    <row r="24" spans="1:13" s="4" customFormat="1" ht="18.75">
      <c r="A24" s="4" t="s">
        <v>33</v>
      </c>
      <c r="B24" s="62" t="s">
        <v>44</v>
      </c>
      <c r="C24" s="63">
        <v>0</v>
      </c>
      <c r="D24" s="63">
        <v>10.8</v>
      </c>
      <c r="E24" s="63">
        <v>60.8</v>
      </c>
      <c r="F24" s="63"/>
      <c r="G24" s="63">
        <v>1</v>
      </c>
      <c r="H24" s="63">
        <v>16.8</v>
      </c>
      <c r="I24" s="63">
        <v>73.8</v>
      </c>
      <c r="J24" s="63"/>
      <c r="K24" s="63">
        <v>1</v>
      </c>
      <c r="L24" s="63">
        <v>27.6</v>
      </c>
      <c r="M24" s="63">
        <v>134.6</v>
      </c>
    </row>
    <row r="25" spans="2:13" ht="15.75">
      <c r="B25" s="9">
        <v>1991</v>
      </c>
      <c r="C25" s="54">
        <v>0</v>
      </c>
      <c r="D25" s="54">
        <v>9</v>
      </c>
      <c r="E25" s="54">
        <v>45</v>
      </c>
      <c r="F25" s="54"/>
      <c r="G25" s="54">
        <v>3</v>
      </c>
      <c r="H25" s="54">
        <v>22</v>
      </c>
      <c r="I25" s="54">
        <v>67</v>
      </c>
      <c r="J25" s="54"/>
      <c r="K25" s="54">
        <v>3</v>
      </c>
      <c r="L25" s="54">
        <v>31</v>
      </c>
      <c r="M25" s="54">
        <v>112</v>
      </c>
    </row>
    <row r="26" spans="2:13" ht="15.75">
      <c r="B26" s="9">
        <v>1992</v>
      </c>
      <c r="C26" s="54">
        <v>1</v>
      </c>
      <c r="D26" s="54">
        <v>8</v>
      </c>
      <c r="E26" s="54">
        <v>50</v>
      </c>
      <c r="F26" s="54"/>
      <c r="G26" s="54">
        <v>5</v>
      </c>
      <c r="H26" s="54">
        <v>20</v>
      </c>
      <c r="I26" s="54">
        <v>56</v>
      </c>
      <c r="J26" s="54"/>
      <c r="K26" s="54">
        <v>6</v>
      </c>
      <c r="L26" s="54">
        <v>28</v>
      </c>
      <c r="M26" s="54">
        <v>106</v>
      </c>
    </row>
    <row r="27" spans="2:13" ht="15.75">
      <c r="B27" s="9">
        <v>1993</v>
      </c>
      <c r="C27" s="54">
        <v>1</v>
      </c>
      <c r="D27" s="54">
        <v>8</v>
      </c>
      <c r="E27" s="54">
        <v>48</v>
      </c>
      <c r="F27" s="54"/>
      <c r="G27" s="54">
        <v>2</v>
      </c>
      <c r="H27" s="54">
        <v>16</v>
      </c>
      <c r="I27" s="54">
        <v>67</v>
      </c>
      <c r="J27" s="54"/>
      <c r="K27" s="54">
        <v>3</v>
      </c>
      <c r="L27" s="54">
        <v>24</v>
      </c>
      <c r="M27" s="54">
        <v>115</v>
      </c>
    </row>
    <row r="28" spans="2:13" ht="15.75">
      <c r="B28" s="9">
        <v>1994</v>
      </c>
      <c r="C28" s="54">
        <v>0</v>
      </c>
      <c r="D28" s="54">
        <v>16</v>
      </c>
      <c r="E28" s="54">
        <v>73</v>
      </c>
      <c r="F28" s="54"/>
      <c r="G28" s="54">
        <v>1</v>
      </c>
      <c r="H28" s="54">
        <v>20</v>
      </c>
      <c r="I28" s="54">
        <v>65</v>
      </c>
      <c r="J28" s="54"/>
      <c r="K28" s="54">
        <v>1</v>
      </c>
      <c r="L28" s="54">
        <v>36</v>
      </c>
      <c r="M28" s="54">
        <v>138</v>
      </c>
    </row>
    <row r="29" spans="2:13" ht="15.75">
      <c r="B29" s="9">
        <v>1995</v>
      </c>
      <c r="C29" s="54">
        <v>0</v>
      </c>
      <c r="D29" s="54">
        <v>15</v>
      </c>
      <c r="E29" s="54">
        <v>63</v>
      </c>
      <c r="F29" s="54"/>
      <c r="G29" s="54">
        <v>0</v>
      </c>
      <c r="H29" s="54">
        <v>17</v>
      </c>
      <c r="I29" s="54">
        <v>71</v>
      </c>
      <c r="J29" s="54"/>
      <c r="K29" s="54">
        <v>0</v>
      </c>
      <c r="L29" s="54">
        <v>32</v>
      </c>
      <c r="M29" s="54">
        <v>134</v>
      </c>
    </row>
    <row r="30" spans="2:13" ht="15.75">
      <c r="B30" s="9">
        <v>1996</v>
      </c>
      <c r="C30" s="54">
        <v>0</v>
      </c>
      <c r="D30" s="54">
        <v>6</v>
      </c>
      <c r="E30" s="54">
        <v>49</v>
      </c>
      <c r="F30" s="54"/>
      <c r="G30" s="54">
        <v>2</v>
      </c>
      <c r="H30" s="54">
        <v>20</v>
      </c>
      <c r="I30" s="54">
        <v>86</v>
      </c>
      <c r="J30" s="54"/>
      <c r="K30" s="54">
        <v>2</v>
      </c>
      <c r="L30" s="54">
        <v>26</v>
      </c>
      <c r="M30" s="54">
        <v>135</v>
      </c>
    </row>
    <row r="31" spans="2:13" ht="15.75">
      <c r="B31" s="9">
        <v>1997</v>
      </c>
      <c r="C31" s="54">
        <v>0</v>
      </c>
      <c r="D31" s="54">
        <v>8</v>
      </c>
      <c r="E31" s="54">
        <v>54</v>
      </c>
      <c r="F31" s="54"/>
      <c r="G31" s="54">
        <v>1</v>
      </c>
      <c r="H31" s="54">
        <v>10</v>
      </c>
      <c r="I31" s="54">
        <v>63</v>
      </c>
      <c r="J31" s="54"/>
      <c r="K31" s="54">
        <v>1</v>
      </c>
      <c r="L31" s="54">
        <v>18</v>
      </c>
      <c r="M31" s="54">
        <v>117</v>
      </c>
    </row>
    <row r="32" spans="2:13" ht="15.75">
      <c r="B32" s="9">
        <v>1998</v>
      </c>
      <c r="C32" s="54">
        <v>0</v>
      </c>
      <c r="D32" s="54">
        <v>9</v>
      </c>
      <c r="E32" s="54">
        <v>65</v>
      </c>
      <c r="F32" s="54"/>
      <c r="G32" s="54">
        <v>1</v>
      </c>
      <c r="H32" s="54">
        <v>17</v>
      </c>
      <c r="I32" s="54">
        <v>84</v>
      </c>
      <c r="J32" s="54"/>
      <c r="K32" s="54">
        <v>1</v>
      </c>
      <c r="L32" s="54">
        <v>26</v>
      </c>
      <c r="M32" s="54">
        <v>149</v>
      </c>
    </row>
    <row r="33" spans="2:13" ht="15.75">
      <c r="B33" s="9">
        <v>1999</v>
      </c>
      <c r="C33" s="54">
        <v>0</v>
      </c>
      <c r="D33" s="54">
        <v>10</v>
      </c>
      <c r="E33" s="54">
        <v>75</v>
      </c>
      <c r="F33" s="54"/>
      <c r="G33" s="54">
        <v>0</v>
      </c>
      <c r="H33" s="54">
        <v>13</v>
      </c>
      <c r="I33" s="54">
        <v>89</v>
      </c>
      <c r="J33" s="54"/>
      <c r="K33" s="54">
        <v>0</v>
      </c>
      <c r="L33" s="54">
        <v>23</v>
      </c>
      <c r="M33" s="54">
        <v>164</v>
      </c>
    </row>
    <row r="34" spans="2:13" ht="15.75">
      <c r="B34" s="9">
        <v>2000</v>
      </c>
      <c r="C34" s="54">
        <v>0</v>
      </c>
      <c r="D34" s="54">
        <v>8</v>
      </c>
      <c r="E34" s="54">
        <v>98</v>
      </c>
      <c r="F34" s="54"/>
      <c r="G34" s="54">
        <v>0</v>
      </c>
      <c r="H34" s="54">
        <v>20</v>
      </c>
      <c r="I34" s="54">
        <v>102</v>
      </c>
      <c r="J34" s="54"/>
      <c r="K34" s="54">
        <v>0</v>
      </c>
      <c r="L34" s="54">
        <v>28</v>
      </c>
      <c r="M34" s="54">
        <v>200</v>
      </c>
    </row>
    <row r="35" spans="2:13" ht="15.75">
      <c r="B35" s="9">
        <v>2001</v>
      </c>
      <c r="C35" s="54">
        <v>0</v>
      </c>
      <c r="D35" s="54">
        <v>10</v>
      </c>
      <c r="E35" s="54">
        <v>86</v>
      </c>
      <c r="F35" s="54"/>
      <c r="G35" s="54">
        <v>0</v>
      </c>
      <c r="H35" s="54">
        <v>18</v>
      </c>
      <c r="I35" s="54">
        <v>83</v>
      </c>
      <c r="J35" s="54"/>
      <c r="K35" s="54">
        <v>0</v>
      </c>
      <c r="L35" s="54">
        <v>28</v>
      </c>
      <c r="M35" s="54">
        <v>169</v>
      </c>
    </row>
    <row r="36" spans="2:13" s="4" customFormat="1" ht="15.75">
      <c r="B36" s="62" t="s">
        <v>45</v>
      </c>
      <c r="C36" s="63">
        <v>0</v>
      </c>
      <c r="D36" s="63">
        <v>9</v>
      </c>
      <c r="E36" s="63">
        <v>75.6</v>
      </c>
      <c r="F36" s="63"/>
      <c r="G36" s="63">
        <v>0.4</v>
      </c>
      <c r="H36" s="63">
        <v>15.6</v>
      </c>
      <c r="I36" s="63">
        <v>84.2</v>
      </c>
      <c r="J36" s="63"/>
      <c r="K36" s="63">
        <v>0.4</v>
      </c>
      <c r="L36" s="63">
        <v>24.6</v>
      </c>
      <c r="M36" s="63">
        <v>159.8</v>
      </c>
    </row>
    <row r="37" spans="2:13" ht="15.75">
      <c r="B37" s="9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</row>
    <row r="38" spans="1:13" s="4" customFormat="1" ht="15.75">
      <c r="A38" s="4" t="s">
        <v>4</v>
      </c>
      <c r="B38" s="62" t="s">
        <v>44</v>
      </c>
      <c r="C38" s="63">
        <v>115</v>
      </c>
      <c r="D38" s="63">
        <v>2473.6</v>
      </c>
      <c r="E38" s="63">
        <v>13481.6</v>
      </c>
      <c r="F38" s="63"/>
      <c r="G38" s="63">
        <v>263.2</v>
      </c>
      <c r="H38" s="63">
        <v>2364</v>
      </c>
      <c r="I38" s="63">
        <v>8834.2</v>
      </c>
      <c r="J38" s="63"/>
      <c r="K38" s="63">
        <v>378.2</v>
      </c>
      <c r="L38" s="63">
        <v>4837.6</v>
      </c>
      <c r="M38" s="63">
        <v>22315.8</v>
      </c>
    </row>
    <row r="39" spans="2:13" ht="15.75">
      <c r="B39" s="9">
        <v>1991</v>
      </c>
      <c r="C39" s="54">
        <v>191</v>
      </c>
      <c r="D39" s="54">
        <v>3401</v>
      </c>
      <c r="E39" s="54">
        <v>15619</v>
      </c>
      <c r="F39" s="54"/>
      <c r="G39" s="54">
        <v>300</v>
      </c>
      <c r="H39" s="54">
        <v>2728</v>
      </c>
      <c r="I39" s="54">
        <v>9727</v>
      </c>
      <c r="J39" s="54"/>
      <c r="K39" s="54">
        <v>491</v>
      </c>
      <c r="L39" s="54">
        <v>6129</v>
      </c>
      <c r="M39" s="54">
        <v>25346</v>
      </c>
    </row>
    <row r="40" spans="2:13" ht="15.75">
      <c r="B40" s="9">
        <v>1992</v>
      </c>
      <c r="C40" s="54">
        <v>167</v>
      </c>
      <c r="D40" s="54">
        <v>2957</v>
      </c>
      <c r="E40" s="54">
        <v>14770</v>
      </c>
      <c r="F40" s="54"/>
      <c r="G40" s="54">
        <v>296</v>
      </c>
      <c r="H40" s="54">
        <v>2682</v>
      </c>
      <c r="I40" s="54">
        <v>9403</v>
      </c>
      <c r="J40" s="54"/>
      <c r="K40" s="54">
        <v>463</v>
      </c>
      <c r="L40" s="54">
        <v>5639</v>
      </c>
      <c r="M40" s="54">
        <v>24173</v>
      </c>
    </row>
    <row r="41" spans="2:13" ht="15.75">
      <c r="B41" s="9">
        <v>1993</v>
      </c>
      <c r="C41" s="54">
        <v>134</v>
      </c>
      <c r="D41" s="54">
        <v>2459</v>
      </c>
      <c r="E41" s="54">
        <v>13356</v>
      </c>
      <c r="F41" s="54"/>
      <c r="G41" s="54">
        <v>265</v>
      </c>
      <c r="H41" s="54">
        <v>2394</v>
      </c>
      <c r="I41" s="54">
        <v>9059</v>
      </c>
      <c r="J41" s="54"/>
      <c r="K41" s="54">
        <v>399</v>
      </c>
      <c r="L41" s="54">
        <v>4853</v>
      </c>
      <c r="M41" s="54">
        <v>22415</v>
      </c>
    </row>
    <row r="42" spans="2:13" ht="15.75">
      <c r="B42" s="9">
        <v>1994</v>
      </c>
      <c r="C42" s="54">
        <v>111</v>
      </c>
      <c r="D42" s="54">
        <v>2996</v>
      </c>
      <c r="E42" s="54">
        <v>13972</v>
      </c>
      <c r="F42" s="54"/>
      <c r="G42" s="54">
        <v>252</v>
      </c>
      <c r="H42" s="54">
        <v>2575</v>
      </c>
      <c r="I42" s="54">
        <v>8601</v>
      </c>
      <c r="J42" s="54"/>
      <c r="K42" s="54">
        <v>363</v>
      </c>
      <c r="L42" s="54">
        <v>5571</v>
      </c>
      <c r="M42" s="54">
        <v>22573</v>
      </c>
    </row>
    <row r="43" spans="2:13" ht="15.75">
      <c r="B43" s="9">
        <v>1995</v>
      </c>
      <c r="C43" s="54">
        <v>128</v>
      </c>
      <c r="D43" s="54">
        <v>2856</v>
      </c>
      <c r="E43" s="54">
        <v>13542</v>
      </c>
      <c r="F43" s="54"/>
      <c r="G43" s="54">
        <v>281</v>
      </c>
      <c r="H43" s="54">
        <v>2483</v>
      </c>
      <c r="I43" s="54">
        <v>8652</v>
      </c>
      <c r="J43" s="54"/>
      <c r="K43" s="54">
        <v>409</v>
      </c>
      <c r="L43" s="54">
        <v>5339</v>
      </c>
      <c r="M43" s="54">
        <v>22194</v>
      </c>
    </row>
    <row r="44" spans="2:13" ht="15.75">
      <c r="B44" s="9">
        <v>1996</v>
      </c>
      <c r="C44" s="54">
        <v>120</v>
      </c>
      <c r="D44" s="54">
        <v>2205</v>
      </c>
      <c r="E44" s="54">
        <v>13110</v>
      </c>
      <c r="F44" s="54"/>
      <c r="G44" s="54">
        <v>237</v>
      </c>
      <c r="H44" s="54">
        <v>2193</v>
      </c>
      <c r="I44" s="54">
        <v>8606</v>
      </c>
      <c r="J44" s="54"/>
      <c r="K44" s="54">
        <v>357</v>
      </c>
      <c r="L44" s="54">
        <v>4398</v>
      </c>
      <c r="M44" s="54">
        <v>21716</v>
      </c>
    </row>
    <row r="45" spans="2:13" ht="15.75">
      <c r="B45" s="9">
        <v>1997</v>
      </c>
      <c r="C45" s="54">
        <v>90</v>
      </c>
      <c r="D45" s="54">
        <v>2144</v>
      </c>
      <c r="E45" s="54">
        <v>13438</v>
      </c>
      <c r="F45" s="54"/>
      <c r="G45" s="54">
        <v>287</v>
      </c>
      <c r="H45" s="54">
        <v>2280</v>
      </c>
      <c r="I45" s="54">
        <v>9191</v>
      </c>
      <c r="J45" s="54"/>
      <c r="K45" s="54">
        <v>377</v>
      </c>
      <c r="L45" s="54">
        <v>4424</v>
      </c>
      <c r="M45" s="54">
        <v>22629</v>
      </c>
    </row>
    <row r="46" spans="2:13" ht="15.75">
      <c r="B46" s="9">
        <v>1998</v>
      </c>
      <c r="C46" s="54">
        <v>126</v>
      </c>
      <c r="D46" s="54">
        <v>2167</v>
      </c>
      <c r="E46" s="54">
        <v>13346</v>
      </c>
      <c r="F46" s="54"/>
      <c r="G46" s="54">
        <v>259</v>
      </c>
      <c r="H46" s="54">
        <v>2289</v>
      </c>
      <c r="I46" s="54">
        <v>9121</v>
      </c>
      <c r="J46" s="54"/>
      <c r="K46" s="54">
        <v>385</v>
      </c>
      <c r="L46" s="54">
        <v>4456</v>
      </c>
      <c r="M46" s="54">
        <v>22467</v>
      </c>
    </row>
    <row r="47" spans="2:13" ht="15.75">
      <c r="B47" s="9">
        <v>1999</v>
      </c>
      <c r="C47" s="54">
        <v>101</v>
      </c>
      <c r="D47" s="54">
        <v>2064</v>
      </c>
      <c r="E47" s="54">
        <v>12422</v>
      </c>
      <c r="F47" s="54"/>
      <c r="G47" s="54">
        <v>209</v>
      </c>
      <c r="H47" s="54">
        <v>2009</v>
      </c>
      <c r="I47" s="54">
        <v>8576</v>
      </c>
      <c r="J47" s="54"/>
      <c r="K47" s="54">
        <v>310</v>
      </c>
      <c r="L47" s="54">
        <v>4073</v>
      </c>
      <c r="M47" s="54">
        <v>20998</v>
      </c>
    </row>
    <row r="48" spans="1:13" ht="15.75">
      <c r="A48" s="5"/>
      <c r="B48" s="37">
        <v>2000</v>
      </c>
      <c r="C48" s="55">
        <v>97</v>
      </c>
      <c r="D48" s="55">
        <v>1883</v>
      </c>
      <c r="E48" s="55">
        <v>12236</v>
      </c>
      <c r="F48" s="55"/>
      <c r="G48" s="55">
        <v>229</v>
      </c>
      <c r="H48" s="55">
        <v>2009</v>
      </c>
      <c r="I48" s="55">
        <v>8269</v>
      </c>
      <c r="J48" s="55"/>
      <c r="K48" s="55">
        <v>326</v>
      </c>
      <c r="L48" s="55">
        <v>3892</v>
      </c>
      <c r="M48" s="55">
        <v>20505</v>
      </c>
    </row>
    <row r="49" spans="1:13" ht="15.75">
      <c r="A49" s="5"/>
      <c r="B49" s="9">
        <v>2001</v>
      </c>
      <c r="C49" s="55">
        <v>95</v>
      </c>
      <c r="D49" s="55">
        <v>1762</v>
      </c>
      <c r="E49" s="55">
        <v>11687</v>
      </c>
      <c r="F49" s="55"/>
      <c r="G49" s="55">
        <v>252</v>
      </c>
      <c r="H49" s="55">
        <v>1991</v>
      </c>
      <c r="I49" s="55">
        <v>8207</v>
      </c>
      <c r="J49" s="55"/>
      <c r="K49" s="55">
        <v>347</v>
      </c>
      <c r="L49" s="55">
        <v>3753</v>
      </c>
      <c r="M49" s="55">
        <v>19894</v>
      </c>
    </row>
    <row r="50" spans="1:13" s="4" customFormat="1" ht="16.5" thickBot="1">
      <c r="A50" s="3"/>
      <c r="B50" s="64" t="s">
        <v>45</v>
      </c>
      <c r="C50" s="65">
        <v>101.8</v>
      </c>
      <c r="D50" s="65">
        <v>2004</v>
      </c>
      <c r="E50" s="65">
        <v>12625.8</v>
      </c>
      <c r="F50" s="65"/>
      <c r="G50" s="65">
        <v>247.2</v>
      </c>
      <c r="H50" s="65">
        <v>2115.6</v>
      </c>
      <c r="I50" s="65">
        <v>8672.8</v>
      </c>
      <c r="J50" s="65"/>
      <c r="K50" s="65">
        <v>349</v>
      </c>
      <c r="L50" s="65">
        <v>4119.6</v>
      </c>
      <c r="M50" s="65">
        <v>21298.6</v>
      </c>
    </row>
    <row r="51" spans="3:13" ht="15.75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5.75">
      <c r="A52" s="11" t="s">
        <v>34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="15" customFormat="1" ht="18.75">
      <c r="A53" s="11" t="s">
        <v>35</v>
      </c>
    </row>
    <row r="54" s="15" customFormat="1" ht="18.75">
      <c r="A54" s="16" t="s">
        <v>28</v>
      </c>
    </row>
    <row r="55" s="15" customFormat="1" ht="18.75"/>
    <row r="56" s="15" customFormat="1" ht="18.75"/>
    <row r="57" spans="14:15" ht="15.75">
      <c r="N57" s="16"/>
      <c r="O57" s="16"/>
    </row>
    <row r="58" spans="14:15" ht="15.75">
      <c r="N58" s="16"/>
      <c r="O58" s="16"/>
    </row>
    <row r="61" s="15" customFormat="1" ht="18.75"/>
    <row r="73" s="4" customFormat="1" ht="15.75"/>
    <row r="75" s="15" customFormat="1" ht="18.75"/>
    <row r="87" s="4" customFormat="1" ht="15.75"/>
    <row r="100" s="4" customFormat="1" ht="15.75"/>
    <row r="104" spans="3:13" ht="15.7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3:13" ht="15.7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3:13" ht="15.7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3:13" ht="15.7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3:13" ht="15.7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3:13" ht="15.7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3:13" ht="15.7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3:13" ht="15.7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3:13" ht="15.7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3:13" ht="15.7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  <row r="114" spans="3:13" ht="15.75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</row>
    <row r="115" spans="3:13" ht="15.75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</row>
    <row r="116" spans="3:13" ht="15.75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3:13" ht="15.75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48" ht="15.75">
      <c r="B148" s="24"/>
    </row>
  </sheetData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3"/>
  <sheetViews>
    <sheetView workbookViewId="0" topLeftCell="C42">
      <selection activeCell="D14" sqref="D14"/>
    </sheetView>
  </sheetViews>
  <sheetFormatPr defaultColWidth="9.140625" defaultRowHeight="12.75"/>
  <cols>
    <col min="1" max="1" width="16.00390625" style="4" customWidth="1"/>
    <col min="2" max="2" width="14.57421875" style="11" customWidth="1"/>
    <col min="3" max="3" width="11.421875" style="11" customWidth="1"/>
    <col min="4" max="4" width="9.140625" style="11" customWidth="1"/>
    <col min="5" max="5" width="11.140625" style="11" customWidth="1"/>
    <col min="6" max="6" width="2.7109375" style="11" customWidth="1"/>
    <col min="7" max="8" width="9.140625" style="11" customWidth="1"/>
    <col min="9" max="9" width="11.421875" style="11" customWidth="1"/>
    <col min="10" max="10" width="2.57421875" style="11" customWidth="1"/>
    <col min="11" max="11" width="8.8515625" style="11" customWidth="1"/>
    <col min="12" max="12" width="9.140625" style="11" customWidth="1"/>
    <col min="13" max="13" width="10.7109375" style="11" customWidth="1"/>
    <col min="14" max="16384" width="9.140625" style="11" customWidth="1"/>
  </cols>
  <sheetData>
    <row r="1" spans="1:13" s="1" customFormat="1" ht="18.75">
      <c r="A1" s="1" t="s">
        <v>42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2" t="s">
        <v>14</v>
      </c>
    </row>
    <row r="2" spans="3:13" s="1" customFormat="1" ht="18.75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" customFormat="1" ht="18.75">
      <c r="A3" s="1" t="s">
        <v>13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s="1" customFormat="1" ht="18.75">
      <c r="A4" s="1" t="s">
        <v>12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s="1" customFormat="1" ht="19.5" thickBot="1">
      <c r="A5" s="67" t="s">
        <v>30</v>
      </c>
      <c r="B5" s="67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3" s="4" customFormat="1" ht="15.75">
      <c r="A6" s="5" t="s">
        <v>0</v>
      </c>
      <c r="B6" s="5"/>
      <c r="C6" s="68" t="s">
        <v>2</v>
      </c>
      <c r="D6" s="68"/>
      <c r="E6" s="68"/>
      <c r="F6" s="17"/>
      <c r="G6" s="68" t="s">
        <v>3</v>
      </c>
      <c r="H6" s="68"/>
      <c r="I6" s="68"/>
      <c r="J6" s="17"/>
      <c r="K6" s="68" t="s">
        <v>4</v>
      </c>
      <c r="L6" s="68"/>
      <c r="M6" s="68"/>
    </row>
    <row r="7" spans="1:13" s="4" customFormat="1" ht="15.75">
      <c r="A7" s="4" t="s">
        <v>10</v>
      </c>
      <c r="C7" s="18"/>
      <c r="D7" s="18" t="s">
        <v>6</v>
      </c>
      <c r="E7" s="7" t="s">
        <v>25</v>
      </c>
      <c r="F7" s="18"/>
      <c r="G7" s="18"/>
      <c r="H7" s="18" t="s">
        <v>6</v>
      </c>
      <c r="I7" s="7" t="s">
        <v>25</v>
      </c>
      <c r="J7" s="18"/>
      <c r="K7" s="18"/>
      <c r="L7" s="18" t="s">
        <v>6</v>
      </c>
      <c r="M7" s="7" t="s">
        <v>25</v>
      </c>
    </row>
    <row r="8" spans="1:13" s="4" customFormat="1" ht="16.5" thickBot="1">
      <c r="A8" s="3"/>
      <c r="B8" s="3"/>
      <c r="C8" s="19" t="s">
        <v>7</v>
      </c>
      <c r="D8" s="19" t="s">
        <v>8</v>
      </c>
      <c r="E8" s="8" t="s">
        <v>26</v>
      </c>
      <c r="F8" s="19"/>
      <c r="G8" s="19" t="s">
        <v>7</v>
      </c>
      <c r="H8" s="19" t="s">
        <v>8</v>
      </c>
      <c r="I8" s="8" t="s">
        <v>26</v>
      </c>
      <c r="J8" s="19"/>
      <c r="K8" s="19" t="s">
        <v>7</v>
      </c>
      <c r="L8" s="19" t="s">
        <v>8</v>
      </c>
      <c r="M8" s="8" t="s">
        <v>26</v>
      </c>
    </row>
    <row r="9" spans="1:13" s="4" customFormat="1" ht="15.75">
      <c r="A9" s="5"/>
      <c r="B9" s="5"/>
      <c r="C9" s="42"/>
      <c r="D9" s="42"/>
      <c r="E9" s="7"/>
      <c r="F9" s="42"/>
      <c r="G9" s="42"/>
      <c r="H9" s="42"/>
      <c r="I9" s="7"/>
      <c r="J9" s="42"/>
      <c r="K9" s="42"/>
      <c r="L9" s="42"/>
      <c r="M9" s="7"/>
    </row>
    <row r="10" spans="1:13" s="4" customFormat="1" ht="18.75">
      <c r="A10" s="1" t="s">
        <v>36</v>
      </c>
      <c r="B10" s="1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3:13" ht="15.75"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15.75">
      <c r="A12" s="11" t="s">
        <v>21</v>
      </c>
      <c r="C12" s="53">
        <f>IF(ISERR(Table23a!C22-Table23a!C21),"n/a",IF(Table23a!C22-Table23a!C21=0,"-",(Table23a!C22-Table23a!C21)))</f>
        <v>1</v>
      </c>
      <c r="D12" s="53">
        <f>IF(ISERR(Table23a!D22-Table23a!D21),"n/a",IF(Table23a!D22-Table23a!D21=0,"-",(Table23a!D22-Table23a!D21)))</f>
        <v>-76</v>
      </c>
      <c r="E12" s="53">
        <f>IF(ISERR(Table23a!E22-Table23a!E21),"n/a",IF(Table23a!E22-Table23a!E21=0,"-",(Table23a!E22-Table23a!E21)))</f>
        <v>-189</v>
      </c>
      <c r="F12" s="53"/>
      <c r="G12" s="53">
        <f>IF(ISERR(Table23a!G22-Table23a!G21),"n/a",IF(Table23a!G22-Table23a!G21=0,"-",(Table23a!G22-Table23a!G21)))</f>
        <v>2</v>
      </c>
      <c r="H12" s="53">
        <f>IF(ISERR(Table23a!H22-Table23a!H21),"n/a",IF(Table23a!H22-Table23a!H21=0,"-",(Table23a!H22-Table23a!H21)))</f>
        <v>-3</v>
      </c>
      <c r="I12" s="53">
        <f>IF(ISERR(Table23a!I22-Table23a!I21),"n/a",IF(Table23a!I22-Table23a!I21=0,"-",(Table23a!I22-Table23a!I21)))</f>
        <v>-9</v>
      </c>
      <c r="J12" s="53"/>
      <c r="K12" s="53">
        <f>IF(ISERR(Table23a!K22-Table23a!K21),"n/a",IF(Table23a!K22-Table23a!K21=0,"-",(Table23a!K22-Table23a!K21)))</f>
        <v>3</v>
      </c>
      <c r="L12" s="53">
        <f>IF(ISERR(Table23a!L22-Table23a!L21),"n/a",IF(Table23a!L22-Table23a!L21=0,"-",(Table23a!L22-Table23a!L21)))</f>
        <v>-79</v>
      </c>
      <c r="M12" s="53">
        <f>IF(ISERR(Table23a!M22-Table23a!M21),"n/a",IF(Table23a!M22-Table23a!M21=0,"-",(Table23a!M22-Table23a!M21)))</f>
        <v>-198</v>
      </c>
    </row>
    <row r="13" spans="1:13" ht="15.75">
      <c r="A13" s="11" t="s">
        <v>22</v>
      </c>
      <c r="C13" s="53">
        <f>IF(ISERR(Table23a!C36-Table23a!C35),"n/a",IF(Table23a!C36-Table23a!C35=0,"-",(Table23a!C36-Table23a!C35)))</f>
        <v>-2</v>
      </c>
      <c r="D13" s="53">
        <f>IF(ISERR(Table23a!D36-Table23a!D35),"n/a",IF(Table23a!D36-Table23a!D35=0,"-",(Table23a!D36-Table23a!D35)))</f>
        <v>-11</v>
      </c>
      <c r="E13" s="53">
        <f>IF(ISERR(Table23a!E36-Table23a!E35),"n/a",IF(Table23a!E36-Table23a!E35=0,"-",(Table23a!E36-Table23a!E35)))</f>
        <v>5</v>
      </c>
      <c r="F13" s="53"/>
      <c r="G13" s="53" t="str">
        <f>IF(ISERR(Table23a!G36-Table23a!G35),"n/a",IF(Table23a!G36-Table23a!G35=0,"-",(Table23a!G36-Table23a!G35)))</f>
        <v>-</v>
      </c>
      <c r="H13" s="53">
        <f>IF(ISERR(Table23a!H36-Table23a!H35),"n/a",IF(Table23a!H36-Table23a!H35=0,"-",(Table23a!H36-Table23a!H35)))</f>
        <v>6</v>
      </c>
      <c r="I13" s="53">
        <f>IF(ISERR(Table23a!I36-Table23a!I35),"n/a",IF(Table23a!I36-Table23a!I35=0,"-",(Table23a!I36-Table23a!I35)))</f>
        <v>30</v>
      </c>
      <c r="J13" s="53"/>
      <c r="K13" s="53">
        <f>IF(ISERR(Table23a!K36-Table23a!K35),"n/a",IF(Table23a!K36-Table23a!K35=0,"-",(Table23a!K36-Table23a!K35)))</f>
        <v>-2</v>
      </c>
      <c r="L13" s="53">
        <f>IF(ISERR(Table23a!L36-Table23a!L35),"n/a",IF(Table23a!L36-Table23a!L35=0,"-",(Table23a!L36-Table23a!L35)))</f>
        <v>-5</v>
      </c>
      <c r="M13" s="53">
        <f>IF(ISERR(Table23a!M36-Table23a!M35),"n/a",IF(Table23a!M36-Table23a!M35=0,"-",(Table23a!M36-Table23a!M35)))</f>
        <v>35</v>
      </c>
    </row>
    <row r="14" spans="1:13" ht="18.75">
      <c r="A14" s="11" t="s">
        <v>39</v>
      </c>
      <c r="C14" s="53">
        <f>IF(ISERR(Table23a!C50-Table23a!C49),"n/a",IF(Table23a!C50-Table23a!C49=0,"-",(Table23a!C50-Table23a!C49)))</f>
        <v>-1</v>
      </c>
      <c r="D14" s="53">
        <f>IF(ISERR(Table23a!D50-Table23a!D49),"n/a",IF(Table23a!D50-Table23a!D49=0,"-",(Table23a!D50-Table23a!D49)))</f>
        <v>-29</v>
      </c>
      <c r="E14" s="53">
        <f>IF(ISERR(Table23a!E50-Table23a!E49),"n/a",IF(Table23a!E50-Table23a!E49=0,"-",(Table23a!E50-Table23a!E49)))</f>
        <v>23</v>
      </c>
      <c r="F14" s="53"/>
      <c r="G14" s="53">
        <f>IF(ISERR(Table23a!G50-Table23a!G49),"n/a",IF(Table23a!G50-Table23a!G49=0,"-",(Table23a!G50-Table23a!G49)))</f>
        <v>10</v>
      </c>
      <c r="H14" s="53">
        <f>IF(ISERR(Table23a!H50-Table23a!H49),"n/a",IF(Table23a!H50-Table23a!H49=0,"-",(Table23a!H50-Table23a!H49)))</f>
        <v>9</v>
      </c>
      <c r="I14" s="53">
        <f>IF(ISERR(Table23a!I50-Table23a!I49),"n/a",IF(Table23a!I50-Table23a!I49=0,"-",(Table23a!I50-Table23a!I49)))</f>
        <v>23</v>
      </c>
      <c r="J14" s="53"/>
      <c r="K14" s="53">
        <f>IF(ISERR(Table23a!K50-Table23a!K49),"n/a",IF(Table23a!K50-Table23a!K49=0,"-",(Table23a!K50-Table23a!K49)))</f>
        <v>9</v>
      </c>
      <c r="L14" s="53">
        <f>IF(ISERR(Table23a!L50-Table23a!L49),"n/a",IF(Table23a!L50-Table23a!L49=0,"-",(Table23a!L50-Table23a!L49)))</f>
        <v>-20</v>
      </c>
      <c r="M14" s="53">
        <f>IF(ISERR(Table23a!M50-Table23a!M49),"n/a",IF(Table23a!M50-Table23a!M49=0,"-",(Table23a!M50-Table23a!M49)))</f>
        <v>46</v>
      </c>
    </row>
    <row r="15" spans="1:13" ht="15.75">
      <c r="A15" s="11" t="s">
        <v>15</v>
      </c>
      <c r="C15" s="53">
        <f>IF(ISERR(Table23a!C64-Table23a!C63),"n/a",IF(Table23a!C64-Table23a!C63=0,"-",(Table23a!C64-Table23a!C63)))</f>
        <v>2</v>
      </c>
      <c r="D15" s="53">
        <f>IF(ISERR(Table23a!D64-Table23a!D63),"n/a",IF(Table23a!D64-Table23a!D63=0,"-",(Table23a!D64-Table23a!D63)))</f>
        <v>18</v>
      </c>
      <c r="E15" s="53">
        <f>IF(ISERR(Table23a!E64-Table23a!E63),"n/a",IF(Table23a!E64-Table23a!E63=0,"-",(Table23a!E64-Table23a!E63)))</f>
        <v>-241</v>
      </c>
      <c r="F15" s="53"/>
      <c r="G15" s="53">
        <f>IF(ISERR(Table23a!G64-Table23a!G63),"n/a",IF(Table23a!G64-Table23a!G63=0,"-",(Table23a!G64-Table23a!G63)))</f>
        <v>10</v>
      </c>
      <c r="H15" s="53">
        <f>IF(ISERR(Table23a!H64-Table23a!H63),"n/a",IF(Table23a!H64-Table23a!H63=0,"-",(Table23a!H64-Table23a!H63)))</f>
        <v>-48</v>
      </c>
      <c r="I15" s="53">
        <f>IF(ISERR(Table23a!I64-Table23a!I63),"n/a",IF(Table23a!I64-Table23a!I63=0,"-",(Table23a!I64-Table23a!I63)))</f>
        <v>-126</v>
      </c>
      <c r="J15" s="53"/>
      <c r="K15" s="53">
        <f>IF(ISERR(Table23a!K64-Table23a!K63),"n/a",IF(Table23a!K64-Table23a!K63=0,"-",(Table23a!K64-Table23a!K63)))</f>
        <v>12</v>
      </c>
      <c r="L15" s="53">
        <f>IF(ISERR(Table23a!L64-Table23a!L63),"n/a",IF(Table23a!L64-Table23a!L63=0,"-",(Table23a!L64-Table23a!L63)))</f>
        <v>-30</v>
      </c>
      <c r="M15" s="53">
        <f>IF(ISERR(Table23a!M64-Table23a!M63),"n/a",IF(Table23a!M64-Table23a!M63=0,"-",(Table23a!M64-Table23a!M63)))</f>
        <v>-367</v>
      </c>
    </row>
    <row r="16" spans="1:13" ht="15.75">
      <c r="A16" s="11" t="s">
        <v>16</v>
      </c>
      <c r="C16" s="56" t="str">
        <f>IF(ISERR(table23b!C21-table23b!C20),"n/a",IF(table23b!C21-table23b!C20=0,"-",(table23b!C21-table23b!C20)))</f>
        <v>-</v>
      </c>
      <c r="D16" s="56">
        <f>IF(ISERR(table23b!D21-table23b!D20),"n/a",IF(table23b!D21-table23b!D20=0,"-",(table23b!D21-table23b!D20)))</f>
        <v>-6</v>
      </c>
      <c r="E16" s="56">
        <f>IF(ISERR(table23b!E21-table23b!E20),"n/a",IF(table23b!E21-table23b!E20=0,"-",(table23b!E21-table23b!E20)))</f>
        <v>-26</v>
      </c>
      <c r="F16" s="56"/>
      <c r="G16" s="56">
        <f>IF(ISERR(table23b!G21-table23b!G20),"n/a",IF(table23b!G21-table23b!G20=0,"-",(table23b!G21-table23b!G20)))</f>
        <v>-1</v>
      </c>
      <c r="H16" s="56">
        <f>IF(ISERR(table23b!H21-table23b!H20),"n/a",IF(table23b!H21-table23b!H20=0,"-",(table23b!H21-table23b!H20)))</f>
        <v>4</v>
      </c>
      <c r="I16" s="56">
        <f>IF(ISERR(table23b!I21-table23b!I20),"n/a",IF(table23b!I21-table23b!I20=0,"-",(table23b!I21-table23b!I20)))</f>
        <v>2</v>
      </c>
      <c r="J16" s="56"/>
      <c r="K16" s="56">
        <f>IF(ISERR(table23b!K21-table23b!K20),"n/a",IF(table23b!K21-table23b!K20=0,"-",(table23b!K21-table23b!K20)))</f>
        <v>-1</v>
      </c>
      <c r="L16" s="56">
        <f>IF(ISERR(table23b!L21-table23b!L20),"n/a",IF(table23b!L21-table23b!L20=0,"-",(table23b!L21-table23b!L20)))</f>
        <v>-2</v>
      </c>
      <c r="M16" s="56">
        <f>IF(ISERR(table23b!M21-table23b!M20),"n/a",IF(table23b!M21-table23b!M20=0,"-",(table23b!M21-table23b!M20)))</f>
        <v>-24</v>
      </c>
    </row>
    <row r="17" spans="1:13" ht="18.75">
      <c r="A17" s="11" t="s">
        <v>40</v>
      </c>
      <c r="C17" s="56">
        <f>IF(ISERR(table23b!C35-table23b!C34),"n/a",IF(table23b!C35-table23b!C34=0,"-",(table23b!C35-table23b!C34)))</f>
        <v>-1</v>
      </c>
      <c r="D17" s="56" t="str">
        <f>IF(ISERR(table23b!D35-table23b!D34),"n/a",IF(table23b!D35-table23b!D34=0,"-",(table23b!D35-table23b!D34)))</f>
        <v>-</v>
      </c>
      <c r="E17" s="56">
        <f>IF(ISERR(table23b!E35-table23b!E34),"n/a",IF(table23b!E35-table23b!E34=0,"-",(table23b!E35-table23b!E34)))</f>
        <v>-6</v>
      </c>
      <c r="F17" s="56"/>
      <c r="G17" s="56">
        <f>IF(ISERR(table23b!G35-table23b!G34),"n/a",IF(table23b!G35-table23b!G34=0,"-",(table23b!G35-table23b!G34)))</f>
        <v>3</v>
      </c>
      <c r="H17" s="56">
        <f>IF(ISERR(table23b!H35-table23b!H34),"n/a",IF(table23b!H35-table23b!H34=0,"-",(table23b!H35-table23b!H34)))</f>
        <v>7</v>
      </c>
      <c r="I17" s="56">
        <f>IF(ISERR(table23b!I35-table23b!I34),"n/a",IF(table23b!I35-table23b!I34=0,"-",(table23b!I35-table23b!I34)))</f>
        <v>-19</v>
      </c>
      <c r="J17" s="56"/>
      <c r="K17" s="56">
        <f>IF(ISERR(table23b!K35-table23b!K34),"n/a",IF(table23b!K35-table23b!K34=0,"-",(table23b!K35-table23b!K34)))</f>
        <v>2</v>
      </c>
      <c r="L17" s="56">
        <f>IF(ISERR(table23b!L35-table23b!L34),"n/a",IF(table23b!L35-table23b!L34=0,"-",(table23b!L35-table23b!L34)))</f>
        <v>7</v>
      </c>
      <c r="M17" s="56">
        <f>IF(ISERR(table23b!M35-table23b!M34),"n/a",IF(table23b!M35-table23b!M34=0,"-",(table23b!M35-table23b!M34)))</f>
        <v>-25</v>
      </c>
    </row>
    <row r="18" spans="1:13" ht="15.75">
      <c r="A18" s="11" t="s">
        <v>17</v>
      </c>
      <c r="C18" s="56">
        <f>IF(ISERR(table23b!C49-table23b!C48),"n/a",IF(table23b!C49-table23b!C48=0,"-",(table23b!C49-table23b!C48)))</f>
        <v>-1</v>
      </c>
      <c r="D18" s="56">
        <f>IF(ISERR(table23b!D49-table23b!D48),"n/a",IF(table23b!D49-table23b!D48=0,"-",(table23b!D49-table23b!D48)))</f>
        <v>-17</v>
      </c>
      <c r="E18" s="56">
        <f>IF(ISERR(table23b!E49-table23b!E48),"n/a",IF(table23b!E49-table23b!E48=0,"-",(table23b!E49-table23b!E48)))</f>
        <v>-103</v>
      </c>
      <c r="F18" s="56"/>
      <c r="G18" s="56" t="str">
        <f>IF(ISERR(table23b!G49-table23b!G48),"n/a",IF(table23b!G49-table23b!G48=0,"-",(table23b!G49-table23b!G48)))</f>
        <v>-</v>
      </c>
      <c r="H18" s="56">
        <f>IF(ISERR(table23b!H49-table23b!H48),"n/a",IF(table23b!H49-table23b!H48=0,"-",(table23b!H49-table23b!H48)))</f>
        <v>-1</v>
      </c>
      <c r="I18" s="56">
        <f>IF(ISERR(table23b!I49-table23b!I48),"n/a",IF(table23b!I49-table23b!I48=0,"-",(table23b!I49-table23b!I48)))</f>
        <v>-8</v>
      </c>
      <c r="J18" s="56"/>
      <c r="K18" s="56">
        <f>IF(ISERR(table23b!K49-table23b!K48),"n/a",IF(table23b!K49-table23b!K48=0,"-",(table23b!K49-table23b!K48)))</f>
        <v>-1</v>
      </c>
      <c r="L18" s="56">
        <f>IF(ISERR(table23b!L49-table23b!L48),"n/a",IF(table23b!L49-table23b!L48=0,"-",(table23b!L49-table23b!L48)))</f>
        <v>-18</v>
      </c>
      <c r="M18" s="56">
        <f>IF(ISERR(table23b!M49-table23b!M48),"n/a",IF(table23b!M49-table23b!M48=0,"-",(table23b!M49-table23b!M48)))</f>
        <v>-111</v>
      </c>
    </row>
    <row r="19" spans="1:13" ht="15.75">
      <c r="A19" s="11" t="s">
        <v>18</v>
      </c>
      <c r="C19" s="56">
        <f>IF(ISERR(table23b!C63-table23b!C62),"n/a",IF(table23b!C63-table23b!C62=0,"-",(table23b!C63-table23b!C62)))</f>
        <v>-1</v>
      </c>
      <c r="D19" s="56">
        <f>IF(ISERR(table23b!D63-table23b!D62),"n/a",IF(table23b!D63-table23b!D62=0,"-",(table23b!D63-table23b!D62)))</f>
        <v>-2</v>
      </c>
      <c r="E19" s="56">
        <f>IF(ISERR(table23b!E63-table23b!E62),"n/a",IF(table23b!E63-table23b!E62=0,"-",(table23b!E63-table23b!E62)))</f>
        <v>4</v>
      </c>
      <c r="F19" s="56"/>
      <c r="G19" s="56">
        <f>IF(ISERR(table23b!G63-table23b!G62),"n/a",IF(table23b!G63-table23b!G62=0,"-",(table23b!G63-table23b!G62)))</f>
        <v>1</v>
      </c>
      <c r="H19" s="56">
        <f>IF(ISERR(table23b!H63-table23b!H62),"n/a",IF(table23b!H63-table23b!H62=0,"-",(table23b!H63-table23b!H62)))</f>
        <v>3</v>
      </c>
      <c r="I19" s="56">
        <f>IF(ISERR(table23b!I63-table23b!I62),"n/a",IF(table23b!I63-table23b!I62=0,"-",(table23b!I63-table23b!I62)))</f>
        <v>21</v>
      </c>
      <c r="J19" s="56"/>
      <c r="K19" s="56" t="str">
        <f>IF(ISERR(table23b!K63-table23b!K62),"n/a",IF(table23b!K63-table23b!K62=0,"-",(table23b!K63-table23b!K62)))</f>
        <v>-</v>
      </c>
      <c r="L19" s="56">
        <f>IF(ISERR(table23b!L63-table23b!L62),"n/a",IF(table23b!L63-table23b!L62=0,"-",(table23b!L63-table23b!L62)))</f>
        <v>1</v>
      </c>
      <c r="M19" s="56">
        <f>IF(ISERR(table23b!M63-table23b!M62),"n/a",IF(table23b!M63-table23b!M62=0,"-",(table23b!M63-table23b!M62)))</f>
        <v>25</v>
      </c>
    </row>
    <row r="20" spans="1:13" ht="15.75">
      <c r="A20" s="11" t="s">
        <v>19</v>
      </c>
      <c r="C20" s="57">
        <f>IF(ISERR(table23c!C21-table23c!C20),"n/a",IF(table23c!C21-table23c!C20=0,"-",(table23c!C21-table23c!C20)))</f>
        <v>1</v>
      </c>
      <c r="D20" s="57" t="str">
        <f>IF(ISERR(table23c!D21-table23c!D20),"n/a",IF(table23c!D21-table23c!D20=0,"-",(table23c!D21-table23c!D20)))</f>
        <v>-</v>
      </c>
      <c r="E20" s="57">
        <f>IF(ISERR(table23c!E21-table23c!E20),"n/a",IF(table23c!E21-table23c!E20=0,"-",(table23c!E21-table23c!E20)))</f>
        <v>-5</v>
      </c>
      <c r="F20" s="57"/>
      <c r="G20" s="57">
        <f>IF(ISERR(table23c!G21-table23c!G20),"n/a",IF(table23c!G21-table23c!G20=0,"-",(table23c!G21-table23c!G20)))</f>
        <v>-2</v>
      </c>
      <c r="H20" s="57">
        <f>IF(ISERR(table23c!H21-table23c!H20),"n/a",IF(table23c!H21-table23c!H20=0,"-",(table23c!H21-table23c!H20)))</f>
        <v>7</v>
      </c>
      <c r="I20" s="57">
        <f>IF(ISERR(table23c!I21-table23c!I20),"n/a",IF(table23c!I21-table23c!I20=0,"-",(table23c!I21-table23c!I20)))</f>
        <v>43</v>
      </c>
      <c r="J20" s="57"/>
      <c r="K20" s="57">
        <f>IF(ISERR(table23c!K21-table23c!K20),"n/a",IF(table23c!K21-table23c!K20=0,"-",(table23c!K21-table23c!K20)))</f>
        <v>-1</v>
      </c>
      <c r="L20" s="57">
        <f>IF(ISERR(table23c!L21-table23c!L20),"n/a",IF(table23c!L21-table23c!L20=0,"-",(table23c!L21-table23c!L20)))</f>
        <v>7</v>
      </c>
      <c r="M20" s="57">
        <f>IF(ISERR(table23c!M21-table23c!M20),"n/a",IF(table23c!M21-table23c!M20=0,"-",(table23c!M21-table23c!M20)))</f>
        <v>38</v>
      </c>
    </row>
    <row r="21" spans="1:13" ht="18.75">
      <c r="A21" s="11" t="s">
        <v>41</v>
      </c>
      <c r="C21" s="57" t="str">
        <f>IF(ISERR(table23c!C35-table23c!C34),"n/a",IF(table23c!C35-table23c!C34=0,"-",(table23c!C35-table23c!C34)))</f>
        <v>-</v>
      </c>
      <c r="D21" s="57">
        <f>IF(ISERR(table23c!D35-table23c!D34),"n/a",IF(table23c!D35-table23c!D34=0,"-",(table23c!D35-table23c!D34)))</f>
        <v>2</v>
      </c>
      <c r="E21" s="57">
        <f>IF(ISERR(table23c!E35-table23c!E34),"n/a",IF(table23c!E35-table23c!E34=0,"-",(table23c!E35-table23c!E34)))</f>
        <v>-12</v>
      </c>
      <c r="F21" s="57"/>
      <c r="G21" s="57" t="str">
        <f>IF(ISERR(table23c!G35-table23c!G34),"n/a",IF(table23c!G35-table23c!G34=0,"-",(table23c!G35-table23c!G34)))</f>
        <v>-</v>
      </c>
      <c r="H21" s="57">
        <f>IF(ISERR(table23c!H35-table23c!H34),"n/a",IF(table23c!H35-table23c!H34=0,"-",(table23c!H35-table23c!H34)))</f>
        <v>-2</v>
      </c>
      <c r="I21" s="57">
        <f>IF(ISERR(table23c!I35-table23c!I34),"n/a",IF(table23c!I35-table23c!I34=0,"-",(table23c!I35-table23c!I34)))</f>
        <v>-19</v>
      </c>
      <c r="J21" s="57"/>
      <c r="K21" s="57" t="str">
        <f>IF(ISERR(table23c!K35-table23c!K34),"n/a",IF(table23c!K35-table23c!K34=0,"-",(table23c!K35-table23c!K34)))</f>
        <v>-</v>
      </c>
      <c r="L21" s="57" t="str">
        <f>IF(ISERR(table23c!L35-table23c!L34),"n/a",IF(table23c!L35-table23c!L34=0,"-",(table23c!L35-table23c!L34)))</f>
        <v>-</v>
      </c>
      <c r="M21" s="57">
        <f>IF(ISERR(table23c!M35-table23c!M34),"n/a",IF(table23c!M35-table23c!M34=0,"-",(table23c!M35-table23c!M34)))</f>
        <v>-31</v>
      </c>
    </row>
    <row r="22" spans="1:13" ht="15.75">
      <c r="A22" s="4" t="s">
        <v>4</v>
      </c>
      <c r="B22" s="4"/>
      <c r="C22" s="57">
        <f>IF(ISERR(table23c!C49-table23c!C48),"n/a",IF(table23c!C49-table23c!C48=0,"-",(table23c!C49-table23c!C48)))</f>
        <v>-2</v>
      </c>
      <c r="D22" s="57">
        <f>IF(ISERR(table23c!D49-table23c!D48),"n/a",IF(table23c!D49-table23c!D48=0,"-",(table23c!D49-table23c!D48)))</f>
        <v>-121</v>
      </c>
      <c r="E22" s="57">
        <f>IF(ISERR(table23c!E49-table23c!E48),"n/a",IF(table23c!E49-table23c!E48=0,"-",(table23c!E49-table23c!E48)))</f>
        <v>-549</v>
      </c>
      <c r="F22" s="57"/>
      <c r="G22" s="57">
        <f>IF(ISERR(table23c!G49-table23c!G48),"n/a",IF(table23c!G49-table23c!G48=0,"-",(table23c!G49-table23c!G48)))</f>
        <v>23</v>
      </c>
      <c r="H22" s="57">
        <f>IF(ISERR(table23c!H49-table23c!H48),"n/a",IF(table23c!H49-table23c!H48=0,"-",(table23c!H49-table23c!H48)))</f>
        <v>-18</v>
      </c>
      <c r="I22" s="57">
        <f>IF(ISERR(table23c!I49-table23c!I48),"n/a",IF(table23c!I49-table23c!I48=0,"-",(table23c!I49-table23c!I48)))</f>
        <v>-62</v>
      </c>
      <c r="J22" s="57"/>
      <c r="K22" s="57">
        <f>IF(ISERR(table23c!K49-table23c!K48),"n/a",IF(table23c!K49-table23c!K48=0,"-",(table23c!K49-table23c!K48)))</f>
        <v>21</v>
      </c>
      <c r="L22" s="57">
        <f>IF(ISERR(table23c!L49-table23c!L48),"n/a",IF(table23c!L49-table23c!L48=0,"-",(table23c!L49-table23c!L48)))</f>
        <v>-139</v>
      </c>
      <c r="M22" s="57">
        <f>IF(ISERR(table23c!M49-table23c!M48),"n/a",IF(table23c!M49-table23c!M48=0,"-",(table23c!M49-table23c!M48)))</f>
        <v>-611</v>
      </c>
    </row>
    <row r="23" spans="3:13" ht="15.75"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1:13" ht="18.75">
      <c r="A24" s="1" t="s">
        <v>11</v>
      </c>
      <c r="B24" s="15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2:13" ht="18.75">
      <c r="B25" s="1" t="s">
        <v>37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3" ht="15.75">
      <c r="A26" s="11" t="s">
        <v>21</v>
      </c>
      <c r="C26" s="53">
        <f>IF(ISERR((Table23a!C22-Table23a!C21)/Table23a!C21*100),"n/a",IF(((Table23a!C22-Table23a!C21)/Table23a!C21*100)=0,"-",((Table23a!C22-Table23a!C21)/Table23a!C21)*100))</f>
        <v>2.0408163265306123</v>
      </c>
      <c r="D26" s="53">
        <f>IF(ISERR((Table23a!D22-Table23a!D21)/Table23a!D21*100),"n/a",IF(((Table23a!D22-Table23a!D21)/Table23a!D21*100)=0,"-",((Table23a!D22-Table23a!D21)/Table23a!D21)*100))</f>
        <v>-8.35164835164835</v>
      </c>
      <c r="E26" s="53">
        <f>IF(ISERR((Table23a!E22-Table23a!E21)/Table23a!E21*100),"n/a",IF(((Table23a!E22-Table23a!E21)/Table23a!E21*100)=0,"-",((Table23a!E22-Table23a!E21)/Table23a!E21)*100))</f>
        <v>-5.5037856726849155</v>
      </c>
      <c r="F26" s="53"/>
      <c r="G26" s="53">
        <f>IF(ISERR((Table23a!G22-Table23a!G21)/Table23a!G21*100),"n/a",IF(((Table23a!G22-Table23a!G21)/Table23a!G21*100)=0,"-",((Table23a!G22-Table23a!G21)/Table23a!G21)*100))</f>
        <v>8.695652173913043</v>
      </c>
      <c r="H26" s="53">
        <f>IF(ISERR((Table23a!H22-Table23a!H21)/Table23a!H21*100),"n/a",IF(((Table23a!H22-Table23a!H21)/Table23a!H21*100)=0,"-",((Table23a!H22-Table23a!H21)/Table23a!H21)*100))</f>
        <v>-3.488372093023256</v>
      </c>
      <c r="I26" s="53">
        <f>IF(ISERR((Table23a!I22-Table23a!I21)/Table23a!I21*100),"n/a",IF(((Table23a!I22-Table23a!I21)/Table23a!I21*100)=0,"-",((Table23a!I22-Table23a!I21)/Table23a!I21)*100))</f>
        <v>-5.357142857142857</v>
      </c>
      <c r="J26" s="53"/>
      <c r="K26" s="53">
        <f>IF(ISERR((Table23a!K22-Table23a!K21)/Table23a!K21*100),"n/a",IF(((Table23a!K22-Table23a!K21)/Table23a!K21*100)=0,"-",((Table23a!K22-Table23a!K21)/Table23a!K21)*100))</f>
        <v>4.166666666666666</v>
      </c>
      <c r="L26" s="53">
        <f>IF(ISERR((Table23a!L22-Table23a!L21)/Table23a!L21*100),"n/a",IF(((Table23a!L22-Table23a!L21)/Table23a!L21*100)=0,"-",((Table23a!L22-Table23a!L21)/Table23a!L21)*100))</f>
        <v>-7.931726907630522</v>
      </c>
      <c r="M26" s="53">
        <f>IF(ISERR((Table23a!M22-Table23a!M21)/Table23a!M21*100),"n/a",IF(((Table23a!M22-Table23a!M21)/Table23a!M21*100)=0,"-",((Table23a!M22-Table23a!M21)/Table23a!M21)*100))</f>
        <v>-5.496946141032759</v>
      </c>
    </row>
    <row r="27" spans="1:13" ht="15.75">
      <c r="A27" s="11" t="s">
        <v>22</v>
      </c>
      <c r="C27" s="53">
        <f>IF(ISERR((Table23a!C36-Table23a!C35)/Table23a!C35*100),"n/a",IF(((Table23a!C36-Table23a!C35)/Table23a!C35*100)=0,"-",((Table23a!C36-Table23a!C35)/Table23a!C35)*100))</f>
        <v>-33.33333333333333</v>
      </c>
      <c r="D27" s="53">
        <f>IF(ISERR((Table23a!D36-Table23a!D35)/Table23a!D35*100),"n/a",IF(((Table23a!D36-Table23a!D35)/Table23a!D35*100)=0,"-",((Table23a!D36-Table23a!D35)/Table23a!D35)*100))</f>
        <v>-7.971014492753622</v>
      </c>
      <c r="E27" s="53">
        <f>IF(ISERR((Table23a!E36-Table23a!E35)/Table23a!E35*100),"n/a",IF(((Table23a!E36-Table23a!E35)/Table23a!E35*100)=0,"-",((Table23a!E36-Table23a!E35)/Table23a!E35)*100))</f>
        <v>0.6345177664974619</v>
      </c>
      <c r="F27" s="53"/>
      <c r="G27" s="53" t="str">
        <f>IF(ISERR((Table23a!G36-Table23a!G35)/Table23a!G35*100),"n/a",IF(((Table23a!G36-Table23a!G35)/Table23a!G35*100)=0,"-",((Table23a!G36-Table23a!G35)/Table23a!G35)*100))</f>
        <v>-</v>
      </c>
      <c r="H27" s="53">
        <f>IF(ISERR((Table23a!H36-Table23a!H35)/Table23a!H35*100),"n/a",IF(((Table23a!H36-Table23a!H35)/Table23a!H35*100)=0,"-",((Table23a!H36-Table23a!H35)/Table23a!H35)*100))</f>
        <v>15.789473684210526</v>
      </c>
      <c r="I27" s="53">
        <f>IF(ISERR((Table23a!I36-Table23a!I35)/Table23a!I35*100),"n/a",IF(((Table23a!I36-Table23a!I35)/Table23a!I35*100)=0,"-",((Table23a!I36-Table23a!I35)/Table23a!I35)*100))</f>
        <v>31.914893617021278</v>
      </c>
      <c r="J27" s="53"/>
      <c r="K27" s="53">
        <f>IF(ISERR((Table23a!K36-Table23a!K35)/Table23a!K35*100),"n/a",IF(((Table23a!K36-Table23a!K35)/Table23a!K35*100)=0,"-",((Table23a!K36-Table23a!K35)/Table23a!K35)*100))</f>
        <v>-16.666666666666664</v>
      </c>
      <c r="L27" s="53">
        <f>IF(ISERR((Table23a!L36-Table23a!L35)/Table23a!L35*100),"n/a",IF(((Table23a!L36-Table23a!L35)/Table23a!L35*100)=0,"-",((Table23a!L36-Table23a!L35)/Table23a!L35)*100))</f>
        <v>-2.840909090909091</v>
      </c>
      <c r="M27" s="53">
        <f>IF(ISERR((Table23a!M36-Table23a!M35)/Table23a!M35*100),"n/a",IF(((Table23a!M36-Table23a!M35)/Table23a!M35*100)=0,"-",((Table23a!M36-Table23a!M35)/Table23a!M35)*100))</f>
        <v>3.968253968253968</v>
      </c>
    </row>
    <row r="28" spans="1:13" ht="18.75">
      <c r="A28" s="11" t="s">
        <v>39</v>
      </c>
      <c r="C28" s="53">
        <f>IF(ISERR((Table23a!C50-Table23a!C49)/Table23a!C49*100),"n/a",IF(((Table23a!C50-Table23a!C49)/Table23a!C49*100)=0,"-",((Table23a!C50-Table23a!C49)/Table23a!C49)*100))</f>
        <v>-12.5</v>
      </c>
      <c r="D28" s="53">
        <f>IF(ISERR((Table23a!D50-Table23a!D49)/Table23a!D49*100),"n/a",IF(((Table23a!D50-Table23a!D49)/Table23a!D49*100)=0,"-",((Table23a!D50-Table23a!D49)/Table23a!D49)*100))</f>
        <v>-15.425531914893616</v>
      </c>
      <c r="E28" s="53">
        <f>IF(ISERR((Table23a!E50-Table23a!E49)/Table23a!E49*100),"n/a",IF(((Table23a!E50-Table23a!E49)/Table23a!E49*100)=0,"-",((Table23a!E50-Table23a!E49)/Table23a!E49)*100))</f>
        <v>3.9249146757679183</v>
      </c>
      <c r="F28" s="53"/>
      <c r="G28" s="53">
        <f>IF(ISERR((Table23a!G50-Table23a!G49)/Table23a!G49*100),"n/a",IF(((Table23a!G50-Table23a!G49)/Table23a!G49*100)=0,"-",((Table23a!G50-Table23a!G49)/Table23a!G49)*100))</f>
        <v>31.25</v>
      </c>
      <c r="H28" s="53">
        <f>IF(ISERR((Table23a!H50-Table23a!H49)/Table23a!H49*100),"n/a",IF(((Table23a!H50-Table23a!H49)/Table23a!H49*100)=0,"-",((Table23a!H50-Table23a!H49)/Table23a!H49)*100))</f>
        <v>3.1578947368421053</v>
      </c>
      <c r="I28" s="53">
        <f>IF(ISERR((Table23a!I50-Table23a!I49)/Table23a!I49*100),"n/a",IF(((Table23a!I50-Table23a!I49)/Table23a!I49*100)=0,"-",((Table23a!I50-Table23a!I49)/Table23a!I49)*100))</f>
        <v>4.243542435424354</v>
      </c>
      <c r="J28" s="53"/>
      <c r="K28" s="53">
        <f>IF(ISERR((Table23a!K50-Table23a!K49)/Table23a!K49*100),"n/a",IF(((Table23a!K50-Table23a!K49)/Table23a!K49*100)=0,"-",((Table23a!K50-Table23a!K49)/Table23a!K49)*100))</f>
        <v>22.5</v>
      </c>
      <c r="L28" s="53">
        <f>IF(ISERR((Table23a!L50-Table23a!L49)/Table23a!L49*100),"n/a",IF(((Table23a!L50-Table23a!L49)/Table23a!L49*100)=0,"-",((Table23a!L50-Table23a!L49)/Table23a!L49)*100))</f>
        <v>-4.2283298097251585</v>
      </c>
      <c r="M28" s="53">
        <f>IF(ISERR((Table23a!M50-Table23a!M49)/Table23a!M49*100),"n/a",IF(((Table23a!M50-Table23a!M49)/Table23a!M49*100)=0,"-",((Table23a!M50-Table23a!M49)/Table23a!M49)*100))</f>
        <v>4.078014184397164</v>
      </c>
    </row>
    <row r="29" spans="1:13" ht="15.75">
      <c r="A29" s="11" t="s">
        <v>15</v>
      </c>
      <c r="C29" s="53">
        <f>IF(ISERR((Table23a!C64-Table23a!C63)/Table23a!C63*100),"n/a",IF(((Table23a!C64-Table23a!C63)/Table23a!C63*100)=0,"-",((Table23a!C64-Table23a!C63)/Table23a!C63)*100))</f>
        <v>6.666666666666667</v>
      </c>
      <c r="D29" s="53">
        <f>IF(ISERR((Table23a!D64-Table23a!D63)/Table23a!D63*100),"n/a",IF(((Table23a!D64-Table23a!D63)/Table23a!D63*100)=0,"-",((Table23a!D64-Table23a!D63)/Table23a!D63)*100))</f>
        <v>3.45489443378119</v>
      </c>
      <c r="E29" s="53">
        <f>IF(ISERR((Table23a!E64-Table23a!E63)/Table23a!E63*100),"n/a",IF(((Table23a!E64-Table23a!E63)/Table23a!E63*100)=0,"-",((Table23a!E64-Table23a!E63)/Table23a!E63)*100))</f>
        <v>-4.0382037533512065</v>
      </c>
      <c r="F29" s="53"/>
      <c r="G29" s="53">
        <f>IF(ISERR((Table23a!G64-Table23a!G63)/Table23a!G63*100),"n/a",IF(((Table23a!G64-Table23a!G63)/Table23a!G63*100)=0,"-",((Table23a!G64-Table23a!G63)/Table23a!G63)*100))</f>
        <v>6.578947368421052</v>
      </c>
      <c r="H29" s="53">
        <f>IF(ISERR((Table23a!H64-Table23a!H63)/Table23a!H63*100),"n/a",IF(((Table23a!H64-Table23a!H63)/Table23a!H63*100)=0,"-",((Table23a!H64-Table23a!H63)/Table23a!H63)*100))</f>
        <v>-3.292181069958848</v>
      </c>
      <c r="I29" s="53">
        <f>IF(ISERR((Table23a!I64-Table23a!I63)/Table23a!I63*100),"n/a",IF(((Table23a!I64-Table23a!I63)/Table23a!I63*100)=0,"-",((Table23a!I64-Table23a!I63)/Table23a!I63)*100))</f>
        <v>-1.8862275449101795</v>
      </c>
      <c r="J29" s="53"/>
      <c r="K29" s="53">
        <f>IF(ISERR((Table23a!K64-Table23a!K63)/Table23a!K63*100),"n/a",IF(((Table23a!K64-Table23a!K63)/Table23a!K63*100)=0,"-",((Table23a!K64-Table23a!K63)/Table23a!K63)*100))</f>
        <v>6.593406593406594</v>
      </c>
      <c r="L29" s="53">
        <f>IF(ISERR((Table23a!L64-Table23a!L63)/Table23a!L63*100),"n/a",IF(((Table23a!L64-Table23a!L63)/Table23a!L63*100)=0,"-",((Table23a!L64-Table23a!L63)/Table23a!L63)*100))</f>
        <v>-1.5159171298635674</v>
      </c>
      <c r="M29" s="53">
        <f>IF(ISERR((Table23a!M64-Table23a!M63)/Table23a!M63*100),"n/a",IF(((Table23a!M64-Table23a!M63)/Table23a!M63*100)=0,"-",((Table23a!M64-Table23a!M63)/Table23a!M63)*100))</f>
        <v>-2.9016445287792534</v>
      </c>
    </row>
    <row r="30" spans="1:13" ht="15.75">
      <c r="A30" s="11" t="s">
        <v>16</v>
      </c>
      <c r="C30" s="56" t="str">
        <f>IF(ISERR((table23b!C21-table23b!C20)/table23b!C20*100),"n/a",IF(((table23b!C21-table23b!C20)/table23b!C20*100)=0,"-",((table23b!C21-table23b!C20)/table23b!C20)*100))</f>
        <v>-</v>
      </c>
      <c r="D30" s="56">
        <f>IF(ISERR((table23b!D21-table23b!D20)/table23b!D20*100),"n/a",IF(((table23b!D21-table23b!D20)/table23b!D20*100)=0,"-",((table23b!D21-table23b!D20)/table23b!D20)*100))</f>
        <v>-28.57142857142857</v>
      </c>
      <c r="E30" s="56">
        <f>IF(ISERR((table23b!E21-table23b!E20)/table23b!E20*100),"n/a",IF(((table23b!E21-table23b!E20)/table23b!E20*100)=0,"-",((table23b!E21-table23b!E20)/table23b!E20)*100))</f>
        <v>-9.31899641577061</v>
      </c>
      <c r="F30" s="56"/>
      <c r="G30" s="56">
        <f>IF(ISERR((table23b!G21-table23b!G20)/table23b!G20*100),"n/a",IF(((table23b!G21-table23b!G20)/table23b!G20*100)=0,"-",((table23b!G21-table23b!G20)/table23b!G20)*100))</f>
        <v>-100</v>
      </c>
      <c r="H30" s="56">
        <f>IF(ISERR((table23b!H21-table23b!H20)/table23b!H20*100),"n/a",IF(((table23b!H21-table23b!H20)/table23b!H20*100)=0,"-",((table23b!H21-table23b!H20)/table23b!H20)*100))</f>
        <v>100</v>
      </c>
      <c r="I30" s="56">
        <f>IF(ISERR((table23b!I21-table23b!I20)/table23b!I20*100),"n/a",IF(((table23b!I21-table23b!I20)/table23b!I20*100)=0,"-",((table23b!I21-table23b!I20)/table23b!I20)*100))</f>
        <v>3.9215686274509802</v>
      </c>
      <c r="J30" s="56"/>
      <c r="K30" s="56">
        <f>IF(ISERR((table23b!K21-table23b!K20)/table23b!K20*100),"n/a",IF(((table23b!K21-table23b!K20)/table23b!K20*100)=0,"-",((table23b!K21-table23b!K20)/table23b!K20)*100))</f>
        <v>-50</v>
      </c>
      <c r="L30" s="56">
        <f>IF(ISERR((table23b!L21-table23b!L20)/table23b!L20*100),"n/a",IF(((table23b!L21-table23b!L20)/table23b!L20*100)=0,"-",((table23b!L21-table23b!L20)/table23b!L20)*100))</f>
        <v>-8</v>
      </c>
      <c r="M30" s="56">
        <f>IF(ISERR((table23b!M21-table23b!M20)/table23b!M20*100),"n/a",IF(((table23b!M21-table23b!M20)/table23b!M20*100)=0,"-",((table23b!M21-table23b!M20)/table23b!M20)*100))</f>
        <v>-7.2727272727272725</v>
      </c>
    </row>
    <row r="31" spans="1:13" ht="18.75">
      <c r="A31" s="11" t="s">
        <v>40</v>
      </c>
      <c r="C31" s="56">
        <f>IF(ISERR((table23b!C35-table23b!C34)/table23b!C34*100),"n/a",IF(((table23b!C35-table23b!C34)/table23b!C34*100)=0,"-",((table23b!C35-table23b!C34)/table23b!C34)*100))</f>
        <v>-100</v>
      </c>
      <c r="D31" s="56" t="str">
        <f>IF(ISERR((table23b!D35-table23b!D34)/table23b!D34*100),"n/a",IF(((table23b!D35-table23b!D34)/table23b!D34*100)=0,"-",((table23b!D35-table23b!D34)/table23b!D34)*100))</f>
        <v>-</v>
      </c>
      <c r="E31" s="56">
        <f>IF(ISERR((table23b!E35-table23b!E34)/table23b!E34*100),"n/a",IF(((table23b!E35-table23b!E34)/table23b!E34*100)=0,"-",((table23b!E35-table23b!E34)/table23b!E34)*100))</f>
        <v>-13.953488372093023</v>
      </c>
      <c r="F31" s="56"/>
      <c r="G31" s="56">
        <f>IF(ISERR((table23b!G35-table23b!G34)/table23b!G34*100),"n/a",IF(((table23b!G35-table23b!G34)/table23b!G34*100)=0,"-",((table23b!G35-table23b!G34)/table23b!G34)*100))</f>
        <v>300</v>
      </c>
      <c r="H31" s="56">
        <f>IF(ISERR((table23b!H35-table23b!H34)/table23b!H34*100),"n/a",IF(((table23b!H35-table23b!H34)/table23b!H34*100)=0,"-",((table23b!H35-table23b!H34)/table23b!H34)*100))</f>
        <v>100</v>
      </c>
      <c r="I31" s="56">
        <f>IF(ISERR((table23b!I35-table23b!I34)/table23b!I34*100),"n/a",IF(((table23b!I35-table23b!I34)/table23b!I34*100)=0,"-",((table23b!I35-table23b!I34)/table23b!I34)*100))</f>
        <v>-25</v>
      </c>
      <c r="J31" s="56"/>
      <c r="K31" s="56">
        <f>IF(ISERR((table23b!K35-table23b!K34)/table23b!K34*100),"n/a",IF(((table23b!K35-table23b!K34)/table23b!K34*100)=0,"-",((table23b!K35-table23b!K34)/table23b!K34)*100))</f>
        <v>100</v>
      </c>
      <c r="L31" s="56">
        <f>IF(ISERR((table23b!L35-table23b!L34)/table23b!L34*100),"n/a",IF(((table23b!L35-table23b!L34)/table23b!L34*100)=0,"-",((table23b!L35-table23b!L34)/table23b!L34)*100))</f>
        <v>50</v>
      </c>
      <c r="M31" s="56">
        <f>IF(ISERR((table23b!M35-table23b!M34)/table23b!M34*100),"n/a",IF(((table23b!M35-table23b!M34)/table23b!M34*100)=0,"-",((table23b!M35-table23b!M34)/table23b!M34)*100))</f>
        <v>-21.008403361344538</v>
      </c>
    </row>
    <row r="32" spans="1:13" ht="15.75">
      <c r="A32" s="11" t="s">
        <v>17</v>
      </c>
      <c r="C32" s="56">
        <f>IF(ISERR((table23b!C49-table23b!C48)/table23b!C48*100),"n/a",IF(((table23b!C49-table23b!C48)/table23b!C48*100)=0,"-",((table23b!C49-table23b!C48)/table23b!C48)*100))</f>
        <v>-100</v>
      </c>
      <c r="D32" s="56">
        <f>IF(ISERR((table23b!D49-table23b!D48)/table23b!D48*100),"n/a",IF(((table23b!D49-table23b!D48)/table23b!D48*100)=0,"-",((table23b!D49-table23b!D48)/table23b!D48)*100))</f>
        <v>-25</v>
      </c>
      <c r="E32" s="56">
        <f>IF(ISERR((table23b!E49-table23b!E48)/table23b!E48*100),"n/a",IF(((table23b!E49-table23b!E48)/table23b!E48*100)=0,"-",((table23b!E49-table23b!E48)/table23b!E48)*100))</f>
        <v>-12.716049382716049</v>
      </c>
      <c r="F32" s="56"/>
      <c r="G32" s="56" t="str">
        <f>IF(ISERR((table23b!G49-table23b!G48)/table23b!G48*100),"n/a",IF(((table23b!G49-table23b!G48)/table23b!G48*100)=0,"-",((table23b!G49-table23b!G48)/table23b!G48)*100))</f>
        <v>n/a</v>
      </c>
      <c r="H32" s="56">
        <f>IF(ISERR((table23b!H49-table23b!H48)/table23b!H48*100),"n/a",IF(((table23b!H49-table23b!H48)/table23b!H48*100)=0,"-",((table23b!H49-table23b!H48)/table23b!H48)*100))</f>
        <v>-8.333333333333332</v>
      </c>
      <c r="I32" s="56">
        <f>IF(ISERR((table23b!I49-table23b!I48)/table23b!I48*100),"n/a",IF(((table23b!I49-table23b!I48)/table23b!I48*100)=0,"-",((table23b!I49-table23b!I48)/table23b!I48)*100))</f>
        <v>-6.451612903225806</v>
      </c>
      <c r="J32" s="56"/>
      <c r="K32" s="56">
        <f>IF(ISERR((table23b!K49-table23b!K48)/table23b!K48*100),"n/a",IF(((table23b!K49-table23b!K48)/table23b!K48*100)=0,"-",((table23b!K49-table23b!K48)/table23b!K48)*100))</f>
        <v>-100</v>
      </c>
      <c r="L32" s="56">
        <f>IF(ISERR((table23b!L49-table23b!L48)/table23b!L48*100),"n/a",IF(((table23b!L49-table23b!L48)/table23b!L48*100)=0,"-",((table23b!L49-table23b!L48)/table23b!L48)*100))</f>
        <v>-22.5</v>
      </c>
      <c r="M32" s="56">
        <f>IF(ISERR((table23b!M49-table23b!M48)/table23b!M48*100),"n/a",IF(((table23b!M49-table23b!M48)/table23b!M48*100)=0,"-",((table23b!M49-table23b!M48)/table23b!M48)*100))</f>
        <v>-11.884368308351178</v>
      </c>
    </row>
    <row r="33" spans="1:13" ht="15.75">
      <c r="A33" s="11" t="s">
        <v>18</v>
      </c>
      <c r="C33" s="56">
        <f>IF(ISERR((table23b!C63-table23b!C62)/table23b!C62*100),"n/a",IF(((table23b!C63-table23b!C62)/table23b!C62*100)=0,"-",((table23b!C63-table23b!C62)/table23b!C62)*100))</f>
        <v>-100</v>
      </c>
      <c r="D33" s="56">
        <f>IF(ISERR((table23b!D63-table23b!D62)/table23b!D62*100),"n/a",IF(((table23b!D63-table23b!D62)/table23b!D62*100)=0,"-",((table23b!D63-table23b!D62)/table23b!D62)*100))</f>
        <v>-18.181818181818183</v>
      </c>
      <c r="E33" s="56">
        <f>IF(ISERR((table23b!E63-table23b!E62)/table23b!E62*100),"n/a",IF(((table23b!E63-table23b!E62)/table23b!E62*100)=0,"-",((table23b!E63-table23b!E62)/table23b!E62)*100))</f>
        <v>2.797202797202797</v>
      </c>
      <c r="F33" s="56"/>
      <c r="G33" s="56">
        <f>IF(ISERR((table23b!G63-table23b!G62)/table23b!G62*100),"n/a",IF(((table23b!G63-table23b!G62)/table23b!G62*100)=0,"-",((table23b!G63-table23b!G62)/table23b!G62)*100))</f>
        <v>14.285714285714285</v>
      </c>
      <c r="H33" s="56">
        <f>IF(ISERR((table23b!H63-table23b!H62)/table23b!H62*100),"n/a",IF(((table23b!H63-table23b!H62)/table23b!H62*100)=0,"-",((table23b!H63-table23b!H62)/table23b!H62)*100))</f>
        <v>5.454545454545454</v>
      </c>
      <c r="I33" s="56">
        <f>IF(ISERR((table23b!I63-table23b!I62)/table23b!I62*100),"n/a",IF(((table23b!I63-table23b!I62)/table23b!I62*100)=0,"-",((table23b!I63-table23b!I62)/table23b!I62)*100))</f>
        <v>8.60655737704918</v>
      </c>
      <c r="J33" s="56"/>
      <c r="K33" s="56" t="str">
        <f>IF(ISERR((table23b!K63-table23b!K62)/table23b!K62*100),"n/a",IF(((table23b!K63-table23b!K62)/table23b!K62*100)=0,"-",((table23b!K63-table23b!K62)/table23b!K62)*100))</f>
        <v>-</v>
      </c>
      <c r="L33" s="56">
        <f>IF(ISERR((table23b!L63-table23b!L62)/table23b!L62*100),"n/a",IF(((table23b!L63-table23b!L62)/table23b!L62*100)=0,"-",((table23b!L63-table23b!L62)/table23b!L62)*100))</f>
        <v>1.5151515151515151</v>
      </c>
      <c r="M33" s="56">
        <f>IF(ISERR((table23b!M63-table23b!M62)/table23b!M62*100),"n/a",IF(((table23b!M63-table23b!M62)/table23b!M62*100)=0,"-",((table23b!M63-table23b!M62)/table23b!M62)*100))</f>
        <v>6.459948320413436</v>
      </c>
    </row>
    <row r="34" spans="1:13" ht="15.75">
      <c r="A34" s="11" t="s">
        <v>19</v>
      </c>
      <c r="B34" s="24"/>
      <c r="C34" s="57" t="str">
        <f>IF(ISERR((table23c!C21-table23c!C20)/table23c!C20*100),"n/a",IF(((table23c!C21-table23c!C20)/table23c!C20*100)=0,"-",((table23c!C21-table23c!C20)/table23c!C20)*100))</f>
        <v>n/a</v>
      </c>
      <c r="D34" s="57" t="str">
        <f>IF(ISERR((table23c!D21-table23c!D20)/table23c!D20*100),"n/a",IF(((table23c!D21-table23c!D20)/table23c!D20*100)=0,"-",((table23c!D21-table23c!D20)/table23c!D20)*100))</f>
        <v>-</v>
      </c>
      <c r="E34" s="57">
        <f>IF(ISERR((table23c!E21-table23c!E20)/table23c!E20*100),"n/a",IF(((table23c!E21-table23c!E20)/table23c!E20*100)=0,"-",((table23c!E21-table23c!E20)/table23c!E20)*100))</f>
        <v>-5.747126436781609</v>
      </c>
      <c r="F34" s="57"/>
      <c r="G34" s="57">
        <f>IF(ISERR((table23c!G21-table23c!G20)/table23c!G20*100),"n/a",IF(((table23c!G21-table23c!G20)/table23c!G20*100)=0,"-",((table23c!G21-table23c!G20)/table23c!G20)*100))</f>
        <v>-28.57142857142857</v>
      </c>
      <c r="H34" s="57">
        <f>IF(ISERR((table23c!H21-table23c!H20)/table23c!H20*100),"n/a",IF(((table23c!H21-table23c!H20)/table23c!H20*100)=0,"-",((table23c!H21-table23c!H20)/table23c!H20)*100))</f>
        <v>15.909090909090908</v>
      </c>
      <c r="I34" s="57">
        <f>IF(ISERR((table23c!I21-table23c!I20)/table23c!I20*100),"n/a",IF(((table23c!I21-table23c!I20)/table23c!I20*100)=0,"-",((table23c!I21-table23c!I20)/table23c!I20)*100))</f>
        <v>22.872340425531913</v>
      </c>
      <c r="J34" s="57"/>
      <c r="K34" s="57">
        <f>IF(ISERR((table23c!K21-table23c!K20)/table23c!K20*100),"n/a",IF(((table23c!K21-table23c!K20)/table23c!K20*100)=0,"-",((table23c!K21-table23c!K20)/table23c!K20)*100))</f>
        <v>-14.285714285714285</v>
      </c>
      <c r="L34" s="57">
        <f>IF(ISERR((table23c!L21-table23c!L20)/table23c!L20*100),"n/a",IF(((table23c!L21-table23c!L20)/table23c!L20*100)=0,"-",((table23c!L21-table23c!L20)/table23c!L20)*100))</f>
        <v>12.727272727272727</v>
      </c>
      <c r="M34" s="57">
        <f>IF(ISERR((table23c!M21-table23c!M20)/table23c!M20*100),"n/a",IF(((table23c!M21-table23c!M20)/table23c!M20*100)=0,"-",((table23c!M21-table23c!M20)/table23c!M20)*100))</f>
        <v>13.818181818181818</v>
      </c>
    </row>
    <row r="35" spans="1:13" ht="18.75">
      <c r="A35" s="11" t="s">
        <v>41</v>
      </c>
      <c r="C35" s="57" t="str">
        <f>IF(ISERR((table23c!C35-table23c!C34)/table23c!C34*100),"n/a",IF(((table23c!C35-table23c!C34)/table23c!C34*100)=0,"-",((table23c!C35-table23c!C34)/table23c!C34)*100))</f>
        <v>n/a</v>
      </c>
      <c r="D35" s="57">
        <f>IF(ISERR((table23c!D35-table23c!D34)/table23c!D34*100),"n/a",IF(((table23c!D35-table23c!D34)/table23c!D34*100)=0,"-",((table23c!D35-table23c!D34)/table23c!D34)*100))</f>
        <v>25</v>
      </c>
      <c r="E35" s="57">
        <f>IF(ISERR((table23c!E35-table23c!E34)/table23c!E34*100),"n/a",IF(((table23c!E35-table23c!E34)/table23c!E34*100)=0,"-",((table23c!E35-table23c!E34)/table23c!E34)*100))</f>
        <v>-12.244897959183673</v>
      </c>
      <c r="F35" s="57"/>
      <c r="G35" s="57" t="str">
        <f>IF(ISERR((table23c!G35-table23c!G34)/table23c!G34*100),"n/a",IF(((table23c!G35-table23c!G34)/table23c!G34*100)=0,"-",((table23c!G35-table23c!G34)/table23c!G34)*100))</f>
        <v>n/a</v>
      </c>
      <c r="H35" s="57">
        <f>IF(ISERR((table23c!H35-table23c!H34)/table23c!H34*100),"n/a",IF(((table23c!H35-table23c!H34)/table23c!H34*100)=0,"-",((table23c!H35-table23c!H34)/table23c!H34)*100))</f>
        <v>-10</v>
      </c>
      <c r="I35" s="57">
        <f>IF(ISERR((table23c!I35-table23c!I34)/table23c!I34*100),"n/a",IF(((table23c!I35-table23c!I34)/table23c!I34*100)=0,"-",((table23c!I35-table23c!I34)/table23c!I34)*100))</f>
        <v>-18.627450980392158</v>
      </c>
      <c r="J35" s="57"/>
      <c r="K35" s="57" t="str">
        <f>IF(ISERR((table23c!K35-table23c!K34)/table23c!K34*100),"n/a",IF(((table23c!K35-table23c!K34)/table23c!K34*100)=0,"-",((table23c!K35-table23c!K34)/table23c!K34)*100))</f>
        <v>n/a</v>
      </c>
      <c r="L35" s="57" t="str">
        <f>IF(ISERR((table23c!L35-table23c!L34)/table23c!L34*100),"n/a",IF(((table23c!L35-table23c!L34)/table23c!L34*100)=0,"-",((table23c!L35-table23c!L34)/table23c!L34)*100))</f>
        <v>-</v>
      </c>
      <c r="M35" s="57">
        <f>IF(ISERR((table23c!M35-table23c!M34)/table23c!M34*100),"n/a",IF(((table23c!M35-table23c!M34)/table23c!M34*100)=0,"-",((table23c!M35-table23c!M34)/table23c!M34)*100))</f>
        <v>-15.5</v>
      </c>
    </row>
    <row r="36" spans="1:13" ht="15.75">
      <c r="A36" s="4" t="s">
        <v>4</v>
      </c>
      <c r="B36" s="4"/>
      <c r="C36" s="57">
        <f>IF(ISERR((table23c!C49-table23c!C48)/table23c!C48*100),"n/a",IF(((table23c!C49-table23c!C48)/table23c!C48*100)=0,"-",((table23c!C49-table23c!C48)/table23c!C48)*100))</f>
        <v>-2.0618556701030926</v>
      </c>
      <c r="D36" s="57">
        <f>IF(ISERR((table23c!D49-table23c!D48)/table23c!D48*100),"n/a",IF(((table23c!D49-table23c!D48)/table23c!D48*100)=0,"-",((table23c!D49-table23c!D48)/table23c!D48)*100))</f>
        <v>-6.4259160913436</v>
      </c>
      <c r="E36" s="57">
        <f>IF(ISERR((table23c!E49-table23c!E48)/table23c!E48*100),"n/a",IF(((table23c!E49-table23c!E48)/table23c!E48*100)=0,"-",((table23c!E49-table23c!E48)/table23c!E48)*100))</f>
        <v>-4.486760379208892</v>
      </c>
      <c r="F36" s="57"/>
      <c r="G36" s="57">
        <f>IF(ISERR((table23c!G49-table23c!G48)/table23c!G48*100),"n/a",IF(((table23c!G49-table23c!G48)/table23c!G48*100)=0,"-",((table23c!G49-table23c!G48)/table23c!G48)*100))</f>
        <v>10.043668122270741</v>
      </c>
      <c r="H36" s="57">
        <f>IF(ISERR((table23c!H49-table23c!H48)/table23c!H48*100),"n/a",IF(((table23c!H49-table23c!H48)/table23c!H48*100)=0,"-",((table23c!H49-table23c!H48)/table23c!H48)*100))</f>
        <v>-0.8959681433549029</v>
      </c>
      <c r="I36" s="57">
        <f>IF(ISERR((table23c!I49-table23c!I48)/table23c!I48*100),"n/a",IF(((table23c!I49-table23c!I48)/table23c!I48*100)=0,"-",((table23c!I49-table23c!I48)/table23c!I48)*100))</f>
        <v>-0.7497883661869633</v>
      </c>
      <c r="J36" s="57"/>
      <c r="K36" s="57">
        <f>IF(ISERR((table23c!K49-table23c!K48)/table23c!K48*100),"n/a",IF(((table23c!K49-table23c!K48)/table23c!K48*100)=0,"-",((table23c!K49-table23c!K48)/table23c!K48)*100))</f>
        <v>6.441717791411043</v>
      </c>
      <c r="L36" s="57">
        <f>IF(ISERR((table23c!L49-table23c!L48)/table23c!L48*100),"n/a",IF(((table23c!L49-table23c!L48)/table23c!L48*100)=0,"-",((table23c!L49-table23c!L48)/table23c!L48)*100))</f>
        <v>-3.571428571428571</v>
      </c>
      <c r="M36" s="57">
        <f>IF(ISERR((table23c!M49-table23c!M48)/table23c!M48*100),"n/a",IF(((table23c!M49-table23c!M48)/table23c!M48*100)=0,"-",((table23c!M49-table23c!M48)/table23c!M48)*100))</f>
        <v>-2.9797610338941722</v>
      </c>
    </row>
    <row r="37" spans="3:13" ht="15.75"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2:13" ht="18.75">
      <c r="B38" s="1" t="s">
        <v>38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15.75">
      <c r="A39" s="11" t="s">
        <v>21</v>
      </c>
      <c r="C39" s="53">
        <f>IF(ISERR((Table23a!C22-Table23a!C11)/Table23a!C11*100),"n/a",IF((Table23a!C22-Table23a!C11)/Table23a!C11*100=0,"-",((Table23a!C22-Table23a!C11)/Table23a!C11*100)))</f>
        <v>-30.747922437673132</v>
      </c>
      <c r="D39" s="53">
        <f>IF(ISERR((Table23a!D22-Table23a!D11)/Table23a!D11*100),"n/a",IF((Table23a!D22-Table23a!D11)/Table23a!D11*100=0,"-",((Table23a!D22-Table23a!D11)/Table23a!D11*100)))</f>
        <v>-33.5775724753106</v>
      </c>
      <c r="E39" s="53">
        <f>IF(ISERR((Table23a!E22-Table23a!E11)/Table23a!E11*100),"n/a",IF((Table23a!E22-Table23a!E11)/Table23a!E11*100=0,"-",((Table23a!E22-Table23a!E11)/Table23a!E11*100)))</f>
        <v>-22.096317280453253</v>
      </c>
      <c r="F39" s="53"/>
      <c r="G39" s="53">
        <f>IF(ISERR((Table23a!G22-Table23a!G11)/Table23a!G11*100),"n/a",IF((Table23a!G22-Table23a!G11)/Table23a!G11*100=0,"-",((Table23a!G22-Table23a!G11)/Table23a!G11*100)))</f>
        <v>-21.875</v>
      </c>
      <c r="H39" s="53">
        <f>IF(ISERR((Table23a!H22-Table23a!H11)/Table23a!H11*100),"n/a",IF((Table23a!H22-Table23a!H11)/Table23a!H11*100=0,"-",((Table23a!H22-Table23a!H11)/Table23a!H11*100)))</f>
        <v>-31.063122923588043</v>
      </c>
      <c r="I39" s="53">
        <f>IF(ISERR((Table23a!I22-Table23a!I11)/Table23a!I11*100),"n/a",IF((Table23a!I22-Table23a!I11)/Table23a!I11*100=0,"-",((Table23a!I22-Table23a!I11)/Table23a!I11*100)))</f>
        <v>-27.529626253418414</v>
      </c>
      <c r="J39" s="53"/>
      <c r="K39" s="53">
        <f>IF(ISERR((Table23a!K22-Table23a!K11)/Table23a!K11*100),"n/a",IF((Table23a!K22-Table23a!K11)/Table23a!K11*100=0,"-",((Table23a!K22-Table23a!K11)/Table23a!K11*100)))</f>
        <v>-28.023032629558543</v>
      </c>
      <c r="L39" s="53">
        <f>IF(ISERR((Table23a!L22-Table23a!L11)/Table23a!L11*100),"n/a",IF((Table23a!L22-Table23a!L11)/Table23a!L11*100=0,"-",((Table23a!L22-Table23a!L11)/Table23a!L11*100)))</f>
        <v>-33.35755813953488</v>
      </c>
      <c r="M39" s="53">
        <f>IF(ISERR((Table23a!M22-Table23a!M11)/Table23a!M11*100),"n/a",IF((Table23a!M22-Table23a!M11)/Table23a!M11*100=0,"-",((Table23a!M22-Table23a!M11)/Table23a!M11*100)))</f>
        <v>-22.368180988870648</v>
      </c>
    </row>
    <row r="40" spans="1:13" ht="15.75">
      <c r="A40" s="11" t="s">
        <v>22</v>
      </c>
      <c r="C40" s="53">
        <f>IF(ISERR((Table23a!C36-Table23a!C25)/Table23a!C25*100),"n/a",IF((Table23a!C36-Table23a!C25)/Table23a!C25*100=0,"-",((Table23a!C36-Table23a!C25)/Table23a!C25*100)))</f>
        <v>-9.090909090909099</v>
      </c>
      <c r="D40" s="53">
        <f>IF(ISERR((Table23a!D36-Table23a!D25)/Table23a!D25*100),"n/a",IF((Table23a!D36-Table23a!D25)/Table23a!D25*100=0,"-",((Table23a!D36-Table23a!D25)/Table23a!D25*100)))</f>
        <v>-35.137895812053124</v>
      </c>
      <c r="E40" s="53">
        <f>IF(ISERR((Table23a!E36-Table23a!E25)/Table23a!E25*100),"n/a",IF((Table23a!E36-Table23a!E25)/Table23a!E25*100=0,"-",((Table23a!E36-Table23a!E25)/Table23a!E25*100)))</f>
        <v>-29.83542735798974</v>
      </c>
      <c r="F40" s="53"/>
      <c r="G40" s="53">
        <f>IF(ISERR((Table23a!G36-Table23a!G25)/Table23a!G25*100),"n/a",IF((Table23a!G36-Table23a!G25)/Table23a!G25*100=0,"-",((Table23a!G36-Table23a!G25)/Table23a!G25*100)))</f>
        <v>-3.2258064516129057</v>
      </c>
      <c r="H40" s="53">
        <f>IF(ISERR((Table23a!H36-Table23a!H25)/Table23a!H25*100),"n/a",IF((Table23a!H36-Table23a!H25)/Table23a!H25*100=0,"-",((Table23a!H36-Table23a!H25)/Table23a!H25*100)))</f>
        <v>-16.9811320754717</v>
      </c>
      <c r="I40" s="53">
        <f>IF(ISERR((Table23a!I36-Table23a!I25)/Table23a!I25*100),"n/a",IF((Table23a!I36-Table23a!I25)/Table23a!I25*100=0,"-",((Table23a!I36-Table23a!I25)/Table23a!I25*100)))</f>
        <v>-18.954248366013072</v>
      </c>
      <c r="J40" s="53"/>
      <c r="K40" s="53">
        <f>IF(ISERR((Table23a!K36-Table23a!K25)/Table23a!K25*100),"n/a",IF((Table23a!K36-Table23a!K25)/Table23a!K25*100=0,"-",((Table23a!K36-Table23a!K25)/Table23a!K25*100)))</f>
        <v>-5.660377358490563</v>
      </c>
      <c r="L40" s="53">
        <f>IF(ISERR((Table23a!L36-Table23a!L25)/Table23a!L25*100),"n/a",IF((Table23a!L36-Table23a!L25)/Table23a!L25*100=0,"-",((Table23a!L36-Table23a!L25)/Table23a!L25*100)))</f>
        <v>-31.27009646302251</v>
      </c>
      <c r="M40" s="53">
        <f>IF(ISERR((Table23a!M36-Table23a!M25)/Table23a!M25*100),"n/a",IF((Table23a!M36-Table23a!M25)/Table23a!M25*100=0,"-",((Table23a!M36-Table23a!M25)/Table23a!M25*100)))</f>
        <v>-28.538029925187036</v>
      </c>
    </row>
    <row r="41" spans="1:13" ht="18.75">
      <c r="A41" s="11" t="s">
        <v>39</v>
      </c>
      <c r="C41" s="53">
        <f>IF(ISERR((Table23a!C50-Table23a!C39)/Table23a!C39*100),"n/a",IF((Table23a!C50-Table23a!C39)/Table23a!C39*100=0,"-",((Table23a!C50-Table23a!C39)/Table23a!C39*100)))</f>
        <v>34.615384615384606</v>
      </c>
      <c r="D41" s="53">
        <f>IF(ISERR((Table23a!D50-Table23a!D39)/Table23a!D39*100),"n/a",IF((Table23a!D50-Table23a!D39)/Table23a!D39*100=0,"-",((Table23a!D50-Table23a!D39)/Table23a!D39*100)))</f>
        <v>7.4324324324324325</v>
      </c>
      <c r="E41" s="53">
        <f>IF(ISERR((Table23a!E50-Table23a!E39)/Table23a!E39*100),"n/a",IF((Table23a!E50-Table23a!E39)/Table23a!E39*100=0,"-",((Table23a!E50-Table23a!E39)/Table23a!E39*100)))</f>
        <v>19.693396226415093</v>
      </c>
      <c r="F41" s="53"/>
      <c r="G41" s="53">
        <f>IF(ISERR((Table23a!G50-Table23a!G39)/Table23a!G39*100),"n/a",IF((Table23a!G50-Table23a!G39)/Table23a!G39*100=0,"-",((Table23a!G50-Table23a!G39)/Table23a!G39*100)))</f>
        <v>61.53846153846154</v>
      </c>
      <c r="H41" s="53">
        <f>IF(ISERR((Table23a!H50-Table23a!H39)/Table23a!H39*100),"n/a",IF((Table23a!H50-Table23a!H39)/Table23a!H39*100=0,"-",((Table23a!H50-Table23a!H39)/Table23a!H39*100)))</f>
        <v>41.75506268081002</v>
      </c>
      <c r="I41" s="53">
        <f>IF(ISERR((Table23a!I50-Table23a!I39)/Table23a!I39*100),"n/a",IF((Table23a!I50-Table23a!I39)/Table23a!I39*100=0,"-",((Table23a!I50-Table23a!I39)/Table23a!I39*100)))</f>
        <v>32.56687001407791</v>
      </c>
      <c r="J41" s="53"/>
      <c r="K41" s="53">
        <f>IF(ISERR((Table23a!K50-Table23a!K39)/Table23a!K39*100),"n/a",IF((Table23a!K50-Table23a!K39)/Table23a!K39*100=0,"-",((Table23a!K50-Table23a!K39)/Table23a!K39*100)))</f>
        <v>57.05128205128206</v>
      </c>
      <c r="L41" s="53">
        <f>IF(ISERR((Table23a!L50-Table23a!L39)/Table23a!L39*100),"n/a",IF((Table23a!L50-Table23a!L39)/Table23a!L39*100=0,"-",((Table23a!L50-Table23a!L39)/Table23a!L39*100)))</f>
        <v>27.462014631401242</v>
      </c>
      <c r="M41" s="53">
        <f>IF(ISERR((Table23a!M50-Table23a!M39)/Table23a!M39*100),"n/a",IF((Table23a!M50-Table23a!M39)/Table23a!M39*100=0,"-",((Table23a!M50-Table23a!M39)/Table23a!M39*100)))</f>
        <v>25.56149732620321</v>
      </c>
    </row>
    <row r="42" spans="1:13" ht="15.75">
      <c r="A42" s="11" t="s">
        <v>15</v>
      </c>
      <c r="C42" s="53">
        <f>IF(ISERR((Table23a!C64-Table23a!C53)/Table23a!C53*100),"n/a",IF((Table23a!C64-Table23a!C53)/Table23a!C53*100=0,"-",((Table23a!C64-Table23a!C53)/Table23a!C53*100)))</f>
        <v>15.107913669064747</v>
      </c>
      <c r="D42" s="53">
        <f>IF(ISERR((Table23a!D64-Table23a!D53)/Table23a!D53*100),"n/a",IF((Table23a!D64-Table23a!D53)/Table23a!D53*100=0,"-",((Table23a!D64-Table23a!D53)/Table23a!D53*100)))</f>
        <v>-24.95126705653022</v>
      </c>
      <c r="E42" s="53">
        <f>IF(ISERR((Table23a!E64-Table23a!E53)/Table23a!E53*100),"n/a",IF((Table23a!E64-Table23a!E53)/Table23a!E53*100=0,"-",((Table23a!E64-Table23a!E53)/Table23a!E53*100)))</f>
        <v>-8.159338015972292</v>
      </c>
      <c r="F42" s="53"/>
      <c r="G42" s="53">
        <f>IF(ISERR((Table23a!G64-Table23a!G53)/Table23a!G53*100),"n/a",IF((Table23a!G64-Table23a!G53)/Table23a!G53*100=0,"-",((Table23a!G64-Table23a!G53)/Table23a!G53*100)))</f>
        <v>-10.596026490066219</v>
      </c>
      <c r="H42" s="53">
        <f>IF(ISERR((Table23a!H64-Table23a!H53)/Table23a!H53*100),"n/a",IF((Table23a!H64-Table23a!H53)/Table23a!H53*100=0,"-",((Table23a!H64-Table23a!H53)/Table23a!H53*100)))</f>
        <v>-20.902053180747217</v>
      </c>
      <c r="I42" s="53">
        <f>IF(ISERR((Table23a!I64-Table23a!I53)/Table23a!I53*100),"n/a",IF((Table23a!I64-Table23a!I53)/Table23a!I53*100=0,"-",((Table23a!I64-Table23a!I53)/Table23a!I53*100)))</f>
        <v>-8.00887067344132</v>
      </c>
      <c r="J42" s="53"/>
      <c r="K42" s="53">
        <f>IF(ISERR((Table23a!K64-Table23a!K53)/Table23a!K53*100),"n/a",IF((Table23a!K64-Table23a!K53)/Table23a!K53*100=0,"-",((Table23a!K64-Table23a!K53)/Table23a!K53*100)))</f>
        <v>-7.177033492822966</v>
      </c>
      <c r="L42" s="53">
        <f>IF(ISERR((Table23a!L64-Table23a!L53)/Table23a!L53*100),"n/a",IF((Table23a!L64-Table23a!L53)/Table23a!L53*100=0,"-",((Table23a!L64-Table23a!L53)/Table23a!L53*100)))</f>
        <v>-22.06493921944978</v>
      </c>
      <c r="M42" s="53">
        <f>IF(ISERR((Table23a!M64-Table23a!M53)/Table23a!M53*100),"n/a",IF((Table23a!M64-Table23a!M53)/Table23a!M53*100=0,"-",((Table23a!M64-Table23a!M53)/Table23a!M53*100)))</f>
        <v>-8.07909942816083</v>
      </c>
    </row>
    <row r="43" spans="1:13" ht="15.75">
      <c r="A43" s="11" t="s">
        <v>16</v>
      </c>
      <c r="C43" s="56">
        <f>IF(ISERR((table23b!C21-table23b!C10)/table23b!C10*100),"n/a",IF((table23b!C21-table23b!C10)/table23b!C10*100=0,"-",((table23b!C21-table23b!C10)/table23b!C10*100)))</f>
        <v>24.999999999999993</v>
      </c>
      <c r="D43" s="56">
        <f>IF(ISERR((table23b!D21-table23b!D10)/table23b!D10*100),"n/a",IF((table23b!D21-table23b!D10)/table23b!D10*100=0,"-",((table23b!D21-table23b!D10)/table23b!D10*100)))</f>
        <v>-39.51612903225807</v>
      </c>
      <c r="E43" s="56">
        <f>IF(ISERR((table23b!E21-table23b!E10)/table23b!E10*100),"n/a",IF((table23b!E21-table23b!E10)/table23b!E10*100=0,"-",((table23b!E21-table23b!E10)/table23b!E10*100)))</f>
        <v>-3.213465952563113</v>
      </c>
      <c r="F43" s="56"/>
      <c r="G43" s="56">
        <f>IF(ISERR((table23b!G21-table23b!G10)/table23b!G10*100),"n/a",IF((table23b!G21-table23b!G10)/table23b!G10*100=0,"-",((table23b!G21-table23b!G10)/table23b!G10*100)))</f>
        <v>-100</v>
      </c>
      <c r="H43" s="56">
        <f>IF(ISERR((table23b!H21-table23b!H10)/table23b!H10*100),"n/a",IF((table23b!H21-table23b!H10)/table23b!H10*100=0,"-",((table23b!H21-table23b!H10)/table23b!H10*100)))</f>
        <v>-16.666666666666664</v>
      </c>
      <c r="I43" s="56">
        <f>IF(ISERR((table23b!I21-table23b!I10)/table23b!I10*100),"n/a",IF((table23b!I21-table23b!I10)/table23b!I10*100=0,"-",((table23b!I21-table23b!I10)/table23b!I10*100)))</f>
        <v>40.95744680851063</v>
      </c>
      <c r="J43" s="56"/>
      <c r="K43" s="56">
        <f>IF(ISERR((table23b!K21-table23b!K10)/table23b!K10*100),"n/a",IF((table23b!K21-table23b!K10)/table23b!K10*100=0,"-",((table23b!K21-table23b!K10)/table23b!K10*100)))</f>
        <v>-50</v>
      </c>
      <c r="L43" s="56">
        <f>IF(ISERR((table23b!L21-table23b!L10)/table23b!L10*100),"n/a",IF((table23b!L21-table23b!L10)/table23b!L10*100=0,"-",((table23b!L21-table23b!L10)/table23b!L10*100)))</f>
        <v>-33.13953488372093</v>
      </c>
      <c r="M43" s="56">
        <f>IF(ISERR((table23b!M21-table23b!M10)/table23b!M10*100),"n/a",IF((table23b!M21-table23b!M10)/table23b!M10*100=0,"-",((table23b!M21-table23b!M10)/table23b!M10*100)))</f>
        <v>2.341137123745819</v>
      </c>
    </row>
    <row r="44" spans="1:13" ht="18.75">
      <c r="A44" s="11" t="s">
        <v>40</v>
      </c>
      <c r="C44" s="56">
        <f>IF(ISERR((table23b!C35-table23b!C24)/table23b!C24*100),"n/a",IF((table23b!C35-table23b!C24)/table23b!C24*100=0,"-",((table23b!C35-table23b!C24)/table23b!C24*100)))</f>
        <v>-100</v>
      </c>
      <c r="D44" s="56">
        <f>IF(ISERR((table23b!D35-table23b!D24)/table23b!D24*100),"n/a",IF((table23b!D35-table23b!D24)/table23b!D24*100=0,"-",((table23b!D35-table23b!D24)/table23b!D24*100)))</f>
        <v>40</v>
      </c>
      <c r="E44" s="56">
        <f>IF(ISERR((table23b!E35-table23b!E24)/table23b!E24*100),"n/a",IF((table23b!E35-table23b!E24)/table23b!E24*100=0,"-",((table23b!E35-table23b!E24)/table23b!E24*100)))</f>
        <v>-18.85964912280702</v>
      </c>
      <c r="F44" s="56"/>
      <c r="G44" s="56">
        <f>IF(ISERR((table23b!G35-table23b!G24)/table23b!G24*100),"n/a",IF((table23b!G35-table23b!G24)/table23b!G24*100=0,"-",((table23b!G35-table23b!G24)/table23b!G24*100)))</f>
        <v>185.71428571428575</v>
      </c>
      <c r="H44" s="56">
        <f>IF(ISERR((table23b!H35-table23b!H24)/table23b!H24*100),"n/a",IF((table23b!H35-table23b!H24)/table23b!H24*100=0,"-",((table23b!H35-table23b!H24)/table23b!H24*100)))</f>
        <v>-35.18518518518519</v>
      </c>
      <c r="I44" s="56">
        <f>IF(ISERR((table23b!I35-table23b!I24)/table23b!I24*100),"n/a",IF((table23b!I35-table23b!I24)/table23b!I24*100=0,"-",((table23b!I35-table23b!I24)/table23b!I24*100)))</f>
        <v>-48.275862068965516</v>
      </c>
      <c r="J44" s="56"/>
      <c r="K44" s="56">
        <f>IF(ISERR((table23b!K35-table23b!K24)/table23b!K24*100),"n/a",IF((table23b!K35-table23b!K24)/table23b!K24*100=0,"-",((table23b!K35-table23b!K24)/table23b!K24*100)))</f>
        <v>122.22222222222223</v>
      </c>
      <c r="L44" s="56">
        <f>IF(ISERR((table23b!L35-table23b!L24)/table23b!L24*100),"n/a",IF((table23b!L35-table23b!L24)/table23b!L24*100=0,"-",((table23b!L35-table23b!L24)/table23b!L24*100)))</f>
        <v>-21.052631578947373</v>
      </c>
      <c r="M44" s="56">
        <f>IF(ISERR((table23b!M35-table23b!M24)/table23b!M24*100),"n/a",IF((table23b!M35-table23b!M24)/table23b!M24*100=0,"-",((table23b!M35-table23b!M24)/table23b!M24*100)))</f>
        <v>-39.66623876765084</v>
      </c>
    </row>
    <row r="45" spans="1:13" ht="15.75">
      <c r="A45" s="11" t="s">
        <v>17</v>
      </c>
      <c r="C45" s="56">
        <f>IF(ISERR((table23b!C49-table23b!C38)/table23b!C38*100),"n/a",IF((table23b!C49-table23b!C38)/table23b!C38*100=0,"-",((table23b!C49-table23b!C38)/table23b!C38*100)))</f>
        <v>-100</v>
      </c>
      <c r="D45" s="56">
        <f>IF(ISERR((table23b!D49-table23b!D38)/table23b!D38*100),"n/a",IF((table23b!D49-table23b!D38)/table23b!D38*100=0,"-",((table23b!D49-table23b!D38)/table23b!D38*100)))</f>
        <v>-32.18085106382979</v>
      </c>
      <c r="E45" s="56">
        <f>IF(ISERR((table23b!E49-table23b!E38)/table23b!E38*100),"n/a",IF((table23b!E49-table23b!E38)/table23b!E38*100=0,"-",((table23b!E49-table23b!E38)/table23b!E38*100)))</f>
        <v>-15.309056061332052</v>
      </c>
      <c r="F45" s="56"/>
      <c r="G45" s="56">
        <f>IF(ISERR((table23b!G49-table23b!G38)/table23b!G38*100),"n/a",IF((table23b!G49-table23b!G38)/table23b!G38*100=0,"-",((table23b!G49-table23b!G38)/table23b!G38*100)))</f>
        <v>-100</v>
      </c>
      <c r="H45" s="56">
        <f>IF(ISERR((table23b!H49-table23b!H38)/table23b!H38*100),"n/a",IF((table23b!H49-table23b!H38)/table23b!H38*100=0,"-",((table23b!H49-table23b!H38)/table23b!H38*100)))</f>
        <v>-48.113207547169814</v>
      </c>
      <c r="I45" s="56">
        <f>IF(ISERR((table23b!I49-table23b!I38)/table23b!I38*100),"n/a",IF((table23b!I49-table23b!I38)/table23b!I38*100=0,"-",((table23b!I49-table23b!I38)/table23b!I38*100)))</f>
        <v>-33.17972350230414</v>
      </c>
      <c r="J45" s="56"/>
      <c r="K45" s="56">
        <f>IF(ISERR((table23b!K49-table23b!K38)/table23b!K38*100),"n/a",IF((table23b!K49-table23b!K38)/table23b!K38*100=0,"-",((table23b!K49-table23b!K38)/table23b!K38*100)))</f>
        <v>-100</v>
      </c>
      <c r="L45" s="56">
        <f>IF(ISERR((table23b!L49-table23b!L38)/table23b!L38*100),"n/a",IF((table23b!L49-table23b!L38)/table23b!L38*100=0,"-",((table23b!L49-table23b!L38)/table23b!L38*100)))</f>
        <v>-35.68464730290457</v>
      </c>
      <c r="M45" s="56">
        <f>IF(ISERR((table23b!M49-table23b!M38)/table23b!M38*100),"n/a",IF((table23b!M49-table23b!M38)/table23b!M38*100=0,"-",((table23b!M49-table23b!M38)/table23b!M38*100)))</f>
        <v>-18.385561285204282</v>
      </c>
    </row>
    <row r="46" spans="1:13" ht="15.75">
      <c r="A46" s="11" t="s">
        <v>18</v>
      </c>
      <c r="C46" s="56">
        <f>IF(ISERR((table23b!C63-table23b!C52)/table23b!C52*100),"n/a",IF((table23b!C63-table23b!C52)/table23b!C52*100=0,"-",((table23b!C63-table23b!C52)/table23b!C52*100)))</f>
        <v>-100</v>
      </c>
      <c r="D46" s="56">
        <f>IF(ISERR((table23b!D63-table23b!D52)/table23b!D52*100),"n/a",IF((table23b!D63-table23b!D52)/table23b!D52*100=0,"-",((table23b!D63-table23b!D52)/table23b!D52*100)))</f>
        <v>-66.91176470588235</v>
      </c>
      <c r="E46" s="56">
        <f>IF(ISERR((table23b!E63-table23b!E52)/table23b!E52*100),"n/a",IF((table23b!E63-table23b!E52)/table23b!E52*100=0,"-",((table23b!E63-table23b!E52)/table23b!E52*100)))</f>
        <v>-18.15144766146993</v>
      </c>
      <c r="F46" s="56"/>
      <c r="G46" s="56">
        <f>IF(ISERR((table23b!G63-table23b!G52)/table23b!G52*100),"n/a",IF((table23b!G63-table23b!G52)/table23b!G52*100=0,"-",((table23b!G63-table23b!G52)/table23b!G52*100)))</f>
        <v>-4.761904761904765</v>
      </c>
      <c r="H46" s="56">
        <f>IF(ISERR((table23b!H63-table23b!H52)/table23b!H52*100),"n/a",IF((table23b!H63-table23b!H52)/table23b!H52*100=0,"-",((table23b!H63-table23b!H52)/table23b!H52*100)))</f>
        <v>-30.622009569377983</v>
      </c>
      <c r="I46" s="56">
        <f>IF(ISERR((table23b!I63-table23b!I52)/table23b!I52*100),"n/a",IF((table23b!I63-table23b!I52)/table23b!I52*100=0,"-",((table23b!I63-table23b!I52)/table23b!I52*100)))</f>
        <v>-20.848267622461172</v>
      </c>
      <c r="J46" s="56"/>
      <c r="K46" s="56">
        <f>IF(ISERR((table23b!K63-table23b!K52)/table23b!K52*100),"n/a",IF((table23b!K63-table23b!K52)/table23b!K52*100=0,"-",((table23b!K63-table23b!K52)/table23b!K52*100)))</f>
        <v>-14.893617021276597</v>
      </c>
      <c r="L46" s="56">
        <f>IF(ISERR((table23b!L63-table23b!L52)/table23b!L52*100),"n/a",IF((table23b!L63-table23b!L52)/table23b!L52*100=0,"-",((table23b!L63-table23b!L52)/table23b!L52*100)))</f>
        <v>-39.53068592057762</v>
      </c>
      <c r="M46" s="56">
        <f>IF(ISERR((table23b!M63-table23b!M52)/table23b!M52*100),"n/a",IF((table23b!M63-table23b!M52)/table23b!M52*100=0,"-",((table23b!M63-table23b!M52)/table23b!M52*100)))</f>
        <v>-19.906687402799374</v>
      </c>
    </row>
    <row r="47" spans="1:13" ht="15.75">
      <c r="A47" s="11" t="s">
        <v>19</v>
      </c>
      <c r="C47" s="57" t="str">
        <f>IF(ISERR((table23c!C21-table23c!C10)/table23c!C10*100),"n/a",IF((table23c!C21-table23c!C10)/table23c!C10*100=0,"-",((table23c!C21-table23c!C10)/table23c!C10*100)))</f>
        <v>-</v>
      </c>
      <c r="D47" s="57">
        <f>IF(ISERR((table23c!D21-table23c!D10)/table23c!D10*100),"n/a",IF((table23c!D21-table23c!D10)/table23c!D10*100=0,"-",((table23c!D21-table23c!D10)/table23c!D10*100)))</f>
        <v>-15.384615384615385</v>
      </c>
      <c r="E47" s="57">
        <f>IF(ISERR((table23c!E21-table23c!E10)/table23c!E10*100),"n/a",IF((table23c!E21-table23c!E10)/table23c!E10*100=0,"-",((table23c!E21-table23c!E10)/table23c!E10*100)))</f>
        <v>38.51351351351351</v>
      </c>
      <c r="F47" s="57"/>
      <c r="G47" s="57">
        <f>IF(ISERR((table23c!G21-table23c!G10)/table23c!G10*100),"n/a",IF((table23c!G21-table23c!G10)/table23c!G10*100=0,"-",((table23c!G21-table23c!G10)/table23c!G10*100)))</f>
        <v>4.1666666666666705</v>
      </c>
      <c r="H47" s="57">
        <f>IF(ISERR((table23c!H21-table23c!H10)/table23c!H10*100),"n/a",IF((table23c!H21-table23c!H10)/table23c!H10*100=0,"-",((table23c!H21-table23c!H10)/table23c!H10*100)))</f>
        <v>6.694560669456074</v>
      </c>
      <c r="I47" s="57">
        <f>IF(ISERR((table23c!I21-table23c!I10)/table23c!I10*100),"n/a",IF((table23c!I21-table23c!I10)/table23c!I10*100=0,"-",((table23c!I21-table23c!I10)/table23c!I10*100)))</f>
        <v>27.624309392265197</v>
      </c>
      <c r="J47" s="57"/>
      <c r="K47" s="57">
        <f>IF(ISERR((table23c!K21-table23c!K10)/table23c!K10*100),"n/a",IF((table23c!K21-table23c!K10)/table23c!K10*100=0,"-",((table23c!K21-table23c!K10)/table23c!K10*100)))</f>
        <v>3.448275862068969</v>
      </c>
      <c r="L47" s="57">
        <f>IF(ISERR((table23c!L21-table23c!L10)/table23c!L10*100),"n/a",IF((table23c!L21-table23c!L10)/table23c!L10*100=0,"-",((table23c!L21-table23c!L10)/table23c!L10*100)))</f>
        <v>1.9736842105263206</v>
      </c>
      <c r="M47" s="57">
        <f>IF(ISERR((table23c!M21-table23c!M10)/table23c!M10*100),"n/a",IF((table23c!M21-table23c!M10)/table23c!M10*100=0,"-",((table23c!M21-table23c!M10)/table23c!M10*100)))</f>
        <v>30.30807660283098</v>
      </c>
    </row>
    <row r="48" spans="1:13" ht="18.75">
      <c r="A48" s="11" t="s">
        <v>41</v>
      </c>
      <c r="C48" s="57" t="str">
        <f>IF(ISERR((table23c!C35-table23c!C24)/table23c!C24*100),"n/a",IF((table23c!C35-table23c!C24)/table23c!C24*100=0,"-",((table23c!C35-table23c!C24)/table23c!C24*100)))</f>
        <v>n/a</v>
      </c>
      <c r="D48" s="57">
        <f>IF(ISERR((table23c!D35-table23c!D24)/table23c!D24*100),"n/a",IF((table23c!D35-table23c!D24)/table23c!D24*100=0,"-",((table23c!D35-table23c!D24)/table23c!D24*100)))</f>
        <v>-7.407407407407414</v>
      </c>
      <c r="E48" s="57">
        <f>IF(ISERR((table23c!E35-table23c!E24)/table23c!E24*100),"n/a",IF((table23c!E35-table23c!E24)/table23c!E24*100=0,"-",((table23c!E35-table23c!E24)/table23c!E24*100)))</f>
        <v>41.44736842105264</v>
      </c>
      <c r="F48" s="57"/>
      <c r="G48" s="57">
        <f>IF(ISERR((table23c!G35-table23c!G24)/table23c!G24*100),"n/a",IF((table23c!G35-table23c!G24)/table23c!G24*100=0,"-",((table23c!G35-table23c!G24)/table23c!G24*100)))</f>
        <v>-100</v>
      </c>
      <c r="H48" s="57">
        <f>IF(ISERR((table23c!H35-table23c!H24)/table23c!H24*100),"n/a",IF((table23c!H35-table23c!H24)/table23c!H24*100=0,"-",((table23c!H35-table23c!H24)/table23c!H24*100)))</f>
        <v>7.142857142857138</v>
      </c>
      <c r="I48" s="57">
        <f>IF(ISERR((table23c!I35-table23c!I24)/table23c!I24*100),"n/a",IF((table23c!I35-table23c!I24)/table23c!I24*100=0,"-",((table23c!I35-table23c!I24)/table23c!I24*100)))</f>
        <v>12.466124661246617</v>
      </c>
      <c r="J48" s="57"/>
      <c r="K48" s="57">
        <f>IF(ISERR((table23c!K35-table23c!K24)/table23c!K24*100),"n/a",IF((table23c!K35-table23c!K24)/table23c!K24*100=0,"-",((table23c!K35-table23c!K24)/table23c!K24*100)))</f>
        <v>-100</v>
      </c>
      <c r="L48" s="57">
        <f>IF(ISERR((table23c!L35-table23c!L24)/table23c!L24*100),"n/a",IF((table23c!L35-table23c!L24)/table23c!L24*100=0,"-",((table23c!L35-table23c!L24)/table23c!L24*100)))</f>
        <v>1.4492753623188355</v>
      </c>
      <c r="M48" s="57">
        <f>IF(ISERR((table23c!M35-table23c!M24)/table23c!M24*100),"n/a",IF((table23c!M35-table23c!M24)/table23c!M24*100=0,"-",((table23c!M35-table23c!M24)/table23c!M24*100)))</f>
        <v>25.55720653789005</v>
      </c>
    </row>
    <row r="49" spans="1:13" ht="16.5" thickBot="1">
      <c r="A49" s="3" t="s">
        <v>4</v>
      </c>
      <c r="B49" s="3"/>
      <c r="C49" s="58">
        <f>IF(ISERR((table23c!C49-table23c!C38)/table23c!C38*100),"n/a",IF((table23c!C49-table23c!C38)/table23c!C38*100=0,"-",((table23c!C49-table23c!C38)/table23c!C38*100)))</f>
        <v>-17.391304347826086</v>
      </c>
      <c r="D49" s="58">
        <f>IF(ISERR((table23c!D49-table23c!D38)/table23c!D38*100),"n/a",IF((table23c!D49-table23c!D38)/table23c!D38*100=0,"-",((table23c!D49-table23c!D38)/table23c!D38*100)))</f>
        <v>-28.767787839586024</v>
      </c>
      <c r="E49" s="58">
        <f>IF(ISERR((table23c!E49-table23c!E38)/table23c!E38*100),"n/a",IF((table23c!E49-table23c!E38)/table23c!E38*100=0,"-",((table23c!E49-table23c!E38)/table23c!E38*100)))</f>
        <v>-13.311476382625209</v>
      </c>
      <c r="F49" s="58"/>
      <c r="G49" s="58">
        <f>IF(ISERR((table23c!G49-table23c!G38)/table23c!G38*100),"n/a",IF((table23c!G49-table23c!G38)/table23c!G38*100=0,"-",((table23c!G49-table23c!G38)/table23c!G38*100)))</f>
        <v>-4.255319148936166</v>
      </c>
      <c r="H49" s="58">
        <f>IF(ISERR((table23c!H49-table23c!H38)/table23c!H38*100),"n/a",IF((table23c!H49-table23c!H38)/table23c!H38*100=0,"-",((table23c!H49-table23c!H38)/table23c!H38*100)))</f>
        <v>-15.778341793570219</v>
      </c>
      <c r="I49" s="58">
        <f>IF(ISERR((table23c!I49-table23c!I38)/table23c!I38*100),"n/a",IF((table23c!I49-table23c!I38)/table23c!I38*100=0,"-",((table23c!I49-table23c!I38)/table23c!I38*100)))</f>
        <v>-7.099680786036094</v>
      </c>
      <c r="J49" s="58"/>
      <c r="K49" s="58">
        <f>IF(ISERR((table23c!K49-table23c!K38)/table23c!K38*100),"n/a",IF((table23c!K49-table23c!K38)/table23c!K38*100=0,"-",((table23c!K49-table23c!K38)/table23c!K38*100)))</f>
        <v>-8.249603384452667</v>
      </c>
      <c r="L49" s="58">
        <f>IF(ISERR((table23c!L49-table23c!L38)/table23c!L38*100),"n/a",IF((table23c!L49-table23c!L38)/table23c!L38*100=0,"-",((table23c!L49-table23c!L38)/table23c!L38*100)))</f>
        <v>-22.420208367785683</v>
      </c>
      <c r="M49" s="58">
        <f>IF(ISERR((table23c!M49-table23c!M38)/table23c!M38*100),"n/a",IF((table23c!M49-table23c!M38)/table23c!M38*100=0,"-",((table23c!M49-table23c!M38)/table23c!M38*100)))</f>
        <v>-10.852400541320497</v>
      </c>
    </row>
    <row r="50" spans="1:13" ht="15.75">
      <c r="A50" s="11" t="s">
        <v>34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5.75">
      <c r="A51" s="11" t="s">
        <v>35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5.75">
      <c r="A52" s="16" t="s">
        <v>28</v>
      </c>
      <c r="B52" s="37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</row>
    <row r="53" spans="1:13" ht="15.75">
      <c r="A53" s="5"/>
      <c r="B53" s="37"/>
      <c r="C53" s="39"/>
      <c r="D53" s="38"/>
      <c r="E53" s="38"/>
      <c r="F53" s="38"/>
      <c r="G53" s="38"/>
      <c r="H53" s="38"/>
      <c r="I53" s="38"/>
      <c r="J53" s="38"/>
      <c r="K53" s="38"/>
      <c r="L53" s="38"/>
      <c r="M53" s="38"/>
    </row>
    <row r="54" spans="1:13" ht="15.75">
      <c r="A54" s="5"/>
      <c r="B54" s="37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</row>
    <row r="55" spans="1:13" ht="15.75">
      <c r="A55" s="5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</row>
    <row r="56" spans="1:13" ht="15.75">
      <c r="A56" s="5"/>
      <c r="B56" s="37"/>
      <c r="C56" s="39"/>
      <c r="D56" s="38"/>
      <c r="E56" s="38"/>
      <c r="F56" s="38"/>
      <c r="G56" s="38"/>
      <c r="H56" s="38"/>
      <c r="I56" s="38"/>
      <c r="J56" s="38"/>
      <c r="K56" s="38"/>
      <c r="L56" s="38"/>
      <c r="M56" s="38"/>
    </row>
    <row r="57" spans="2:13" ht="15.75">
      <c r="B57" s="9"/>
      <c r="C57" s="12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2:13" ht="15.75">
      <c r="B58" s="9"/>
      <c r="C58" s="12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2:13" ht="15.75"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2:13" ht="15.75"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2:13" ht="15.75">
      <c r="B61" s="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2:13" ht="15.75"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5"/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</row>
    <row r="64" spans="1:13" ht="15.75">
      <c r="A64" s="16"/>
      <c r="B64" s="16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</row>
    <row r="65" spans="1:13" ht="15.75">
      <c r="A65" s="16"/>
      <c r="B65" s="16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</row>
    <row r="66" spans="1:13" ht="15.75">
      <c r="A66" s="11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 s="15" customFormat="1" ht="18.75">
      <c r="A67" s="1"/>
      <c r="B67" s="1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2"/>
    </row>
    <row r="68" spans="1:13" s="15" customFormat="1" ht="18.75">
      <c r="A68" s="1"/>
      <c r="B68" s="1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1:13" s="15" customFormat="1" ht="18.75">
      <c r="A69" s="1"/>
      <c r="B69" s="1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1:13" s="15" customFormat="1" ht="18.75">
      <c r="A70" s="1"/>
      <c r="B70" s="1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1:13" s="15" customFormat="1" ht="18.75">
      <c r="A71" s="1"/>
      <c r="B71" s="1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</row>
    <row r="72" spans="1:15" ht="15.75">
      <c r="A72" s="5"/>
      <c r="B72" s="5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16"/>
      <c r="O72" s="16"/>
    </row>
    <row r="73" spans="1:15" ht="15.75">
      <c r="A73" s="5"/>
      <c r="B73" s="5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6"/>
      <c r="O73" s="16"/>
    </row>
    <row r="74" spans="1:13" ht="15.75">
      <c r="A74" s="5"/>
      <c r="B74" s="5"/>
      <c r="C74" s="42"/>
      <c r="D74" s="42"/>
      <c r="E74" s="7"/>
      <c r="F74" s="42"/>
      <c r="G74" s="42"/>
      <c r="H74" s="42"/>
      <c r="I74" s="7"/>
      <c r="J74" s="42"/>
      <c r="K74" s="42"/>
      <c r="L74" s="42"/>
      <c r="M74" s="7"/>
    </row>
    <row r="75" spans="1:13" ht="15.75">
      <c r="A75" s="5"/>
      <c r="B75" s="5"/>
      <c r="C75" s="42"/>
      <c r="D75" s="42"/>
      <c r="E75" s="7"/>
      <c r="F75" s="42"/>
      <c r="G75" s="42"/>
      <c r="H75" s="42"/>
      <c r="I75" s="7"/>
      <c r="J75" s="42"/>
      <c r="K75" s="42"/>
      <c r="L75" s="42"/>
      <c r="M75" s="7"/>
    </row>
    <row r="76" spans="1:13" s="15" customFormat="1" ht="18.75">
      <c r="A76" s="36"/>
      <c r="B76" s="36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</row>
    <row r="77" spans="1:13" ht="15.75">
      <c r="A77" s="5"/>
      <c r="B77" s="16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</row>
    <row r="78" spans="1:13" ht="15.75">
      <c r="A78" s="16"/>
      <c r="B78" s="16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</row>
    <row r="79" spans="1:13" ht="15.75">
      <c r="A79" s="16"/>
      <c r="B79" s="16"/>
      <c r="C79" s="44"/>
      <c r="D79" s="44"/>
      <c r="E79" s="44"/>
      <c r="F79" s="44"/>
      <c r="G79" s="44"/>
      <c r="H79" s="44"/>
      <c r="I79" s="44"/>
      <c r="J79" s="44"/>
      <c r="K79" s="44"/>
      <c r="L79" s="45"/>
      <c r="M79" s="44"/>
    </row>
    <row r="80" spans="1:13" ht="15.75">
      <c r="A80" s="16"/>
      <c r="B80" s="16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</row>
    <row r="81" spans="1:13" ht="15.75">
      <c r="A81" s="16"/>
      <c r="B81" s="16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</row>
    <row r="82" spans="1:13" ht="15.75">
      <c r="A82" s="16"/>
      <c r="B82" s="16"/>
      <c r="C82" s="44"/>
      <c r="D82" s="44"/>
      <c r="E82" s="44"/>
      <c r="F82" s="44"/>
      <c r="G82" s="44"/>
      <c r="H82" s="44"/>
      <c r="I82" s="44"/>
      <c r="J82" s="44"/>
      <c r="K82" s="44"/>
      <c r="L82" s="45"/>
      <c r="M82" s="44"/>
    </row>
    <row r="83" spans="1:13" ht="15.75">
      <c r="A83" s="16"/>
      <c r="B83" s="16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3" ht="15.75">
      <c r="A84" s="16"/>
      <c r="B84" s="16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1:13" ht="15.75">
      <c r="A85" s="16"/>
      <c r="B85" s="16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1:13" ht="15.75">
      <c r="A86" s="16"/>
      <c r="B86" s="16"/>
      <c r="C86" s="44"/>
      <c r="D86" s="44"/>
      <c r="E86" s="44"/>
      <c r="F86" s="44"/>
      <c r="G86" s="44"/>
      <c r="H86" s="44"/>
      <c r="I86" s="44"/>
      <c r="J86" s="44"/>
      <c r="K86" s="45"/>
      <c r="L86" s="44"/>
      <c r="M86" s="44"/>
    </row>
    <row r="87" spans="1:13" ht="15.75">
      <c r="A87" s="16"/>
      <c r="B87" s="16"/>
      <c r="C87" s="45"/>
      <c r="D87" s="44"/>
      <c r="E87" s="44"/>
      <c r="F87" s="44"/>
      <c r="G87" s="45"/>
      <c r="H87" s="44"/>
      <c r="I87" s="44"/>
      <c r="J87" s="44"/>
      <c r="K87" s="45"/>
      <c r="L87" s="44"/>
      <c r="M87" s="44"/>
    </row>
    <row r="88" spans="1:13" s="4" customFormat="1" ht="15.75">
      <c r="A88" s="5"/>
      <c r="B88" s="5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</row>
    <row r="89" spans="1:13" ht="15.75">
      <c r="A89" s="5"/>
      <c r="B89" s="16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</row>
    <row r="90" spans="1:13" s="15" customFormat="1" ht="18.75">
      <c r="A90" s="36"/>
      <c r="B90" s="48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</row>
    <row r="91" spans="1:13" ht="18.75">
      <c r="A91" s="5"/>
      <c r="B91" s="36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</row>
    <row r="92" spans="1:13" ht="15.75">
      <c r="A92" s="16"/>
      <c r="B92" s="16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</row>
    <row r="93" spans="1:13" ht="15.75">
      <c r="A93" s="16"/>
      <c r="B93" s="16"/>
      <c r="C93" s="50"/>
      <c r="D93" s="50"/>
      <c r="E93" s="50"/>
      <c r="F93" s="50"/>
      <c r="G93" s="50"/>
      <c r="H93" s="50"/>
      <c r="I93" s="50"/>
      <c r="J93" s="50"/>
      <c r="K93" s="50"/>
      <c r="L93" s="45"/>
      <c r="M93" s="50"/>
    </row>
    <row r="94" spans="1:13" ht="15.75">
      <c r="A94" s="16"/>
      <c r="B94" s="16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</row>
    <row r="95" spans="1:13" ht="15.75">
      <c r="A95" s="16"/>
      <c r="B95" s="16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</row>
    <row r="96" spans="1:13" ht="15.75">
      <c r="A96" s="16"/>
      <c r="B96" s="16"/>
      <c r="C96" s="50"/>
      <c r="D96" s="50"/>
      <c r="E96" s="50"/>
      <c r="F96" s="50"/>
      <c r="G96" s="50"/>
      <c r="H96" s="50"/>
      <c r="I96" s="50"/>
      <c r="J96" s="50"/>
      <c r="K96" s="50"/>
      <c r="L96" s="45"/>
      <c r="M96" s="50"/>
    </row>
    <row r="97" spans="1:13" ht="15.75">
      <c r="A97" s="16"/>
      <c r="B97" s="16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</row>
    <row r="98" spans="1:13" ht="15.75">
      <c r="A98" s="16"/>
      <c r="B98" s="16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</row>
    <row r="99" spans="1:13" ht="15.75">
      <c r="A99" s="11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</row>
    <row r="100" spans="1:13" ht="15.75">
      <c r="A100" s="11"/>
      <c r="B100" s="24"/>
      <c r="C100" s="23"/>
      <c r="D100" s="23"/>
      <c r="E100" s="23"/>
      <c r="F100" s="23"/>
      <c r="G100" s="23"/>
      <c r="H100" s="23"/>
      <c r="I100" s="23"/>
      <c r="J100" s="23"/>
      <c r="K100" s="20"/>
      <c r="L100" s="23"/>
      <c r="M100" s="23"/>
    </row>
    <row r="101" spans="1:13" ht="15.75">
      <c r="A101" s="11"/>
      <c r="C101" s="20"/>
      <c r="D101" s="23"/>
      <c r="E101" s="23"/>
      <c r="F101" s="23"/>
      <c r="G101" s="20"/>
      <c r="H101" s="23"/>
      <c r="I101" s="23"/>
      <c r="J101" s="23"/>
      <c r="K101" s="20"/>
      <c r="L101" s="23"/>
      <c r="M101" s="23"/>
    </row>
    <row r="102" spans="3:13" s="4" customFormat="1" ht="15.75">
      <c r="C102" s="25"/>
      <c r="D102" s="25"/>
      <c r="E102" s="25"/>
      <c r="F102" s="25"/>
      <c r="G102" s="25"/>
      <c r="H102" s="26"/>
      <c r="I102" s="25"/>
      <c r="J102" s="25"/>
      <c r="K102" s="25"/>
      <c r="L102" s="25"/>
      <c r="M102" s="25"/>
    </row>
    <row r="103" spans="2:13" ht="18.75">
      <c r="B103" s="1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3:13" ht="15.75"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</row>
    <row r="105" spans="1:13" ht="15.75">
      <c r="A105" s="11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</row>
    <row r="106" spans="1:13" ht="15.75">
      <c r="A106" s="11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</row>
    <row r="107" spans="1:13" ht="15.75">
      <c r="A107" s="11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</row>
    <row r="108" spans="1:13" ht="15.75">
      <c r="A108" s="11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</row>
    <row r="109" spans="1:13" ht="15.75">
      <c r="A109" s="11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</row>
    <row r="110" spans="1:13" ht="15.75">
      <c r="A110" s="11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</row>
    <row r="111" spans="1:13" ht="15.75">
      <c r="A111" s="11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</row>
    <row r="112" spans="1:13" ht="15.75">
      <c r="A112" s="11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</row>
    <row r="113" spans="1:13" ht="15.75">
      <c r="A113" s="11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</row>
    <row r="114" spans="1:13" ht="15.75">
      <c r="A114" s="11"/>
      <c r="C114" s="23"/>
      <c r="D114" s="23"/>
      <c r="E114" s="20"/>
      <c r="F114" s="23"/>
      <c r="G114" s="23"/>
      <c r="H114" s="23"/>
      <c r="I114" s="23"/>
      <c r="J114" s="23"/>
      <c r="K114" s="23"/>
      <c r="L114" s="23"/>
      <c r="M114" s="23"/>
    </row>
    <row r="115" spans="1:13" s="4" customFormat="1" ht="15.75">
      <c r="A115" s="5"/>
      <c r="B115" s="5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</row>
    <row r="116" spans="1:13" ht="15.75">
      <c r="A116" s="16"/>
      <c r="B116" s="16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</row>
    <row r="117" spans="1:13" ht="15.75">
      <c r="A117" s="11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1:13" ht="15.75">
      <c r="A118" s="11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</row>
    <row r="119" spans="3:13" ht="15.75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</row>
    <row r="120" spans="3:13" ht="15.75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3:13" ht="15.75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3:13" ht="15.75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3:13" ht="15.75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3:13" ht="15.75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</row>
    <row r="125" spans="3:13" ht="15.75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</row>
    <row r="126" spans="3:13" ht="15.75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</row>
    <row r="127" spans="3:13" ht="15.75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</row>
    <row r="128" spans="3:13" ht="15.75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</row>
    <row r="129" spans="3:13" ht="15.75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</row>
    <row r="130" spans="3:13" ht="15.75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</row>
    <row r="131" spans="3:13" ht="15.75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</row>
    <row r="132" spans="3:13" ht="15.75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</row>
    <row r="163" ht="15.75">
      <c r="B163" s="24"/>
    </row>
  </sheetData>
  <printOptions/>
  <pageMargins left="0.7480314960629921" right="0.7480314960629921" top="0.3937007874015748" bottom="0.3937007874015748" header="0.31496062992125984" footer="0.5118110236220472"/>
  <pageSetup fitToHeight="2" horizontalDpi="300" verticalDpi="300" orientation="portrait" paperSize="9" scale="70" r:id="rId1"/>
  <rowBreaks count="1" manualBreakCount="1">
    <brk id="6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workbookViewId="0" topLeftCell="A44">
      <selection activeCell="D2" sqref="D2"/>
    </sheetView>
  </sheetViews>
  <sheetFormatPr defaultColWidth="11.421875" defaultRowHeight="12.75"/>
  <cols>
    <col min="1" max="16384" width="11.421875" style="29" customWidth="1"/>
  </cols>
  <sheetData>
    <row r="1" spans="1:10" s="32" customFormat="1" ht="18.75">
      <c r="A1" s="31" t="s">
        <v>42</v>
      </c>
      <c r="J1" s="33" t="s">
        <v>14</v>
      </c>
    </row>
    <row r="2" s="32" customFormat="1" ht="18.75">
      <c r="A2" s="31"/>
    </row>
    <row r="3" s="32" customFormat="1" ht="18.75">
      <c r="A3" s="31" t="s">
        <v>23</v>
      </c>
    </row>
    <row r="4" s="32" customFormat="1" ht="18.75">
      <c r="A4" s="31" t="s">
        <v>24</v>
      </c>
    </row>
    <row r="5" spans="1:2" ht="18.75">
      <c r="A5" s="31" t="s">
        <v>43</v>
      </c>
      <c r="B5" s="52"/>
    </row>
  </sheetData>
  <printOptions/>
  <pageMargins left="0.7480314960629921" right="0.5511811023622047" top="0.3937007874015748" bottom="0.5905511811023623" header="0.31496062992125984" footer="0.31496062992125984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zoomScale="75" zoomScaleNormal="75" workbookViewId="0" topLeftCell="A62">
      <selection activeCell="L16" sqref="L16"/>
    </sheetView>
  </sheetViews>
  <sheetFormatPr defaultColWidth="11.421875" defaultRowHeight="12.75"/>
  <cols>
    <col min="1" max="11" width="11.421875" style="29" customWidth="1"/>
    <col min="12" max="16384" width="11.421875" style="29" customWidth="1"/>
  </cols>
  <sheetData>
    <row r="1" spans="2:11" ht="15.75">
      <c r="B1" s="34" t="s">
        <v>20</v>
      </c>
      <c r="C1" s="28" t="s">
        <v>2</v>
      </c>
      <c r="G1" s="28" t="s">
        <v>3</v>
      </c>
      <c r="K1" s="28" t="s">
        <v>4</v>
      </c>
    </row>
    <row r="2" spans="2:12" s="35" customFormat="1" ht="12.75">
      <c r="B2" s="59"/>
      <c r="C2" s="59" t="s">
        <v>6</v>
      </c>
      <c r="D2" s="59" t="s">
        <v>25</v>
      </c>
      <c r="E2" s="59"/>
      <c r="F2" s="59"/>
      <c r="G2" s="59" t="s">
        <v>6</v>
      </c>
      <c r="H2" s="59" t="s">
        <v>25</v>
      </c>
      <c r="I2" s="59"/>
      <c r="J2" s="59"/>
      <c r="K2" s="59" t="s">
        <v>6</v>
      </c>
      <c r="L2" s="59" t="s">
        <v>25</v>
      </c>
    </row>
    <row r="3" spans="2:12" s="35" customFormat="1" ht="13.5" thickBot="1">
      <c r="B3" s="60" t="s">
        <v>7</v>
      </c>
      <c r="C3" s="60" t="s">
        <v>8</v>
      </c>
      <c r="D3" s="60" t="s">
        <v>26</v>
      </c>
      <c r="E3" s="60"/>
      <c r="F3" s="60" t="s">
        <v>7</v>
      </c>
      <c r="G3" s="60" t="s">
        <v>8</v>
      </c>
      <c r="H3" s="60" t="s">
        <v>26</v>
      </c>
      <c r="I3" s="60"/>
      <c r="J3" s="60" t="s">
        <v>7</v>
      </c>
      <c r="K3" s="60" t="s">
        <v>8</v>
      </c>
      <c r="L3" s="60" t="s">
        <v>26</v>
      </c>
    </row>
    <row r="4" spans="1:12" s="35" customFormat="1" ht="12.75">
      <c r="A4" s="35">
        <v>1991</v>
      </c>
      <c r="B4" s="61">
        <f>Table23a!C26+Table23a!C40+table23b!C11+table23b!C25+table23b!C39+table23b!C53+table23c!C11+table23c!C25</f>
        <v>27</v>
      </c>
      <c r="C4" s="61">
        <f>Table23a!D26+Table23a!D40+table23b!D11+table23b!D25+table23b!D39+table23b!D53+table23c!D11+table23c!D25</f>
        <v>734</v>
      </c>
      <c r="D4" s="61">
        <f>Table23a!E26+Table23a!E40+table23b!E11+table23b!E25+table23b!E39+table23b!E53+table23c!E11+table23c!E25</f>
        <v>4022</v>
      </c>
      <c r="E4" s="61"/>
      <c r="F4" s="61">
        <f>Table23a!G26+Table23a!G40+table23b!G11+table23b!G25+table23b!G39+table23b!G53+table23c!G11+table23c!G25</f>
        <v>52</v>
      </c>
      <c r="G4" s="61">
        <f>Table23a!H26+Table23a!H40+table23b!H11+table23b!H25+table23b!H39+table23b!H53+table23c!H11+table23c!H25</f>
        <v>569</v>
      </c>
      <c r="H4" s="61">
        <f>Table23a!I26+Table23a!I40+table23b!I11+table23b!I25+table23b!I39+table23b!I53+table23c!I11+table23c!I25</f>
        <v>1810</v>
      </c>
      <c r="I4" s="61"/>
      <c r="J4" s="61">
        <f>Table23a!K26+Table23a!K40+table23b!K11+table23b!K25+table23b!K39+table23b!K53+table23c!K11+table23c!K25</f>
        <v>79</v>
      </c>
      <c r="K4" s="61">
        <f>Table23a!L26+Table23a!L40+table23b!L11+table23b!L25+table23b!L39+table23b!L53+table23c!L11+table23c!L25</f>
        <v>1303</v>
      </c>
      <c r="L4" s="61">
        <f>Table23a!M26+Table23a!M40+table23b!M11+table23b!M25+table23b!M39+table23b!M53+table23c!M11+table23c!M25</f>
        <v>5832</v>
      </c>
    </row>
    <row r="5" spans="1:12" ht="15.75">
      <c r="A5" s="35">
        <v>1992</v>
      </c>
      <c r="B5" s="61">
        <f>Table23a!C27+Table23a!C41+table23b!C12+table23b!C26+table23b!C40+table23b!C54+table23c!C12+table23c!C26</f>
        <v>16</v>
      </c>
      <c r="C5" s="61">
        <f>Table23a!D27+Table23a!D41+table23b!D12+table23b!D26+table23b!D40+table23b!D54+table23c!D12+table23c!D26</f>
        <v>581</v>
      </c>
      <c r="D5" s="61">
        <f>Table23a!E27+Table23a!E41+table23b!E12+table23b!E26+table23b!E40+table23b!E54+table23c!E12+table23c!E26</f>
        <v>3496</v>
      </c>
      <c r="E5" s="61"/>
      <c r="F5" s="61">
        <f>Table23a!G27+Table23a!G41+table23b!G12+table23b!G26+table23b!G40+table23b!G54+table23c!G12+table23c!G26</f>
        <v>65</v>
      </c>
      <c r="G5" s="61">
        <f>Table23a!H27+Table23a!H41+table23b!H12+table23b!H26+table23b!H40+table23b!H54+table23c!H12+table23c!H26</f>
        <v>565</v>
      </c>
      <c r="H5" s="61">
        <f>Table23a!I27+Table23a!I41+table23b!I12+table23b!I26+table23b!I40+table23b!I54+table23c!I12+table23c!I26</f>
        <v>1772</v>
      </c>
      <c r="I5" s="61"/>
      <c r="J5" s="61">
        <f>Table23a!K27+Table23a!K41+table23b!K12+table23b!K26+table23b!K40+table23b!K54+table23c!K12+table23c!K26</f>
        <v>81</v>
      </c>
      <c r="K5" s="61">
        <f>Table23a!L27+Table23a!L41+table23b!L12+table23b!L26+table23b!L40+table23b!L54+table23c!L12+table23c!L26</f>
        <v>1146</v>
      </c>
      <c r="L5" s="61">
        <f>Table23a!M27+Table23a!M41+table23b!M12+table23b!M26+table23b!M40+table23b!M54+table23c!M12+table23c!M26</f>
        <v>5268</v>
      </c>
    </row>
    <row r="6" spans="1:12" ht="15.75">
      <c r="A6" s="35">
        <v>1993</v>
      </c>
      <c r="B6" s="61">
        <f>Table23a!C28+Table23a!C42+table23b!C13+table23b!C27+table23b!C41+table23b!C55+table23c!C13+table23c!C27</f>
        <v>24</v>
      </c>
      <c r="C6" s="61">
        <f>Table23a!D28+Table23a!D42+table23b!D13+table23b!D27+table23b!D41+table23b!D55+table23c!D13+table23c!D27</f>
        <v>493</v>
      </c>
      <c r="D6" s="61">
        <f>Table23a!E28+Table23a!E42+table23b!E13+table23b!E27+table23b!E41+table23b!E55+table23c!E13+table23c!E27</f>
        <v>3197</v>
      </c>
      <c r="E6" s="61"/>
      <c r="F6" s="61">
        <f>Table23a!G28+Table23a!G42+table23b!G13+table23b!G27+table23b!G41+table23b!G55+table23c!G13+table23c!G27</f>
        <v>50</v>
      </c>
      <c r="G6" s="61">
        <f>Table23a!H28+Table23a!H42+table23b!H13+table23b!H27+table23b!H41+table23b!H55+table23c!H13+table23c!H27</f>
        <v>522</v>
      </c>
      <c r="H6" s="61">
        <f>Table23a!I28+Table23a!I42+table23b!I13+table23b!I27+table23b!I41+table23b!I55+table23c!I13+table23c!I27</f>
        <v>1603</v>
      </c>
      <c r="I6" s="61"/>
      <c r="J6" s="61">
        <f>Table23a!K28+Table23a!K42+table23b!K13+table23b!K27+table23b!K41+table23b!K55+table23c!K13+table23c!K27</f>
        <v>74</v>
      </c>
      <c r="K6" s="61">
        <f>Table23a!L28+Table23a!L42+table23b!L13+table23b!L27+table23b!L41+table23b!L55+table23c!L13+table23c!L27</f>
        <v>1015</v>
      </c>
      <c r="L6" s="61">
        <f>Table23a!M28+Table23a!M42+table23b!M13+table23b!M27+table23b!M41+table23b!M55+table23c!M13+table23c!M27</f>
        <v>4800</v>
      </c>
    </row>
    <row r="7" spans="1:12" ht="15.75">
      <c r="A7" s="35">
        <v>1994</v>
      </c>
      <c r="B7" s="61">
        <f>Table23a!C29+Table23a!C43+table23b!C14+table23b!C28+table23b!C42+table23b!C56+table23c!C14+table23c!C28</f>
        <v>15</v>
      </c>
      <c r="C7" s="61">
        <f>Table23a!D29+Table23a!D43+table23b!D14+table23b!D28+table23b!D42+table23b!D56+table23c!D14+table23c!D28</f>
        <v>635</v>
      </c>
      <c r="D7" s="61">
        <f>Table23a!E29+Table23a!E43+table23b!E14+table23b!E28+table23b!E42+table23b!E56+table23c!E14+table23c!E28</f>
        <v>3394</v>
      </c>
      <c r="E7" s="61"/>
      <c r="F7" s="61">
        <f>Table23a!G29+Table23a!G43+table23b!G14+table23b!G28+table23b!G42+table23b!G56+table23c!G14+table23c!G28</f>
        <v>40</v>
      </c>
      <c r="G7" s="61">
        <f>Table23a!H29+Table23a!H43+table23b!H14+table23b!H28+table23b!H42+table23b!H56+table23c!H14+table23c!H28</f>
        <v>485</v>
      </c>
      <c r="H7" s="61">
        <f>Table23a!I29+Table23a!I43+table23b!I14+table23b!I28+table23b!I42+table23b!I56+table23c!I14+table23c!I28</f>
        <v>1522</v>
      </c>
      <c r="I7" s="61"/>
      <c r="J7" s="61">
        <f>Table23a!K29+Table23a!K43+table23b!K14+table23b!K28+table23b!K42+table23b!K56+table23c!K14+table23c!K28</f>
        <v>55</v>
      </c>
      <c r="K7" s="61">
        <f>Table23a!L29+Table23a!L43+table23b!L14+table23b!L28+table23b!L42+table23b!L56+table23c!L14+table23c!L28</f>
        <v>1120</v>
      </c>
      <c r="L7" s="61">
        <f>Table23a!M29+Table23a!M43+table23b!M14+table23b!M28+table23b!M42+table23b!M56+table23c!M14+table23c!M28</f>
        <v>4916</v>
      </c>
    </row>
    <row r="8" spans="1:12" ht="15.75">
      <c r="A8" s="35">
        <v>1995</v>
      </c>
      <c r="B8" s="61">
        <f>Table23a!C30+Table23a!C44+table23b!C15+table23b!C29+table23b!C43+table23b!C57+table23c!C15+table23c!C29</f>
        <v>14</v>
      </c>
      <c r="C8" s="61">
        <f>Table23a!D30+Table23a!D44+table23b!D15+table23b!D29+table23b!D43+table23b!D57+table23c!D15+table23c!D29</f>
        <v>596</v>
      </c>
      <c r="D8" s="61">
        <f>Table23a!E30+Table23a!E44+table23b!E15+table23b!E29+table23b!E43+table23b!E57+table23c!E15+table23c!E29</f>
        <v>3042</v>
      </c>
      <c r="E8" s="61"/>
      <c r="F8" s="61">
        <f>Table23a!G30+Table23a!G44+table23b!G15+table23b!G29+table23b!G43+table23b!G57+table23c!G15+table23c!G29</f>
        <v>53</v>
      </c>
      <c r="G8" s="61">
        <f>Table23a!H30+Table23a!H44+table23b!H15+table23b!H29+table23b!H43+table23b!H57+table23c!H15+table23c!H29</f>
        <v>503</v>
      </c>
      <c r="H8" s="61">
        <f>Table23a!I30+Table23a!I44+table23b!I15+table23b!I29+table23b!I43+table23b!I57+table23c!I15+table23c!I29</f>
        <v>1543</v>
      </c>
      <c r="I8" s="61"/>
      <c r="J8" s="61">
        <f>Table23a!K30+Table23a!K44+table23b!K15+table23b!K29+table23b!K43+table23b!K57+table23c!K15+table23c!K29</f>
        <v>67</v>
      </c>
      <c r="K8" s="61">
        <f>Table23a!L30+Table23a!L44+table23b!L15+table23b!L29+table23b!L43+table23b!L57+table23c!L15+table23c!L29</f>
        <v>1099</v>
      </c>
      <c r="L8" s="61">
        <f>Table23a!M30+Table23a!M44+table23b!M15+table23b!M29+table23b!M43+table23b!M57+table23c!M15+table23c!M29</f>
        <v>4585</v>
      </c>
    </row>
    <row r="9" spans="1:12" ht="15.75">
      <c r="A9" s="35">
        <v>1996</v>
      </c>
      <c r="B9" s="61">
        <f>Table23a!C31+Table23a!C45+table23b!C16+table23b!C30+table23b!C44+table23b!C58+table23c!C16+table23c!C30</f>
        <v>16</v>
      </c>
      <c r="C9" s="61">
        <f>Table23a!D31+Table23a!D45+table23b!D16+table23b!D30+table23b!D44+table23b!D58+table23c!D16+table23c!D30</f>
        <v>428</v>
      </c>
      <c r="D9" s="61">
        <f>Table23a!E31+Table23a!E45+table23b!E16+table23b!E30+table23b!E44+table23b!E58+table23c!E16+table23c!E30</f>
        <v>2989</v>
      </c>
      <c r="E9" s="61"/>
      <c r="F9" s="61">
        <f>Table23a!G31+Table23a!G45+table23b!G16+table23b!G30+table23b!G44+table23b!G58+table23c!G16+table23c!G30</f>
        <v>50</v>
      </c>
      <c r="G9" s="61">
        <f>Table23a!H31+Table23a!H45+table23b!H16+table23b!H30+table23b!H44+table23b!H58+table23c!H16+table23c!H30</f>
        <v>398</v>
      </c>
      <c r="H9" s="61">
        <f>Table23a!I31+Table23a!I45+table23b!I16+table23b!I30+table23b!I44+table23b!I58+table23c!I16+table23c!I30</f>
        <v>1368</v>
      </c>
      <c r="I9" s="61"/>
      <c r="J9" s="61">
        <f>Table23a!K31+Table23a!K45+table23b!K16+table23b!K30+table23b!K44+table23b!K58+table23c!K16+table23c!K30</f>
        <v>66</v>
      </c>
      <c r="K9" s="61">
        <f>Table23a!L31+Table23a!L45+table23b!L16+table23b!L30+table23b!L44+table23b!L58+table23c!L16+table23c!L30</f>
        <v>826</v>
      </c>
      <c r="L9" s="61">
        <f>Table23a!M31+Table23a!M45+table23b!M16+table23b!M30+table23b!M44+table23b!M58+table23c!M16+table23c!M30</f>
        <v>4357</v>
      </c>
    </row>
    <row r="10" spans="1:12" ht="15.75">
      <c r="A10" s="35">
        <v>1997</v>
      </c>
      <c r="B10" s="61">
        <f>Table23a!C32+Table23a!C46+table23b!C17+table23b!C31+table23b!C45+table23b!C59+table23c!C17+table23c!C31</f>
        <v>11</v>
      </c>
      <c r="C10" s="61">
        <f>Table23a!D32+Table23a!D46+table23b!D17+table23b!D31+table23b!D45+table23b!D59+table23c!D17+table23c!D31</f>
        <v>403</v>
      </c>
      <c r="D10" s="61">
        <f>Table23a!E32+Table23a!E46+table23b!E17+table23b!E31+table23b!E45+table23b!E59+table23c!E17+table23c!E31</f>
        <v>2955</v>
      </c>
      <c r="E10" s="61"/>
      <c r="F10" s="61">
        <f>Table23a!G32+Table23a!G46+table23b!G17+table23b!G31+table23b!G45+table23b!G59+table23c!G17+table23c!G31</f>
        <v>60</v>
      </c>
      <c r="G10" s="61">
        <f>Table23a!H32+Table23a!H46+table23b!H17+table23b!H31+table23b!H45+table23b!H59+table23c!H17+table23c!H31</f>
        <v>445</v>
      </c>
      <c r="H10" s="61">
        <f>Table23a!I32+Table23a!I46+table23b!I17+table23b!I31+table23b!I45+table23b!I59+table23c!I17+table23c!I31</f>
        <v>1485</v>
      </c>
      <c r="I10" s="61"/>
      <c r="J10" s="61">
        <f>Table23a!K32+Table23a!K46+table23b!K17+table23b!K31+table23b!K45+table23b!K59+table23c!K17+table23c!K31</f>
        <v>71</v>
      </c>
      <c r="K10" s="61">
        <f>Table23a!L32+Table23a!L46+table23b!L17+table23b!L31+table23b!L45+table23b!L59+table23c!L17+table23c!L31</f>
        <v>848</v>
      </c>
      <c r="L10" s="61">
        <f>Table23a!M32+Table23a!M46+table23b!M17+table23b!M31+table23b!M45+table23b!M59+table23c!M17+table23c!M31</f>
        <v>4440</v>
      </c>
    </row>
    <row r="11" spans="1:12" ht="15.75">
      <c r="A11" s="35">
        <v>1998</v>
      </c>
      <c r="B11" s="61">
        <f>Table23a!C33+Table23a!C47+table23b!C18+table23b!C32+table23b!C46+table23b!C60+table23c!C18+table23c!C32</f>
        <v>19</v>
      </c>
      <c r="C11" s="61">
        <f>Table23a!D33+Table23a!D47+table23b!D18+table23b!D32+table23b!D46+table23b!D60+table23c!D18+table23c!D32</f>
        <v>437</v>
      </c>
      <c r="D11" s="61">
        <f>Table23a!E33+Table23a!E47+table23b!E18+table23b!E32+table23b!E46+table23b!E60+table23c!E18+table23c!E32</f>
        <v>3022</v>
      </c>
      <c r="E11" s="61"/>
      <c r="F11" s="61">
        <f>Table23a!G33+Table23a!G47+table23b!G18+table23b!G32+table23b!G46+table23b!G60+table23c!G18+table23c!G32</f>
        <v>47</v>
      </c>
      <c r="G11" s="61">
        <f>Table23a!H33+Table23a!H47+table23b!H18+table23b!H32+table23b!H46+table23b!H60+table23c!H18+table23c!H32</f>
        <v>474</v>
      </c>
      <c r="H11" s="61">
        <f>Table23a!I33+Table23a!I47+table23b!I18+table23b!I32+table23b!I46+table23b!I60+table23c!I18+table23c!I32</f>
        <v>1533</v>
      </c>
      <c r="I11" s="61"/>
      <c r="J11" s="61">
        <f>Table23a!K33+Table23a!K47+table23b!K18+table23b!K32+table23b!K46+table23b!K60+table23c!K18+table23c!K32</f>
        <v>66</v>
      </c>
      <c r="K11" s="61">
        <f>Table23a!L33+Table23a!L47+table23b!L18+table23b!L32+table23b!L46+table23b!L60+table23c!L18+table23c!L32</f>
        <v>911</v>
      </c>
      <c r="L11" s="61">
        <f>Table23a!M33+Table23a!M47+table23b!M18+table23b!M32+table23b!M46+table23b!M60+table23c!M18+table23c!M32</f>
        <v>4555</v>
      </c>
    </row>
    <row r="12" spans="1:12" ht="15.75">
      <c r="A12" s="35">
        <v>1999</v>
      </c>
      <c r="B12" s="61">
        <f>Table23a!C34+Table23a!C48+table23b!C19+table23b!C33+table23b!C47+table23b!C61+table23c!C19+table23c!C33</f>
        <v>13</v>
      </c>
      <c r="C12" s="61">
        <f>Table23a!D34+Table23a!D48+table23b!D19+table23b!D33+table23b!D47+table23b!D61+table23c!D19+table23c!D33</f>
        <v>459</v>
      </c>
      <c r="D12" s="61">
        <f>Table23a!E34+Table23a!E48+table23b!E19+table23b!E33+table23b!E47+table23b!E61+table23c!E19+table23c!E33</f>
        <v>2800</v>
      </c>
      <c r="E12" s="61"/>
      <c r="F12" s="61">
        <f>Table23a!G34+Table23a!G48+table23b!G19+table23b!G33+table23b!G47+table23b!G61+table23c!G19+table23c!G33</f>
        <v>39</v>
      </c>
      <c r="G12" s="61">
        <f>Table23a!H34+Table23a!H48+table23b!H19+table23b!H33+table23b!H47+table23b!H61+table23c!H19+table23c!H33</f>
        <v>469</v>
      </c>
      <c r="H12" s="61">
        <f>Table23a!I34+Table23a!I48+table23b!I19+table23b!I33+table23b!I47+table23b!I61+table23c!I19+table23c!I33</f>
        <v>1533</v>
      </c>
      <c r="I12" s="61"/>
      <c r="J12" s="61">
        <f>Table23a!K34+Table23a!K48+table23b!K19+table23b!K33+table23b!K47+table23b!K61+table23c!K19+table23c!K33</f>
        <v>52</v>
      </c>
      <c r="K12" s="61">
        <f>Table23a!L34+Table23a!L48+table23b!L19+table23b!L33+table23b!L47+table23b!L61+table23c!L19+table23c!L33</f>
        <v>928</v>
      </c>
      <c r="L12" s="61">
        <f>Table23a!M34+Table23a!M48+table23b!M19+table23b!M33+table23b!M47+table23b!M61+table23c!M19+table23c!M33</f>
        <v>4333</v>
      </c>
    </row>
    <row r="13" spans="1:12" ht="15.75">
      <c r="A13" s="35">
        <v>2000</v>
      </c>
      <c r="B13" s="61">
        <f>Table23a!C35+Table23a!C49+table23b!C20+table23b!C34+table23b!C48+table23b!C62+table23c!C20+table23c!C34</f>
        <v>18</v>
      </c>
      <c r="C13" s="61">
        <f>Table23a!D35+Table23a!D49+table23b!D20+table23b!D34+table23b!D48+table23b!D62+table23c!D20+table23c!D34</f>
        <v>452</v>
      </c>
      <c r="D13" s="61">
        <f>Table23a!E35+Table23a!E49+table23b!E20+table23b!E34+table23b!E48+table23b!E62+table23c!E20+table23c!E34</f>
        <v>2834</v>
      </c>
      <c r="E13" s="61"/>
      <c r="F13" s="61">
        <f>Table23a!G35+Table23a!G49+table23b!G20+table23b!G34+table23b!G48+table23b!G62+table23c!G20+table23c!G34</f>
        <v>54</v>
      </c>
      <c r="G13" s="61">
        <f>Table23a!H35+Table23a!H49+table23b!H20+table23b!H34+table23b!H48+table23b!H62+table23c!H20+table23c!H34</f>
        <v>465</v>
      </c>
      <c r="H13" s="61">
        <f>Table23a!I35+Table23a!I49+table23b!I20+table23b!I34+table23b!I48+table23b!I62+table23c!I20+table23c!I34</f>
        <v>1421</v>
      </c>
      <c r="I13" s="61"/>
      <c r="J13" s="61">
        <f>Table23a!K35+Table23a!K49+table23b!K20+table23b!K34+table23b!K48+table23b!K62+table23c!K20+table23c!K34</f>
        <v>72</v>
      </c>
      <c r="K13" s="61">
        <f>Table23a!L35+Table23a!L49+table23b!L20+table23b!L34+table23b!L48+table23b!L62+table23c!L20+table23c!L34</f>
        <v>917</v>
      </c>
      <c r="L13" s="61">
        <f>Table23a!M35+Table23a!M49+table23b!M20+table23b!M34+table23b!M48+table23b!M62+table23c!M20+table23c!M34</f>
        <v>4255</v>
      </c>
    </row>
    <row r="14" spans="1:12" ht="15.75">
      <c r="A14" s="35">
        <v>2001</v>
      </c>
      <c r="B14" s="61">
        <f>Table23a!C36+Table23a!C50+table23b!C21+table23b!C35+table23b!C49+table23b!C63+table23c!C21+table23c!C35</f>
        <v>13</v>
      </c>
      <c r="C14" s="61">
        <f>Table23a!D36+Table23a!D50+table23b!D21+table23b!D35+table23b!D49+table23b!D63+table23c!D21+table23c!D35</f>
        <v>389</v>
      </c>
      <c r="D14" s="61">
        <f>Table23a!E36+Table23a!E50+table23b!E21+table23b!E35+table23b!E49+table23b!E63+table23c!E21+table23c!E35</f>
        <v>2714</v>
      </c>
      <c r="E14" s="61"/>
      <c r="F14" s="61">
        <f>Table23a!G36+Table23a!G50+table23b!G21+table23b!G35+table23b!G49+table23b!G63+table23c!G21+table23c!G35</f>
        <v>65</v>
      </c>
      <c r="G14" s="61">
        <f>Table23a!H36+Table23a!H50+table23b!H21+table23b!H35+table23b!H49+table23b!H63+table23c!H21+table23c!H35</f>
        <v>498</v>
      </c>
      <c r="H14" s="61">
        <f>Table23a!I36+Table23a!I50+table23b!I21+table23b!I35+table23b!I49+table23b!I63+table23c!I21+table23c!I35</f>
        <v>1494</v>
      </c>
      <c r="I14" s="61"/>
      <c r="J14" s="61">
        <f>Table23a!K36+Table23a!K50+table23b!K21+table23b!K35+table23b!K49+table23b!K63+table23c!K21+table23c!K35</f>
        <v>78</v>
      </c>
      <c r="K14" s="61">
        <f>Table23a!L36+Table23a!L50+table23b!L21+table23b!L35+table23b!L49+table23b!L63+table23c!L21+table23c!L35</f>
        <v>887</v>
      </c>
      <c r="L14" s="61">
        <f>Table23a!M36+Table23a!M50+table23b!M21+table23b!M35+table23b!M49+table23b!M63+table23c!M21+table23c!M35</f>
        <v>4208</v>
      </c>
    </row>
    <row r="15" spans="3:5" ht="15.75">
      <c r="C15" s="30"/>
      <c r="D15" s="30"/>
      <c r="E15" s="30"/>
    </row>
    <row r="16" spans="1:11" s="32" customFormat="1" ht="18.75">
      <c r="A16" s="31" t="s">
        <v>29</v>
      </c>
      <c r="K16" s="33" t="s">
        <v>14</v>
      </c>
    </row>
    <row r="17" s="32" customFormat="1" ht="18.75">
      <c r="A17" s="31"/>
    </row>
    <row r="18" s="32" customFormat="1" ht="18.75">
      <c r="A18" s="31" t="s">
        <v>27</v>
      </c>
    </row>
    <row r="19" s="32" customFormat="1" ht="18.75">
      <c r="A19" s="31" t="s">
        <v>24</v>
      </c>
    </row>
    <row r="20" s="32" customFormat="1" ht="18.75">
      <c r="A20" s="31" t="s">
        <v>43</v>
      </c>
    </row>
  </sheetData>
  <printOptions/>
  <pageMargins left="0.7480314960629921" right="0.5511811023622047" top="0.3937007874015748" bottom="0.5905511811023623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SCOTT BRAND</cp:lastModifiedBy>
  <cp:lastPrinted>2002-11-12T11:16:45Z</cp:lastPrinted>
  <dcterms:created xsi:type="dcterms:W3CDTF">2001-09-05T14:00:29Z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