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20" windowHeight="8850" activeTab="0"/>
  </bookViews>
  <sheets>
    <sheet name="Table" sheetId="1" r:id="rId1"/>
    <sheet name="Chart" sheetId="2" r:id="rId2"/>
  </sheets>
  <definedNames>
    <definedName name="_xlnm.Print_Area" localSheetId="1">'Chart'!$15:$94</definedName>
    <definedName name="_xlnm.Print_Area" localSheetId="0">'Table'!$A$1:$M$73</definedName>
  </definedNames>
  <calcPr fullCalcOnLoad="1"/>
</workbook>
</file>

<file path=xl/sharedStrings.xml><?xml version="1.0" encoding="utf-8"?>
<sst xmlns="http://schemas.openxmlformats.org/spreadsheetml/2006/main" count="172" uniqueCount="26">
  <si>
    <t>Table 2</t>
  </si>
  <si>
    <t>Accidents</t>
  </si>
  <si>
    <t>Casualties</t>
  </si>
  <si>
    <t>Fatal &amp;</t>
  </si>
  <si>
    <t>Fatal</t>
  </si>
  <si>
    <t>Serious</t>
  </si>
  <si>
    <t>Slight</t>
  </si>
  <si>
    <t>Total</t>
  </si>
  <si>
    <t>..</t>
  </si>
  <si>
    <t>Accidents and Casualties by severity</t>
  </si>
  <si>
    <t>Year</t>
  </si>
  <si>
    <t>numbers</t>
  </si>
  <si>
    <t>Per cent changes:</t>
  </si>
  <si>
    <t>(a) Accidents by severity</t>
  </si>
  <si>
    <t>(b) Casualties by severity</t>
  </si>
  <si>
    <t>All</t>
  </si>
  <si>
    <t>Severities</t>
  </si>
  <si>
    <t>1994-98 average</t>
  </si>
  <si>
    <t>Killed</t>
  </si>
  <si>
    <t>Killed &amp;</t>
  </si>
  <si>
    <t>injury</t>
  </si>
  <si>
    <t>Years: 1938 to 2003</t>
  </si>
  <si>
    <t>1999-2003 average</t>
  </si>
  <si>
    <t>2003 on 2002</t>
  </si>
  <si>
    <t>2003 on 94-98 average</t>
  </si>
  <si>
    <t>Years: 1950 to 2003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</si>
</sst>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.25"/>
      <name val="Arial"/>
      <family val="0"/>
    </font>
    <font>
      <sz val="17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9" fillId="0" borderId="1" xfId="0" applyFont="1" applyBorder="1" applyAlignment="1">
      <alignment horizontal="left"/>
    </xf>
    <xf numFmtId="3" fontId="11" fillId="0" borderId="1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11" fillId="0" borderId="1" xfId="0" applyNumberFormat="1" applyFont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1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1"/>
          <c:h val="0.975"/>
        </c:manualLayout>
      </c:layout>
      <c:lineChart>
        <c:grouping val="standard"/>
        <c:varyColors val="0"/>
        <c:ser>
          <c:idx val="0"/>
          <c:order val="0"/>
          <c:tx>
            <c:strRef>
              <c:f>Chart!$C$3</c:f>
              <c:strCache>
                <c:ptCount val="1"/>
                <c:pt idx="0">
                  <c:v>Fatal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Chart!$D$2:$BE$2</c:f>
              <c:numCache/>
            </c:numRef>
          </c:cat>
          <c:val>
            <c:numRef>
              <c:f>Chart!$D$3:$BE$3</c:f>
              <c:numCache/>
            </c:numRef>
          </c:val>
          <c:smooth val="0"/>
        </c:ser>
        <c:ser>
          <c:idx val="1"/>
          <c:order val="1"/>
          <c:tx>
            <c:strRef>
              <c:f>Chart!$C$4</c:f>
              <c:strCache>
                <c:ptCount val="1"/>
                <c:pt idx="0">
                  <c:v>Serious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Chart!$D$2:$BE$2</c:f>
              <c:numCache/>
            </c:numRef>
          </c:cat>
          <c:val>
            <c:numRef>
              <c:f>Chart!$D$4:$BE$4</c:f>
              <c:numCache/>
            </c:numRef>
          </c:val>
          <c:smooth val="0"/>
        </c:ser>
        <c:ser>
          <c:idx val="2"/>
          <c:order val="2"/>
          <c:tx>
            <c:strRef>
              <c:f>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Chart!$D$2:$BE$2</c:f>
              <c:numCache/>
            </c:numRef>
          </c:cat>
          <c:val>
            <c:numRef>
              <c:f>Chart!$D$5:$BE$5</c:f>
              <c:numCache/>
            </c:numRef>
          </c:val>
          <c:smooth val="0"/>
        </c:ser>
        <c:ser>
          <c:idx val="3"/>
          <c:order val="3"/>
          <c:tx>
            <c:strRef>
              <c:f>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Chart!$D$2:$BE$2</c:f>
              <c:numCache/>
            </c:numRef>
          </c:cat>
          <c:val>
            <c:numRef>
              <c:f>Chart!$D$6:$BE$6</c:f>
              <c:numCache/>
            </c:numRef>
          </c:val>
          <c:smooth val="0"/>
        </c:ser>
        <c:axId val="7552565"/>
        <c:axId val="864222"/>
      </c:lineChart>
      <c:catAx>
        <c:axId val="755256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4222"/>
        <c:crosses val="autoZero"/>
        <c:auto val="1"/>
        <c:lblOffset val="100"/>
        <c:tickLblSkip val="10"/>
        <c:tickMarkSkip val="5"/>
        <c:noMultiLvlLbl val="0"/>
      </c:catAx>
      <c:valAx>
        <c:axId val="864222"/>
        <c:scaling>
          <c:orientation val="minMax"/>
          <c:max val="24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552565"/>
        <c:crossesAt val="1"/>
        <c:crossBetween val="midCat"/>
        <c:dispUnits/>
        <c:majorUnit val="4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5"/>
          <c:w val="0.99025"/>
          <c:h val="0.9715"/>
        </c:manualLayout>
      </c:layout>
      <c:lineChart>
        <c:grouping val="standard"/>
        <c:varyColors val="0"/>
        <c:ser>
          <c:idx val="0"/>
          <c:order val="0"/>
          <c:tx>
            <c:strRef>
              <c:f>Chart!$C$10</c:f>
              <c:strCache>
                <c:ptCount val="1"/>
                <c:pt idx="0">
                  <c:v>Fatal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Chart!$D$9:$BE$9</c:f>
              <c:numCache/>
            </c:numRef>
          </c:cat>
          <c:val>
            <c:numRef>
              <c:f>Chart!$D$10:$BE$10</c:f>
              <c:numCache/>
            </c:numRef>
          </c:val>
          <c:smooth val="0"/>
        </c:ser>
        <c:ser>
          <c:idx val="1"/>
          <c:order val="1"/>
          <c:tx>
            <c:strRef>
              <c:f>Chart!$C$11</c:f>
              <c:strCache>
                <c:ptCount val="1"/>
                <c:pt idx="0">
                  <c:v>Serious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Chart!$D$9:$BE$9</c:f>
              <c:numCache/>
            </c:numRef>
          </c:cat>
          <c:val>
            <c:numRef>
              <c:f>Chart!$D$11:$BE$11</c:f>
              <c:numCache/>
            </c:numRef>
          </c:val>
          <c:smooth val="0"/>
        </c:ser>
        <c:ser>
          <c:idx val="2"/>
          <c:order val="2"/>
          <c:tx>
            <c:strRef>
              <c:f>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Chart!$D$9:$BE$9</c:f>
              <c:numCache/>
            </c:numRef>
          </c:cat>
          <c:val>
            <c:numRef>
              <c:f>Chart!$D$12:$BE$12</c:f>
              <c:numCache/>
            </c:numRef>
          </c:val>
          <c:smooth val="0"/>
        </c:ser>
        <c:ser>
          <c:idx val="3"/>
          <c:order val="3"/>
          <c:tx>
            <c:strRef>
              <c:f>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Chart!$D$9:$BE$9</c:f>
              <c:numCache/>
            </c:numRef>
          </c:cat>
          <c:val>
            <c:numRef>
              <c:f>Chart!$D$13:$BE$13</c:f>
              <c:numCache/>
            </c:numRef>
          </c:val>
          <c:smooth val="0"/>
        </c:ser>
        <c:axId val="7777999"/>
        <c:axId val="2893128"/>
      </c:lineChart>
      <c:catAx>
        <c:axId val="777799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93128"/>
        <c:crosses val="autoZero"/>
        <c:auto val="1"/>
        <c:lblOffset val="100"/>
        <c:tickLblSkip val="10"/>
        <c:tickMarkSkip val="5"/>
        <c:noMultiLvlLbl val="0"/>
      </c:catAx>
      <c:valAx>
        <c:axId val="2893128"/>
        <c:scaling>
          <c:orientation val="minMax"/>
          <c:max val="36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777999"/>
        <c:crossesAt val="1"/>
        <c:crossBetween val="midCat"/>
        <c:dispUnits/>
        <c:majorUnit val="4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19</xdr:row>
      <xdr:rowOff>219075</xdr:rowOff>
    </xdr:from>
    <xdr:to>
      <xdr:col>13</xdr:col>
      <xdr:colOff>542925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171575" y="3752850"/>
        <a:ext cx="71723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21</xdr:row>
      <xdr:rowOff>9525</xdr:rowOff>
    </xdr:from>
    <xdr:to>
      <xdr:col>1</xdr:col>
      <xdr:colOff>533400</xdr:colOff>
      <xdr:row>22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8650" y="3943350"/>
          <a:ext cx="447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1</xdr:col>
      <xdr:colOff>85725</xdr:colOff>
      <xdr:row>24</xdr:row>
      <xdr:rowOff>133350</xdr:rowOff>
    </xdr:from>
    <xdr:to>
      <xdr:col>1</xdr:col>
      <xdr:colOff>542925</xdr:colOff>
      <xdr:row>25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28650" y="4552950"/>
          <a:ext cx="457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1</xdr:col>
      <xdr:colOff>152400</xdr:colOff>
      <xdr:row>28</xdr:row>
      <xdr:rowOff>95250</xdr:rowOff>
    </xdr:from>
    <xdr:to>
      <xdr:col>1</xdr:col>
      <xdr:colOff>542925</xdr:colOff>
      <xdr:row>29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95325" y="5162550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1</xdr:col>
      <xdr:colOff>142875</xdr:colOff>
      <xdr:row>32</xdr:row>
      <xdr:rowOff>38100</xdr:rowOff>
    </xdr:from>
    <xdr:to>
      <xdr:col>1</xdr:col>
      <xdr:colOff>533400</xdr:colOff>
      <xdr:row>33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85800" y="5753100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1</xdr:col>
      <xdr:colOff>142875</xdr:colOff>
      <xdr:row>36</xdr:row>
      <xdr:rowOff>0</xdr:rowOff>
    </xdr:from>
    <xdr:to>
      <xdr:col>1</xdr:col>
      <xdr:colOff>542925</xdr:colOff>
      <xdr:row>37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85800" y="6362700"/>
          <a:ext cx="400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1</xdr:col>
      <xdr:colOff>133350</xdr:colOff>
      <xdr:row>39</xdr:row>
      <xdr:rowOff>104775</xdr:rowOff>
    </xdr:from>
    <xdr:to>
      <xdr:col>1</xdr:col>
      <xdr:colOff>514350</xdr:colOff>
      <xdr:row>40</xdr:row>
      <xdr:rowOff>114300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676275" y="69532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104775</xdr:colOff>
      <xdr:row>21</xdr:row>
      <xdr:rowOff>9525</xdr:rowOff>
    </xdr:from>
    <xdr:to>
      <xdr:col>0</xdr:col>
      <xdr:colOff>466725</xdr:colOff>
      <xdr:row>22</xdr:row>
      <xdr:rowOff>19050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104775" y="3943350"/>
          <a:ext cx="3619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133350</xdr:colOff>
      <xdr:row>24</xdr:row>
      <xdr:rowOff>142875</xdr:rowOff>
    </xdr:from>
    <xdr:to>
      <xdr:col>0</xdr:col>
      <xdr:colOff>523875</xdr:colOff>
      <xdr:row>25</xdr:row>
      <xdr:rowOff>152400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33350" y="4562475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190500</xdr:colOff>
      <xdr:row>28</xdr:row>
      <xdr:rowOff>114300</xdr:rowOff>
    </xdr:from>
    <xdr:to>
      <xdr:col>0</xdr:col>
      <xdr:colOff>476250</xdr:colOff>
      <xdr:row>29</xdr:row>
      <xdr:rowOff>123825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190500" y="5181600"/>
          <a:ext cx="2857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190500</xdr:colOff>
      <xdr:row>32</xdr:row>
      <xdr:rowOff>57150</xdr:rowOff>
    </xdr:from>
    <xdr:to>
      <xdr:col>0</xdr:col>
      <xdr:colOff>523875</xdr:colOff>
      <xdr:row>33</xdr:row>
      <xdr:rowOff>47625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90500" y="5772150"/>
          <a:ext cx="333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  <xdr:twoCellAnchor>
    <xdr:from>
      <xdr:col>0</xdr:col>
      <xdr:colOff>171450</xdr:colOff>
      <xdr:row>36</xdr:row>
      <xdr:rowOff>9525</xdr:rowOff>
    </xdr:from>
    <xdr:to>
      <xdr:col>0</xdr:col>
      <xdr:colOff>495300</xdr:colOff>
      <xdr:row>37</xdr:row>
      <xdr:rowOff>19050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71450" y="6372225"/>
          <a:ext cx="3238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190500</xdr:colOff>
      <xdr:row>39</xdr:row>
      <xdr:rowOff>104775</xdr:rowOff>
    </xdr:from>
    <xdr:to>
      <xdr:col>0</xdr:col>
      <xdr:colOff>514350</xdr:colOff>
      <xdr:row>40</xdr:row>
      <xdr:rowOff>123825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190500" y="6953250"/>
          <a:ext cx="3238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38100</xdr:colOff>
      <xdr:row>19</xdr:row>
      <xdr:rowOff>171450</xdr:rowOff>
    </xdr:from>
    <xdr:to>
      <xdr:col>0</xdr:col>
      <xdr:colOff>409575</xdr:colOff>
      <xdr:row>20</xdr:row>
      <xdr:rowOff>104775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38100" y="3705225"/>
          <a:ext cx="3714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1</xdr:col>
      <xdr:colOff>76200</xdr:colOff>
      <xdr:row>19</xdr:row>
      <xdr:rowOff>190500</xdr:rowOff>
    </xdr:from>
    <xdr:to>
      <xdr:col>2</xdr:col>
      <xdr:colOff>47625</xdr:colOff>
      <xdr:row>20</xdr:row>
      <xdr:rowOff>104775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619125" y="3724275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2</xdr:col>
      <xdr:colOff>85725</xdr:colOff>
      <xdr:row>19</xdr:row>
      <xdr:rowOff>95250</xdr:rowOff>
    </xdr:from>
    <xdr:to>
      <xdr:col>3</xdr:col>
      <xdr:colOff>142875</xdr:colOff>
      <xdr:row>21</xdr:row>
      <xdr:rowOff>19050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1181100" y="3629025"/>
          <a:ext cx="6667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Slight &amp;
All Severities</a:t>
          </a:r>
        </a:p>
      </xdr:txBody>
    </xdr:sp>
    <xdr:clientData/>
  </xdr:twoCellAnchor>
  <xdr:twoCellAnchor>
    <xdr:from>
      <xdr:col>2</xdr:col>
      <xdr:colOff>76200</xdr:colOff>
      <xdr:row>51</xdr:row>
      <xdr:rowOff>219075</xdr:rowOff>
    </xdr:from>
    <xdr:to>
      <xdr:col>13</xdr:col>
      <xdr:colOff>542925</xdr:colOff>
      <xdr:row>92</xdr:row>
      <xdr:rowOff>123825</xdr:rowOff>
    </xdr:to>
    <xdr:graphicFrame>
      <xdr:nvGraphicFramePr>
        <xdr:cNvPr id="17" name="Chart 20"/>
        <xdr:cNvGraphicFramePr/>
      </xdr:nvGraphicFramePr>
      <xdr:xfrm>
        <a:off x="1171575" y="9277350"/>
        <a:ext cx="7172325" cy="661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65</xdr:row>
      <xdr:rowOff>104775</xdr:rowOff>
    </xdr:from>
    <xdr:to>
      <xdr:col>1</xdr:col>
      <xdr:colOff>485775</xdr:colOff>
      <xdr:row>66</xdr:row>
      <xdr:rowOff>114300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609600" y="1150620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1</xdr:col>
      <xdr:colOff>95250</xdr:colOff>
      <xdr:row>69</xdr:row>
      <xdr:rowOff>114300</xdr:rowOff>
    </xdr:from>
    <xdr:to>
      <xdr:col>1</xdr:col>
      <xdr:colOff>533400</xdr:colOff>
      <xdr:row>70</xdr:row>
      <xdr:rowOff>142875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638175" y="12163425"/>
          <a:ext cx="438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1</xdr:col>
      <xdr:colOff>142875</xdr:colOff>
      <xdr:row>73</xdr:row>
      <xdr:rowOff>114300</xdr:rowOff>
    </xdr:from>
    <xdr:to>
      <xdr:col>1</xdr:col>
      <xdr:colOff>533400</xdr:colOff>
      <xdr:row>74</xdr:row>
      <xdr:rowOff>123825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685800" y="12811125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1</xdr:col>
      <xdr:colOff>152400</xdr:colOff>
      <xdr:row>77</xdr:row>
      <xdr:rowOff>133350</xdr:rowOff>
    </xdr:from>
    <xdr:to>
      <xdr:col>1</xdr:col>
      <xdr:colOff>533400</xdr:colOff>
      <xdr:row>78</xdr:row>
      <xdr:rowOff>152400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695325" y="13477875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1</xdr:col>
      <xdr:colOff>142875</xdr:colOff>
      <xdr:row>81</xdr:row>
      <xdr:rowOff>152400</xdr:rowOff>
    </xdr:from>
    <xdr:to>
      <xdr:col>1</xdr:col>
      <xdr:colOff>542925</xdr:colOff>
      <xdr:row>82</xdr:row>
      <xdr:rowOff>152400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685800" y="14144625"/>
          <a:ext cx="400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1</xdr:col>
      <xdr:colOff>114300</xdr:colOff>
      <xdr:row>86</xdr:row>
      <xdr:rowOff>9525</xdr:rowOff>
    </xdr:from>
    <xdr:to>
      <xdr:col>1</xdr:col>
      <xdr:colOff>533400</xdr:colOff>
      <xdr:row>87</xdr:row>
      <xdr:rowOff>19050</xdr:rowOff>
    </xdr:to>
    <xdr:sp>
      <xdr:nvSpPr>
        <xdr:cNvPr id="23" name="TextBox 27"/>
        <xdr:cNvSpPr txBox="1">
          <a:spLocks noChangeArrowheads="1"/>
        </xdr:cNvSpPr>
      </xdr:nvSpPr>
      <xdr:spPr>
        <a:xfrm>
          <a:off x="657225" y="1481137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104775</xdr:colOff>
      <xdr:row>65</xdr:row>
      <xdr:rowOff>123825</xdr:rowOff>
    </xdr:from>
    <xdr:to>
      <xdr:col>0</xdr:col>
      <xdr:colOff>514350</xdr:colOff>
      <xdr:row>66</xdr:row>
      <xdr:rowOff>133350</xdr:rowOff>
    </xdr:to>
    <xdr:sp>
      <xdr:nvSpPr>
        <xdr:cNvPr id="24" name="TextBox 29"/>
        <xdr:cNvSpPr txBox="1">
          <a:spLocks noChangeArrowheads="1"/>
        </xdr:cNvSpPr>
      </xdr:nvSpPr>
      <xdr:spPr>
        <a:xfrm>
          <a:off x="104775" y="11525250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123825</xdr:colOff>
      <xdr:row>69</xdr:row>
      <xdr:rowOff>123825</xdr:rowOff>
    </xdr:from>
    <xdr:to>
      <xdr:col>0</xdr:col>
      <xdr:colOff>514350</xdr:colOff>
      <xdr:row>70</xdr:row>
      <xdr:rowOff>133350</xdr:rowOff>
    </xdr:to>
    <xdr:sp>
      <xdr:nvSpPr>
        <xdr:cNvPr id="25" name="TextBox 30"/>
        <xdr:cNvSpPr txBox="1">
          <a:spLocks noChangeArrowheads="1"/>
        </xdr:cNvSpPr>
      </xdr:nvSpPr>
      <xdr:spPr>
        <a:xfrm>
          <a:off x="123825" y="12172950"/>
          <a:ext cx="390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152400</xdr:colOff>
      <xdr:row>73</xdr:row>
      <xdr:rowOff>133350</xdr:rowOff>
    </xdr:from>
    <xdr:to>
      <xdr:col>0</xdr:col>
      <xdr:colOff>457200</xdr:colOff>
      <xdr:row>74</xdr:row>
      <xdr:rowOff>152400</xdr:rowOff>
    </xdr:to>
    <xdr:sp>
      <xdr:nvSpPr>
        <xdr:cNvPr id="26" name="TextBox 31"/>
        <xdr:cNvSpPr txBox="1">
          <a:spLocks noChangeArrowheads="1"/>
        </xdr:cNvSpPr>
      </xdr:nvSpPr>
      <xdr:spPr>
        <a:xfrm>
          <a:off x="152400" y="1283017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161925</xdr:colOff>
      <xdr:row>81</xdr:row>
      <xdr:rowOff>152400</xdr:rowOff>
    </xdr:from>
    <xdr:to>
      <xdr:col>0</xdr:col>
      <xdr:colOff>466725</xdr:colOff>
      <xdr:row>83</xdr:row>
      <xdr:rowOff>9525</xdr:rowOff>
    </xdr:to>
    <xdr:sp>
      <xdr:nvSpPr>
        <xdr:cNvPr id="27" name="TextBox 33"/>
        <xdr:cNvSpPr txBox="1">
          <a:spLocks noChangeArrowheads="1"/>
        </xdr:cNvSpPr>
      </xdr:nvSpPr>
      <xdr:spPr>
        <a:xfrm>
          <a:off x="161925" y="1414462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133350</xdr:colOff>
      <xdr:row>86</xdr:row>
      <xdr:rowOff>19050</xdr:rowOff>
    </xdr:from>
    <xdr:to>
      <xdr:col>0</xdr:col>
      <xdr:colOff>485775</xdr:colOff>
      <xdr:row>87</xdr:row>
      <xdr:rowOff>19050</xdr:rowOff>
    </xdr:to>
    <xdr:sp>
      <xdr:nvSpPr>
        <xdr:cNvPr id="28" name="TextBox 34"/>
        <xdr:cNvSpPr txBox="1">
          <a:spLocks noChangeArrowheads="1"/>
        </xdr:cNvSpPr>
      </xdr:nvSpPr>
      <xdr:spPr>
        <a:xfrm>
          <a:off x="133350" y="14820900"/>
          <a:ext cx="352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38100</xdr:colOff>
      <xdr:row>51</xdr:row>
      <xdr:rowOff>171450</xdr:rowOff>
    </xdr:from>
    <xdr:to>
      <xdr:col>0</xdr:col>
      <xdr:colOff>419100</xdr:colOff>
      <xdr:row>52</xdr:row>
      <xdr:rowOff>104775</xdr:rowOff>
    </xdr:to>
    <xdr:sp>
      <xdr:nvSpPr>
        <xdr:cNvPr id="29" name="TextBox 35"/>
        <xdr:cNvSpPr txBox="1">
          <a:spLocks noChangeArrowheads="1"/>
        </xdr:cNvSpPr>
      </xdr:nvSpPr>
      <xdr:spPr>
        <a:xfrm>
          <a:off x="38100" y="922972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1</xdr:col>
      <xdr:colOff>76200</xdr:colOff>
      <xdr:row>51</xdr:row>
      <xdr:rowOff>190500</xdr:rowOff>
    </xdr:from>
    <xdr:to>
      <xdr:col>2</xdr:col>
      <xdr:colOff>47625</xdr:colOff>
      <xdr:row>52</xdr:row>
      <xdr:rowOff>104775</xdr:rowOff>
    </xdr:to>
    <xdr:sp>
      <xdr:nvSpPr>
        <xdr:cNvPr id="30" name="TextBox 36"/>
        <xdr:cNvSpPr txBox="1">
          <a:spLocks noChangeArrowheads="1"/>
        </xdr:cNvSpPr>
      </xdr:nvSpPr>
      <xdr:spPr>
        <a:xfrm>
          <a:off x="619125" y="9248775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2</xdr:col>
      <xdr:colOff>133350</xdr:colOff>
      <xdr:row>51</xdr:row>
      <xdr:rowOff>123825</xdr:rowOff>
    </xdr:from>
    <xdr:to>
      <xdr:col>3</xdr:col>
      <xdr:colOff>190500</xdr:colOff>
      <xdr:row>53</xdr:row>
      <xdr:rowOff>47625</xdr:rowOff>
    </xdr:to>
    <xdr:sp>
      <xdr:nvSpPr>
        <xdr:cNvPr id="31" name="TextBox 37"/>
        <xdr:cNvSpPr txBox="1">
          <a:spLocks noChangeArrowheads="1"/>
        </xdr:cNvSpPr>
      </xdr:nvSpPr>
      <xdr:spPr>
        <a:xfrm>
          <a:off x="1228725" y="9182100"/>
          <a:ext cx="6667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Slight &amp;
All Severities</a:t>
          </a:r>
        </a:p>
      </xdr:txBody>
    </xdr:sp>
    <xdr:clientData/>
  </xdr:twoCellAnchor>
  <xdr:twoCellAnchor>
    <xdr:from>
      <xdr:col>0</xdr:col>
      <xdr:colOff>95250</xdr:colOff>
      <xdr:row>61</xdr:row>
      <xdr:rowOff>95250</xdr:rowOff>
    </xdr:from>
    <xdr:to>
      <xdr:col>0</xdr:col>
      <xdr:colOff>504825</xdr:colOff>
      <xdr:row>62</xdr:row>
      <xdr:rowOff>104775</xdr:rowOff>
    </xdr:to>
    <xdr:sp>
      <xdr:nvSpPr>
        <xdr:cNvPr id="32" name="TextBox 39"/>
        <xdr:cNvSpPr txBox="1">
          <a:spLocks noChangeArrowheads="1"/>
        </xdr:cNvSpPr>
      </xdr:nvSpPr>
      <xdr:spPr>
        <a:xfrm>
          <a:off x="95250" y="1084897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1,400
</a:t>
          </a:r>
        </a:p>
      </xdr:txBody>
    </xdr:sp>
    <xdr:clientData/>
  </xdr:twoCellAnchor>
  <xdr:twoCellAnchor>
    <xdr:from>
      <xdr:col>0</xdr:col>
      <xdr:colOff>95250</xdr:colOff>
      <xdr:row>57</xdr:row>
      <xdr:rowOff>66675</xdr:rowOff>
    </xdr:from>
    <xdr:to>
      <xdr:col>0</xdr:col>
      <xdr:colOff>504825</xdr:colOff>
      <xdr:row>58</xdr:row>
      <xdr:rowOff>66675</xdr:rowOff>
    </xdr:to>
    <xdr:sp>
      <xdr:nvSpPr>
        <xdr:cNvPr id="33" name="TextBox 40"/>
        <xdr:cNvSpPr txBox="1">
          <a:spLocks noChangeArrowheads="1"/>
        </xdr:cNvSpPr>
      </xdr:nvSpPr>
      <xdr:spPr>
        <a:xfrm>
          <a:off x="95250" y="10172700"/>
          <a:ext cx="409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1,600
</a:t>
          </a:r>
        </a:p>
      </xdr:txBody>
    </xdr:sp>
    <xdr:clientData/>
  </xdr:twoCellAnchor>
  <xdr:twoCellAnchor>
    <xdr:from>
      <xdr:col>0</xdr:col>
      <xdr:colOff>95250</xdr:colOff>
      <xdr:row>53</xdr:row>
      <xdr:rowOff>57150</xdr:rowOff>
    </xdr:from>
    <xdr:to>
      <xdr:col>0</xdr:col>
      <xdr:colOff>504825</xdr:colOff>
      <xdr:row>54</xdr:row>
      <xdr:rowOff>66675</xdr:rowOff>
    </xdr:to>
    <xdr:sp>
      <xdr:nvSpPr>
        <xdr:cNvPr id="34" name="TextBox 41"/>
        <xdr:cNvSpPr txBox="1">
          <a:spLocks noChangeArrowheads="1"/>
        </xdr:cNvSpPr>
      </xdr:nvSpPr>
      <xdr:spPr>
        <a:xfrm>
          <a:off x="95250" y="951547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1,800
</a:t>
          </a:r>
        </a:p>
      </xdr:txBody>
    </xdr:sp>
    <xdr:clientData/>
  </xdr:twoCellAnchor>
  <xdr:twoCellAnchor>
    <xdr:from>
      <xdr:col>1</xdr:col>
      <xdr:colOff>76200</xdr:colOff>
      <xdr:row>61</xdr:row>
      <xdr:rowOff>76200</xdr:rowOff>
    </xdr:from>
    <xdr:to>
      <xdr:col>1</xdr:col>
      <xdr:colOff>495300</xdr:colOff>
      <xdr:row>62</xdr:row>
      <xdr:rowOff>85725</xdr:rowOff>
    </xdr:to>
    <xdr:sp>
      <xdr:nvSpPr>
        <xdr:cNvPr id="35" name="TextBox 42"/>
        <xdr:cNvSpPr txBox="1">
          <a:spLocks noChangeArrowheads="1"/>
        </xdr:cNvSpPr>
      </xdr:nvSpPr>
      <xdr:spPr>
        <a:xfrm>
          <a:off x="619125" y="1082992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14,000
</a:t>
          </a:r>
        </a:p>
      </xdr:txBody>
    </xdr:sp>
    <xdr:clientData/>
  </xdr:twoCellAnchor>
  <xdr:twoCellAnchor>
    <xdr:from>
      <xdr:col>1</xdr:col>
      <xdr:colOff>66675</xdr:colOff>
      <xdr:row>57</xdr:row>
      <xdr:rowOff>66675</xdr:rowOff>
    </xdr:from>
    <xdr:to>
      <xdr:col>1</xdr:col>
      <xdr:colOff>485775</xdr:colOff>
      <xdr:row>58</xdr:row>
      <xdr:rowOff>76200</xdr:rowOff>
    </xdr:to>
    <xdr:sp>
      <xdr:nvSpPr>
        <xdr:cNvPr id="36" name="TextBox 43"/>
        <xdr:cNvSpPr txBox="1">
          <a:spLocks noChangeArrowheads="1"/>
        </xdr:cNvSpPr>
      </xdr:nvSpPr>
      <xdr:spPr>
        <a:xfrm>
          <a:off x="609600" y="1017270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16,000
</a:t>
          </a:r>
        </a:p>
      </xdr:txBody>
    </xdr:sp>
    <xdr:clientData/>
  </xdr:twoCellAnchor>
  <xdr:twoCellAnchor>
    <xdr:from>
      <xdr:col>1</xdr:col>
      <xdr:colOff>85725</xdr:colOff>
      <xdr:row>53</xdr:row>
      <xdr:rowOff>47625</xdr:rowOff>
    </xdr:from>
    <xdr:to>
      <xdr:col>1</xdr:col>
      <xdr:colOff>504825</xdr:colOff>
      <xdr:row>54</xdr:row>
      <xdr:rowOff>57150</xdr:rowOff>
    </xdr:to>
    <xdr:sp>
      <xdr:nvSpPr>
        <xdr:cNvPr id="37" name="TextBox 44"/>
        <xdr:cNvSpPr txBox="1">
          <a:spLocks noChangeArrowheads="1"/>
        </xdr:cNvSpPr>
      </xdr:nvSpPr>
      <xdr:spPr>
        <a:xfrm>
          <a:off x="628650" y="9505950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18,000
</a:t>
          </a:r>
        </a:p>
      </xdr:txBody>
    </xdr:sp>
    <xdr:clientData/>
  </xdr:twoCellAnchor>
  <xdr:twoCellAnchor>
    <xdr:from>
      <xdr:col>11</xdr:col>
      <xdr:colOff>238125</xdr:colOff>
      <xdr:row>24</xdr:row>
      <xdr:rowOff>114300</xdr:rowOff>
    </xdr:from>
    <xdr:to>
      <xdr:col>12</xdr:col>
      <xdr:colOff>495300</xdr:colOff>
      <xdr:row>25</xdr:row>
      <xdr:rowOff>123825</xdr:rowOff>
    </xdr:to>
    <xdr:sp>
      <xdr:nvSpPr>
        <xdr:cNvPr id="38" name="TextBox 45"/>
        <xdr:cNvSpPr txBox="1">
          <a:spLocks noChangeArrowheads="1"/>
        </xdr:cNvSpPr>
      </xdr:nvSpPr>
      <xdr:spPr>
        <a:xfrm>
          <a:off x="6819900" y="4533900"/>
          <a:ext cx="866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All Severities</a:t>
          </a:r>
        </a:p>
      </xdr:txBody>
    </xdr:sp>
    <xdr:clientData/>
  </xdr:twoCellAnchor>
  <xdr:twoCellAnchor>
    <xdr:from>
      <xdr:col>11</xdr:col>
      <xdr:colOff>219075</xdr:colOff>
      <xdr:row>33</xdr:row>
      <xdr:rowOff>133350</xdr:rowOff>
    </xdr:from>
    <xdr:to>
      <xdr:col>12</xdr:col>
      <xdr:colOff>142875</xdr:colOff>
      <xdr:row>34</xdr:row>
      <xdr:rowOff>123825</xdr:rowOff>
    </xdr:to>
    <xdr:sp>
      <xdr:nvSpPr>
        <xdr:cNvPr id="39" name="TextBox 46"/>
        <xdr:cNvSpPr txBox="1">
          <a:spLocks noChangeArrowheads="1"/>
        </xdr:cNvSpPr>
      </xdr:nvSpPr>
      <xdr:spPr>
        <a:xfrm>
          <a:off x="6800850" y="6010275"/>
          <a:ext cx="533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Serious</a:t>
          </a:r>
        </a:p>
      </xdr:txBody>
    </xdr:sp>
    <xdr:clientData/>
  </xdr:twoCellAnchor>
  <xdr:twoCellAnchor>
    <xdr:from>
      <xdr:col>9</xdr:col>
      <xdr:colOff>428625</xdr:colOff>
      <xdr:row>34</xdr:row>
      <xdr:rowOff>76200</xdr:rowOff>
    </xdr:from>
    <xdr:to>
      <xdr:col>10</xdr:col>
      <xdr:colOff>238125</xdr:colOff>
      <xdr:row>35</xdr:row>
      <xdr:rowOff>66675</xdr:rowOff>
    </xdr:to>
    <xdr:sp>
      <xdr:nvSpPr>
        <xdr:cNvPr id="40" name="TextBox 47"/>
        <xdr:cNvSpPr txBox="1">
          <a:spLocks noChangeArrowheads="1"/>
        </xdr:cNvSpPr>
      </xdr:nvSpPr>
      <xdr:spPr>
        <a:xfrm>
          <a:off x="5791200" y="6115050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Fatal</a:t>
          </a:r>
        </a:p>
      </xdr:txBody>
    </xdr:sp>
    <xdr:clientData/>
  </xdr:twoCellAnchor>
  <xdr:twoCellAnchor>
    <xdr:from>
      <xdr:col>11</xdr:col>
      <xdr:colOff>447675</xdr:colOff>
      <xdr:row>30</xdr:row>
      <xdr:rowOff>133350</xdr:rowOff>
    </xdr:from>
    <xdr:to>
      <xdr:col>12</xdr:col>
      <xdr:colOff>257175</xdr:colOff>
      <xdr:row>31</xdr:row>
      <xdr:rowOff>123825</xdr:rowOff>
    </xdr:to>
    <xdr:sp>
      <xdr:nvSpPr>
        <xdr:cNvPr id="41" name="TextBox 48"/>
        <xdr:cNvSpPr txBox="1">
          <a:spLocks noChangeArrowheads="1"/>
        </xdr:cNvSpPr>
      </xdr:nvSpPr>
      <xdr:spPr>
        <a:xfrm>
          <a:off x="7029450" y="5524500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Slight</a:t>
          </a:r>
        </a:p>
      </xdr:txBody>
    </xdr:sp>
    <xdr:clientData/>
  </xdr:twoCellAnchor>
  <xdr:twoCellAnchor>
    <xdr:from>
      <xdr:col>10</xdr:col>
      <xdr:colOff>152400</xdr:colOff>
      <xdr:row>60</xdr:row>
      <xdr:rowOff>95250</xdr:rowOff>
    </xdr:from>
    <xdr:to>
      <xdr:col>11</xdr:col>
      <xdr:colOff>504825</xdr:colOff>
      <xdr:row>61</xdr:row>
      <xdr:rowOff>152400</xdr:rowOff>
    </xdr:to>
    <xdr:sp>
      <xdr:nvSpPr>
        <xdr:cNvPr id="42" name="TextBox 49"/>
        <xdr:cNvSpPr txBox="1">
          <a:spLocks noChangeArrowheads="1"/>
        </xdr:cNvSpPr>
      </xdr:nvSpPr>
      <xdr:spPr>
        <a:xfrm>
          <a:off x="6124575" y="10687050"/>
          <a:ext cx="962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All Severities</a:t>
          </a:r>
        </a:p>
      </xdr:txBody>
    </xdr:sp>
    <xdr:clientData/>
  </xdr:twoCellAnchor>
  <xdr:twoCellAnchor>
    <xdr:from>
      <xdr:col>9</xdr:col>
      <xdr:colOff>342900</xdr:colOff>
      <xdr:row>78</xdr:row>
      <xdr:rowOff>152400</xdr:rowOff>
    </xdr:from>
    <xdr:to>
      <xdr:col>10</xdr:col>
      <xdr:colOff>152400</xdr:colOff>
      <xdr:row>79</xdr:row>
      <xdr:rowOff>142875</xdr:rowOff>
    </xdr:to>
    <xdr:sp>
      <xdr:nvSpPr>
        <xdr:cNvPr id="43" name="TextBox 50"/>
        <xdr:cNvSpPr txBox="1">
          <a:spLocks noChangeArrowheads="1"/>
        </xdr:cNvSpPr>
      </xdr:nvSpPr>
      <xdr:spPr>
        <a:xfrm>
          <a:off x="5705475" y="13658850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Killed</a:t>
          </a:r>
        </a:p>
      </xdr:txBody>
    </xdr:sp>
    <xdr:clientData/>
  </xdr:twoCellAnchor>
  <xdr:twoCellAnchor>
    <xdr:from>
      <xdr:col>11</xdr:col>
      <xdr:colOff>95250</xdr:colOff>
      <xdr:row>76</xdr:row>
      <xdr:rowOff>142875</xdr:rowOff>
    </xdr:from>
    <xdr:to>
      <xdr:col>12</xdr:col>
      <xdr:colOff>19050</xdr:colOff>
      <xdr:row>77</xdr:row>
      <xdr:rowOff>133350</xdr:rowOff>
    </xdr:to>
    <xdr:sp>
      <xdr:nvSpPr>
        <xdr:cNvPr id="44" name="TextBox 51"/>
        <xdr:cNvSpPr txBox="1">
          <a:spLocks noChangeArrowheads="1"/>
        </xdr:cNvSpPr>
      </xdr:nvSpPr>
      <xdr:spPr>
        <a:xfrm>
          <a:off x="6677025" y="13325475"/>
          <a:ext cx="533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Serious</a:t>
          </a:r>
        </a:p>
      </xdr:txBody>
    </xdr:sp>
    <xdr:clientData/>
  </xdr:twoCellAnchor>
  <xdr:twoCellAnchor>
    <xdr:from>
      <xdr:col>9</xdr:col>
      <xdr:colOff>466725</xdr:colOff>
      <xdr:row>69</xdr:row>
      <xdr:rowOff>95250</xdr:rowOff>
    </xdr:from>
    <xdr:to>
      <xdr:col>10</xdr:col>
      <xdr:colOff>276225</xdr:colOff>
      <xdr:row>70</xdr:row>
      <xdr:rowOff>85725</xdr:rowOff>
    </xdr:to>
    <xdr:sp>
      <xdr:nvSpPr>
        <xdr:cNvPr id="45" name="TextBox 52"/>
        <xdr:cNvSpPr txBox="1">
          <a:spLocks noChangeArrowheads="1"/>
        </xdr:cNvSpPr>
      </xdr:nvSpPr>
      <xdr:spPr>
        <a:xfrm>
          <a:off x="5829300" y="12144375"/>
          <a:ext cx="4191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Slight</a:t>
          </a:r>
        </a:p>
      </xdr:txBody>
    </xdr:sp>
    <xdr:clientData/>
  </xdr:twoCellAnchor>
  <xdr:twoCellAnchor>
    <xdr:from>
      <xdr:col>1</xdr:col>
      <xdr:colOff>133350</xdr:colOff>
      <xdr:row>43</xdr:row>
      <xdr:rowOff>57150</xdr:rowOff>
    </xdr:from>
    <xdr:to>
      <xdr:col>2</xdr:col>
      <xdr:colOff>0</xdr:colOff>
      <xdr:row>44</xdr:row>
      <xdr:rowOff>66675</xdr:rowOff>
    </xdr:to>
    <xdr:sp>
      <xdr:nvSpPr>
        <xdr:cNvPr id="46" name="TextBox 53"/>
        <xdr:cNvSpPr txBox="1">
          <a:spLocks noChangeArrowheads="1"/>
        </xdr:cNvSpPr>
      </xdr:nvSpPr>
      <xdr:spPr>
        <a:xfrm>
          <a:off x="676275" y="755332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 0
</a:t>
          </a:r>
        </a:p>
      </xdr:txBody>
    </xdr:sp>
    <xdr:clientData/>
  </xdr:twoCellAnchor>
  <xdr:twoCellAnchor>
    <xdr:from>
      <xdr:col>0</xdr:col>
      <xdr:colOff>133350</xdr:colOff>
      <xdr:row>43</xdr:row>
      <xdr:rowOff>57150</xdr:rowOff>
    </xdr:from>
    <xdr:to>
      <xdr:col>1</xdr:col>
      <xdr:colOff>0</xdr:colOff>
      <xdr:row>44</xdr:row>
      <xdr:rowOff>66675</xdr:rowOff>
    </xdr:to>
    <xdr:sp>
      <xdr:nvSpPr>
        <xdr:cNvPr id="47" name="TextBox 54"/>
        <xdr:cNvSpPr txBox="1">
          <a:spLocks noChangeArrowheads="1"/>
        </xdr:cNvSpPr>
      </xdr:nvSpPr>
      <xdr:spPr>
        <a:xfrm>
          <a:off x="133350" y="755332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76200</xdr:colOff>
      <xdr:row>90</xdr:row>
      <xdr:rowOff>28575</xdr:rowOff>
    </xdr:from>
    <xdr:to>
      <xdr:col>0</xdr:col>
      <xdr:colOff>485775</xdr:colOff>
      <xdr:row>91</xdr:row>
      <xdr:rowOff>38100</xdr:rowOff>
    </xdr:to>
    <xdr:sp>
      <xdr:nvSpPr>
        <xdr:cNvPr id="48" name="TextBox 55"/>
        <xdr:cNvSpPr txBox="1">
          <a:spLocks noChangeArrowheads="1"/>
        </xdr:cNvSpPr>
      </xdr:nvSpPr>
      <xdr:spPr>
        <a:xfrm>
          <a:off x="76200" y="15478125"/>
          <a:ext cx="409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0
</a:t>
          </a:r>
        </a:p>
      </xdr:txBody>
    </xdr:sp>
    <xdr:clientData/>
  </xdr:twoCellAnchor>
  <xdr:twoCellAnchor>
    <xdr:from>
      <xdr:col>1</xdr:col>
      <xdr:colOff>95250</xdr:colOff>
      <xdr:row>90</xdr:row>
      <xdr:rowOff>28575</xdr:rowOff>
    </xdr:from>
    <xdr:to>
      <xdr:col>1</xdr:col>
      <xdr:colOff>514350</xdr:colOff>
      <xdr:row>91</xdr:row>
      <xdr:rowOff>38100</xdr:rowOff>
    </xdr:to>
    <xdr:sp>
      <xdr:nvSpPr>
        <xdr:cNvPr id="49" name="TextBox 56"/>
        <xdr:cNvSpPr txBox="1">
          <a:spLocks noChangeArrowheads="1"/>
        </xdr:cNvSpPr>
      </xdr:nvSpPr>
      <xdr:spPr>
        <a:xfrm>
          <a:off x="638175" y="1547812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161925</xdr:colOff>
      <xdr:row>77</xdr:row>
      <xdr:rowOff>142875</xdr:rowOff>
    </xdr:from>
    <xdr:to>
      <xdr:col>0</xdr:col>
      <xdr:colOff>466725</xdr:colOff>
      <xdr:row>79</xdr:row>
      <xdr:rowOff>0</xdr:rowOff>
    </xdr:to>
    <xdr:sp>
      <xdr:nvSpPr>
        <xdr:cNvPr id="50" name="TextBox 57"/>
        <xdr:cNvSpPr txBox="1">
          <a:spLocks noChangeArrowheads="1"/>
        </xdr:cNvSpPr>
      </xdr:nvSpPr>
      <xdr:spPr>
        <a:xfrm>
          <a:off x="161925" y="134874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28125" style="2" customWidth="1"/>
    <col min="2" max="2" width="1.8515625" style="2" customWidth="1"/>
    <col min="3" max="3" width="7.28125" style="2" customWidth="1"/>
    <col min="4" max="4" width="9.140625" style="2" customWidth="1"/>
    <col min="5" max="5" width="10.00390625" style="2" customWidth="1"/>
    <col min="6" max="6" width="9.140625" style="2" customWidth="1"/>
    <col min="7" max="7" width="10.00390625" style="2" customWidth="1"/>
    <col min="8" max="8" width="6.7109375" style="2" customWidth="1"/>
    <col min="9" max="9" width="7.57421875" style="2" customWidth="1"/>
    <col min="10" max="10" width="9.57421875" style="2" customWidth="1"/>
    <col min="11" max="11" width="10.421875" style="2" customWidth="1"/>
    <col min="12" max="12" width="10.140625" style="2" customWidth="1"/>
    <col min="13" max="13" width="11.28125" style="2" customWidth="1"/>
    <col min="14" max="16384" width="9.140625" style="2" customWidth="1"/>
  </cols>
  <sheetData>
    <row r="1" spans="1:13" ht="18.75">
      <c r="A1" s="1" t="s">
        <v>0</v>
      </c>
      <c r="B1" s="1"/>
      <c r="M1" s="3" t="s">
        <v>1</v>
      </c>
    </row>
    <row r="2" spans="1:13" ht="18.75">
      <c r="A2" s="4"/>
      <c r="B2" s="4"/>
      <c r="G2" s="55"/>
      <c r="M2" s="3" t="s">
        <v>2</v>
      </c>
    </row>
    <row r="3" spans="1:13" ht="18.75">
      <c r="A3" s="1" t="s">
        <v>9</v>
      </c>
      <c r="B3" s="1"/>
      <c r="M3" s="3"/>
    </row>
    <row r="4" spans="1:13" ht="19.5" thickBot="1">
      <c r="A4" s="5" t="s">
        <v>21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7"/>
      <c r="B5" s="7"/>
      <c r="C5" s="8"/>
      <c r="D5" s="8"/>
      <c r="E5" s="9" t="s">
        <v>1</v>
      </c>
      <c r="F5" s="8"/>
      <c r="G5" s="8"/>
      <c r="H5" s="10"/>
      <c r="I5" s="8"/>
      <c r="J5" s="8"/>
      <c r="K5" s="9" t="s">
        <v>2</v>
      </c>
      <c r="L5" s="8"/>
      <c r="M5" s="8"/>
    </row>
    <row r="6" spans="1:13" ht="15.75">
      <c r="A6" s="7"/>
      <c r="B6" s="7"/>
      <c r="C6" s="4"/>
      <c r="D6" s="7"/>
      <c r="E6" s="7"/>
      <c r="F6" s="11" t="s">
        <v>3</v>
      </c>
      <c r="G6" s="11" t="s">
        <v>15</v>
      </c>
      <c r="H6" s="7"/>
      <c r="I6" s="7"/>
      <c r="J6" s="16" t="s">
        <v>5</v>
      </c>
      <c r="K6" s="16" t="s">
        <v>6</v>
      </c>
      <c r="L6" s="11" t="s">
        <v>19</v>
      </c>
      <c r="M6" s="11" t="s">
        <v>15</v>
      </c>
    </row>
    <row r="7" spans="1:13" ht="16.5" thickBot="1">
      <c r="A7" s="12" t="s">
        <v>10</v>
      </c>
      <c r="B7" s="13"/>
      <c r="C7" s="13" t="s">
        <v>4</v>
      </c>
      <c r="D7" s="13" t="s">
        <v>5</v>
      </c>
      <c r="E7" s="13" t="s">
        <v>6</v>
      </c>
      <c r="F7" s="14" t="s">
        <v>5</v>
      </c>
      <c r="G7" s="12" t="s">
        <v>16</v>
      </c>
      <c r="H7" s="14"/>
      <c r="I7" s="13" t="s">
        <v>18</v>
      </c>
      <c r="J7" s="13" t="s">
        <v>20</v>
      </c>
      <c r="K7" s="13" t="s">
        <v>20</v>
      </c>
      <c r="L7" s="14" t="s">
        <v>5</v>
      </c>
      <c r="M7" s="14" t="s">
        <v>16</v>
      </c>
    </row>
    <row r="8" spans="1:13" ht="13.5" customHeight="1">
      <c r="A8" s="15"/>
      <c r="B8" s="16"/>
      <c r="C8" s="16"/>
      <c r="D8" s="16"/>
      <c r="E8" s="16"/>
      <c r="F8" s="17"/>
      <c r="G8" s="17"/>
      <c r="H8" s="17"/>
      <c r="I8" s="16"/>
      <c r="J8" s="16"/>
      <c r="K8" s="16"/>
      <c r="L8" s="17"/>
      <c r="M8" s="18" t="s">
        <v>11</v>
      </c>
    </row>
    <row r="9" spans="1:14" ht="15.75">
      <c r="A9" s="19">
        <v>1938</v>
      </c>
      <c r="B9" s="7"/>
      <c r="C9" s="20" t="s">
        <v>8</v>
      </c>
      <c r="D9" s="20" t="s">
        <v>8</v>
      </c>
      <c r="E9" s="20" t="s">
        <v>8</v>
      </c>
      <c r="F9" s="20" t="s">
        <v>8</v>
      </c>
      <c r="G9" s="20" t="s">
        <v>8</v>
      </c>
      <c r="H9" s="20"/>
      <c r="I9" s="21">
        <v>655</v>
      </c>
      <c r="J9" s="21">
        <v>5309</v>
      </c>
      <c r="K9" s="21">
        <v>14451</v>
      </c>
      <c r="L9" s="22">
        <f>SUM(I9:J9)</f>
        <v>5964</v>
      </c>
      <c r="M9" s="22">
        <f>SUM(I9:K9)</f>
        <v>20415</v>
      </c>
      <c r="N9" s="23"/>
    </row>
    <row r="10" spans="1:14" ht="15.75">
      <c r="A10" s="19">
        <v>1947</v>
      </c>
      <c r="B10" s="7"/>
      <c r="C10" s="20" t="s">
        <v>8</v>
      </c>
      <c r="D10" s="20" t="s">
        <v>8</v>
      </c>
      <c r="E10" s="20" t="s">
        <v>8</v>
      </c>
      <c r="F10" s="20" t="s">
        <v>8</v>
      </c>
      <c r="G10" s="20" t="s">
        <v>8</v>
      </c>
      <c r="H10" s="20"/>
      <c r="I10" s="21">
        <v>554</v>
      </c>
      <c r="J10" s="20" t="s">
        <v>8</v>
      </c>
      <c r="K10" s="20" t="s">
        <v>8</v>
      </c>
      <c r="L10" s="24" t="s">
        <v>8</v>
      </c>
      <c r="M10" s="21">
        <v>14655</v>
      </c>
      <c r="N10" s="23"/>
    </row>
    <row r="11" spans="1:14" ht="15.75">
      <c r="A11" s="19">
        <v>1948</v>
      </c>
      <c r="B11" s="7"/>
      <c r="C11" s="20" t="s">
        <v>8</v>
      </c>
      <c r="D11" s="20" t="s">
        <v>8</v>
      </c>
      <c r="E11" s="20" t="s">
        <v>8</v>
      </c>
      <c r="F11" s="20" t="s">
        <v>8</v>
      </c>
      <c r="G11" s="20" t="s">
        <v>8</v>
      </c>
      <c r="H11" s="20"/>
      <c r="I11" s="21">
        <v>534</v>
      </c>
      <c r="J11" s="20" t="s">
        <v>8</v>
      </c>
      <c r="K11" s="20" t="s">
        <v>8</v>
      </c>
      <c r="L11" s="24" t="s">
        <v>8</v>
      </c>
      <c r="M11" s="21">
        <v>13635</v>
      </c>
      <c r="N11" s="23"/>
    </row>
    <row r="12" spans="1:14" ht="15.75">
      <c r="A12" s="19">
        <v>1949</v>
      </c>
      <c r="B12" s="7"/>
      <c r="C12" s="20" t="s">
        <v>8</v>
      </c>
      <c r="D12" s="20" t="s">
        <v>8</v>
      </c>
      <c r="E12" s="20" t="s">
        <v>8</v>
      </c>
      <c r="F12" s="20" t="s">
        <v>8</v>
      </c>
      <c r="G12" s="20" t="s">
        <v>8</v>
      </c>
      <c r="H12" s="20"/>
      <c r="I12" s="21">
        <v>535</v>
      </c>
      <c r="J12" s="20" t="s">
        <v>8</v>
      </c>
      <c r="K12" s="20" t="s">
        <v>8</v>
      </c>
      <c r="L12" s="24" t="s">
        <v>8</v>
      </c>
      <c r="M12" s="21">
        <v>14706</v>
      </c>
      <c r="N12" s="23"/>
    </row>
    <row r="13" spans="1:14" s="30" customFormat="1" ht="15.75">
      <c r="A13" s="25">
        <v>1950</v>
      </c>
      <c r="B13" s="4"/>
      <c r="C13" s="26" t="s">
        <v>8</v>
      </c>
      <c r="D13" s="26" t="s">
        <v>8</v>
      </c>
      <c r="E13" s="26" t="s">
        <v>8</v>
      </c>
      <c r="F13" s="26" t="s">
        <v>8</v>
      </c>
      <c r="G13" s="26" t="s">
        <v>8</v>
      </c>
      <c r="H13" s="26"/>
      <c r="I13" s="27">
        <v>529</v>
      </c>
      <c r="J13" s="27">
        <v>4553</v>
      </c>
      <c r="K13" s="27">
        <v>10774</v>
      </c>
      <c r="L13" s="28">
        <f aca="true" t="shared" si="0" ref="L13:L25">SUM(I13:J13)</f>
        <v>5082</v>
      </c>
      <c r="M13" s="28">
        <f aca="true" t="shared" si="1" ref="M13:M25">SUM(I13:K13)</f>
        <v>15856</v>
      </c>
      <c r="N13" s="29"/>
    </row>
    <row r="14" spans="1:14" ht="15.75">
      <c r="A14" s="19">
        <v>1951</v>
      </c>
      <c r="B14" s="7"/>
      <c r="C14" s="20" t="s">
        <v>8</v>
      </c>
      <c r="D14" s="20" t="s">
        <v>8</v>
      </c>
      <c r="E14" s="20" t="s">
        <v>8</v>
      </c>
      <c r="F14" s="20" t="s">
        <v>8</v>
      </c>
      <c r="G14" s="20" t="s">
        <v>8</v>
      </c>
      <c r="H14" s="20"/>
      <c r="I14" s="21">
        <v>544</v>
      </c>
      <c r="J14" s="21">
        <v>4545</v>
      </c>
      <c r="K14" s="21">
        <v>11806</v>
      </c>
      <c r="L14" s="22">
        <f t="shared" si="0"/>
        <v>5089</v>
      </c>
      <c r="M14" s="22">
        <f t="shared" si="1"/>
        <v>16895</v>
      </c>
      <c r="N14" s="23"/>
    </row>
    <row r="15" spans="1:14" ht="15.75">
      <c r="A15" s="19">
        <v>1952</v>
      </c>
      <c r="B15" s="7"/>
      <c r="C15" s="20" t="s">
        <v>8</v>
      </c>
      <c r="D15" s="20" t="s">
        <v>8</v>
      </c>
      <c r="E15" s="20" t="s">
        <v>8</v>
      </c>
      <c r="F15" s="20" t="s">
        <v>8</v>
      </c>
      <c r="G15" s="20" t="s">
        <v>8</v>
      </c>
      <c r="H15" s="20"/>
      <c r="I15" s="21">
        <v>485</v>
      </c>
      <c r="J15" s="21">
        <v>4424</v>
      </c>
      <c r="K15" s="21">
        <v>11638</v>
      </c>
      <c r="L15" s="22">
        <f t="shared" si="0"/>
        <v>4909</v>
      </c>
      <c r="M15" s="22">
        <f t="shared" si="1"/>
        <v>16547</v>
      </c>
      <c r="N15" s="23"/>
    </row>
    <row r="16" spans="1:14" ht="15.75">
      <c r="A16" s="19">
        <v>1953</v>
      </c>
      <c r="B16" s="7"/>
      <c r="C16" s="20" t="s">
        <v>8</v>
      </c>
      <c r="D16" s="20" t="s">
        <v>8</v>
      </c>
      <c r="E16" s="20" t="s">
        <v>8</v>
      </c>
      <c r="F16" s="20" t="s">
        <v>8</v>
      </c>
      <c r="G16" s="20" t="s">
        <v>8</v>
      </c>
      <c r="H16" s="20"/>
      <c r="I16" s="21">
        <v>579</v>
      </c>
      <c r="J16" s="21">
        <v>5170</v>
      </c>
      <c r="K16" s="21">
        <v>12594</v>
      </c>
      <c r="L16" s="22">
        <f t="shared" si="0"/>
        <v>5749</v>
      </c>
      <c r="M16" s="22">
        <f t="shared" si="1"/>
        <v>18343</v>
      </c>
      <c r="N16" s="23"/>
    </row>
    <row r="17" spans="1:14" ht="15.75">
      <c r="A17" s="19">
        <v>1954</v>
      </c>
      <c r="B17" s="7"/>
      <c r="C17" s="20" t="s">
        <v>8</v>
      </c>
      <c r="D17" s="20" t="s">
        <v>8</v>
      </c>
      <c r="E17" s="20" t="s">
        <v>8</v>
      </c>
      <c r="F17" s="20" t="s">
        <v>8</v>
      </c>
      <c r="G17" s="20" t="s">
        <v>8</v>
      </c>
      <c r="H17" s="20"/>
      <c r="I17" s="21">
        <v>545</v>
      </c>
      <c r="J17" s="21">
        <v>4875</v>
      </c>
      <c r="K17" s="21">
        <v>13481</v>
      </c>
      <c r="L17" s="22">
        <f t="shared" si="0"/>
        <v>5420</v>
      </c>
      <c r="M17" s="22">
        <f t="shared" si="1"/>
        <v>18901</v>
      </c>
      <c r="N17" s="23"/>
    </row>
    <row r="18" spans="1:14" s="30" customFormat="1" ht="15.75">
      <c r="A18" s="25">
        <v>1955</v>
      </c>
      <c r="B18" s="4"/>
      <c r="C18" s="26" t="s">
        <v>8</v>
      </c>
      <c r="D18" s="26" t="s">
        <v>8</v>
      </c>
      <c r="E18" s="26" t="s">
        <v>8</v>
      </c>
      <c r="F18" s="26" t="s">
        <v>8</v>
      </c>
      <c r="G18" s="26" t="s">
        <v>8</v>
      </c>
      <c r="H18" s="26"/>
      <c r="I18" s="27">
        <v>610</v>
      </c>
      <c r="J18" s="27">
        <v>5096</v>
      </c>
      <c r="K18" s="27">
        <v>15193</v>
      </c>
      <c r="L18" s="28">
        <f t="shared" si="0"/>
        <v>5706</v>
      </c>
      <c r="M18" s="28">
        <f t="shared" si="1"/>
        <v>20899</v>
      </c>
      <c r="N18" s="29"/>
    </row>
    <row r="19" spans="1:14" ht="15.75">
      <c r="A19" s="19">
        <v>1956</v>
      </c>
      <c r="B19" s="7"/>
      <c r="C19" s="20" t="s">
        <v>8</v>
      </c>
      <c r="D19" s="20" t="s">
        <v>8</v>
      </c>
      <c r="E19" s="20" t="s">
        <v>8</v>
      </c>
      <c r="F19" s="20" t="s">
        <v>8</v>
      </c>
      <c r="G19" s="20" t="s">
        <v>8</v>
      </c>
      <c r="H19" s="20"/>
      <c r="I19" s="21">
        <v>540</v>
      </c>
      <c r="J19" s="21">
        <v>5049</v>
      </c>
      <c r="K19" s="21">
        <v>15870</v>
      </c>
      <c r="L19" s="22">
        <f t="shared" si="0"/>
        <v>5589</v>
      </c>
      <c r="M19" s="22">
        <f t="shared" si="1"/>
        <v>21459</v>
      </c>
      <c r="N19" s="23"/>
    </row>
    <row r="20" spans="1:14" ht="15.75">
      <c r="A20" s="19">
        <v>1957</v>
      </c>
      <c r="B20" s="7"/>
      <c r="C20" s="20" t="s">
        <v>8</v>
      </c>
      <c r="D20" s="20" t="s">
        <v>8</v>
      </c>
      <c r="E20" s="20" t="s">
        <v>8</v>
      </c>
      <c r="F20" s="20" t="s">
        <v>8</v>
      </c>
      <c r="G20" s="20" t="s">
        <v>8</v>
      </c>
      <c r="H20" s="20"/>
      <c r="I20" s="21">
        <v>550</v>
      </c>
      <c r="J20" s="21">
        <v>5006</v>
      </c>
      <c r="K20" s="21">
        <v>15861</v>
      </c>
      <c r="L20" s="22">
        <f t="shared" si="0"/>
        <v>5556</v>
      </c>
      <c r="M20" s="22">
        <f t="shared" si="1"/>
        <v>21417</v>
      </c>
      <c r="N20" s="23"/>
    </row>
    <row r="21" spans="1:14" ht="15.75">
      <c r="A21" s="19">
        <v>1958</v>
      </c>
      <c r="B21" s="7"/>
      <c r="C21" s="20" t="s">
        <v>8</v>
      </c>
      <c r="D21" s="20" t="s">
        <v>8</v>
      </c>
      <c r="E21" s="20" t="s">
        <v>8</v>
      </c>
      <c r="F21" s="20" t="s">
        <v>8</v>
      </c>
      <c r="G21" s="20" t="s">
        <v>8</v>
      </c>
      <c r="H21" s="20"/>
      <c r="I21" s="21">
        <v>605</v>
      </c>
      <c r="J21" s="21">
        <v>5302</v>
      </c>
      <c r="K21" s="21">
        <v>16923</v>
      </c>
      <c r="L21" s="22">
        <f t="shared" si="0"/>
        <v>5907</v>
      </c>
      <c r="M21" s="22">
        <f t="shared" si="1"/>
        <v>22830</v>
      </c>
      <c r="N21" s="23"/>
    </row>
    <row r="22" spans="1:14" ht="15.75">
      <c r="A22" s="19">
        <v>1959</v>
      </c>
      <c r="B22" s="7"/>
      <c r="C22" s="20" t="s">
        <v>8</v>
      </c>
      <c r="D22" s="20" t="s">
        <v>8</v>
      </c>
      <c r="E22" s="20" t="s">
        <v>8</v>
      </c>
      <c r="F22" s="20" t="s">
        <v>8</v>
      </c>
      <c r="G22" s="20" t="s">
        <v>8</v>
      </c>
      <c r="H22" s="20"/>
      <c r="I22" s="21">
        <v>604</v>
      </c>
      <c r="J22" s="21">
        <v>6336</v>
      </c>
      <c r="K22" s="21">
        <v>18071</v>
      </c>
      <c r="L22" s="22">
        <f t="shared" si="0"/>
        <v>6940</v>
      </c>
      <c r="M22" s="22">
        <f t="shared" si="1"/>
        <v>25011</v>
      </c>
      <c r="N22" s="23"/>
    </row>
    <row r="23" spans="1:14" s="30" customFormat="1" ht="15.75">
      <c r="A23" s="25">
        <v>1960</v>
      </c>
      <c r="B23" s="4"/>
      <c r="C23" s="26" t="s">
        <v>8</v>
      </c>
      <c r="D23" s="26" t="s">
        <v>8</v>
      </c>
      <c r="E23" s="26" t="s">
        <v>8</v>
      </c>
      <c r="F23" s="26" t="s">
        <v>8</v>
      </c>
      <c r="G23" s="26" t="s">
        <v>8</v>
      </c>
      <c r="H23" s="26"/>
      <c r="I23" s="27">
        <v>648</v>
      </c>
      <c r="J23" s="27">
        <v>6632</v>
      </c>
      <c r="K23" s="27">
        <v>19035</v>
      </c>
      <c r="L23" s="28">
        <f t="shared" si="0"/>
        <v>7280</v>
      </c>
      <c r="M23" s="28">
        <f t="shared" si="1"/>
        <v>26315</v>
      </c>
      <c r="N23" s="29"/>
    </row>
    <row r="24" spans="1:14" ht="15.75">
      <c r="A24" s="19">
        <v>1961</v>
      </c>
      <c r="B24" s="7"/>
      <c r="C24" s="20" t="s">
        <v>8</v>
      </c>
      <c r="D24" s="20" t="s">
        <v>8</v>
      </c>
      <c r="E24" s="20" t="s">
        <v>8</v>
      </c>
      <c r="F24" s="20" t="s">
        <v>8</v>
      </c>
      <c r="G24" s="20" t="s">
        <v>8</v>
      </c>
      <c r="H24" s="20"/>
      <c r="I24" s="21">
        <v>671</v>
      </c>
      <c r="J24" s="21">
        <v>7228</v>
      </c>
      <c r="K24" s="21">
        <v>19463</v>
      </c>
      <c r="L24" s="22">
        <f t="shared" si="0"/>
        <v>7899</v>
      </c>
      <c r="M24" s="22">
        <f t="shared" si="1"/>
        <v>27362</v>
      </c>
      <c r="N24" s="23"/>
    </row>
    <row r="25" spans="1:14" ht="15.75">
      <c r="A25" s="19">
        <v>1962</v>
      </c>
      <c r="B25" s="7"/>
      <c r="C25" s="20" t="s">
        <v>8</v>
      </c>
      <c r="D25" s="20" t="s">
        <v>8</v>
      </c>
      <c r="E25" s="20" t="s">
        <v>8</v>
      </c>
      <c r="F25" s="20" t="s">
        <v>8</v>
      </c>
      <c r="G25" s="20" t="s">
        <v>8</v>
      </c>
      <c r="H25" s="20"/>
      <c r="I25" s="21">
        <v>664</v>
      </c>
      <c r="J25" s="21">
        <v>7052</v>
      </c>
      <c r="K25" s="21">
        <v>18987</v>
      </c>
      <c r="L25" s="22">
        <f t="shared" si="0"/>
        <v>7716</v>
      </c>
      <c r="M25" s="22">
        <f t="shared" si="1"/>
        <v>26703</v>
      </c>
      <c r="N25" s="23"/>
    </row>
    <row r="26" spans="1:14" ht="15.75">
      <c r="A26" s="19">
        <v>1963</v>
      </c>
      <c r="B26" s="7"/>
      <c r="C26" s="20" t="s">
        <v>8</v>
      </c>
      <c r="D26" s="20" t="s">
        <v>8</v>
      </c>
      <c r="E26" s="20" t="s">
        <v>8</v>
      </c>
      <c r="F26" s="20" t="s">
        <v>8</v>
      </c>
      <c r="G26" s="20" t="s">
        <v>8</v>
      </c>
      <c r="H26" s="20"/>
      <c r="I26" s="21">
        <v>712</v>
      </c>
      <c r="J26" s="21">
        <v>7227</v>
      </c>
      <c r="K26" s="21">
        <v>19789</v>
      </c>
      <c r="L26" s="22">
        <f aca="true" t="shared" si="2" ref="L26:L60">SUM(I26:J26)</f>
        <v>7939</v>
      </c>
      <c r="M26" s="22">
        <f aca="true" t="shared" si="3" ref="M26:M41">SUM(I26:K26)</f>
        <v>27728</v>
      </c>
      <c r="N26" s="23"/>
    </row>
    <row r="27" spans="1:14" ht="15.75">
      <c r="A27" s="19">
        <v>1964</v>
      </c>
      <c r="B27" s="7"/>
      <c r="C27" s="20" t="s">
        <v>8</v>
      </c>
      <c r="D27" s="20" t="s">
        <v>8</v>
      </c>
      <c r="E27" s="20" t="s">
        <v>8</v>
      </c>
      <c r="F27" s="20" t="s">
        <v>8</v>
      </c>
      <c r="G27" s="20" t="s">
        <v>8</v>
      </c>
      <c r="H27" s="20"/>
      <c r="I27" s="21">
        <v>754</v>
      </c>
      <c r="J27" s="21">
        <v>8136</v>
      </c>
      <c r="K27" s="21">
        <v>21637</v>
      </c>
      <c r="L27" s="22">
        <f t="shared" si="2"/>
        <v>8890</v>
      </c>
      <c r="M27" s="22">
        <f t="shared" si="3"/>
        <v>30527</v>
      </c>
      <c r="N27" s="23"/>
    </row>
    <row r="28" spans="1:14" s="30" customFormat="1" ht="15.75">
      <c r="A28" s="25">
        <v>1965</v>
      </c>
      <c r="B28" s="4"/>
      <c r="C28" s="26" t="s">
        <v>8</v>
      </c>
      <c r="D28" s="26" t="s">
        <v>8</v>
      </c>
      <c r="E28" s="26" t="s">
        <v>8</v>
      </c>
      <c r="F28" s="26" t="s">
        <v>8</v>
      </c>
      <c r="G28" s="26" t="s">
        <v>8</v>
      </c>
      <c r="H28" s="26"/>
      <c r="I28" s="27">
        <v>743</v>
      </c>
      <c r="J28" s="27">
        <v>8744</v>
      </c>
      <c r="K28" s="27">
        <v>22340</v>
      </c>
      <c r="L28" s="28">
        <f t="shared" si="2"/>
        <v>9487</v>
      </c>
      <c r="M28" s="28">
        <f t="shared" si="3"/>
        <v>31827</v>
      </c>
      <c r="N28" s="29"/>
    </row>
    <row r="29" spans="1:14" ht="15.75">
      <c r="A29" s="19">
        <v>1966</v>
      </c>
      <c r="B29" s="7"/>
      <c r="C29" s="20" t="s">
        <v>8</v>
      </c>
      <c r="D29" s="20" t="s">
        <v>8</v>
      </c>
      <c r="E29" s="20" t="s">
        <v>8</v>
      </c>
      <c r="F29" s="20" t="s">
        <v>8</v>
      </c>
      <c r="G29" s="21">
        <v>23225</v>
      </c>
      <c r="H29" s="21"/>
      <c r="I29" s="21">
        <v>790</v>
      </c>
      <c r="J29" s="21">
        <v>9253</v>
      </c>
      <c r="K29" s="21">
        <v>22237</v>
      </c>
      <c r="L29" s="22">
        <f t="shared" si="2"/>
        <v>10043</v>
      </c>
      <c r="M29" s="22">
        <f t="shared" si="3"/>
        <v>32280</v>
      </c>
      <c r="N29" s="23"/>
    </row>
    <row r="30" spans="1:14" ht="15.75">
      <c r="A30" s="19">
        <v>1967</v>
      </c>
      <c r="B30" s="7"/>
      <c r="C30" s="20" t="s">
        <v>8</v>
      </c>
      <c r="D30" s="20" t="s">
        <v>8</v>
      </c>
      <c r="E30" s="20" t="s">
        <v>8</v>
      </c>
      <c r="F30" s="20" t="s">
        <v>8</v>
      </c>
      <c r="G30" s="21">
        <v>22838</v>
      </c>
      <c r="H30" s="21"/>
      <c r="I30" s="21">
        <v>778</v>
      </c>
      <c r="J30" s="21">
        <v>9258</v>
      </c>
      <c r="K30" s="21">
        <v>21724</v>
      </c>
      <c r="L30" s="22">
        <f t="shared" si="2"/>
        <v>10036</v>
      </c>
      <c r="M30" s="22">
        <f t="shared" si="3"/>
        <v>31760</v>
      </c>
      <c r="N30" s="23"/>
    </row>
    <row r="31" spans="1:14" ht="15.75">
      <c r="A31" s="19">
        <v>1968</v>
      </c>
      <c r="B31" s="7"/>
      <c r="C31" s="20" t="s">
        <v>8</v>
      </c>
      <c r="D31" s="20" t="s">
        <v>8</v>
      </c>
      <c r="E31" s="20" t="s">
        <v>8</v>
      </c>
      <c r="F31" s="20" t="s">
        <v>8</v>
      </c>
      <c r="G31" s="21">
        <v>22120</v>
      </c>
      <c r="H31" s="21"/>
      <c r="I31" s="21">
        <v>769</v>
      </c>
      <c r="J31" s="21">
        <v>9493</v>
      </c>
      <c r="K31" s="21">
        <v>20387</v>
      </c>
      <c r="L31" s="22">
        <f t="shared" si="2"/>
        <v>10262</v>
      </c>
      <c r="M31" s="22">
        <f t="shared" si="3"/>
        <v>30649</v>
      </c>
      <c r="N31" s="23"/>
    </row>
    <row r="32" spans="1:14" ht="15.75">
      <c r="A32" s="19">
        <v>1969</v>
      </c>
      <c r="B32" s="7"/>
      <c r="C32" s="20" t="s">
        <v>8</v>
      </c>
      <c r="D32" s="20" t="s">
        <v>8</v>
      </c>
      <c r="E32" s="20" t="s">
        <v>8</v>
      </c>
      <c r="F32" s="20" t="s">
        <v>8</v>
      </c>
      <c r="G32" s="21">
        <v>21863</v>
      </c>
      <c r="H32" s="21"/>
      <c r="I32" s="21">
        <v>892</v>
      </c>
      <c r="J32" s="21">
        <v>9831</v>
      </c>
      <c r="K32" s="21">
        <v>20333</v>
      </c>
      <c r="L32" s="22">
        <f t="shared" si="2"/>
        <v>10723</v>
      </c>
      <c r="M32" s="22">
        <f t="shared" si="3"/>
        <v>31056</v>
      </c>
      <c r="N32" s="23"/>
    </row>
    <row r="33" spans="1:14" s="30" customFormat="1" ht="15.75">
      <c r="A33" s="25">
        <v>1970</v>
      </c>
      <c r="B33" s="4"/>
      <c r="C33" s="27">
        <v>758</v>
      </c>
      <c r="D33" s="27">
        <v>7860</v>
      </c>
      <c r="E33" s="27">
        <v>13515</v>
      </c>
      <c r="F33" s="28">
        <f aca="true" t="shared" si="4" ref="F33:F54">SUM(C33:D33)</f>
        <v>8618</v>
      </c>
      <c r="G33" s="27">
        <f aca="true" t="shared" si="5" ref="G33:G41">SUM(C33:E33)</f>
        <v>22133</v>
      </c>
      <c r="H33" s="27"/>
      <c r="I33" s="27">
        <v>815</v>
      </c>
      <c r="J33" s="27">
        <v>10027</v>
      </c>
      <c r="K33" s="27">
        <v>20398</v>
      </c>
      <c r="L33" s="28">
        <f t="shared" si="2"/>
        <v>10842</v>
      </c>
      <c r="M33" s="28">
        <f t="shared" si="3"/>
        <v>31240</v>
      </c>
      <c r="N33" s="29"/>
    </row>
    <row r="34" spans="1:14" ht="15.75">
      <c r="A34" s="19">
        <v>1971</v>
      </c>
      <c r="B34" s="7"/>
      <c r="C34" s="21">
        <v>785</v>
      </c>
      <c r="D34" s="21">
        <v>7867</v>
      </c>
      <c r="E34" s="21">
        <v>13680</v>
      </c>
      <c r="F34" s="22">
        <f t="shared" si="4"/>
        <v>8652</v>
      </c>
      <c r="G34" s="21">
        <f t="shared" si="5"/>
        <v>22332</v>
      </c>
      <c r="H34" s="21"/>
      <c r="I34" s="21">
        <v>866</v>
      </c>
      <c r="J34" s="21">
        <v>9947</v>
      </c>
      <c r="K34" s="21">
        <v>20381</v>
      </c>
      <c r="L34" s="22">
        <f t="shared" si="2"/>
        <v>10813</v>
      </c>
      <c r="M34" s="22">
        <f t="shared" si="3"/>
        <v>31194</v>
      </c>
      <c r="N34" s="23"/>
    </row>
    <row r="35" spans="1:14" ht="15.75">
      <c r="A35" s="19">
        <v>1972</v>
      </c>
      <c r="B35" s="7"/>
      <c r="C35" s="21">
        <v>770</v>
      </c>
      <c r="D35" s="21">
        <v>7965</v>
      </c>
      <c r="E35" s="21">
        <v>13968</v>
      </c>
      <c r="F35" s="22">
        <f t="shared" si="4"/>
        <v>8735</v>
      </c>
      <c r="G35" s="21">
        <f t="shared" si="5"/>
        <v>22703</v>
      </c>
      <c r="H35" s="21"/>
      <c r="I35" s="21">
        <v>855</v>
      </c>
      <c r="J35" s="21">
        <v>10000</v>
      </c>
      <c r="K35" s="21">
        <v>20907</v>
      </c>
      <c r="L35" s="22">
        <f t="shared" si="2"/>
        <v>10855</v>
      </c>
      <c r="M35" s="22">
        <f t="shared" si="3"/>
        <v>31762</v>
      </c>
      <c r="N35" s="23"/>
    </row>
    <row r="36" spans="1:14" ht="15.75">
      <c r="A36" s="19">
        <v>1973</v>
      </c>
      <c r="B36" s="7"/>
      <c r="C36" s="21">
        <v>783</v>
      </c>
      <c r="D36" s="21">
        <v>8056</v>
      </c>
      <c r="E36" s="21">
        <v>13741</v>
      </c>
      <c r="F36" s="22">
        <f t="shared" si="4"/>
        <v>8839</v>
      </c>
      <c r="G36" s="21">
        <f t="shared" si="5"/>
        <v>22580</v>
      </c>
      <c r="H36" s="21"/>
      <c r="I36" s="21">
        <v>855</v>
      </c>
      <c r="J36" s="21">
        <v>10094</v>
      </c>
      <c r="K36" s="21">
        <v>20455</v>
      </c>
      <c r="L36" s="22">
        <f t="shared" si="2"/>
        <v>10949</v>
      </c>
      <c r="M36" s="22">
        <f t="shared" si="3"/>
        <v>31404</v>
      </c>
      <c r="N36" s="23"/>
    </row>
    <row r="37" spans="1:14" ht="15.75">
      <c r="A37" s="19">
        <v>1974</v>
      </c>
      <c r="B37" s="7"/>
      <c r="C37" s="21">
        <v>763</v>
      </c>
      <c r="D37" s="21">
        <v>7548</v>
      </c>
      <c r="E37" s="21">
        <v>12270</v>
      </c>
      <c r="F37" s="22">
        <f t="shared" si="4"/>
        <v>8311</v>
      </c>
      <c r="G37" s="21">
        <f t="shared" si="5"/>
        <v>20581</v>
      </c>
      <c r="H37" s="21"/>
      <c r="I37" s="21">
        <v>825</v>
      </c>
      <c r="J37" s="21">
        <v>9522</v>
      </c>
      <c r="K37" s="21">
        <v>18436</v>
      </c>
      <c r="L37" s="22">
        <f t="shared" si="2"/>
        <v>10347</v>
      </c>
      <c r="M37" s="22">
        <f t="shared" si="3"/>
        <v>28783</v>
      </c>
      <c r="N37" s="23"/>
    </row>
    <row r="38" spans="1:14" s="30" customFormat="1" ht="15.75">
      <c r="A38" s="25">
        <v>1975</v>
      </c>
      <c r="B38" s="4"/>
      <c r="C38" s="27">
        <v>699</v>
      </c>
      <c r="D38" s="27">
        <v>6912</v>
      </c>
      <c r="E38" s="27">
        <v>13041</v>
      </c>
      <c r="F38" s="28">
        <f t="shared" si="4"/>
        <v>7611</v>
      </c>
      <c r="G38" s="27">
        <f t="shared" si="5"/>
        <v>20652</v>
      </c>
      <c r="H38" s="27"/>
      <c r="I38" s="27">
        <v>769</v>
      </c>
      <c r="J38" s="27">
        <v>8779</v>
      </c>
      <c r="K38" s="27">
        <v>19073</v>
      </c>
      <c r="L38" s="28">
        <f t="shared" si="2"/>
        <v>9548</v>
      </c>
      <c r="M38" s="28">
        <f t="shared" si="3"/>
        <v>28621</v>
      </c>
      <c r="N38" s="29"/>
    </row>
    <row r="39" spans="1:14" ht="15.75">
      <c r="A39" s="19">
        <v>1976</v>
      </c>
      <c r="B39" s="7"/>
      <c r="C39" s="21">
        <v>687</v>
      </c>
      <c r="D39" s="21">
        <v>6923</v>
      </c>
      <c r="E39" s="21">
        <v>14141</v>
      </c>
      <c r="F39" s="22">
        <f t="shared" si="4"/>
        <v>7610</v>
      </c>
      <c r="G39" s="21">
        <f t="shared" si="5"/>
        <v>21751</v>
      </c>
      <c r="H39" s="21"/>
      <c r="I39" s="21">
        <v>783</v>
      </c>
      <c r="J39" s="21">
        <v>8720</v>
      </c>
      <c r="K39" s="21">
        <v>20430</v>
      </c>
      <c r="L39" s="22">
        <f t="shared" si="2"/>
        <v>9503</v>
      </c>
      <c r="M39" s="22">
        <f t="shared" si="3"/>
        <v>29933</v>
      </c>
      <c r="N39" s="23"/>
    </row>
    <row r="40" spans="1:14" ht="15.75">
      <c r="A40" s="19">
        <v>1977</v>
      </c>
      <c r="B40" s="7"/>
      <c r="C40" s="21">
        <v>727</v>
      </c>
      <c r="D40" s="21">
        <v>7063</v>
      </c>
      <c r="E40" s="21">
        <v>13888</v>
      </c>
      <c r="F40" s="22">
        <f t="shared" si="4"/>
        <v>7790</v>
      </c>
      <c r="G40" s="21">
        <f t="shared" si="5"/>
        <v>21678</v>
      </c>
      <c r="H40" s="21"/>
      <c r="I40" s="21">
        <v>811</v>
      </c>
      <c r="J40" s="21">
        <v>8850</v>
      </c>
      <c r="K40" s="21">
        <v>20122</v>
      </c>
      <c r="L40" s="22">
        <f t="shared" si="2"/>
        <v>9661</v>
      </c>
      <c r="M40" s="22">
        <f t="shared" si="3"/>
        <v>29783</v>
      </c>
      <c r="N40" s="23"/>
    </row>
    <row r="41" spans="1:14" ht="15.75">
      <c r="A41" s="19">
        <v>1978</v>
      </c>
      <c r="B41" s="7"/>
      <c r="C41" s="21">
        <v>739</v>
      </c>
      <c r="D41" s="21">
        <v>7442</v>
      </c>
      <c r="E41" s="21">
        <v>13926</v>
      </c>
      <c r="F41" s="22">
        <f t="shared" si="4"/>
        <v>8181</v>
      </c>
      <c r="G41" s="21">
        <f t="shared" si="5"/>
        <v>22107</v>
      </c>
      <c r="H41" s="21"/>
      <c r="I41" s="21">
        <v>820</v>
      </c>
      <c r="J41" s="21">
        <v>9349</v>
      </c>
      <c r="K41" s="21">
        <v>20337</v>
      </c>
      <c r="L41" s="22">
        <f t="shared" si="2"/>
        <v>10169</v>
      </c>
      <c r="M41" s="22">
        <f t="shared" si="3"/>
        <v>30506</v>
      </c>
      <c r="N41" s="23"/>
    </row>
    <row r="42" spans="1:14" ht="15.75">
      <c r="A42" s="19">
        <v>1979</v>
      </c>
      <c r="B42" s="7"/>
      <c r="C42" s="7">
        <v>728</v>
      </c>
      <c r="D42" s="21">
        <v>7536</v>
      </c>
      <c r="E42" s="21">
        <v>14800</v>
      </c>
      <c r="F42" s="22">
        <f t="shared" si="4"/>
        <v>8264</v>
      </c>
      <c r="G42" s="21">
        <v>23064</v>
      </c>
      <c r="H42" s="21"/>
      <c r="I42" s="7">
        <v>810</v>
      </c>
      <c r="J42" s="21">
        <v>9241</v>
      </c>
      <c r="K42" s="21">
        <v>21336</v>
      </c>
      <c r="L42" s="22">
        <f t="shared" si="2"/>
        <v>10051</v>
      </c>
      <c r="M42" s="22">
        <v>31387</v>
      </c>
      <c r="N42" s="23"/>
    </row>
    <row r="43" spans="1:14" s="30" customFormat="1" ht="15.75">
      <c r="A43" s="25">
        <v>1980</v>
      </c>
      <c r="B43" s="4"/>
      <c r="C43" s="4">
        <v>644</v>
      </c>
      <c r="D43" s="27">
        <v>7218</v>
      </c>
      <c r="E43" s="27">
        <v>13926</v>
      </c>
      <c r="F43" s="28">
        <f t="shared" si="4"/>
        <v>7862</v>
      </c>
      <c r="G43" s="27">
        <v>21788</v>
      </c>
      <c r="H43" s="27"/>
      <c r="I43" s="4">
        <v>700</v>
      </c>
      <c r="J43" s="27">
        <v>8839</v>
      </c>
      <c r="K43" s="27">
        <v>19747</v>
      </c>
      <c r="L43" s="28">
        <f t="shared" si="2"/>
        <v>9539</v>
      </c>
      <c r="M43" s="27">
        <v>29286</v>
      </c>
      <c r="N43" s="29"/>
    </row>
    <row r="44" spans="1:14" ht="15.75">
      <c r="A44" s="19">
        <v>1981</v>
      </c>
      <c r="B44" s="7"/>
      <c r="C44" s="7">
        <v>610</v>
      </c>
      <c r="D44" s="21">
        <v>7265</v>
      </c>
      <c r="E44" s="21">
        <v>13610</v>
      </c>
      <c r="F44" s="22">
        <f t="shared" si="4"/>
        <v>7875</v>
      </c>
      <c r="G44" s="21">
        <v>21485</v>
      </c>
      <c r="H44" s="21"/>
      <c r="I44" s="7">
        <v>677</v>
      </c>
      <c r="J44" s="21">
        <v>8840</v>
      </c>
      <c r="K44" s="21">
        <v>19249</v>
      </c>
      <c r="L44" s="22">
        <f t="shared" si="2"/>
        <v>9517</v>
      </c>
      <c r="M44" s="21">
        <v>28766</v>
      </c>
      <c r="N44" s="23"/>
    </row>
    <row r="45" spans="1:14" ht="15.75">
      <c r="A45" s="19">
        <v>1982</v>
      </c>
      <c r="B45" s="7"/>
      <c r="C45" s="7">
        <v>640</v>
      </c>
      <c r="D45" s="21">
        <v>7421</v>
      </c>
      <c r="E45" s="21">
        <v>12789</v>
      </c>
      <c r="F45" s="22">
        <f t="shared" si="4"/>
        <v>8061</v>
      </c>
      <c r="G45" s="21">
        <v>20850</v>
      </c>
      <c r="H45" s="21"/>
      <c r="I45" s="7">
        <v>701</v>
      </c>
      <c r="J45" s="21">
        <v>9260</v>
      </c>
      <c r="K45" s="21">
        <v>18312</v>
      </c>
      <c r="L45" s="22">
        <f t="shared" si="2"/>
        <v>9961</v>
      </c>
      <c r="M45" s="21">
        <v>28273</v>
      </c>
      <c r="N45" s="23"/>
    </row>
    <row r="46" spans="1:14" ht="15.75">
      <c r="A46" s="19">
        <v>1983</v>
      </c>
      <c r="B46" s="7"/>
      <c r="C46" s="7">
        <v>568</v>
      </c>
      <c r="D46" s="21">
        <v>6429</v>
      </c>
      <c r="E46" s="21">
        <v>12437</v>
      </c>
      <c r="F46" s="22">
        <f t="shared" si="4"/>
        <v>6997</v>
      </c>
      <c r="G46" s="21">
        <v>19434</v>
      </c>
      <c r="H46" s="21"/>
      <c r="I46" s="7">
        <v>624</v>
      </c>
      <c r="J46" s="21">
        <v>7633</v>
      </c>
      <c r="K46" s="21">
        <v>16967</v>
      </c>
      <c r="L46" s="22">
        <f t="shared" si="2"/>
        <v>8257</v>
      </c>
      <c r="M46" s="21">
        <v>25224</v>
      </c>
      <c r="N46" s="23"/>
    </row>
    <row r="47" spans="1:14" ht="15.75">
      <c r="A47" s="19">
        <v>1984</v>
      </c>
      <c r="B47" s="7"/>
      <c r="C47" s="7">
        <v>537</v>
      </c>
      <c r="D47" s="21">
        <v>6547</v>
      </c>
      <c r="E47" s="21">
        <v>12890</v>
      </c>
      <c r="F47" s="22">
        <f t="shared" si="4"/>
        <v>7084</v>
      </c>
      <c r="G47" s="21">
        <v>19974</v>
      </c>
      <c r="H47" s="21"/>
      <c r="I47" s="7">
        <v>599</v>
      </c>
      <c r="J47" s="21">
        <v>7727</v>
      </c>
      <c r="K47" s="21">
        <v>17832</v>
      </c>
      <c r="L47" s="22">
        <f t="shared" si="2"/>
        <v>8326</v>
      </c>
      <c r="M47" s="21">
        <v>26158</v>
      </c>
      <c r="N47" s="23"/>
    </row>
    <row r="48" spans="1:14" s="30" customFormat="1" ht="15.75">
      <c r="A48" s="25">
        <v>1985</v>
      </c>
      <c r="B48" s="4"/>
      <c r="C48" s="4">
        <v>550</v>
      </c>
      <c r="D48" s="27">
        <v>6507</v>
      </c>
      <c r="E48" s="27">
        <v>13587</v>
      </c>
      <c r="F48" s="28">
        <f t="shared" si="4"/>
        <v>7057</v>
      </c>
      <c r="G48" s="27">
        <v>20644</v>
      </c>
      <c r="H48" s="27"/>
      <c r="I48" s="4">
        <v>602</v>
      </c>
      <c r="J48" s="27">
        <v>7786</v>
      </c>
      <c r="K48" s="27">
        <v>18899</v>
      </c>
      <c r="L48" s="28">
        <f t="shared" si="2"/>
        <v>8388</v>
      </c>
      <c r="M48" s="27">
        <v>27287</v>
      </c>
      <c r="N48" s="29"/>
    </row>
    <row r="49" spans="1:14" ht="15.75">
      <c r="A49" s="19">
        <v>1986</v>
      </c>
      <c r="B49" s="7"/>
      <c r="C49" s="7">
        <v>537</v>
      </c>
      <c r="D49" s="21">
        <v>6182</v>
      </c>
      <c r="E49" s="21">
        <v>13100</v>
      </c>
      <c r="F49" s="22">
        <f t="shared" si="4"/>
        <v>6719</v>
      </c>
      <c r="G49" s="21">
        <v>19819</v>
      </c>
      <c r="H49" s="21"/>
      <c r="I49" s="7">
        <v>601</v>
      </c>
      <c r="J49" s="21">
        <v>7422</v>
      </c>
      <c r="K49" s="21">
        <v>18094</v>
      </c>
      <c r="L49" s="22">
        <f t="shared" si="2"/>
        <v>8023</v>
      </c>
      <c r="M49" s="21">
        <v>26117</v>
      </c>
      <c r="N49" s="23"/>
    </row>
    <row r="50" spans="1:14" ht="15.75">
      <c r="A50" s="19">
        <v>1987</v>
      </c>
      <c r="B50" s="7"/>
      <c r="C50" s="7">
        <v>517</v>
      </c>
      <c r="D50" s="21">
        <v>5568</v>
      </c>
      <c r="E50" s="21">
        <v>12572</v>
      </c>
      <c r="F50" s="22">
        <f t="shared" si="4"/>
        <v>6085</v>
      </c>
      <c r="G50" s="21">
        <v>18657</v>
      </c>
      <c r="H50" s="21"/>
      <c r="I50" s="7">
        <v>556</v>
      </c>
      <c r="J50" s="21">
        <v>6707</v>
      </c>
      <c r="K50" s="21">
        <v>17485</v>
      </c>
      <c r="L50" s="22">
        <f t="shared" si="2"/>
        <v>7263</v>
      </c>
      <c r="M50" s="21">
        <v>24748</v>
      </c>
      <c r="N50" s="23"/>
    </row>
    <row r="51" spans="1:14" ht="15.75">
      <c r="A51" s="19">
        <v>1988</v>
      </c>
      <c r="B51" s="7"/>
      <c r="C51" s="7">
        <v>499</v>
      </c>
      <c r="D51" s="21">
        <v>5602</v>
      </c>
      <c r="E51" s="21">
        <v>12996</v>
      </c>
      <c r="F51" s="22">
        <f t="shared" si="4"/>
        <v>6101</v>
      </c>
      <c r="G51" s="21">
        <v>19097</v>
      </c>
      <c r="H51" s="21"/>
      <c r="I51" s="7">
        <v>554</v>
      </c>
      <c r="J51" s="21">
        <v>6732</v>
      </c>
      <c r="K51" s="21">
        <v>18139</v>
      </c>
      <c r="L51" s="22">
        <f t="shared" si="2"/>
        <v>7286</v>
      </c>
      <c r="M51" s="21">
        <v>25425</v>
      </c>
      <c r="N51" s="23"/>
    </row>
    <row r="52" spans="1:14" ht="15.75">
      <c r="A52" s="19">
        <v>1989</v>
      </c>
      <c r="B52" s="7"/>
      <c r="C52" s="7">
        <v>496</v>
      </c>
      <c r="D52" s="21">
        <v>5814</v>
      </c>
      <c r="E52" s="21">
        <v>14295</v>
      </c>
      <c r="F52" s="22">
        <f t="shared" si="4"/>
        <v>6310</v>
      </c>
      <c r="G52" s="21">
        <v>20605</v>
      </c>
      <c r="H52" s="21"/>
      <c r="I52" s="7">
        <v>553</v>
      </c>
      <c r="J52" s="21">
        <v>6998</v>
      </c>
      <c r="K52" s="21">
        <v>19981</v>
      </c>
      <c r="L52" s="22">
        <f t="shared" si="2"/>
        <v>7551</v>
      </c>
      <c r="M52" s="21">
        <v>27532</v>
      </c>
      <c r="N52" s="23"/>
    </row>
    <row r="53" spans="1:14" s="30" customFormat="1" ht="15.75">
      <c r="A53" s="25">
        <v>1990</v>
      </c>
      <c r="B53" s="4"/>
      <c r="C53" s="4">
        <v>491</v>
      </c>
      <c r="D53" s="27">
        <v>5237</v>
      </c>
      <c r="E53" s="27">
        <v>14443</v>
      </c>
      <c r="F53" s="28">
        <f t="shared" si="4"/>
        <v>5728</v>
      </c>
      <c r="G53" s="27">
        <v>20171</v>
      </c>
      <c r="H53" s="27"/>
      <c r="I53" s="4">
        <v>546</v>
      </c>
      <c r="J53" s="27">
        <v>6252</v>
      </c>
      <c r="K53" s="27">
        <v>20430</v>
      </c>
      <c r="L53" s="28">
        <f t="shared" si="2"/>
        <v>6798</v>
      </c>
      <c r="M53" s="27">
        <v>27228</v>
      </c>
      <c r="N53" s="29"/>
    </row>
    <row r="54" spans="1:14" ht="15.75">
      <c r="A54" s="19">
        <v>1991</v>
      </c>
      <c r="B54" s="7"/>
      <c r="C54" s="7">
        <v>443</v>
      </c>
      <c r="D54" s="21">
        <v>4724</v>
      </c>
      <c r="E54" s="21">
        <v>13837</v>
      </c>
      <c r="F54" s="22">
        <f t="shared" si="4"/>
        <v>5167</v>
      </c>
      <c r="G54" s="21">
        <v>19004</v>
      </c>
      <c r="H54" s="21"/>
      <c r="I54" s="7">
        <v>491</v>
      </c>
      <c r="J54" s="21">
        <v>5638</v>
      </c>
      <c r="K54" s="21">
        <v>19217</v>
      </c>
      <c r="L54" s="22">
        <f t="shared" si="2"/>
        <v>6129</v>
      </c>
      <c r="M54" s="21">
        <v>25346</v>
      </c>
      <c r="N54" s="23"/>
    </row>
    <row r="55" spans="1:14" ht="15.75">
      <c r="A55" s="19">
        <v>1992</v>
      </c>
      <c r="B55" s="7"/>
      <c r="C55" s="7">
        <v>426</v>
      </c>
      <c r="D55" s="21">
        <v>4268</v>
      </c>
      <c r="E55" s="21">
        <v>13314</v>
      </c>
      <c r="F55" s="22">
        <f aca="true" t="shared" si="6" ref="F55:F66">SUM(C55:D55)</f>
        <v>4694</v>
      </c>
      <c r="G55" s="21">
        <v>18008</v>
      </c>
      <c r="H55" s="21"/>
      <c r="I55" s="7">
        <v>463</v>
      </c>
      <c r="J55" s="21">
        <v>5176</v>
      </c>
      <c r="K55" s="21">
        <v>18534</v>
      </c>
      <c r="L55" s="22">
        <f t="shared" si="2"/>
        <v>5639</v>
      </c>
      <c r="M55" s="21">
        <v>24173</v>
      </c>
      <c r="N55" s="23"/>
    </row>
    <row r="56" spans="1:14" ht="15.75">
      <c r="A56" s="19">
        <v>1993</v>
      </c>
      <c r="B56" s="7"/>
      <c r="C56" s="7">
        <v>359</v>
      </c>
      <c r="D56" s="21">
        <v>3651</v>
      </c>
      <c r="E56" s="21">
        <v>12675</v>
      </c>
      <c r="F56" s="22">
        <f t="shared" si="6"/>
        <v>4010</v>
      </c>
      <c r="G56" s="21">
        <v>16685</v>
      </c>
      <c r="H56" s="21"/>
      <c r="I56" s="7">
        <v>399</v>
      </c>
      <c r="J56" s="21">
        <v>4454</v>
      </c>
      <c r="K56" s="21">
        <v>17561</v>
      </c>
      <c r="L56" s="22">
        <f t="shared" si="2"/>
        <v>4853</v>
      </c>
      <c r="M56" s="21">
        <v>22414</v>
      </c>
      <c r="N56" s="23"/>
    </row>
    <row r="57" spans="1:14" ht="15.75">
      <c r="A57" s="19">
        <v>1994</v>
      </c>
      <c r="B57" s="7"/>
      <c r="C57" s="7">
        <v>319</v>
      </c>
      <c r="D57" s="21">
        <v>4324</v>
      </c>
      <c r="E57" s="21">
        <v>12125</v>
      </c>
      <c r="F57" s="22">
        <f t="shared" si="6"/>
        <v>4643</v>
      </c>
      <c r="G57" s="21">
        <v>16768</v>
      </c>
      <c r="H57" s="21"/>
      <c r="I57" s="7">
        <v>363</v>
      </c>
      <c r="J57" s="21">
        <v>5208</v>
      </c>
      <c r="K57" s="21">
        <v>17002</v>
      </c>
      <c r="L57" s="22">
        <f t="shared" si="2"/>
        <v>5571</v>
      </c>
      <c r="M57" s="21">
        <v>22573</v>
      </c>
      <c r="N57" s="23"/>
    </row>
    <row r="58" spans="1:14" s="30" customFormat="1" ht="15.75">
      <c r="A58" s="25">
        <v>1995</v>
      </c>
      <c r="B58" s="4"/>
      <c r="C58" s="4">
        <v>361</v>
      </c>
      <c r="D58" s="27">
        <v>4071</v>
      </c>
      <c r="E58" s="27">
        <v>12102</v>
      </c>
      <c r="F58" s="28">
        <f t="shared" si="6"/>
        <v>4432</v>
      </c>
      <c r="G58" s="27">
        <v>16534</v>
      </c>
      <c r="H58" s="27"/>
      <c r="I58" s="4">
        <v>409</v>
      </c>
      <c r="J58" s="27">
        <v>4930</v>
      </c>
      <c r="K58" s="27">
        <v>16855</v>
      </c>
      <c r="L58" s="28">
        <f t="shared" si="2"/>
        <v>5339</v>
      </c>
      <c r="M58" s="27">
        <v>22194</v>
      </c>
      <c r="N58" s="29"/>
    </row>
    <row r="59" spans="1:13" ht="15.75">
      <c r="A59" s="19">
        <v>1996</v>
      </c>
      <c r="B59" s="7"/>
      <c r="C59" s="7">
        <v>316</v>
      </c>
      <c r="D59" s="21">
        <v>3315</v>
      </c>
      <c r="E59" s="21">
        <v>12442</v>
      </c>
      <c r="F59" s="22">
        <f t="shared" si="6"/>
        <v>3631</v>
      </c>
      <c r="G59" s="21">
        <v>16073</v>
      </c>
      <c r="H59" s="21"/>
      <c r="I59" s="7">
        <v>357</v>
      </c>
      <c r="J59" s="21">
        <v>4041</v>
      </c>
      <c r="K59" s="21">
        <v>17318</v>
      </c>
      <c r="L59" s="22">
        <f t="shared" si="2"/>
        <v>4398</v>
      </c>
      <c r="M59" s="21">
        <v>21716</v>
      </c>
    </row>
    <row r="60" spans="1:13" ht="15.75">
      <c r="A60" s="19">
        <v>1997</v>
      </c>
      <c r="B60" s="7"/>
      <c r="C60" s="7">
        <v>340</v>
      </c>
      <c r="D60" s="21">
        <v>3312</v>
      </c>
      <c r="E60" s="21">
        <v>12994</v>
      </c>
      <c r="F60" s="22">
        <f t="shared" si="6"/>
        <v>3652</v>
      </c>
      <c r="G60" s="21">
        <v>16646</v>
      </c>
      <c r="H60" s="21"/>
      <c r="I60" s="7">
        <v>377</v>
      </c>
      <c r="J60" s="21">
        <v>4047</v>
      </c>
      <c r="K60" s="21">
        <v>18205</v>
      </c>
      <c r="L60" s="22">
        <f t="shared" si="2"/>
        <v>4424</v>
      </c>
      <c r="M60" s="21">
        <v>22629</v>
      </c>
    </row>
    <row r="61" spans="1:13" ht="15.75">
      <c r="A61" s="48">
        <v>1998</v>
      </c>
      <c r="B61" s="10"/>
      <c r="C61" s="7">
        <v>339</v>
      </c>
      <c r="D61" s="21">
        <v>3318</v>
      </c>
      <c r="E61" s="21">
        <v>12862</v>
      </c>
      <c r="F61" s="50">
        <f t="shared" si="6"/>
        <v>3657</v>
      </c>
      <c r="G61" s="21">
        <v>16519</v>
      </c>
      <c r="H61" s="49"/>
      <c r="I61" s="7">
        <v>385</v>
      </c>
      <c r="J61" s="21">
        <v>4072</v>
      </c>
      <c r="K61" s="21">
        <v>18010</v>
      </c>
      <c r="L61" s="50">
        <f aca="true" t="shared" si="7" ref="L61:L66">SUM(I61:J61)</f>
        <v>4457</v>
      </c>
      <c r="M61" s="21">
        <v>22467</v>
      </c>
    </row>
    <row r="62" spans="1:13" s="40" customFormat="1" ht="15.75">
      <c r="A62" s="48">
        <v>1999</v>
      </c>
      <c r="C62" s="7">
        <v>285</v>
      </c>
      <c r="D62" s="21">
        <v>3209</v>
      </c>
      <c r="E62" s="21">
        <v>11922</v>
      </c>
      <c r="F62" s="50">
        <f t="shared" si="6"/>
        <v>3494</v>
      </c>
      <c r="G62" s="21">
        <v>15416</v>
      </c>
      <c r="H62" s="10"/>
      <c r="I62" s="7">
        <v>310</v>
      </c>
      <c r="J62" s="21">
        <v>3765</v>
      </c>
      <c r="K62" s="21">
        <v>16928</v>
      </c>
      <c r="L62" s="50">
        <f t="shared" si="7"/>
        <v>4075</v>
      </c>
      <c r="M62" s="21">
        <v>21003</v>
      </c>
    </row>
    <row r="63" spans="1:13" s="53" customFormat="1" ht="15.75">
      <c r="A63" s="15">
        <v>2000</v>
      </c>
      <c r="C63" s="56">
        <v>297</v>
      </c>
      <c r="D63" s="57">
        <v>3006</v>
      </c>
      <c r="E63" s="57">
        <v>11822</v>
      </c>
      <c r="F63" s="58">
        <f t="shared" si="6"/>
        <v>3303</v>
      </c>
      <c r="G63" s="57">
        <v>15125</v>
      </c>
      <c r="H63" s="56"/>
      <c r="I63" s="56">
        <v>326</v>
      </c>
      <c r="J63" s="57">
        <v>3567</v>
      </c>
      <c r="K63" s="57">
        <v>16618</v>
      </c>
      <c r="L63" s="58">
        <f t="shared" si="7"/>
        <v>3893</v>
      </c>
      <c r="M63" s="57">
        <v>20511</v>
      </c>
    </row>
    <row r="64" spans="1:14" s="30" customFormat="1" ht="15.75">
      <c r="A64" s="48">
        <v>2001</v>
      </c>
      <c r="B64" s="53"/>
      <c r="C64" s="10">
        <v>309</v>
      </c>
      <c r="D64" s="49">
        <v>2840</v>
      </c>
      <c r="E64" s="49">
        <v>11576</v>
      </c>
      <c r="F64" s="50">
        <f t="shared" si="6"/>
        <v>3149</v>
      </c>
      <c r="G64" s="49">
        <v>14725</v>
      </c>
      <c r="H64" s="56"/>
      <c r="I64" s="10">
        <v>348</v>
      </c>
      <c r="J64" s="49">
        <v>3410</v>
      </c>
      <c r="K64" s="49">
        <v>16154</v>
      </c>
      <c r="L64" s="50">
        <f t="shared" si="7"/>
        <v>3758</v>
      </c>
      <c r="M64" s="49">
        <v>19912</v>
      </c>
      <c r="N64" s="53"/>
    </row>
    <row r="65" spans="1:14" s="30" customFormat="1" ht="15.75">
      <c r="A65" s="48">
        <v>2002</v>
      </c>
      <c r="B65" s="53"/>
      <c r="C65" s="10">
        <v>274</v>
      </c>
      <c r="D65" s="49">
        <v>2675</v>
      </c>
      <c r="E65" s="49">
        <v>11378</v>
      </c>
      <c r="F65" s="50">
        <f t="shared" si="6"/>
        <v>2949</v>
      </c>
      <c r="G65" s="49">
        <v>14327</v>
      </c>
      <c r="H65" s="56"/>
      <c r="I65" s="10">
        <v>304</v>
      </c>
      <c r="J65" s="49">
        <v>3219</v>
      </c>
      <c r="K65" s="49">
        <v>15734</v>
      </c>
      <c r="L65" s="50">
        <f t="shared" si="7"/>
        <v>3523</v>
      </c>
      <c r="M65" s="49">
        <v>19257</v>
      </c>
      <c r="N65" s="53"/>
    </row>
    <row r="66" spans="1:14" s="30" customFormat="1" ht="16.5" thickBot="1">
      <c r="A66" s="31">
        <v>2003</v>
      </c>
      <c r="B66" s="51"/>
      <c r="C66" s="59">
        <v>298</v>
      </c>
      <c r="D66" s="60">
        <v>2482</v>
      </c>
      <c r="E66" s="60">
        <v>11104</v>
      </c>
      <c r="F66" s="32">
        <f t="shared" si="6"/>
        <v>2780</v>
      </c>
      <c r="G66" s="60">
        <v>13884</v>
      </c>
      <c r="H66" s="52"/>
      <c r="I66" s="59">
        <v>331</v>
      </c>
      <c r="J66" s="60">
        <v>2940</v>
      </c>
      <c r="K66" s="60">
        <v>15435</v>
      </c>
      <c r="L66" s="32">
        <f t="shared" si="7"/>
        <v>3271</v>
      </c>
      <c r="M66" s="60">
        <v>18706</v>
      </c>
      <c r="N66" s="53"/>
    </row>
    <row r="67" spans="1:13" s="40" customFormat="1" ht="15.75">
      <c r="A67" s="48" t="s">
        <v>17</v>
      </c>
      <c r="B67" s="48"/>
      <c r="C67" s="50">
        <f>SUM(C57:C61)/5</f>
        <v>335</v>
      </c>
      <c r="D67" s="50">
        <f aca="true" t="shared" si="8" ref="D67:M67">SUM(D57:D61)/5</f>
        <v>3668</v>
      </c>
      <c r="E67" s="50">
        <f t="shared" si="8"/>
        <v>12505</v>
      </c>
      <c r="F67" s="50">
        <f t="shared" si="8"/>
        <v>4003</v>
      </c>
      <c r="G67" s="50">
        <f t="shared" si="8"/>
        <v>16508</v>
      </c>
      <c r="H67" s="50"/>
      <c r="I67" s="50">
        <f t="shared" si="8"/>
        <v>378.2</v>
      </c>
      <c r="J67" s="50">
        <f t="shared" si="8"/>
        <v>4459.6</v>
      </c>
      <c r="K67" s="50">
        <f t="shared" si="8"/>
        <v>17478</v>
      </c>
      <c r="L67" s="50">
        <f t="shared" si="8"/>
        <v>4837.8</v>
      </c>
      <c r="M67" s="50">
        <f t="shared" si="8"/>
        <v>22315.8</v>
      </c>
    </row>
    <row r="68" spans="1:13" ht="16.5" thickBot="1">
      <c r="A68" s="31" t="s">
        <v>22</v>
      </c>
      <c r="B68" s="31"/>
      <c r="C68" s="32">
        <f>SUM(C62:C66)/5</f>
        <v>292.6</v>
      </c>
      <c r="D68" s="32">
        <f aca="true" t="shared" si="9" ref="D68:M68">SUM(D62:D66)/5</f>
        <v>2842.4</v>
      </c>
      <c r="E68" s="32">
        <f t="shared" si="9"/>
        <v>11560.4</v>
      </c>
      <c r="F68" s="32">
        <f t="shared" si="9"/>
        <v>3135</v>
      </c>
      <c r="G68" s="32">
        <f t="shared" si="9"/>
        <v>14695.4</v>
      </c>
      <c r="H68" s="32"/>
      <c r="I68" s="32">
        <f t="shared" si="9"/>
        <v>323.8</v>
      </c>
      <c r="J68" s="32">
        <f t="shared" si="9"/>
        <v>3380.2</v>
      </c>
      <c r="K68" s="32">
        <f t="shared" si="9"/>
        <v>16173.8</v>
      </c>
      <c r="L68" s="32">
        <f t="shared" si="9"/>
        <v>3704</v>
      </c>
      <c r="M68" s="32">
        <f t="shared" si="9"/>
        <v>19877.8</v>
      </c>
    </row>
    <row r="69" spans="1:13" ht="7.5" customHeight="1">
      <c r="A69" s="1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5.75">
      <c r="A70" s="19" t="s">
        <v>12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5.75">
      <c r="A71" s="19" t="s">
        <v>23</v>
      </c>
      <c r="B71" s="19"/>
      <c r="C71" s="33">
        <f>(C66-C65)/C65*100</f>
        <v>8.75912408759124</v>
      </c>
      <c r="D71" s="33">
        <f aca="true" t="shared" si="10" ref="D71:M71">(D66-D65)/D65*100</f>
        <v>-7.214953271028038</v>
      </c>
      <c r="E71" s="33">
        <f t="shared" si="10"/>
        <v>-2.4081560907013535</v>
      </c>
      <c r="F71" s="33">
        <f t="shared" si="10"/>
        <v>-5.7307561885384875</v>
      </c>
      <c r="G71" s="33">
        <f t="shared" si="10"/>
        <v>-3.0920639352271935</v>
      </c>
      <c r="H71" s="33"/>
      <c r="I71" s="33">
        <f t="shared" si="10"/>
        <v>8.881578947368421</v>
      </c>
      <c r="J71" s="33">
        <f t="shared" si="10"/>
        <v>-8.667287977632805</v>
      </c>
      <c r="K71" s="33">
        <f t="shared" si="10"/>
        <v>-1.9003432057963645</v>
      </c>
      <c r="L71" s="33">
        <f t="shared" si="10"/>
        <v>-7.152994606869145</v>
      </c>
      <c r="M71" s="33">
        <f t="shared" si="10"/>
        <v>-2.861297190631978</v>
      </c>
    </row>
    <row r="72" spans="1:13" ht="16.5" thickBot="1">
      <c r="A72" s="31" t="s">
        <v>24</v>
      </c>
      <c r="B72" s="31"/>
      <c r="C72" s="34">
        <f>(C66-C67)/C67*100</f>
        <v>-11.044776119402986</v>
      </c>
      <c r="D72" s="34">
        <f aca="true" t="shared" si="11" ref="D72:M72">(D66-D67)/D67*100</f>
        <v>-32.33369683751363</v>
      </c>
      <c r="E72" s="34">
        <f t="shared" si="11"/>
        <v>-11.203518592562975</v>
      </c>
      <c r="F72" s="34">
        <f t="shared" si="11"/>
        <v>-30.55208593554834</v>
      </c>
      <c r="G72" s="34">
        <f t="shared" si="11"/>
        <v>-15.895323479525079</v>
      </c>
      <c r="H72" s="34"/>
      <c r="I72" s="34">
        <f t="shared" si="11"/>
        <v>-12.480169222633524</v>
      </c>
      <c r="J72" s="34">
        <f t="shared" si="11"/>
        <v>-34.074804915239035</v>
      </c>
      <c r="K72" s="34">
        <f t="shared" si="11"/>
        <v>-11.688980432543769</v>
      </c>
      <c r="L72" s="34">
        <f t="shared" si="11"/>
        <v>-32.38662201827277</v>
      </c>
      <c r="M72" s="34">
        <f t="shared" si="11"/>
        <v>-16.175982935857103</v>
      </c>
    </row>
    <row r="73" spans="1:13" ht="15.75">
      <c r="A73" s="1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.75">
      <c r="A74" s="1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5.75">
      <c r="A75" s="1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5.75">
      <c r="A76" s="1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5.75">
      <c r="A77" s="1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ht="12.75">
      <c r="A78" s="35"/>
    </row>
    <row r="79" ht="12.75">
      <c r="A79" s="35"/>
    </row>
    <row r="80" ht="12.75">
      <c r="A80" s="35"/>
    </row>
    <row r="81" ht="12.75">
      <c r="A81" s="35"/>
    </row>
  </sheetData>
  <printOptions/>
  <pageMargins left="0.7480314960629921" right="0.7480314960629921" top="0.3937007874015748" bottom="0.3937007874015748" header="0.11811023622047245" footer="0.31496062992125984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2"/>
  <sheetViews>
    <sheetView workbookViewId="0" topLeftCell="A1">
      <selection activeCell="E52" sqref="E52"/>
    </sheetView>
  </sheetViews>
  <sheetFormatPr defaultColWidth="9.140625" defaultRowHeight="12.75"/>
  <cols>
    <col min="1" max="1" width="8.140625" style="2" customWidth="1"/>
    <col min="2" max="2" width="8.28125" style="2" customWidth="1"/>
    <col min="3" max="16384" width="9.140625" style="2" customWidth="1"/>
  </cols>
  <sheetData>
    <row r="1" ht="12.75">
      <c r="C1" s="30" t="s">
        <v>1</v>
      </c>
    </row>
    <row r="2" spans="4:57" s="30" customFormat="1" ht="12.75">
      <c r="D2" s="30">
        <v>1950</v>
      </c>
      <c r="E2" s="30">
        <v>1951</v>
      </c>
      <c r="F2" s="30">
        <v>1952</v>
      </c>
      <c r="G2" s="30">
        <v>1953</v>
      </c>
      <c r="H2" s="30">
        <v>1954</v>
      </c>
      <c r="I2" s="30">
        <v>1955</v>
      </c>
      <c r="J2" s="30">
        <v>1956</v>
      </c>
      <c r="K2" s="30">
        <v>1957</v>
      </c>
      <c r="L2" s="30">
        <v>1958</v>
      </c>
      <c r="M2" s="30">
        <v>1959</v>
      </c>
      <c r="N2" s="30">
        <v>1960</v>
      </c>
      <c r="O2" s="30">
        <v>1961</v>
      </c>
      <c r="P2" s="30">
        <v>1962</v>
      </c>
      <c r="Q2" s="30">
        <v>1963</v>
      </c>
      <c r="R2" s="30">
        <v>1964</v>
      </c>
      <c r="S2" s="30">
        <v>1965</v>
      </c>
      <c r="T2" s="54">
        <v>1966</v>
      </c>
      <c r="U2" s="54">
        <v>1967</v>
      </c>
      <c r="V2" s="30">
        <v>1968</v>
      </c>
      <c r="W2" s="54">
        <v>1969</v>
      </c>
      <c r="X2" s="54">
        <v>1970</v>
      </c>
      <c r="Y2" s="30">
        <v>1971</v>
      </c>
      <c r="Z2" s="30">
        <v>1972</v>
      </c>
      <c r="AA2" s="30">
        <v>1973</v>
      </c>
      <c r="AB2" s="30">
        <v>1974</v>
      </c>
      <c r="AC2" s="30">
        <v>1975</v>
      </c>
      <c r="AD2" s="30">
        <v>1976</v>
      </c>
      <c r="AE2" s="30">
        <v>1977</v>
      </c>
      <c r="AF2" s="30">
        <v>1978</v>
      </c>
      <c r="AG2" s="30">
        <v>1979</v>
      </c>
      <c r="AH2" s="30">
        <v>1980</v>
      </c>
      <c r="AI2" s="30">
        <v>1981</v>
      </c>
      <c r="AJ2" s="30">
        <v>1982</v>
      </c>
      <c r="AK2" s="30">
        <v>1983</v>
      </c>
      <c r="AL2" s="30">
        <v>1984</v>
      </c>
      <c r="AM2" s="30">
        <v>1985</v>
      </c>
      <c r="AN2" s="30">
        <v>1986</v>
      </c>
      <c r="AO2" s="30">
        <v>1987</v>
      </c>
      <c r="AP2" s="30">
        <v>1988</v>
      </c>
      <c r="AQ2" s="30">
        <v>1989</v>
      </c>
      <c r="AR2" s="30">
        <v>1990</v>
      </c>
      <c r="AS2" s="30">
        <v>1991</v>
      </c>
      <c r="AT2" s="30">
        <v>1992</v>
      </c>
      <c r="AU2" s="30">
        <v>1993</v>
      </c>
      <c r="AV2" s="30">
        <v>1994</v>
      </c>
      <c r="AW2" s="30">
        <v>1995</v>
      </c>
      <c r="AX2" s="30">
        <v>1996</v>
      </c>
      <c r="AY2" s="30">
        <v>1997</v>
      </c>
      <c r="AZ2" s="30">
        <v>1998</v>
      </c>
      <c r="BA2" s="30">
        <v>1999</v>
      </c>
      <c r="BB2" s="30">
        <v>2000</v>
      </c>
      <c r="BC2" s="30">
        <v>2001</v>
      </c>
      <c r="BD2" s="30">
        <v>2002</v>
      </c>
      <c r="BE2" s="30">
        <v>2003</v>
      </c>
    </row>
    <row r="3" spans="3:57" s="23" customFormat="1" ht="12.75">
      <c r="C3" s="23" t="s">
        <v>4</v>
      </c>
      <c r="T3" s="36"/>
      <c r="U3" s="36"/>
      <c r="W3" s="36"/>
      <c r="X3" s="61">
        <f>20*Table!C$33</f>
        <v>15160</v>
      </c>
      <c r="Y3" s="61">
        <f>20*Table!C$34</f>
        <v>15700</v>
      </c>
      <c r="Z3" s="61">
        <f>20*Table!C$35</f>
        <v>15400</v>
      </c>
      <c r="AA3" s="61">
        <f>20*Table!C$36</f>
        <v>15660</v>
      </c>
      <c r="AB3" s="61">
        <f>20*Table!C$37</f>
        <v>15260</v>
      </c>
      <c r="AC3" s="61">
        <f>20*Table!C$38</f>
        <v>13980</v>
      </c>
      <c r="AD3" s="61">
        <f>20*Table!C$39</f>
        <v>13740</v>
      </c>
      <c r="AE3" s="61">
        <f>20*Table!C$40</f>
        <v>14540</v>
      </c>
      <c r="AF3" s="61">
        <f>20*Table!C$41</f>
        <v>14780</v>
      </c>
      <c r="AG3" s="61">
        <f>20*Table!C$42</f>
        <v>14560</v>
      </c>
      <c r="AH3" s="61">
        <f>20*Table!C$43</f>
        <v>12880</v>
      </c>
      <c r="AI3" s="61">
        <f>20*Table!C$44</f>
        <v>12200</v>
      </c>
      <c r="AJ3" s="61">
        <f>20*Table!C$45</f>
        <v>12800</v>
      </c>
      <c r="AK3" s="61">
        <f>20*Table!C$46</f>
        <v>11360</v>
      </c>
      <c r="AL3" s="61">
        <f>20*Table!C$47</f>
        <v>10740</v>
      </c>
      <c r="AM3" s="61">
        <f>20*Table!C$48</f>
        <v>11000</v>
      </c>
      <c r="AN3" s="61">
        <f>20*Table!C$49</f>
        <v>10740</v>
      </c>
      <c r="AO3" s="61">
        <f>20*Table!C$50</f>
        <v>10340</v>
      </c>
      <c r="AP3" s="61">
        <f>20*Table!C$51</f>
        <v>9980</v>
      </c>
      <c r="AQ3" s="61">
        <f>20*Table!C$52</f>
        <v>9920</v>
      </c>
      <c r="AR3" s="61">
        <f>20*Table!C$53</f>
        <v>9820</v>
      </c>
      <c r="AS3" s="61">
        <f>20*Table!C$54</f>
        <v>8860</v>
      </c>
      <c r="AT3" s="61">
        <f>20*Table!C$55</f>
        <v>8520</v>
      </c>
      <c r="AU3" s="61">
        <f>20*Table!C$56</f>
        <v>7180</v>
      </c>
      <c r="AV3" s="61">
        <f>20*Table!C$57</f>
        <v>6380</v>
      </c>
      <c r="AW3" s="61">
        <f>20*Table!C$58</f>
        <v>7220</v>
      </c>
      <c r="AX3" s="61">
        <f>20*Table!C$59</f>
        <v>6320</v>
      </c>
      <c r="AY3" s="61">
        <f>20*Table!C$60</f>
        <v>6800</v>
      </c>
      <c r="AZ3" s="61">
        <f>20*Table!C$61</f>
        <v>6780</v>
      </c>
      <c r="BA3" s="61">
        <f>20*Table!C$62</f>
        <v>5700</v>
      </c>
      <c r="BB3" s="61">
        <f>20*Table!C$63</f>
        <v>5940</v>
      </c>
      <c r="BC3" s="61">
        <f>20*Table!C$64</f>
        <v>6180</v>
      </c>
      <c r="BD3" s="61">
        <f>20*Table!C$65</f>
        <v>5480</v>
      </c>
      <c r="BE3" s="61">
        <f>20*Table!C$66</f>
        <v>5960</v>
      </c>
    </row>
    <row r="4" spans="3:57" s="23" customFormat="1" ht="12.75">
      <c r="C4" s="23" t="s">
        <v>5</v>
      </c>
      <c r="X4" s="61">
        <f>2*Table!D$33</f>
        <v>15720</v>
      </c>
      <c r="Y4" s="61">
        <f>2*Table!D$34</f>
        <v>15734</v>
      </c>
      <c r="Z4" s="61">
        <f>2*Table!D$35</f>
        <v>15930</v>
      </c>
      <c r="AA4" s="61">
        <f>2*Table!D$36</f>
        <v>16112</v>
      </c>
      <c r="AB4" s="61">
        <f>2*Table!D$37</f>
        <v>15096</v>
      </c>
      <c r="AC4" s="61">
        <f>2*Table!D$38</f>
        <v>13824</v>
      </c>
      <c r="AD4" s="61">
        <f>2*Table!D$39</f>
        <v>13846</v>
      </c>
      <c r="AE4" s="61">
        <f>2*Table!D$40</f>
        <v>14126</v>
      </c>
      <c r="AF4" s="61">
        <f>2*Table!D$41</f>
        <v>14884</v>
      </c>
      <c r="AG4" s="61">
        <f>2*Table!D$42</f>
        <v>15072</v>
      </c>
      <c r="AH4" s="61">
        <f>2*Table!D$43</f>
        <v>14436</v>
      </c>
      <c r="AI4" s="61">
        <f>2*Table!D$44</f>
        <v>14530</v>
      </c>
      <c r="AJ4" s="61">
        <f>2*Table!D$45</f>
        <v>14842</v>
      </c>
      <c r="AK4" s="61">
        <f>2*Table!D$46</f>
        <v>12858</v>
      </c>
      <c r="AL4" s="61">
        <f>2*Table!D$47</f>
        <v>13094</v>
      </c>
      <c r="AM4" s="61">
        <f>2*Table!D$48</f>
        <v>13014</v>
      </c>
      <c r="AN4" s="61">
        <f>2*Table!D$49</f>
        <v>12364</v>
      </c>
      <c r="AO4" s="61">
        <f>2*Table!D$50</f>
        <v>11136</v>
      </c>
      <c r="AP4" s="61">
        <f>2*Table!D$51</f>
        <v>11204</v>
      </c>
      <c r="AQ4" s="61">
        <f>2*Table!D$52</f>
        <v>11628</v>
      </c>
      <c r="AR4" s="61">
        <f>2*Table!D$53</f>
        <v>10474</v>
      </c>
      <c r="AS4" s="61">
        <f>2*Table!D$54</f>
        <v>9448</v>
      </c>
      <c r="AT4" s="61">
        <f>2*Table!D$55</f>
        <v>8536</v>
      </c>
      <c r="AU4" s="61">
        <f>2*Table!D$56</f>
        <v>7302</v>
      </c>
      <c r="AV4" s="61">
        <f>2*Table!D$57</f>
        <v>8648</v>
      </c>
      <c r="AW4" s="61">
        <f>2*Table!D$58</f>
        <v>8142</v>
      </c>
      <c r="AX4" s="61">
        <f>2*Table!D$59</f>
        <v>6630</v>
      </c>
      <c r="AY4" s="61">
        <f>2*Table!D$60</f>
        <v>6624</v>
      </c>
      <c r="AZ4" s="61">
        <f>2*Table!D$61</f>
        <v>6636</v>
      </c>
      <c r="BA4" s="61">
        <f>2*Table!D$62</f>
        <v>6418</v>
      </c>
      <c r="BB4" s="61">
        <f>2*Table!D$63</f>
        <v>6012</v>
      </c>
      <c r="BC4" s="61">
        <f>2*Table!D$64</f>
        <v>5680</v>
      </c>
      <c r="BD4" s="61">
        <f>2*Table!D$65</f>
        <v>5350</v>
      </c>
      <c r="BE4" s="61">
        <f>2*Table!D$66</f>
        <v>4964</v>
      </c>
    </row>
    <row r="5" spans="3:57" s="23" customFormat="1" ht="12.75">
      <c r="C5" s="23" t="s">
        <v>6</v>
      </c>
      <c r="X5" s="61">
        <f>Table!E$33</f>
        <v>13515</v>
      </c>
      <c r="Y5" s="61">
        <f>Table!E$34</f>
        <v>13680</v>
      </c>
      <c r="Z5" s="61">
        <f>Table!E$35</f>
        <v>13968</v>
      </c>
      <c r="AA5" s="61">
        <f>Table!E$36</f>
        <v>13741</v>
      </c>
      <c r="AB5" s="61">
        <f>Table!E$37</f>
        <v>12270</v>
      </c>
      <c r="AC5" s="61">
        <f>Table!E$38</f>
        <v>13041</v>
      </c>
      <c r="AD5" s="61">
        <f>Table!E$39</f>
        <v>14141</v>
      </c>
      <c r="AE5" s="61">
        <f>Table!E$40</f>
        <v>13888</v>
      </c>
      <c r="AF5" s="61">
        <f>Table!E$41</f>
        <v>13926</v>
      </c>
      <c r="AG5" s="61">
        <f>Table!E$42</f>
        <v>14800</v>
      </c>
      <c r="AH5" s="61">
        <f>Table!E$43</f>
        <v>13926</v>
      </c>
      <c r="AI5" s="61">
        <f>Table!E$44</f>
        <v>13610</v>
      </c>
      <c r="AJ5" s="61">
        <f>Table!E$45</f>
        <v>12789</v>
      </c>
      <c r="AK5" s="61">
        <f>Table!E$46</f>
        <v>12437</v>
      </c>
      <c r="AL5" s="61">
        <f>Table!E$47</f>
        <v>12890</v>
      </c>
      <c r="AM5" s="61">
        <f>Table!E$48</f>
        <v>13587</v>
      </c>
      <c r="AN5" s="61">
        <f>Table!E$49</f>
        <v>13100</v>
      </c>
      <c r="AO5" s="61">
        <f>Table!E$50</f>
        <v>12572</v>
      </c>
      <c r="AP5" s="61">
        <f>Table!E$51</f>
        <v>12996</v>
      </c>
      <c r="AQ5" s="61">
        <f>Table!E$52</f>
        <v>14295</v>
      </c>
      <c r="AR5" s="61">
        <f>Table!E$53</f>
        <v>14443</v>
      </c>
      <c r="AS5" s="61">
        <f>Table!E$54</f>
        <v>13837</v>
      </c>
      <c r="AT5" s="61">
        <f>Table!E$55</f>
        <v>13314</v>
      </c>
      <c r="AU5" s="61">
        <f>Table!E$56</f>
        <v>12675</v>
      </c>
      <c r="AV5" s="61">
        <f>Table!E$57</f>
        <v>12125</v>
      </c>
      <c r="AW5" s="61">
        <f>Table!E$58</f>
        <v>12102</v>
      </c>
      <c r="AX5" s="61">
        <f>Table!E$59</f>
        <v>12442</v>
      </c>
      <c r="AY5" s="61">
        <f>Table!E$60</f>
        <v>12994</v>
      </c>
      <c r="AZ5" s="61">
        <f>Table!E$61</f>
        <v>12862</v>
      </c>
      <c r="BA5" s="61">
        <f>Table!E$62</f>
        <v>11922</v>
      </c>
      <c r="BB5" s="61">
        <f>Table!E$63</f>
        <v>11822</v>
      </c>
      <c r="BC5" s="61">
        <f>Table!E$64</f>
        <v>11576</v>
      </c>
      <c r="BD5" s="61">
        <f>Table!E$65</f>
        <v>11378</v>
      </c>
      <c r="BE5" s="61">
        <f>Table!E$66</f>
        <v>11104</v>
      </c>
    </row>
    <row r="6" spans="3:57" s="23" customFormat="1" ht="12.75">
      <c r="C6" s="23" t="s">
        <v>7</v>
      </c>
      <c r="T6" s="61">
        <f>Table!G29</f>
        <v>23225</v>
      </c>
      <c r="U6" s="61">
        <f>Table!G30</f>
        <v>22838</v>
      </c>
      <c r="V6" s="61">
        <f>Table!G31</f>
        <v>22120</v>
      </c>
      <c r="W6" s="61">
        <f>Table!G32</f>
        <v>21863</v>
      </c>
      <c r="X6" s="61">
        <f>Table!G33</f>
        <v>22133</v>
      </c>
      <c r="Y6" s="61">
        <f>Table!G34</f>
        <v>22332</v>
      </c>
      <c r="Z6" s="61">
        <f>Table!G35</f>
        <v>22703</v>
      </c>
      <c r="AA6" s="61">
        <f>Table!G36</f>
        <v>22580</v>
      </c>
      <c r="AB6" s="61">
        <f>Table!G37</f>
        <v>20581</v>
      </c>
      <c r="AC6" s="61">
        <f>Table!G38</f>
        <v>20652</v>
      </c>
      <c r="AD6" s="61">
        <f>Table!G39</f>
        <v>21751</v>
      </c>
      <c r="AE6" s="61">
        <f>Table!G40</f>
        <v>21678</v>
      </c>
      <c r="AF6" s="61">
        <f>Table!G41</f>
        <v>22107</v>
      </c>
      <c r="AG6" s="61">
        <f>Table!G42</f>
        <v>23064</v>
      </c>
      <c r="AH6" s="61">
        <f>Table!G43</f>
        <v>21788</v>
      </c>
      <c r="AI6" s="61">
        <f>Table!G44</f>
        <v>21485</v>
      </c>
      <c r="AJ6" s="61">
        <f>Table!G45</f>
        <v>20850</v>
      </c>
      <c r="AK6" s="61">
        <f>Table!G46</f>
        <v>19434</v>
      </c>
      <c r="AL6" s="61">
        <f>Table!G47</f>
        <v>19974</v>
      </c>
      <c r="AM6" s="61">
        <f>Table!G48</f>
        <v>20644</v>
      </c>
      <c r="AN6" s="61">
        <f>Table!G49</f>
        <v>19819</v>
      </c>
      <c r="AO6" s="61">
        <f>Table!G50</f>
        <v>18657</v>
      </c>
      <c r="AP6" s="61">
        <f>Table!G51</f>
        <v>19097</v>
      </c>
      <c r="AQ6" s="61">
        <f>Table!G52</f>
        <v>20605</v>
      </c>
      <c r="AR6" s="61">
        <f>Table!G53</f>
        <v>20171</v>
      </c>
      <c r="AS6" s="61">
        <f>Table!G54</f>
        <v>19004</v>
      </c>
      <c r="AT6" s="61">
        <f>Table!G55</f>
        <v>18008</v>
      </c>
      <c r="AU6" s="61">
        <f>Table!G56</f>
        <v>16685</v>
      </c>
      <c r="AV6" s="61">
        <f>Table!G57</f>
        <v>16768</v>
      </c>
      <c r="AW6" s="61">
        <f>Table!G58</f>
        <v>16534</v>
      </c>
      <c r="AX6" s="61">
        <f>Table!G59</f>
        <v>16073</v>
      </c>
      <c r="AY6" s="61">
        <f>Table!G60</f>
        <v>16646</v>
      </c>
      <c r="AZ6" s="61">
        <f>Table!G61</f>
        <v>16519</v>
      </c>
      <c r="BA6" s="61">
        <f>Table!G62</f>
        <v>15416</v>
      </c>
      <c r="BB6" s="61">
        <f>Table!G63</f>
        <v>15125</v>
      </c>
      <c r="BC6" s="61">
        <f>Table!G64</f>
        <v>14725</v>
      </c>
      <c r="BD6" s="61">
        <f>Table!G65</f>
        <v>14327</v>
      </c>
      <c r="BE6" s="61">
        <f>Table!G65</f>
        <v>14327</v>
      </c>
    </row>
    <row r="7" spans="4:12" ht="12.75">
      <c r="D7" s="23"/>
      <c r="E7" s="23"/>
      <c r="G7" s="37"/>
      <c r="H7" s="37"/>
      <c r="I7" s="37"/>
      <c r="J7" s="23"/>
      <c r="L7" s="38"/>
    </row>
    <row r="8" spans="3:10" ht="12.75">
      <c r="C8" s="30" t="s">
        <v>2</v>
      </c>
      <c r="D8" s="23"/>
      <c r="E8" s="23"/>
      <c r="G8" s="37"/>
      <c r="H8" s="37"/>
      <c r="I8" s="37"/>
      <c r="J8" s="23"/>
    </row>
    <row r="9" spans="4:57" s="30" customFormat="1" ht="12.75">
      <c r="D9" s="30">
        <v>1950</v>
      </c>
      <c r="E9" s="30">
        <v>1951</v>
      </c>
      <c r="F9" s="30">
        <v>1952</v>
      </c>
      <c r="G9" s="30">
        <v>1953</v>
      </c>
      <c r="H9" s="30">
        <v>1954</v>
      </c>
      <c r="I9" s="30">
        <v>1955</v>
      </c>
      <c r="J9" s="30">
        <v>1956</v>
      </c>
      <c r="K9" s="30">
        <v>1957</v>
      </c>
      <c r="L9" s="30">
        <v>1958</v>
      </c>
      <c r="M9" s="30">
        <v>1959</v>
      </c>
      <c r="N9" s="30">
        <v>1960</v>
      </c>
      <c r="O9" s="30">
        <v>1961</v>
      </c>
      <c r="P9" s="30">
        <v>1962</v>
      </c>
      <c r="Q9" s="30">
        <v>1963</v>
      </c>
      <c r="R9" s="30">
        <v>1964</v>
      </c>
      <c r="S9" s="30">
        <v>1965</v>
      </c>
      <c r="T9" s="30">
        <v>1966</v>
      </c>
      <c r="U9" s="30">
        <v>1967</v>
      </c>
      <c r="V9" s="30">
        <v>1968</v>
      </c>
      <c r="W9" s="30">
        <v>1969</v>
      </c>
      <c r="X9" s="30">
        <v>1970</v>
      </c>
      <c r="Y9" s="30">
        <v>1971</v>
      </c>
      <c r="Z9" s="30">
        <v>1972</v>
      </c>
      <c r="AA9" s="30">
        <v>1973</v>
      </c>
      <c r="AB9" s="30">
        <v>1974</v>
      </c>
      <c r="AC9" s="30">
        <v>1975</v>
      </c>
      <c r="AD9" s="30">
        <v>1976</v>
      </c>
      <c r="AE9" s="30">
        <v>1977</v>
      </c>
      <c r="AF9" s="30">
        <v>1978</v>
      </c>
      <c r="AG9" s="30">
        <v>1979</v>
      </c>
      <c r="AH9" s="30">
        <v>1980</v>
      </c>
      <c r="AI9" s="30">
        <v>1981</v>
      </c>
      <c r="AJ9" s="30">
        <v>1982</v>
      </c>
      <c r="AK9" s="30">
        <v>1983</v>
      </c>
      <c r="AL9" s="30">
        <v>1984</v>
      </c>
      <c r="AM9" s="30">
        <v>1985</v>
      </c>
      <c r="AN9" s="30">
        <v>1986</v>
      </c>
      <c r="AO9" s="30">
        <v>1987</v>
      </c>
      <c r="AP9" s="30">
        <v>1988</v>
      </c>
      <c r="AQ9" s="30">
        <v>1989</v>
      </c>
      <c r="AR9" s="30">
        <v>1990</v>
      </c>
      <c r="AS9" s="30">
        <v>1991</v>
      </c>
      <c r="AT9" s="30">
        <v>1992</v>
      </c>
      <c r="AU9" s="30">
        <v>1993</v>
      </c>
      <c r="AV9" s="30">
        <v>1994</v>
      </c>
      <c r="AW9" s="30">
        <v>1995</v>
      </c>
      <c r="AX9" s="30">
        <v>1996</v>
      </c>
      <c r="AY9" s="30">
        <v>1997</v>
      </c>
      <c r="AZ9" s="30">
        <v>1998</v>
      </c>
      <c r="BA9" s="30">
        <v>1999</v>
      </c>
      <c r="BB9" s="30">
        <v>2000</v>
      </c>
      <c r="BC9" s="30">
        <v>2001</v>
      </c>
      <c r="BD9" s="30">
        <v>2002</v>
      </c>
      <c r="BE9" s="30">
        <v>2003</v>
      </c>
    </row>
    <row r="10" spans="3:57" s="23" customFormat="1" ht="12.75">
      <c r="C10" s="23" t="s">
        <v>4</v>
      </c>
      <c r="D10" s="61">
        <f>20*Table!I$13</f>
        <v>10580</v>
      </c>
      <c r="E10" s="61">
        <f>20*Table!I$14</f>
        <v>10880</v>
      </c>
      <c r="F10" s="61">
        <f>20*Table!I$15</f>
        <v>9700</v>
      </c>
      <c r="G10" s="61">
        <f>20*Table!I$16</f>
        <v>11580</v>
      </c>
      <c r="H10" s="61">
        <f>20*Table!I$17</f>
        <v>10900</v>
      </c>
      <c r="I10" s="61">
        <f>20*Table!I$18</f>
        <v>12200</v>
      </c>
      <c r="J10" s="61">
        <f>20*Table!I$19</f>
        <v>10800</v>
      </c>
      <c r="K10" s="61">
        <f>20*Table!I$20</f>
        <v>11000</v>
      </c>
      <c r="L10" s="61">
        <f>20*Table!I$21</f>
        <v>12100</v>
      </c>
      <c r="M10" s="61">
        <f>20*Table!I$22</f>
        <v>12080</v>
      </c>
      <c r="N10" s="61">
        <f>20*Table!I$23</f>
        <v>12960</v>
      </c>
      <c r="O10" s="61">
        <f>20*Table!I$24</f>
        <v>13420</v>
      </c>
      <c r="P10" s="61">
        <f>20*Table!I$25</f>
        <v>13280</v>
      </c>
      <c r="Q10" s="61">
        <f>20*Table!I$26</f>
        <v>14240</v>
      </c>
      <c r="R10" s="61">
        <f>20*Table!I$27</f>
        <v>15080</v>
      </c>
      <c r="S10" s="61">
        <f>20*Table!I$28</f>
        <v>14860</v>
      </c>
      <c r="T10" s="61">
        <f>20*Table!I$29</f>
        <v>15800</v>
      </c>
      <c r="U10" s="61">
        <f>20*Table!I$30</f>
        <v>15560</v>
      </c>
      <c r="V10" s="61">
        <f>20*Table!I$31</f>
        <v>15380</v>
      </c>
      <c r="W10" s="61">
        <f>20*Table!I$32</f>
        <v>17840</v>
      </c>
      <c r="X10" s="61">
        <f>20*Table!I$33</f>
        <v>16300</v>
      </c>
      <c r="Y10" s="61">
        <f>20*Table!I$34</f>
        <v>17320</v>
      </c>
      <c r="Z10" s="61">
        <f>20*Table!I$35</f>
        <v>17100</v>
      </c>
      <c r="AA10" s="61">
        <f>20*Table!I$36</f>
        <v>17100</v>
      </c>
      <c r="AB10" s="61">
        <f>20*Table!I$37</f>
        <v>16500</v>
      </c>
      <c r="AC10" s="61">
        <f>20*Table!I$38</f>
        <v>15380</v>
      </c>
      <c r="AD10" s="61">
        <f>20*Table!I$39</f>
        <v>15660</v>
      </c>
      <c r="AE10" s="61">
        <f>20*Table!I$40</f>
        <v>16220</v>
      </c>
      <c r="AF10" s="61">
        <f>20*Table!I$41</f>
        <v>16400</v>
      </c>
      <c r="AG10" s="61">
        <f>20*Table!I$42</f>
        <v>16200</v>
      </c>
      <c r="AH10" s="61">
        <f>20*Table!I$43</f>
        <v>14000</v>
      </c>
      <c r="AI10" s="61">
        <f>20*Table!I$44</f>
        <v>13540</v>
      </c>
      <c r="AJ10" s="61">
        <f>20*Table!I$45</f>
        <v>14020</v>
      </c>
      <c r="AK10" s="61">
        <f>20*Table!I$46</f>
        <v>12480</v>
      </c>
      <c r="AL10" s="61">
        <f>20*Table!I$47</f>
        <v>11980</v>
      </c>
      <c r="AM10" s="61">
        <f>20*Table!I$48</f>
        <v>12040</v>
      </c>
      <c r="AN10" s="61">
        <f>20*Table!I$49</f>
        <v>12020</v>
      </c>
      <c r="AO10" s="61">
        <f>20*Table!I$50</f>
        <v>11120</v>
      </c>
      <c r="AP10" s="61">
        <f>20*Table!I$51</f>
        <v>11080</v>
      </c>
      <c r="AQ10" s="61">
        <f>20*Table!I$52</f>
        <v>11060</v>
      </c>
      <c r="AR10" s="61">
        <f>20*Table!I$53</f>
        <v>10920</v>
      </c>
      <c r="AS10" s="61">
        <f>20*Table!I$54</f>
        <v>9820</v>
      </c>
      <c r="AT10" s="61">
        <f>20*Table!I$55</f>
        <v>9260</v>
      </c>
      <c r="AU10" s="61">
        <f>20*Table!I$56</f>
        <v>7980</v>
      </c>
      <c r="AV10" s="61">
        <f>20*Table!I$57</f>
        <v>7260</v>
      </c>
      <c r="AW10" s="61">
        <f>20*Table!I$58</f>
        <v>8180</v>
      </c>
      <c r="AX10" s="61">
        <f>20*Table!I$59</f>
        <v>7140</v>
      </c>
      <c r="AY10" s="61">
        <f>20*Table!I$60</f>
        <v>7540</v>
      </c>
      <c r="AZ10" s="61">
        <f>20*Table!I$61</f>
        <v>7700</v>
      </c>
      <c r="BA10" s="61">
        <f>20*Table!I$62</f>
        <v>6200</v>
      </c>
      <c r="BB10" s="61">
        <f>20*Table!I$63</f>
        <v>6520</v>
      </c>
      <c r="BC10" s="61">
        <f>20*Table!I$64</f>
        <v>6960</v>
      </c>
      <c r="BD10" s="61">
        <f>20*Table!I$65</f>
        <v>6080</v>
      </c>
      <c r="BE10" s="61">
        <f>20*Table!I$66</f>
        <v>6620</v>
      </c>
    </row>
    <row r="11" spans="3:57" s="23" customFormat="1" ht="12.75">
      <c r="C11" s="23" t="s">
        <v>5</v>
      </c>
      <c r="D11" s="61">
        <f>2*Table!J$13</f>
        <v>9106</v>
      </c>
      <c r="E11" s="61">
        <f>2*Table!J$14</f>
        <v>9090</v>
      </c>
      <c r="F11" s="61">
        <f>2*Table!J$15</f>
        <v>8848</v>
      </c>
      <c r="G11" s="61">
        <f>2*Table!J$16</f>
        <v>10340</v>
      </c>
      <c r="H11" s="61">
        <f>2*Table!J$17</f>
        <v>9750</v>
      </c>
      <c r="I11" s="61">
        <f>2*Table!J$18</f>
        <v>10192</v>
      </c>
      <c r="J11" s="61">
        <f>2*Table!J$19</f>
        <v>10098</v>
      </c>
      <c r="K11" s="61">
        <f>2*Table!J$20</f>
        <v>10012</v>
      </c>
      <c r="L11" s="61">
        <f>2*Table!J$21</f>
        <v>10604</v>
      </c>
      <c r="M11" s="61">
        <f>2*Table!J$22</f>
        <v>12672</v>
      </c>
      <c r="N11" s="61">
        <f>2*Table!J$23</f>
        <v>13264</v>
      </c>
      <c r="O11" s="61">
        <f>2*Table!J$24</f>
        <v>14456</v>
      </c>
      <c r="P11" s="61">
        <f>2*Table!J$25</f>
        <v>14104</v>
      </c>
      <c r="Q11" s="61">
        <f>2*Table!J$26</f>
        <v>14454</v>
      </c>
      <c r="R11" s="61">
        <f>2*Table!J$27</f>
        <v>16272</v>
      </c>
      <c r="S11" s="61">
        <f>2*Table!J$28</f>
        <v>17488</v>
      </c>
      <c r="T11" s="61">
        <f>2*Table!J$29</f>
        <v>18506</v>
      </c>
      <c r="U11" s="61">
        <f>2*Table!J$30</f>
        <v>18516</v>
      </c>
      <c r="V11" s="61">
        <f>2*Table!J$31</f>
        <v>18986</v>
      </c>
      <c r="W11" s="61">
        <f>2*Table!J$32</f>
        <v>19662</v>
      </c>
      <c r="X11" s="61">
        <f>2*Table!J$33</f>
        <v>20054</v>
      </c>
      <c r="Y11" s="61">
        <f>2*Table!J$34</f>
        <v>19894</v>
      </c>
      <c r="Z11" s="61">
        <f>2*Table!J$35</f>
        <v>20000</v>
      </c>
      <c r="AA11" s="61">
        <f>2*Table!J$36</f>
        <v>20188</v>
      </c>
      <c r="AB11" s="61">
        <f>2*Table!J$37</f>
        <v>19044</v>
      </c>
      <c r="AC11" s="61">
        <f>2*Table!J$38</f>
        <v>17558</v>
      </c>
      <c r="AD11" s="61">
        <f>2*Table!J$39</f>
        <v>17440</v>
      </c>
      <c r="AE11" s="61">
        <f>2*Table!J$40</f>
        <v>17700</v>
      </c>
      <c r="AF11" s="61">
        <f>2*Table!J$41</f>
        <v>18698</v>
      </c>
      <c r="AG11" s="61">
        <f>2*Table!J$42</f>
        <v>18482</v>
      </c>
      <c r="AH11" s="61">
        <f>2*Table!J$43</f>
        <v>17678</v>
      </c>
      <c r="AI11" s="61">
        <f>2*Table!J$44</f>
        <v>17680</v>
      </c>
      <c r="AJ11" s="61">
        <f>2*Table!J$45</f>
        <v>18520</v>
      </c>
      <c r="AK11" s="61">
        <f>2*Table!J$46</f>
        <v>15266</v>
      </c>
      <c r="AL11" s="61">
        <f>2*Table!J$47</f>
        <v>15454</v>
      </c>
      <c r="AM11" s="61">
        <f>2*Table!J$48</f>
        <v>15572</v>
      </c>
      <c r="AN11" s="61">
        <f>2*Table!J$49</f>
        <v>14844</v>
      </c>
      <c r="AO11" s="61">
        <f>2*Table!J$50</f>
        <v>13414</v>
      </c>
      <c r="AP11" s="61">
        <f>2*Table!J$51</f>
        <v>13464</v>
      </c>
      <c r="AQ11" s="61">
        <f>2*Table!J$52</f>
        <v>13996</v>
      </c>
      <c r="AR11" s="61">
        <f>2*Table!J$53</f>
        <v>12504</v>
      </c>
      <c r="AS11" s="61">
        <f>2*Table!J$54</f>
        <v>11276</v>
      </c>
      <c r="AT11" s="61">
        <f>2*Table!J$55</f>
        <v>10352</v>
      </c>
      <c r="AU11" s="61">
        <f>2*Table!J$56</f>
        <v>8908</v>
      </c>
      <c r="AV11" s="61">
        <f>2*Table!J$57</f>
        <v>10416</v>
      </c>
      <c r="AW11" s="61">
        <f>2*Table!J$58</f>
        <v>9860</v>
      </c>
      <c r="AX11" s="61">
        <f>2*Table!J$59</f>
        <v>8082</v>
      </c>
      <c r="AY11" s="61">
        <f>2*Table!J$60</f>
        <v>8094</v>
      </c>
      <c r="AZ11" s="61">
        <f>2*Table!J$61</f>
        <v>8144</v>
      </c>
      <c r="BA11" s="61">
        <f>2*Table!J$62</f>
        <v>7530</v>
      </c>
      <c r="BB11" s="61">
        <f>2*Table!J$63</f>
        <v>7134</v>
      </c>
      <c r="BC11" s="61">
        <f>2*Table!J$64</f>
        <v>6820</v>
      </c>
      <c r="BD11" s="61">
        <f>2*Table!J$65</f>
        <v>6438</v>
      </c>
      <c r="BE11" s="61">
        <f>2*Table!J$66</f>
        <v>5880</v>
      </c>
    </row>
    <row r="12" spans="3:57" s="23" customFormat="1" ht="12.75">
      <c r="C12" s="23" t="s">
        <v>6</v>
      </c>
      <c r="D12" s="61">
        <f>Table!K$13</f>
        <v>10774</v>
      </c>
      <c r="E12" s="61">
        <f>Table!K$14</f>
        <v>11806</v>
      </c>
      <c r="F12" s="61">
        <f>Table!K$15</f>
        <v>11638</v>
      </c>
      <c r="G12" s="61">
        <f>Table!K$16</f>
        <v>12594</v>
      </c>
      <c r="H12" s="61">
        <f>Table!K$17</f>
        <v>13481</v>
      </c>
      <c r="I12" s="61">
        <f>Table!K$18</f>
        <v>15193</v>
      </c>
      <c r="J12" s="61">
        <f>Table!K$19</f>
        <v>15870</v>
      </c>
      <c r="K12" s="61">
        <f>Table!K$20</f>
        <v>15861</v>
      </c>
      <c r="L12" s="61">
        <f>Table!K$21</f>
        <v>16923</v>
      </c>
      <c r="M12" s="61">
        <f>Table!K$22</f>
        <v>18071</v>
      </c>
      <c r="N12" s="61">
        <f>Table!K$23</f>
        <v>19035</v>
      </c>
      <c r="O12" s="61">
        <f>Table!K$24</f>
        <v>19463</v>
      </c>
      <c r="P12" s="61">
        <f>Table!K$25</f>
        <v>18987</v>
      </c>
      <c r="Q12" s="61">
        <f>Table!K$26</f>
        <v>19789</v>
      </c>
      <c r="R12" s="61">
        <f>Table!K$27</f>
        <v>21637</v>
      </c>
      <c r="S12" s="61">
        <f>Table!K$28</f>
        <v>22340</v>
      </c>
      <c r="T12" s="61">
        <f>Table!K$29</f>
        <v>22237</v>
      </c>
      <c r="U12" s="61">
        <f>Table!K$30</f>
        <v>21724</v>
      </c>
      <c r="V12" s="61">
        <f>Table!K$31</f>
        <v>20387</v>
      </c>
      <c r="W12" s="61">
        <f>Table!K$32</f>
        <v>20333</v>
      </c>
      <c r="X12" s="61">
        <f>Table!K$33</f>
        <v>20398</v>
      </c>
      <c r="Y12" s="61">
        <f>Table!K$34</f>
        <v>20381</v>
      </c>
      <c r="Z12" s="61">
        <f>Table!K$35</f>
        <v>20907</v>
      </c>
      <c r="AA12" s="61">
        <f>Table!K$36</f>
        <v>20455</v>
      </c>
      <c r="AB12" s="61">
        <f>Table!K$37</f>
        <v>18436</v>
      </c>
      <c r="AC12" s="61">
        <f>Table!K$38</f>
        <v>19073</v>
      </c>
      <c r="AD12" s="61">
        <f>Table!K$39</f>
        <v>20430</v>
      </c>
      <c r="AE12" s="61">
        <f>Table!K$40</f>
        <v>20122</v>
      </c>
      <c r="AF12" s="61">
        <f>Table!K$41</f>
        <v>20337</v>
      </c>
      <c r="AG12" s="61">
        <f>Table!K$42</f>
        <v>21336</v>
      </c>
      <c r="AH12" s="61">
        <f>Table!K$43</f>
        <v>19747</v>
      </c>
      <c r="AI12" s="61">
        <f>Table!K$44</f>
        <v>19249</v>
      </c>
      <c r="AJ12" s="61">
        <f>Table!K$45</f>
        <v>18312</v>
      </c>
      <c r="AK12" s="61">
        <f>Table!K$46</f>
        <v>16967</v>
      </c>
      <c r="AL12" s="61">
        <f>Table!K$47</f>
        <v>17832</v>
      </c>
      <c r="AM12" s="61">
        <f>Table!K$48</f>
        <v>18899</v>
      </c>
      <c r="AN12" s="61">
        <f>Table!K$49</f>
        <v>18094</v>
      </c>
      <c r="AO12" s="61">
        <f>Table!K$50</f>
        <v>17485</v>
      </c>
      <c r="AP12" s="61">
        <f>Table!K$51</f>
        <v>18139</v>
      </c>
      <c r="AQ12" s="61">
        <f>Table!K$52</f>
        <v>19981</v>
      </c>
      <c r="AR12" s="61">
        <f>Table!K$53</f>
        <v>20430</v>
      </c>
      <c r="AS12" s="61">
        <f>Table!K$54</f>
        <v>19217</v>
      </c>
      <c r="AT12" s="61">
        <f>Table!K$55</f>
        <v>18534</v>
      </c>
      <c r="AU12" s="61">
        <f>Table!K$56</f>
        <v>17561</v>
      </c>
      <c r="AV12" s="61">
        <f>Table!K$57</f>
        <v>17002</v>
      </c>
      <c r="AW12" s="61">
        <f>Table!K$58</f>
        <v>16855</v>
      </c>
      <c r="AX12" s="61">
        <f>Table!K$59</f>
        <v>17318</v>
      </c>
      <c r="AY12" s="61">
        <f>Table!K$60</f>
        <v>18205</v>
      </c>
      <c r="AZ12" s="61">
        <f>Table!K$61</f>
        <v>18010</v>
      </c>
      <c r="BA12" s="61">
        <f>Table!K$62</f>
        <v>16928</v>
      </c>
      <c r="BB12" s="61">
        <f>Table!K$63</f>
        <v>16618</v>
      </c>
      <c r="BC12" s="61">
        <f>Table!K$64</f>
        <v>16154</v>
      </c>
      <c r="BD12" s="61">
        <f>Table!K$65</f>
        <v>15734</v>
      </c>
      <c r="BE12" s="61">
        <f>Table!K$66</f>
        <v>15435</v>
      </c>
    </row>
    <row r="13" spans="3:57" s="23" customFormat="1" ht="12.75">
      <c r="C13" s="23" t="s">
        <v>7</v>
      </c>
      <c r="D13" s="61">
        <f>Table!M$13</f>
        <v>15856</v>
      </c>
      <c r="E13" s="61">
        <f>Table!M$14</f>
        <v>16895</v>
      </c>
      <c r="F13" s="61">
        <f>Table!M$15</f>
        <v>16547</v>
      </c>
      <c r="G13" s="61">
        <f>Table!M$16</f>
        <v>18343</v>
      </c>
      <c r="H13" s="61">
        <f>Table!M$17</f>
        <v>18901</v>
      </c>
      <c r="I13" s="61">
        <f>Table!M$18</f>
        <v>20899</v>
      </c>
      <c r="J13" s="61">
        <f>Table!M$19</f>
        <v>21459</v>
      </c>
      <c r="K13" s="61">
        <f>Table!M$20</f>
        <v>21417</v>
      </c>
      <c r="L13" s="61">
        <f>Table!M$21</f>
        <v>22830</v>
      </c>
      <c r="M13" s="61">
        <f>Table!M$22</f>
        <v>25011</v>
      </c>
      <c r="N13" s="61">
        <f>Table!M$23</f>
        <v>26315</v>
      </c>
      <c r="O13" s="61">
        <f>Table!M$24</f>
        <v>27362</v>
      </c>
      <c r="P13" s="61">
        <f>Table!M$25</f>
        <v>26703</v>
      </c>
      <c r="Q13" s="61">
        <f>Table!M$26</f>
        <v>27728</v>
      </c>
      <c r="R13" s="61">
        <f>Table!M$27</f>
        <v>30527</v>
      </c>
      <c r="S13" s="61">
        <f>Table!M$28</f>
        <v>31827</v>
      </c>
      <c r="T13" s="61">
        <f>Table!M$29</f>
        <v>32280</v>
      </c>
      <c r="U13" s="61">
        <f>Table!M$30</f>
        <v>31760</v>
      </c>
      <c r="V13" s="61">
        <f>Table!M$31</f>
        <v>30649</v>
      </c>
      <c r="W13" s="61">
        <f>Table!M$32</f>
        <v>31056</v>
      </c>
      <c r="X13" s="61">
        <f>Table!M$33</f>
        <v>31240</v>
      </c>
      <c r="Y13" s="61">
        <f>Table!M$34</f>
        <v>31194</v>
      </c>
      <c r="Z13" s="61">
        <f>Table!M$35</f>
        <v>31762</v>
      </c>
      <c r="AA13" s="61">
        <f>Table!M$36</f>
        <v>31404</v>
      </c>
      <c r="AB13" s="61">
        <f>Table!M$37</f>
        <v>28783</v>
      </c>
      <c r="AC13" s="61">
        <f>Table!M$38</f>
        <v>28621</v>
      </c>
      <c r="AD13" s="61">
        <f>Table!M$39</f>
        <v>29933</v>
      </c>
      <c r="AE13" s="61">
        <f>Table!M$40</f>
        <v>29783</v>
      </c>
      <c r="AF13" s="61">
        <f>Table!M$41</f>
        <v>30506</v>
      </c>
      <c r="AG13" s="61">
        <f>Table!M$42</f>
        <v>31387</v>
      </c>
      <c r="AH13" s="61">
        <f>Table!M$43</f>
        <v>29286</v>
      </c>
      <c r="AI13" s="61">
        <f>Table!M$44</f>
        <v>28766</v>
      </c>
      <c r="AJ13" s="61">
        <f>Table!M$45</f>
        <v>28273</v>
      </c>
      <c r="AK13" s="61">
        <f>Table!M$46</f>
        <v>25224</v>
      </c>
      <c r="AL13" s="61">
        <f>Table!M$47</f>
        <v>26158</v>
      </c>
      <c r="AM13" s="61">
        <f>Table!M$48</f>
        <v>27287</v>
      </c>
      <c r="AN13" s="61">
        <f>Table!M$49</f>
        <v>26117</v>
      </c>
      <c r="AO13" s="61">
        <f>Table!M$50</f>
        <v>24748</v>
      </c>
      <c r="AP13" s="61">
        <f>Table!M$51</f>
        <v>25425</v>
      </c>
      <c r="AQ13" s="61">
        <f>Table!M$52</f>
        <v>27532</v>
      </c>
      <c r="AR13" s="61">
        <f>Table!M$53</f>
        <v>27228</v>
      </c>
      <c r="AS13" s="61">
        <f>Table!M$54</f>
        <v>25346</v>
      </c>
      <c r="AT13" s="61">
        <f>Table!M$55</f>
        <v>24173</v>
      </c>
      <c r="AU13" s="61">
        <f>Table!M$56</f>
        <v>22414</v>
      </c>
      <c r="AV13" s="61">
        <f>Table!M$57</f>
        <v>22573</v>
      </c>
      <c r="AW13" s="61">
        <f>Table!M$58</f>
        <v>22194</v>
      </c>
      <c r="AX13" s="61">
        <f>Table!M$59</f>
        <v>21716</v>
      </c>
      <c r="AY13" s="61">
        <f>Table!M$60</f>
        <v>22629</v>
      </c>
      <c r="AZ13" s="61">
        <f>Table!M$61</f>
        <v>22467</v>
      </c>
      <c r="BA13" s="61">
        <f>Table!M$62</f>
        <v>21003</v>
      </c>
      <c r="BB13" s="61">
        <f>Table!M$63</f>
        <v>20511</v>
      </c>
      <c r="BC13" s="61">
        <f>Table!M$64</f>
        <v>19912</v>
      </c>
      <c r="BD13" s="61">
        <f>Table!M$65</f>
        <v>19257</v>
      </c>
      <c r="BE13" s="61">
        <f>Table!M66</f>
        <v>18706</v>
      </c>
    </row>
    <row r="14" spans="4:10" ht="12.75">
      <c r="D14" s="23"/>
      <c r="E14" s="23"/>
      <c r="G14" s="37"/>
      <c r="H14" s="37"/>
      <c r="I14" s="37"/>
      <c r="J14" s="23"/>
    </row>
    <row r="15" spans="1:54" s="1" customFormat="1" ht="20.25">
      <c r="A15" s="46" t="s">
        <v>0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7" t="s">
        <v>1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</row>
    <row r="16" spans="1:54" s="1" customFormat="1" ht="20.25">
      <c r="A16" s="46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7" t="s">
        <v>2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</row>
    <row r="17" spans="1:54" s="1" customFormat="1" ht="20.25">
      <c r="A17" s="46" t="s">
        <v>13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</row>
    <row r="18" spans="1:54" s="1" customFormat="1" ht="20.25">
      <c r="A18" s="46" t="s">
        <v>25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</row>
    <row r="19" spans="4:54" s="1" customFormat="1" ht="18.75"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</row>
    <row r="20" spans="4:54" s="1" customFormat="1" ht="18.75"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</row>
    <row r="21" spans="4:10" ht="12.75">
      <c r="D21" s="23"/>
      <c r="E21" s="23"/>
      <c r="G21" s="37"/>
      <c r="H21" s="37"/>
      <c r="I21" s="37"/>
      <c r="J21" s="23"/>
    </row>
    <row r="22" spans="3:10" ht="12.75">
      <c r="C22" s="40"/>
      <c r="D22" s="23"/>
      <c r="E22" s="23"/>
      <c r="G22" s="37"/>
      <c r="H22" s="37"/>
      <c r="I22" s="37"/>
      <c r="J22" s="23"/>
    </row>
    <row r="23" spans="2:10" ht="12.75">
      <c r="B23" s="41"/>
      <c r="C23" s="42"/>
      <c r="D23" s="23"/>
      <c r="E23" s="23"/>
      <c r="G23" s="37"/>
      <c r="H23" s="37"/>
      <c r="I23" s="37"/>
      <c r="J23" s="23"/>
    </row>
    <row r="24" spans="2:10" ht="12.75">
      <c r="B24" s="41"/>
      <c r="C24" s="42"/>
      <c r="D24" s="43"/>
      <c r="E24" s="23"/>
      <c r="G24" s="37"/>
      <c r="H24" s="37"/>
      <c r="I24" s="37"/>
      <c r="J24" s="23"/>
    </row>
    <row r="25" spans="2:10" ht="12.75">
      <c r="B25" s="41"/>
      <c r="C25" s="42"/>
      <c r="D25" s="43"/>
      <c r="E25" s="23"/>
      <c r="G25" s="37"/>
      <c r="H25" s="37"/>
      <c r="I25" s="37"/>
      <c r="J25" s="23"/>
    </row>
    <row r="26" spans="2:10" ht="12.75">
      <c r="B26" s="41"/>
      <c r="C26" s="42"/>
      <c r="D26" s="43"/>
      <c r="E26" s="23"/>
      <c r="G26" s="37"/>
      <c r="H26" s="37"/>
      <c r="I26" s="37"/>
      <c r="J26" s="23"/>
    </row>
    <row r="27" spans="2:10" ht="12.75">
      <c r="B27" s="41"/>
      <c r="C27" s="42"/>
      <c r="D27" s="43"/>
      <c r="E27" s="23"/>
      <c r="G27" s="37"/>
      <c r="H27" s="37"/>
      <c r="I27" s="37"/>
      <c r="J27" s="23"/>
    </row>
    <row r="28" spans="2:10" ht="12.75">
      <c r="B28" s="41"/>
      <c r="C28" s="42"/>
      <c r="D28" s="43"/>
      <c r="E28" s="23"/>
      <c r="G28" s="37"/>
      <c r="H28" s="37"/>
      <c r="I28" s="37"/>
      <c r="J28" s="23"/>
    </row>
    <row r="29" spans="2:16" ht="12.75">
      <c r="B29" s="41"/>
      <c r="C29" s="42"/>
      <c r="D29" s="43"/>
      <c r="E29" s="23"/>
      <c r="F29" s="23"/>
      <c r="G29" s="37"/>
      <c r="H29" s="37"/>
      <c r="I29" s="37"/>
      <c r="J29" s="23"/>
      <c r="K29" s="23"/>
      <c r="L29" s="23"/>
      <c r="M29" s="23"/>
      <c r="N29" s="23"/>
      <c r="O29" s="23"/>
      <c r="P29" s="23"/>
    </row>
    <row r="30" spans="2:10" ht="12.75">
      <c r="B30" s="41"/>
      <c r="C30" s="42"/>
      <c r="D30" s="43"/>
      <c r="E30" s="23"/>
      <c r="F30" s="23"/>
      <c r="G30" s="37"/>
      <c r="H30" s="37"/>
      <c r="I30" s="37"/>
      <c r="J30" s="23"/>
    </row>
    <row r="31" spans="2:10" ht="12.75">
      <c r="B31" s="41"/>
      <c r="C31" s="42"/>
      <c r="D31" s="43"/>
      <c r="E31" s="23"/>
      <c r="F31" s="23"/>
      <c r="G31" s="37"/>
      <c r="H31" s="37"/>
      <c r="I31" s="37"/>
      <c r="J31" s="23"/>
    </row>
    <row r="32" spans="2:10" ht="12.75">
      <c r="B32" s="41"/>
      <c r="C32" s="42"/>
      <c r="D32" s="43"/>
      <c r="E32" s="23"/>
      <c r="F32" s="23"/>
      <c r="G32" s="37"/>
      <c r="H32" s="37"/>
      <c r="I32" s="37"/>
      <c r="J32" s="23"/>
    </row>
    <row r="33" spans="2:10" ht="12.75">
      <c r="B33" s="41"/>
      <c r="C33" s="42"/>
      <c r="D33" s="43"/>
      <c r="E33" s="23"/>
      <c r="F33" s="23"/>
      <c r="G33" s="37"/>
      <c r="H33" s="37"/>
      <c r="I33" s="37"/>
      <c r="J33" s="23"/>
    </row>
    <row r="34" spans="2:10" ht="12.75">
      <c r="B34" s="41"/>
      <c r="C34" s="42"/>
      <c r="D34" s="43"/>
      <c r="E34" s="23"/>
      <c r="F34" s="23"/>
      <c r="G34" s="37"/>
      <c r="H34" s="37"/>
      <c r="I34" s="37"/>
      <c r="J34" s="23"/>
    </row>
    <row r="35" spans="2:10" ht="12.75">
      <c r="B35" s="41"/>
      <c r="C35" s="42"/>
      <c r="D35" s="43"/>
      <c r="E35" s="23"/>
      <c r="F35" s="23"/>
      <c r="G35" s="37"/>
      <c r="H35" s="37"/>
      <c r="I35" s="37"/>
      <c r="J35" s="23"/>
    </row>
    <row r="36" spans="2:10" ht="12.75">
      <c r="B36" s="41"/>
      <c r="C36" s="42"/>
      <c r="D36" s="23"/>
      <c r="E36" s="23"/>
      <c r="F36" s="23"/>
      <c r="G36" s="37"/>
      <c r="H36" s="37"/>
      <c r="I36" s="37"/>
      <c r="J36" s="23"/>
    </row>
    <row r="37" spans="2:10" ht="12.75">
      <c r="B37" s="41"/>
      <c r="C37" s="42"/>
      <c r="D37" s="23"/>
      <c r="E37" s="23"/>
      <c r="F37" s="23"/>
      <c r="G37" s="37"/>
      <c r="H37" s="37"/>
      <c r="I37" s="37"/>
      <c r="J37" s="23"/>
    </row>
    <row r="38" spans="1:10" ht="12.75">
      <c r="A38" s="45"/>
      <c r="B38" s="45"/>
      <c r="C38" s="42"/>
      <c r="D38" s="23"/>
      <c r="E38" s="23"/>
      <c r="F38" s="23"/>
      <c r="G38" s="37"/>
      <c r="H38" s="37"/>
      <c r="I38" s="37"/>
      <c r="J38" s="23"/>
    </row>
    <row r="39" spans="1:10" ht="12.75">
      <c r="A39" s="45"/>
      <c r="B39" s="45"/>
      <c r="D39" s="23"/>
      <c r="E39" s="23"/>
      <c r="G39" s="37"/>
      <c r="H39" s="37"/>
      <c r="I39" s="37"/>
      <c r="J39" s="23"/>
    </row>
    <row r="40" spans="1:10" ht="12.75">
      <c r="A40" s="45"/>
      <c r="B40" s="45"/>
      <c r="D40" s="23"/>
      <c r="E40" s="23"/>
      <c r="G40" s="44"/>
      <c r="H40" s="44"/>
      <c r="I40" s="44"/>
      <c r="J40" s="23"/>
    </row>
    <row r="41" spans="1:2" ht="12.75">
      <c r="A41" s="45"/>
      <c r="B41" s="45"/>
    </row>
    <row r="42" spans="1:2" ht="12.75">
      <c r="A42" s="45"/>
      <c r="B42" s="45"/>
    </row>
    <row r="43" spans="1:2" ht="12.75">
      <c r="A43" s="45"/>
      <c r="B43" s="45"/>
    </row>
    <row r="44" spans="1:2" ht="12.75">
      <c r="A44" s="45"/>
      <c r="B44" s="45"/>
    </row>
    <row r="49" spans="1:14" ht="20.25">
      <c r="A49" s="46" t="s">
        <v>14</v>
      </c>
      <c r="B49" s="1"/>
      <c r="C49" s="1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ht="20.25">
      <c r="A50" s="46" t="s">
        <v>25</v>
      </c>
      <c r="B50" s="1"/>
      <c r="C50" s="1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18.75">
      <c r="A51" s="1"/>
      <c r="B51" s="1"/>
      <c r="C51" s="1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ht="18.75">
      <c r="A52" s="1"/>
      <c r="B52" s="1"/>
      <c r="C52" s="1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4:10" ht="12.75">
      <c r="D53" s="23"/>
      <c r="E53" s="23"/>
      <c r="G53" s="37"/>
      <c r="H53" s="37"/>
      <c r="I53" s="37"/>
      <c r="J53" s="23"/>
    </row>
    <row r="54" spans="2:10" ht="12.75">
      <c r="B54" s="40"/>
      <c r="C54" s="40"/>
      <c r="D54" s="23"/>
      <c r="E54" s="23"/>
      <c r="G54" s="37"/>
      <c r="H54" s="37"/>
      <c r="I54" s="37"/>
      <c r="J54" s="23"/>
    </row>
    <row r="55" spans="2:10" ht="12.75">
      <c r="B55" s="41"/>
      <c r="C55" s="42"/>
      <c r="D55" s="23"/>
      <c r="E55" s="23"/>
      <c r="G55" s="37"/>
      <c r="H55" s="37"/>
      <c r="I55" s="37"/>
      <c r="J55" s="23"/>
    </row>
    <row r="56" spans="2:10" ht="12.75">
      <c r="B56" s="41"/>
      <c r="C56" s="42"/>
      <c r="D56" s="43"/>
      <c r="E56" s="23"/>
      <c r="G56" s="37"/>
      <c r="H56" s="37"/>
      <c r="I56" s="37"/>
      <c r="J56" s="23"/>
    </row>
    <row r="57" spans="2:10" ht="12.75">
      <c r="B57" s="41"/>
      <c r="C57" s="42"/>
      <c r="D57" s="43"/>
      <c r="E57" s="23"/>
      <c r="G57" s="37"/>
      <c r="H57" s="37"/>
      <c r="I57" s="37"/>
      <c r="J57" s="23"/>
    </row>
    <row r="58" spans="2:10" ht="12.75">
      <c r="B58" s="41"/>
      <c r="C58" s="42"/>
      <c r="D58" s="43"/>
      <c r="E58" s="23"/>
      <c r="G58" s="37"/>
      <c r="H58" s="37"/>
      <c r="I58" s="37"/>
      <c r="J58" s="23"/>
    </row>
    <row r="59" spans="2:10" ht="12.75">
      <c r="B59" s="41"/>
      <c r="C59" s="42"/>
      <c r="D59" s="43"/>
      <c r="E59" s="23"/>
      <c r="G59" s="37"/>
      <c r="H59" s="37"/>
      <c r="I59" s="37"/>
      <c r="J59" s="23"/>
    </row>
    <row r="60" spans="2:10" ht="12.75">
      <c r="B60" s="41"/>
      <c r="C60" s="42"/>
      <c r="D60" s="43"/>
      <c r="E60" s="23"/>
      <c r="G60" s="37"/>
      <c r="H60" s="37"/>
      <c r="I60" s="37"/>
      <c r="J60" s="23"/>
    </row>
    <row r="61" spans="2:14" ht="12.75">
      <c r="B61" s="41"/>
      <c r="C61" s="42"/>
      <c r="D61" s="43"/>
      <c r="E61" s="23"/>
      <c r="F61" s="23"/>
      <c r="G61" s="37"/>
      <c r="H61" s="37"/>
      <c r="I61" s="37"/>
      <c r="J61" s="23"/>
      <c r="K61" s="23"/>
      <c r="L61" s="23"/>
      <c r="M61" s="23"/>
      <c r="N61" s="23"/>
    </row>
    <row r="62" spans="2:10" ht="12.75">
      <c r="B62" s="41"/>
      <c r="C62" s="42"/>
      <c r="D62" s="43"/>
      <c r="E62" s="23"/>
      <c r="F62" s="23"/>
      <c r="G62" s="37"/>
      <c r="H62" s="37"/>
      <c r="I62" s="37"/>
      <c r="J62" s="23"/>
    </row>
    <row r="63" spans="2:10" ht="12.75">
      <c r="B63" s="41"/>
      <c r="C63" s="42"/>
      <c r="D63" s="43"/>
      <c r="E63" s="23"/>
      <c r="F63" s="23"/>
      <c r="G63" s="37"/>
      <c r="H63" s="37"/>
      <c r="I63" s="37"/>
      <c r="J63" s="23"/>
    </row>
    <row r="64" spans="2:10" ht="12.75">
      <c r="B64" s="41"/>
      <c r="C64" s="42"/>
      <c r="D64" s="43"/>
      <c r="E64" s="23"/>
      <c r="F64" s="23"/>
      <c r="G64" s="37"/>
      <c r="H64" s="37"/>
      <c r="I64" s="37"/>
      <c r="J64" s="23"/>
    </row>
    <row r="65" spans="2:10" ht="12.75">
      <c r="B65" s="41"/>
      <c r="C65" s="42"/>
      <c r="D65" s="43"/>
      <c r="E65" s="23"/>
      <c r="F65" s="23"/>
      <c r="G65" s="37"/>
      <c r="H65" s="37"/>
      <c r="I65" s="37"/>
      <c r="J65" s="23"/>
    </row>
    <row r="66" spans="2:10" ht="12.75">
      <c r="B66" s="41"/>
      <c r="C66" s="42"/>
      <c r="D66" s="43"/>
      <c r="E66" s="23"/>
      <c r="F66" s="23"/>
      <c r="G66" s="37"/>
      <c r="H66" s="37"/>
      <c r="I66" s="37"/>
      <c r="J66" s="23"/>
    </row>
    <row r="67" spans="2:10" ht="12.75">
      <c r="B67" s="41"/>
      <c r="C67" s="42"/>
      <c r="D67" s="43"/>
      <c r="E67" s="23"/>
      <c r="F67" s="23"/>
      <c r="G67" s="37"/>
      <c r="H67" s="37"/>
      <c r="I67" s="37"/>
      <c r="J67" s="23"/>
    </row>
    <row r="68" spans="2:10" ht="12.75">
      <c r="B68" s="41"/>
      <c r="C68" s="42"/>
      <c r="D68" s="23"/>
      <c r="E68" s="23"/>
      <c r="F68" s="23"/>
      <c r="G68" s="37"/>
      <c r="H68" s="37"/>
      <c r="I68" s="37"/>
      <c r="J68" s="23"/>
    </row>
    <row r="69" spans="1:10" ht="12.75">
      <c r="A69" s="45"/>
      <c r="B69" s="45"/>
      <c r="C69" s="42"/>
      <c r="D69" s="23"/>
      <c r="E69" s="23"/>
      <c r="F69" s="23"/>
      <c r="G69" s="37"/>
      <c r="H69" s="37"/>
      <c r="I69" s="37"/>
      <c r="J69" s="23"/>
    </row>
    <row r="70" spans="1:10" ht="12.75">
      <c r="A70" s="45"/>
      <c r="B70" s="45"/>
      <c r="C70" s="42"/>
      <c r="D70" s="23"/>
      <c r="E70" s="23"/>
      <c r="F70" s="23"/>
      <c r="G70" s="37"/>
      <c r="H70" s="37"/>
      <c r="I70" s="37"/>
      <c r="J70" s="23"/>
    </row>
    <row r="71" spans="1:10" ht="12.75">
      <c r="A71" s="45"/>
      <c r="B71" s="45"/>
      <c r="C71" s="42"/>
      <c r="D71" s="23"/>
      <c r="E71" s="23"/>
      <c r="G71" s="37"/>
      <c r="H71" s="37"/>
      <c r="I71" s="37"/>
      <c r="J71" s="23"/>
    </row>
    <row r="72" spans="1:10" ht="12.75">
      <c r="A72" s="45"/>
      <c r="B72" s="45"/>
      <c r="C72" s="42"/>
      <c r="D72" s="23"/>
      <c r="E72" s="23"/>
      <c r="G72" s="44"/>
      <c r="H72" s="44"/>
      <c r="I72" s="44"/>
      <c r="J72" s="23"/>
    </row>
    <row r="73" spans="1:3" ht="12.75">
      <c r="A73" s="45"/>
      <c r="B73" s="45"/>
      <c r="C73" s="42"/>
    </row>
    <row r="74" spans="1:3" ht="12.75">
      <c r="A74" s="45"/>
      <c r="B74" s="45"/>
      <c r="C74" s="42"/>
    </row>
    <row r="75" spans="1:3" ht="12.75">
      <c r="A75" s="45"/>
      <c r="B75" s="45"/>
      <c r="C75" s="42"/>
    </row>
    <row r="76" spans="1:3" ht="12.75">
      <c r="A76" s="45"/>
      <c r="B76" s="45"/>
      <c r="C76" s="42"/>
    </row>
    <row r="77" spans="1:3" ht="12.75">
      <c r="A77" s="45"/>
      <c r="B77" s="45"/>
      <c r="C77" s="42"/>
    </row>
    <row r="78" spans="1:3" ht="12.75">
      <c r="A78" s="45"/>
      <c r="B78" s="45"/>
      <c r="C78" s="42"/>
    </row>
    <row r="79" spans="1:3" ht="12.75">
      <c r="A79" s="45"/>
      <c r="B79" s="45"/>
      <c r="C79" s="42"/>
    </row>
    <row r="80" spans="1:3" ht="12.75">
      <c r="A80" s="45"/>
      <c r="B80" s="45"/>
      <c r="C80" s="42"/>
    </row>
    <row r="81" spans="1:3" ht="12.75">
      <c r="A81" s="45"/>
      <c r="B81" s="45"/>
      <c r="C81" s="42"/>
    </row>
    <row r="82" spans="1:3" ht="12.75">
      <c r="A82" s="45"/>
      <c r="B82" s="45"/>
      <c r="C82" s="42"/>
    </row>
    <row r="83" spans="1:3" ht="12.75">
      <c r="A83" s="45"/>
      <c r="B83" s="45"/>
      <c r="C83" s="42"/>
    </row>
    <row r="84" spans="1:3" ht="12.75">
      <c r="A84" s="45"/>
      <c r="B84" s="45"/>
      <c r="C84" s="42"/>
    </row>
    <row r="85" spans="1:3" ht="12.75">
      <c r="A85" s="45"/>
      <c r="B85" s="45"/>
      <c r="C85" s="42"/>
    </row>
    <row r="86" spans="1:3" ht="12.75">
      <c r="A86" s="45"/>
      <c r="B86" s="45"/>
      <c r="C86" s="42"/>
    </row>
    <row r="87" spans="1:3" ht="12.75">
      <c r="A87" s="45"/>
      <c r="B87" s="45"/>
      <c r="C87" s="42"/>
    </row>
    <row r="88" spans="1:3" ht="12.75">
      <c r="A88" s="45"/>
      <c r="B88" s="45"/>
      <c r="C88" s="42"/>
    </row>
    <row r="89" spans="1:3" ht="12.75">
      <c r="A89" s="45"/>
      <c r="B89" s="45"/>
      <c r="C89" s="42"/>
    </row>
    <row r="90" spans="1:3" ht="12.75">
      <c r="A90" s="45"/>
      <c r="B90" s="45"/>
      <c r="C90" s="42"/>
    </row>
    <row r="91" spans="1:3" ht="12.75">
      <c r="A91" s="45"/>
      <c r="B91" s="45"/>
      <c r="C91" s="42"/>
    </row>
    <row r="92" ht="12.75">
      <c r="B92" s="40"/>
    </row>
  </sheetData>
  <printOptions/>
  <pageMargins left="0.7480314960629921" right="0.7480314960629921" top="0.3937007874015748" bottom="0.5905511811023623" header="0.31496062992125984" footer="0.31496062992125984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2004-10-04T10:16:52Z</cp:lastPrinted>
  <dcterms:created xsi:type="dcterms:W3CDTF">2001-08-29T12:42:09Z</dcterms:created>
  <dcterms:modified xsi:type="dcterms:W3CDTF">2004-11-03T11:35:21Z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-581606179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