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chart" sheetId="5" r:id="rId5"/>
    <sheet name="oldchart2" sheetId="6" r:id="rId6"/>
    <sheet name="chart (2)" sheetId="7" r:id="rId7"/>
  </sheets>
  <externalReferences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xlnm.Print_Area" localSheetId="4">'chart'!$A$1:$J$57</definedName>
    <definedName name="_xlnm.Print_Area" localSheetId="6">'chart (2)'!$A$16:$L$90</definedName>
    <definedName name="_xlnm.Print_Area" localSheetId="3">'Table23b &amp; c'!$A$1:$M$52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<sst xmlns="http://schemas.openxmlformats.org/spreadsheetml/2006/main" count="233" uniqueCount="49">
  <si>
    <t>Mode of</t>
  </si>
  <si>
    <t>Year</t>
  </si>
  <si>
    <t>Built-up</t>
  </si>
  <si>
    <t>Non built-up</t>
  </si>
  <si>
    <t>Total</t>
  </si>
  <si>
    <t>transport</t>
  </si>
  <si>
    <t>Fatal &amp;</t>
  </si>
  <si>
    <t>Fatal</t>
  </si>
  <si>
    <t>Serious</t>
  </si>
  <si>
    <t>(a) Numbers</t>
  </si>
  <si>
    <t>Transport</t>
  </si>
  <si>
    <t>(c) Per cent changes:</t>
  </si>
  <si>
    <t>Separately for built-up and non built-up roads</t>
  </si>
  <si>
    <t xml:space="preserve">Casualties by mode of transport and severity </t>
  </si>
  <si>
    <t>Casualties</t>
  </si>
  <si>
    <t>Car</t>
  </si>
  <si>
    <t>Taxi</t>
  </si>
  <si>
    <t>Bus/coach</t>
  </si>
  <si>
    <t>Light goods</t>
  </si>
  <si>
    <t>Heavy goods</t>
  </si>
  <si>
    <t>Other</t>
  </si>
  <si>
    <t>Pedestrian</t>
  </si>
  <si>
    <t>Pedal cycle</t>
  </si>
  <si>
    <t>Casualties: selected other road user categories</t>
  </si>
  <si>
    <t>Separate charts for each severity</t>
  </si>
  <si>
    <t>All</t>
  </si>
  <si>
    <t>Severities</t>
  </si>
  <si>
    <t>Casualties: Pedestrians, car users and other road users, on built-up and non built-up roads</t>
  </si>
  <si>
    <t>Table 23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</si>
  <si>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</si>
  <si>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</si>
  <si>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</si>
  <si>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</si>
  <si>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Comparisons of the figures for 1999 and earlier years are affected by a change in the way in which motor caravans are counted:</t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</si>
  <si>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</si>
  <si>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</si>
  <si>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</si>
  <si>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23 (continued)</t>
  </si>
  <si>
    <t>1994-98 average</t>
  </si>
  <si>
    <t>Killed</t>
  </si>
  <si>
    <t>Killed &amp;</t>
  </si>
  <si>
    <t xml:space="preserve"> for years up to 1998 they are included  under 'minibus'; from 1999 they were counted in 'other' (see Annex C).</t>
  </si>
  <si>
    <t>Years: 1994-98 and 1999-2003 averages, 1993 to 2003</t>
  </si>
  <si>
    <t>1999-2003 average</t>
  </si>
  <si>
    <t>(b) Change in numbers: 2003 on 2002</t>
  </si>
  <si>
    <t>2003 on 2002</t>
  </si>
  <si>
    <t>2003 on 1994-98 average</t>
  </si>
  <si>
    <t>Years: 1993 to 2003</t>
  </si>
  <si>
    <t>Minibus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</si>
</sst>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19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6.25"/>
      <name val="Times New Roman"/>
      <family val="1"/>
    </font>
    <font>
      <b/>
      <sz val="16.5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3" fontId="20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5" fontId="17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22" fillId="0" borderId="0" xfId="0" applyFont="1" applyAlignment="1">
      <alignment/>
    </xf>
    <xf numFmtId="0" fontId="15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20" applyFont="1" applyAlignment="1">
      <alignment horizontal="right"/>
      <protection/>
    </xf>
    <xf numFmtId="0" fontId="26" fillId="0" borderId="0" xfId="20" applyFont="1">
      <alignment/>
      <protection/>
    </xf>
    <xf numFmtId="0" fontId="27" fillId="0" borderId="0" xfId="20" applyFont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2" fillId="0" borderId="0" xfId="20" applyFont="1">
      <alignment/>
      <protection/>
    </xf>
    <xf numFmtId="41" fontId="17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1" fontId="35" fillId="0" borderId="0" xfId="20" applyNumberFormat="1" applyFont="1">
      <alignment/>
      <protection/>
    </xf>
    <xf numFmtId="0" fontId="16" fillId="0" borderId="0" xfId="0" applyFont="1" applyAlignment="1">
      <alignment horizontal="left"/>
    </xf>
    <xf numFmtId="41" fontId="16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41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16" fillId="0" borderId="0" xfId="0" applyNumberFormat="1" applyFont="1" applyAlignment="1">
      <alignment/>
    </xf>
    <xf numFmtId="175" fontId="16" fillId="0" borderId="0" xfId="0" applyNumberFormat="1" applyFont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0" fontId="38" fillId="0" borderId="0" xfId="20" applyFont="1">
      <alignment/>
      <protection/>
    </xf>
    <xf numFmtId="0" fontId="38" fillId="0" borderId="0" xfId="20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Table23a!$K$40:$K$50</c:f>
              <c:numCache>
                <c:ptCount val="11"/>
                <c:pt idx="0">
                  <c:v>33</c:v>
                </c:pt>
                <c:pt idx="1">
                  <c:v>24</c:v>
                </c:pt>
                <c:pt idx="2">
                  <c:v>33</c:v>
                </c:pt>
                <c:pt idx="3">
                  <c:v>29</c:v>
                </c:pt>
                <c:pt idx="4">
                  <c:v>37</c:v>
                </c:pt>
                <c:pt idx="5">
                  <c:v>33</c:v>
                </c:pt>
                <c:pt idx="6">
                  <c:v>30</c:v>
                </c:pt>
                <c:pt idx="7">
                  <c:v>40</c:v>
                </c:pt>
                <c:pt idx="8">
                  <c:v>49</c:v>
                </c:pt>
                <c:pt idx="9">
                  <c:v>46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table23b!$K$53:$K$63</c:f>
              <c:numCache>
                <c:ptCount val="11"/>
                <c:pt idx="0">
                  <c:v>6</c:v>
                </c:pt>
                <c:pt idx="1">
                  <c:v>10</c:v>
                </c:pt>
                <c:pt idx="2">
                  <c:v>13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Table23a!$K$26:$K$36</c:f>
              <c:numCache>
                <c:ptCount val="11"/>
                <c:pt idx="0">
                  <c:v>18</c:v>
                </c:pt>
                <c:pt idx="1">
                  <c:v>5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13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table23b!$K$39:$K$49</c:f>
              <c:numCache>
                <c:ptCount val="11"/>
                <c:pt idx="0">
                  <c:v>5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3277939"/>
        <c:axId val="29501452"/>
      </c:lineChart>
      <c:catAx>
        <c:axId val="32779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501452"/>
        <c:crosses val="autoZero"/>
        <c:auto val="1"/>
        <c:lblOffset val="100"/>
        <c:noMultiLvlLbl val="0"/>
      </c:catAx>
      <c:valAx>
        <c:axId val="29501452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77939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4462</c:v>
                </c:pt>
                <c:pt idx="1">
                  <c:v>4483</c:v>
                </c:pt>
                <c:pt idx="2">
                  <c:v>4392</c:v>
                </c:pt>
                <c:pt idx="3">
                  <c:v>4106</c:v>
                </c:pt>
                <c:pt idx="4">
                  <c:v>3962</c:v>
                </c:pt>
                <c:pt idx="5">
                  <c:v>3883</c:v>
                </c:pt>
                <c:pt idx="6">
                  <c:v>3571</c:v>
                </c:pt>
                <c:pt idx="7">
                  <c:v>3434</c:v>
                </c:pt>
                <c:pt idx="8">
                  <c:v>3247</c:v>
                </c:pt>
                <c:pt idx="9">
                  <c:v>3142</c:v>
                </c:pt>
                <c:pt idx="10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254</c:v>
                </c:pt>
                <c:pt idx="1">
                  <c:v>247</c:v>
                </c:pt>
                <c:pt idx="2">
                  <c:v>243</c:v>
                </c:pt>
                <c:pt idx="3">
                  <c:v>220</c:v>
                </c:pt>
                <c:pt idx="4">
                  <c:v>193</c:v>
                </c:pt>
                <c:pt idx="5">
                  <c:v>194</c:v>
                </c:pt>
                <c:pt idx="6">
                  <c:v>192</c:v>
                </c:pt>
                <c:pt idx="7">
                  <c:v>169</c:v>
                </c:pt>
                <c:pt idx="8">
                  <c:v>159</c:v>
                </c:pt>
                <c:pt idx="9">
                  <c:v>173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4716</c:v>
                </c:pt>
                <c:pt idx="1">
                  <c:v>4730</c:v>
                </c:pt>
                <c:pt idx="2">
                  <c:v>4635</c:v>
                </c:pt>
                <c:pt idx="3">
                  <c:v>4326</c:v>
                </c:pt>
                <c:pt idx="4">
                  <c:v>4155</c:v>
                </c:pt>
                <c:pt idx="5">
                  <c:v>4077</c:v>
                </c:pt>
                <c:pt idx="6">
                  <c:v>3763</c:v>
                </c:pt>
                <c:pt idx="7">
                  <c:v>3603</c:v>
                </c:pt>
                <c:pt idx="8">
                  <c:v>3406</c:v>
                </c:pt>
                <c:pt idx="9">
                  <c:v>3315</c:v>
                </c:pt>
                <c:pt idx="10">
                  <c:v>2979</c:v>
                </c:pt>
              </c:numCache>
            </c:numRef>
          </c:val>
          <c:smooth val="0"/>
        </c:ser>
        <c:axId val="64736445"/>
        <c:axId val="45757094"/>
      </c:lineChart>
      <c:catAx>
        <c:axId val="647364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5757094"/>
        <c:crosses val="autoZero"/>
        <c:auto val="1"/>
        <c:lblOffset val="100"/>
        <c:noMultiLvlLbl val="0"/>
      </c:catAx>
      <c:valAx>
        <c:axId val="45757094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4736445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5697</c:v>
                </c:pt>
                <c:pt idx="1">
                  <c:v>6095</c:v>
                </c:pt>
                <c:pt idx="2">
                  <c:v>6108</c:v>
                </c:pt>
                <c:pt idx="3">
                  <c:v>6015</c:v>
                </c:pt>
                <c:pt idx="4">
                  <c:v>6521</c:v>
                </c:pt>
                <c:pt idx="5">
                  <c:v>6440</c:v>
                </c:pt>
                <c:pt idx="6">
                  <c:v>6053</c:v>
                </c:pt>
                <c:pt idx="7">
                  <c:v>5967</c:v>
                </c:pt>
                <c:pt idx="8">
                  <c:v>5728</c:v>
                </c:pt>
                <c:pt idx="9">
                  <c:v>5544</c:v>
                </c:pt>
                <c:pt idx="10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7201</c:v>
                </c:pt>
                <c:pt idx="1">
                  <c:v>6832</c:v>
                </c:pt>
                <c:pt idx="2">
                  <c:v>6866</c:v>
                </c:pt>
                <c:pt idx="3">
                  <c:v>7018</c:v>
                </c:pt>
                <c:pt idx="4">
                  <c:v>7513</c:v>
                </c:pt>
                <c:pt idx="5">
                  <c:v>7394</c:v>
                </c:pt>
                <c:pt idx="6">
                  <c:v>6853</c:v>
                </c:pt>
                <c:pt idx="7">
                  <c:v>6682</c:v>
                </c:pt>
                <c:pt idx="8">
                  <c:v>6566</c:v>
                </c:pt>
                <c:pt idx="9">
                  <c:v>6280</c:v>
                </c:pt>
                <c:pt idx="10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12898</c:v>
                </c:pt>
                <c:pt idx="1">
                  <c:v>12927</c:v>
                </c:pt>
                <c:pt idx="2">
                  <c:v>12974</c:v>
                </c:pt>
                <c:pt idx="3">
                  <c:v>13033</c:v>
                </c:pt>
                <c:pt idx="4">
                  <c:v>14034</c:v>
                </c:pt>
                <c:pt idx="5">
                  <c:v>13834</c:v>
                </c:pt>
                <c:pt idx="6">
                  <c:v>12906</c:v>
                </c:pt>
                <c:pt idx="7">
                  <c:v>12649</c:v>
                </c:pt>
                <c:pt idx="8">
                  <c:v>12294</c:v>
                </c:pt>
                <c:pt idx="9">
                  <c:v>11824</c:v>
                </c:pt>
                <c:pt idx="10">
                  <c:v>11722</c:v>
                </c:pt>
              </c:numCache>
            </c:numRef>
          </c:val>
          <c:smooth val="0"/>
        </c:ser>
        <c:axId val="9160663"/>
        <c:axId val="15337104"/>
      </c:lineChart>
      <c:catAx>
        <c:axId val="91606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5337104"/>
        <c:crosses val="autoZero"/>
        <c:auto val="1"/>
        <c:lblOffset val="100"/>
        <c:noMultiLvlLbl val="0"/>
      </c:catAx>
      <c:valAx>
        <c:axId val="15337104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16066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(2)'!$D$4:$D$14</c:f>
              <c:numCache>
                <c:ptCount val="11"/>
                <c:pt idx="0">
                  <c:v>3197</c:v>
                </c:pt>
                <c:pt idx="1">
                  <c:v>3394</c:v>
                </c:pt>
                <c:pt idx="2">
                  <c:v>3042</c:v>
                </c:pt>
                <c:pt idx="3">
                  <c:v>2989</c:v>
                </c:pt>
                <c:pt idx="4">
                  <c:v>2955</c:v>
                </c:pt>
                <c:pt idx="5">
                  <c:v>3022</c:v>
                </c:pt>
                <c:pt idx="6">
                  <c:v>2802</c:v>
                </c:pt>
                <c:pt idx="7">
                  <c:v>2837</c:v>
                </c:pt>
                <c:pt idx="8">
                  <c:v>2718</c:v>
                </c:pt>
                <c:pt idx="9">
                  <c:v>2718</c:v>
                </c:pt>
                <c:pt idx="10">
                  <c:v>2578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(2)'!$H$4:$H$14</c:f>
              <c:numCache>
                <c:ptCount val="11"/>
                <c:pt idx="0">
                  <c:v>1603</c:v>
                </c:pt>
                <c:pt idx="1">
                  <c:v>1522</c:v>
                </c:pt>
                <c:pt idx="2">
                  <c:v>1543</c:v>
                </c:pt>
                <c:pt idx="3">
                  <c:v>1368</c:v>
                </c:pt>
                <c:pt idx="4">
                  <c:v>1485</c:v>
                </c:pt>
                <c:pt idx="5">
                  <c:v>1534</c:v>
                </c:pt>
                <c:pt idx="6">
                  <c:v>1532</c:v>
                </c:pt>
                <c:pt idx="7">
                  <c:v>1422</c:v>
                </c:pt>
                <c:pt idx="8">
                  <c:v>1494</c:v>
                </c:pt>
                <c:pt idx="9">
                  <c:v>1400</c:v>
                </c:pt>
                <c:pt idx="10">
                  <c:v>1427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(2)'!$L$4:$L$14</c:f>
              <c:numCache>
                <c:ptCount val="11"/>
                <c:pt idx="0">
                  <c:v>4800</c:v>
                </c:pt>
                <c:pt idx="1">
                  <c:v>4916</c:v>
                </c:pt>
                <c:pt idx="2">
                  <c:v>4585</c:v>
                </c:pt>
                <c:pt idx="3">
                  <c:v>4357</c:v>
                </c:pt>
                <c:pt idx="4">
                  <c:v>4440</c:v>
                </c:pt>
                <c:pt idx="5">
                  <c:v>4556</c:v>
                </c:pt>
                <c:pt idx="6">
                  <c:v>4334</c:v>
                </c:pt>
                <c:pt idx="7">
                  <c:v>4259</c:v>
                </c:pt>
                <c:pt idx="8">
                  <c:v>4212</c:v>
                </c:pt>
                <c:pt idx="9">
                  <c:v>4118</c:v>
                </c:pt>
                <c:pt idx="10">
                  <c:v>4005</c:v>
                </c:pt>
              </c:numCache>
            </c:numRef>
          </c:val>
          <c:smooth val="0"/>
        </c:ser>
        <c:axId val="3816209"/>
        <c:axId val="34345882"/>
      </c:lineChart>
      <c:catAx>
        <c:axId val="381620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4345882"/>
        <c:crosses val="autoZero"/>
        <c:auto val="1"/>
        <c:lblOffset val="100"/>
        <c:noMultiLvlLbl val="0"/>
      </c:catAx>
      <c:valAx>
        <c:axId val="34345882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816209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875"/>
          <c:y val="0.167"/>
          <c:w val="0.345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90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57</c:v>
                </c:pt>
                <c:pt idx="5">
                  <c:v>71</c:v>
                </c:pt>
                <c:pt idx="6">
                  <c:v>61</c:v>
                </c:pt>
                <c:pt idx="7">
                  <c:v>49</c:v>
                </c:pt>
                <c:pt idx="8">
                  <c:v>51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37</c:v>
                </c:pt>
                <c:pt idx="1">
                  <c:v>33</c:v>
                </c:pt>
                <c:pt idx="2">
                  <c:v>38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127</c:v>
                </c:pt>
                <c:pt idx="1">
                  <c:v>111</c:v>
                </c:pt>
                <c:pt idx="2">
                  <c:v>121</c:v>
                </c:pt>
                <c:pt idx="3">
                  <c:v>106</c:v>
                </c:pt>
                <c:pt idx="4">
                  <c:v>87</c:v>
                </c:pt>
                <c:pt idx="5">
                  <c:v>96</c:v>
                </c:pt>
                <c:pt idx="6">
                  <c:v>89</c:v>
                </c:pt>
                <c:pt idx="7">
                  <c:v>72</c:v>
                </c:pt>
                <c:pt idx="8">
                  <c:v>76</c:v>
                </c:pt>
                <c:pt idx="9">
                  <c:v>73</c:v>
                </c:pt>
                <c:pt idx="10">
                  <c:v>63</c:v>
                </c:pt>
              </c:numCache>
            </c:numRef>
          </c:val>
          <c:smooth val="0"/>
        </c:ser>
        <c:axId val="40677483"/>
        <c:axId val="30553028"/>
      </c:lineChart>
      <c:catAx>
        <c:axId val="4067748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553028"/>
        <c:crosses val="autoZero"/>
        <c:auto val="1"/>
        <c:lblOffset val="100"/>
        <c:noMultiLvlLbl val="0"/>
      </c:catAx>
      <c:valAx>
        <c:axId val="30553028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677483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7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31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178</c:v>
                </c:pt>
                <c:pt idx="1">
                  <c:v>179</c:v>
                </c:pt>
                <c:pt idx="2">
                  <c:v>190</c:v>
                </c:pt>
                <c:pt idx="3">
                  <c:v>153</c:v>
                </c:pt>
                <c:pt idx="4">
                  <c:v>197</c:v>
                </c:pt>
                <c:pt idx="5">
                  <c:v>187</c:v>
                </c:pt>
                <c:pt idx="6">
                  <c:v>142</c:v>
                </c:pt>
                <c:pt idx="7">
                  <c:v>152</c:v>
                </c:pt>
                <c:pt idx="8">
                  <c:v>162</c:v>
                </c:pt>
                <c:pt idx="9">
                  <c:v>140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198</c:v>
                </c:pt>
                <c:pt idx="1">
                  <c:v>197</c:v>
                </c:pt>
                <c:pt idx="2">
                  <c:v>221</c:v>
                </c:pt>
                <c:pt idx="3">
                  <c:v>185</c:v>
                </c:pt>
                <c:pt idx="4">
                  <c:v>219</c:v>
                </c:pt>
                <c:pt idx="5">
                  <c:v>223</c:v>
                </c:pt>
                <c:pt idx="6">
                  <c:v>169</c:v>
                </c:pt>
                <c:pt idx="7">
                  <c:v>182</c:v>
                </c:pt>
                <c:pt idx="8">
                  <c:v>194</c:v>
                </c:pt>
                <c:pt idx="9">
                  <c:v>154</c:v>
                </c:pt>
                <c:pt idx="10">
                  <c:v>184</c:v>
                </c:pt>
              </c:numCache>
            </c:numRef>
          </c:val>
          <c:smooth val="0"/>
        </c:ser>
        <c:axId val="6541797"/>
        <c:axId val="58876174"/>
      </c:lineChart>
      <c:catAx>
        <c:axId val="65417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876174"/>
        <c:crosses val="autoZero"/>
        <c:auto val="1"/>
        <c:lblOffset val="100"/>
        <c:noMultiLvlLbl val="0"/>
      </c:catAx>
      <c:valAx>
        <c:axId val="5887617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4179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(2)'!$J$4:$J$14</c:f>
              <c:numCache/>
            </c:numRef>
          </c:val>
          <c:smooth val="0"/>
        </c:ser>
        <c:axId val="60123519"/>
        <c:axId val="4240760"/>
      </c:lineChart>
      <c:catAx>
        <c:axId val="601235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40760"/>
        <c:crosses val="autoZero"/>
        <c:auto val="1"/>
        <c:lblOffset val="100"/>
        <c:noMultiLvlLbl val="0"/>
      </c:catAx>
      <c:valAx>
        <c:axId val="4240760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23519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725"/>
          <c:h val="0.841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1309</c:v>
                </c:pt>
                <c:pt idx="1">
                  <c:v>1503</c:v>
                </c:pt>
                <c:pt idx="2">
                  <c:v>1442</c:v>
                </c:pt>
                <c:pt idx="3">
                  <c:v>1156</c:v>
                </c:pt>
                <c:pt idx="4">
                  <c:v>1109</c:v>
                </c:pt>
                <c:pt idx="5">
                  <c:v>1068</c:v>
                </c:pt>
                <c:pt idx="6">
                  <c:v>1030</c:v>
                </c:pt>
                <c:pt idx="7">
                  <c:v>910</c:v>
                </c:pt>
                <c:pt idx="8">
                  <c:v>835</c:v>
                </c:pt>
                <c:pt idx="9">
                  <c:v>813</c:v>
                </c:pt>
                <c:pt idx="10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141</c:v>
                </c:pt>
                <c:pt idx="1">
                  <c:v>144</c:v>
                </c:pt>
                <c:pt idx="2">
                  <c:v>145</c:v>
                </c:pt>
                <c:pt idx="3">
                  <c:v>123</c:v>
                </c:pt>
                <c:pt idx="4">
                  <c:v>102</c:v>
                </c:pt>
                <c:pt idx="5">
                  <c:v>88</c:v>
                </c:pt>
                <c:pt idx="6">
                  <c:v>113</c:v>
                </c:pt>
                <c:pt idx="7">
                  <c:v>86</c:v>
                </c:pt>
                <c:pt idx="8">
                  <c:v>83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1450</c:v>
                </c:pt>
                <c:pt idx="1">
                  <c:v>1647</c:v>
                </c:pt>
                <c:pt idx="2">
                  <c:v>1587</c:v>
                </c:pt>
                <c:pt idx="3">
                  <c:v>1279</c:v>
                </c:pt>
                <c:pt idx="4">
                  <c:v>1211</c:v>
                </c:pt>
                <c:pt idx="5">
                  <c:v>1156</c:v>
                </c:pt>
                <c:pt idx="6">
                  <c:v>1143</c:v>
                </c:pt>
                <c:pt idx="7">
                  <c:v>996</c:v>
                </c:pt>
                <c:pt idx="8">
                  <c:v>918</c:v>
                </c:pt>
                <c:pt idx="9">
                  <c:v>891</c:v>
                </c:pt>
                <c:pt idx="10">
                  <c:v>771</c:v>
                </c:pt>
              </c:numCache>
            </c:numRef>
          </c:val>
          <c:smooth val="0"/>
        </c:ser>
        <c:axId val="38166841"/>
        <c:axId val="7957250"/>
      </c:lineChart>
      <c:catAx>
        <c:axId val="3816684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57250"/>
        <c:crosses val="autoZero"/>
        <c:auto val="1"/>
        <c:lblOffset val="100"/>
        <c:noMultiLvlLbl val="0"/>
      </c:catAx>
      <c:valAx>
        <c:axId val="7957250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166841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657</c:v>
                </c:pt>
                <c:pt idx="1">
                  <c:v>858</c:v>
                </c:pt>
                <c:pt idx="2">
                  <c:v>818</c:v>
                </c:pt>
                <c:pt idx="3">
                  <c:v>621</c:v>
                </c:pt>
                <c:pt idx="4">
                  <c:v>632</c:v>
                </c:pt>
                <c:pt idx="5">
                  <c:v>663</c:v>
                </c:pt>
                <c:pt idx="6">
                  <c:v>576</c:v>
                </c:pt>
                <c:pt idx="7">
                  <c:v>521</c:v>
                </c:pt>
                <c:pt idx="8">
                  <c:v>538</c:v>
                </c:pt>
                <c:pt idx="9">
                  <c:v>495</c:v>
                </c:pt>
                <c:pt idx="1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1731</c:v>
                </c:pt>
                <c:pt idx="1">
                  <c:v>1946</c:v>
                </c:pt>
                <c:pt idx="2">
                  <c:v>1835</c:v>
                </c:pt>
                <c:pt idx="3">
                  <c:v>1672</c:v>
                </c:pt>
                <c:pt idx="4">
                  <c:v>1733</c:v>
                </c:pt>
                <c:pt idx="5">
                  <c:v>1727</c:v>
                </c:pt>
                <c:pt idx="6">
                  <c:v>1428</c:v>
                </c:pt>
                <c:pt idx="7">
                  <c:v>1457</c:v>
                </c:pt>
                <c:pt idx="8">
                  <c:v>1414</c:v>
                </c:pt>
                <c:pt idx="9">
                  <c:v>1281</c:v>
                </c:pt>
                <c:pt idx="10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2388</c:v>
                </c:pt>
                <c:pt idx="1">
                  <c:v>2804</c:v>
                </c:pt>
                <c:pt idx="2">
                  <c:v>2653</c:v>
                </c:pt>
                <c:pt idx="3">
                  <c:v>2293</c:v>
                </c:pt>
                <c:pt idx="4">
                  <c:v>2365</c:v>
                </c:pt>
                <c:pt idx="5">
                  <c:v>2390</c:v>
                </c:pt>
                <c:pt idx="6">
                  <c:v>2004</c:v>
                </c:pt>
                <c:pt idx="7">
                  <c:v>1978</c:v>
                </c:pt>
                <c:pt idx="8">
                  <c:v>1952</c:v>
                </c:pt>
                <c:pt idx="9">
                  <c:v>1776</c:v>
                </c:pt>
                <c:pt idx="10">
                  <c:v>1685</c:v>
                </c:pt>
              </c:numCache>
            </c:numRef>
          </c:val>
          <c:smooth val="0"/>
        </c:ser>
        <c:axId val="4506387"/>
        <c:axId val="40557484"/>
      </c:lineChart>
      <c:catAx>
        <c:axId val="450638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557484"/>
        <c:crosses val="autoZero"/>
        <c:auto val="1"/>
        <c:lblOffset val="100"/>
        <c:noMultiLvlLbl val="0"/>
      </c:catAx>
      <c:valAx>
        <c:axId val="40557484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06387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02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(2)'!$C$4:$C$14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(2)'!$G$4:$G$14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(2)'!$K$4:$K$14</c:f>
              <c:numCache/>
            </c:numRef>
          </c:val>
          <c:smooth val="0"/>
        </c:ser>
        <c:axId val="29473037"/>
        <c:axId val="63930742"/>
      </c:lineChart>
      <c:catAx>
        <c:axId val="294730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3930742"/>
        <c:crosses val="autoZero"/>
        <c:auto val="1"/>
        <c:lblOffset val="100"/>
        <c:noMultiLvlLbl val="0"/>
      </c:catAx>
      <c:valAx>
        <c:axId val="63930742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473037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4462</c:v>
                </c:pt>
                <c:pt idx="1">
                  <c:v>4483</c:v>
                </c:pt>
                <c:pt idx="2">
                  <c:v>4392</c:v>
                </c:pt>
                <c:pt idx="3">
                  <c:v>4106</c:v>
                </c:pt>
                <c:pt idx="4">
                  <c:v>3962</c:v>
                </c:pt>
                <c:pt idx="5">
                  <c:v>3883</c:v>
                </c:pt>
                <c:pt idx="6">
                  <c:v>3571</c:v>
                </c:pt>
                <c:pt idx="7">
                  <c:v>3434</c:v>
                </c:pt>
                <c:pt idx="8">
                  <c:v>3247</c:v>
                </c:pt>
                <c:pt idx="9">
                  <c:v>3142</c:v>
                </c:pt>
                <c:pt idx="10">
                  <c:v>2836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254</c:v>
                </c:pt>
                <c:pt idx="1">
                  <c:v>247</c:v>
                </c:pt>
                <c:pt idx="2">
                  <c:v>243</c:v>
                </c:pt>
                <c:pt idx="3">
                  <c:v>220</c:v>
                </c:pt>
                <c:pt idx="4">
                  <c:v>193</c:v>
                </c:pt>
                <c:pt idx="5">
                  <c:v>194</c:v>
                </c:pt>
                <c:pt idx="6">
                  <c:v>192</c:v>
                </c:pt>
                <c:pt idx="7">
                  <c:v>169</c:v>
                </c:pt>
                <c:pt idx="8">
                  <c:v>159</c:v>
                </c:pt>
                <c:pt idx="9">
                  <c:v>173</c:v>
                </c:pt>
                <c:pt idx="10">
                  <c:v>143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4716</c:v>
                </c:pt>
                <c:pt idx="1">
                  <c:v>4730</c:v>
                </c:pt>
                <c:pt idx="2">
                  <c:v>4635</c:v>
                </c:pt>
                <c:pt idx="3">
                  <c:v>4326</c:v>
                </c:pt>
                <c:pt idx="4">
                  <c:v>4155</c:v>
                </c:pt>
                <c:pt idx="5">
                  <c:v>4077</c:v>
                </c:pt>
                <c:pt idx="6">
                  <c:v>3763</c:v>
                </c:pt>
                <c:pt idx="7">
                  <c:v>3603</c:v>
                </c:pt>
                <c:pt idx="8">
                  <c:v>3406</c:v>
                </c:pt>
                <c:pt idx="9">
                  <c:v>3315</c:v>
                </c:pt>
                <c:pt idx="10">
                  <c:v>2979</c:v>
                </c:pt>
              </c:numCache>
            </c:numRef>
          </c:val>
          <c:smooth val="0"/>
        </c:ser>
        <c:axId val="38505767"/>
        <c:axId val="11007584"/>
      </c:lineChart>
      <c:catAx>
        <c:axId val="3850576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1007584"/>
        <c:crosses val="autoZero"/>
        <c:auto val="1"/>
        <c:lblOffset val="100"/>
        <c:noMultiLvlLbl val="0"/>
      </c:catAx>
      <c:valAx>
        <c:axId val="11007584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505767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Table23a!$L$40:$L$50</c:f>
              <c:numCache>
                <c:ptCount val="11"/>
                <c:pt idx="0">
                  <c:v>400</c:v>
                </c:pt>
                <c:pt idx="1">
                  <c:v>353</c:v>
                </c:pt>
                <c:pt idx="2">
                  <c:v>395</c:v>
                </c:pt>
                <c:pt idx="3">
                  <c:v>300</c:v>
                </c:pt>
                <c:pt idx="4">
                  <c:v>358</c:v>
                </c:pt>
                <c:pt idx="5">
                  <c:v>371</c:v>
                </c:pt>
                <c:pt idx="6">
                  <c:v>431</c:v>
                </c:pt>
                <c:pt idx="7">
                  <c:v>475</c:v>
                </c:pt>
                <c:pt idx="8">
                  <c:v>454</c:v>
                </c:pt>
                <c:pt idx="9">
                  <c:v>455</c:v>
                </c:pt>
                <c:pt idx="10">
                  <c:v>417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table23b!$L$53:$L$63</c:f>
              <c:numCache>
                <c:ptCount val="11"/>
                <c:pt idx="0">
                  <c:v>124</c:v>
                </c:pt>
                <c:pt idx="1">
                  <c:v>140</c:v>
                </c:pt>
                <c:pt idx="2">
                  <c:v>131</c:v>
                </c:pt>
                <c:pt idx="3">
                  <c:v>83</c:v>
                </c:pt>
                <c:pt idx="4">
                  <c:v>90</c:v>
                </c:pt>
                <c:pt idx="5">
                  <c:v>110</c:v>
                </c:pt>
                <c:pt idx="6">
                  <c:v>86</c:v>
                </c:pt>
                <c:pt idx="7">
                  <c:v>66</c:v>
                </c:pt>
                <c:pt idx="8">
                  <c:v>67</c:v>
                </c:pt>
                <c:pt idx="9">
                  <c:v>80</c:v>
                </c:pt>
                <c:pt idx="1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Table23a!$L$26:$L$36</c:f>
              <c:numCache>
                <c:ptCount val="11"/>
                <c:pt idx="0">
                  <c:v>232</c:v>
                </c:pt>
                <c:pt idx="1">
                  <c:v>316</c:v>
                </c:pt>
                <c:pt idx="2">
                  <c:v>292</c:v>
                </c:pt>
                <c:pt idx="3">
                  <c:v>216</c:v>
                </c:pt>
                <c:pt idx="4">
                  <c:v>210</c:v>
                </c:pt>
                <c:pt idx="5">
                  <c:v>210</c:v>
                </c:pt>
                <c:pt idx="6">
                  <c:v>189</c:v>
                </c:pt>
                <c:pt idx="7">
                  <c:v>176</c:v>
                </c:pt>
                <c:pt idx="8">
                  <c:v>171</c:v>
                </c:pt>
                <c:pt idx="9">
                  <c:v>151</c:v>
                </c:pt>
                <c:pt idx="10">
                  <c:v>138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table23b!$L$39:$L$49</c:f>
              <c:numCache>
                <c:ptCount val="11"/>
                <c:pt idx="0">
                  <c:v>107</c:v>
                </c:pt>
                <c:pt idx="1">
                  <c:v>150</c:v>
                </c:pt>
                <c:pt idx="2">
                  <c:v>105</c:v>
                </c:pt>
                <c:pt idx="3">
                  <c:v>96</c:v>
                </c:pt>
                <c:pt idx="4">
                  <c:v>55</c:v>
                </c:pt>
                <c:pt idx="5">
                  <c:v>76</c:v>
                </c:pt>
                <c:pt idx="6">
                  <c:v>83</c:v>
                </c:pt>
                <c:pt idx="7">
                  <c:v>80</c:v>
                </c:pt>
                <c:pt idx="8">
                  <c:v>62</c:v>
                </c:pt>
                <c:pt idx="9">
                  <c:v>59</c:v>
                </c:pt>
                <c:pt idx="10">
                  <c:v>71</c:v>
                </c:pt>
              </c:numCache>
            </c:numRef>
          </c:val>
          <c:smooth val="0"/>
        </c:ser>
        <c:axId val="64186477"/>
        <c:axId val="40807382"/>
      </c:lineChart>
      <c:catAx>
        <c:axId val="6418647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07382"/>
        <c:crosses val="autoZero"/>
        <c:auto val="1"/>
        <c:lblOffset val="100"/>
        <c:noMultiLvlLbl val="0"/>
      </c:catAx>
      <c:valAx>
        <c:axId val="40807382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86477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5697</c:v>
                </c:pt>
                <c:pt idx="1">
                  <c:v>6095</c:v>
                </c:pt>
                <c:pt idx="2">
                  <c:v>6108</c:v>
                </c:pt>
                <c:pt idx="3">
                  <c:v>6015</c:v>
                </c:pt>
                <c:pt idx="4">
                  <c:v>6521</c:v>
                </c:pt>
                <c:pt idx="5">
                  <c:v>6440</c:v>
                </c:pt>
                <c:pt idx="6">
                  <c:v>6053</c:v>
                </c:pt>
                <c:pt idx="7">
                  <c:v>5967</c:v>
                </c:pt>
                <c:pt idx="8">
                  <c:v>5728</c:v>
                </c:pt>
                <c:pt idx="9">
                  <c:v>5544</c:v>
                </c:pt>
                <c:pt idx="10">
                  <c:v>5366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7201</c:v>
                </c:pt>
                <c:pt idx="1">
                  <c:v>6832</c:v>
                </c:pt>
                <c:pt idx="2">
                  <c:v>6866</c:v>
                </c:pt>
                <c:pt idx="3">
                  <c:v>7018</c:v>
                </c:pt>
                <c:pt idx="4">
                  <c:v>7513</c:v>
                </c:pt>
                <c:pt idx="5">
                  <c:v>7394</c:v>
                </c:pt>
                <c:pt idx="6">
                  <c:v>6853</c:v>
                </c:pt>
                <c:pt idx="7">
                  <c:v>6682</c:v>
                </c:pt>
                <c:pt idx="8">
                  <c:v>6566</c:v>
                </c:pt>
                <c:pt idx="9">
                  <c:v>6280</c:v>
                </c:pt>
                <c:pt idx="10">
                  <c:v>6356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12898</c:v>
                </c:pt>
                <c:pt idx="1">
                  <c:v>12927</c:v>
                </c:pt>
                <c:pt idx="2">
                  <c:v>12974</c:v>
                </c:pt>
                <c:pt idx="3">
                  <c:v>13033</c:v>
                </c:pt>
                <c:pt idx="4">
                  <c:v>14034</c:v>
                </c:pt>
                <c:pt idx="5">
                  <c:v>13834</c:v>
                </c:pt>
                <c:pt idx="6">
                  <c:v>12906</c:v>
                </c:pt>
                <c:pt idx="7">
                  <c:v>12649</c:v>
                </c:pt>
                <c:pt idx="8">
                  <c:v>12294</c:v>
                </c:pt>
                <c:pt idx="9">
                  <c:v>11824</c:v>
                </c:pt>
                <c:pt idx="10">
                  <c:v>11722</c:v>
                </c:pt>
              </c:numCache>
            </c:numRef>
          </c:val>
          <c:smooth val="0"/>
        </c:ser>
        <c:axId val="31959393"/>
        <c:axId val="19199082"/>
      </c:lineChart>
      <c:catAx>
        <c:axId val="319593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9199082"/>
        <c:crosses val="autoZero"/>
        <c:auto val="1"/>
        <c:lblOffset val="100"/>
        <c:noMultiLvlLbl val="0"/>
      </c:catAx>
      <c:valAx>
        <c:axId val="19199082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195939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(2)'!$D$4:$D$14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(2)'!$H$4:$H$14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(2)'!$L$4:$L$14</c:f>
              <c:numCache/>
            </c:numRef>
          </c:val>
          <c:smooth val="0"/>
        </c:ser>
        <c:axId val="38574011"/>
        <c:axId val="11621780"/>
      </c:lineChart>
      <c:catAx>
        <c:axId val="385740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1621780"/>
        <c:crosses val="autoZero"/>
        <c:auto val="1"/>
        <c:lblOffset val="100"/>
        <c:noMultiLvlLbl val="0"/>
      </c:catAx>
      <c:valAx>
        <c:axId val="11621780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8574011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1"/>
          <c:y val="0.1645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Table23a!$M$40:$M$50</c:f>
              <c:numCache>
                <c:ptCount val="11"/>
                <c:pt idx="0">
                  <c:v>1105</c:v>
                </c:pt>
                <c:pt idx="1">
                  <c:v>930</c:v>
                </c:pt>
                <c:pt idx="2">
                  <c:v>971</c:v>
                </c:pt>
                <c:pt idx="3">
                  <c:v>850</c:v>
                </c:pt>
                <c:pt idx="4">
                  <c:v>948</c:v>
                </c:pt>
                <c:pt idx="5">
                  <c:v>976</c:v>
                </c:pt>
                <c:pt idx="6">
                  <c:v>1025</c:v>
                </c:pt>
                <c:pt idx="7">
                  <c:v>1129</c:v>
                </c:pt>
                <c:pt idx="8">
                  <c:v>1178</c:v>
                </c:pt>
                <c:pt idx="9">
                  <c:v>1164</c:v>
                </c:pt>
                <c:pt idx="10">
                  <c:v>1113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table23b!$M$53:$M$63</c:f>
              <c:numCache>
                <c:ptCount val="11"/>
                <c:pt idx="0">
                  <c:v>629</c:v>
                </c:pt>
                <c:pt idx="1">
                  <c:v>593</c:v>
                </c:pt>
                <c:pt idx="2">
                  <c:v>514</c:v>
                </c:pt>
                <c:pt idx="3">
                  <c:v>432</c:v>
                </c:pt>
                <c:pt idx="4">
                  <c:v>473</c:v>
                </c:pt>
                <c:pt idx="5">
                  <c:v>560</c:v>
                </c:pt>
                <c:pt idx="6">
                  <c:v>472</c:v>
                </c:pt>
                <c:pt idx="7">
                  <c:v>387</c:v>
                </c:pt>
                <c:pt idx="8">
                  <c:v>411</c:v>
                </c:pt>
                <c:pt idx="9">
                  <c:v>391</c:v>
                </c:pt>
                <c:pt idx="10">
                  <c:v>347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Table23a!$M$26:$M$36</c:f>
              <c:numCache>
                <c:ptCount val="11"/>
                <c:pt idx="0">
                  <c:v>1192</c:v>
                </c:pt>
                <c:pt idx="1">
                  <c:v>1384</c:v>
                </c:pt>
                <c:pt idx="2">
                  <c:v>1323</c:v>
                </c:pt>
                <c:pt idx="3">
                  <c:v>1297</c:v>
                </c:pt>
                <c:pt idx="4">
                  <c:v>1272</c:v>
                </c:pt>
                <c:pt idx="5">
                  <c:v>1140</c:v>
                </c:pt>
                <c:pt idx="6">
                  <c:v>1017</c:v>
                </c:pt>
                <c:pt idx="7">
                  <c:v>884</c:v>
                </c:pt>
                <c:pt idx="8">
                  <c:v>916</c:v>
                </c:pt>
                <c:pt idx="9">
                  <c:v>828</c:v>
                </c:pt>
                <c:pt idx="10">
                  <c:v>801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table23b!$M$39:$M$49</c:f>
              <c:numCache>
                <c:ptCount val="11"/>
                <c:pt idx="0">
                  <c:v>1078</c:v>
                </c:pt>
                <c:pt idx="1">
                  <c:v>1234</c:v>
                </c:pt>
                <c:pt idx="2">
                  <c:v>907</c:v>
                </c:pt>
                <c:pt idx="3">
                  <c:v>998</c:v>
                </c:pt>
                <c:pt idx="4">
                  <c:v>941</c:v>
                </c:pt>
                <c:pt idx="5">
                  <c:v>963</c:v>
                </c:pt>
                <c:pt idx="6">
                  <c:v>924</c:v>
                </c:pt>
                <c:pt idx="7">
                  <c:v>934</c:v>
                </c:pt>
                <c:pt idx="8">
                  <c:v>823</c:v>
                </c:pt>
                <c:pt idx="9">
                  <c:v>858</c:v>
                </c:pt>
                <c:pt idx="10">
                  <c:v>887</c:v>
                </c:pt>
              </c:numCache>
            </c:numRef>
          </c:val>
          <c:smooth val="0"/>
        </c:ser>
        <c:axId val="31722119"/>
        <c:axId val="17063616"/>
      </c:lineChart>
      <c:catAx>
        <c:axId val="317221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63616"/>
        <c:crosses val="autoZero"/>
        <c:auto val="1"/>
        <c:lblOffset val="100"/>
        <c:noMultiLvlLbl val="0"/>
      </c:catAx>
      <c:valAx>
        <c:axId val="17063616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2211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9815"/>
          <c:h val="0.860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90</c:v>
                </c:pt>
                <c:pt idx="1">
                  <c:v>78</c:v>
                </c:pt>
                <c:pt idx="2">
                  <c:v>83</c:v>
                </c:pt>
                <c:pt idx="3">
                  <c:v>72</c:v>
                </c:pt>
                <c:pt idx="4">
                  <c:v>57</c:v>
                </c:pt>
                <c:pt idx="5">
                  <c:v>71</c:v>
                </c:pt>
                <c:pt idx="6">
                  <c:v>61</c:v>
                </c:pt>
                <c:pt idx="7">
                  <c:v>49</c:v>
                </c:pt>
                <c:pt idx="8">
                  <c:v>51</c:v>
                </c:pt>
                <c:pt idx="9">
                  <c:v>49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37</c:v>
                </c:pt>
                <c:pt idx="1">
                  <c:v>33</c:v>
                </c:pt>
                <c:pt idx="2">
                  <c:v>38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127</c:v>
                </c:pt>
                <c:pt idx="1">
                  <c:v>111</c:v>
                </c:pt>
                <c:pt idx="2">
                  <c:v>121</c:v>
                </c:pt>
                <c:pt idx="3">
                  <c:v>106</c:v>
                </c:pt>
                <c:pt idx="4">
                  <c:v>87</c:v>
                </c:pt>
                <c:pt idx="5">
                  <c:v>96</c:v>
                </c:pt>
                <c:pt idx="6">
                  <c:v>89</c:v>
                </c:pt>
                <c:pt idx="7">
                  <c:v>72</c:v>
                </c:pt>
                <c:pt idx="8">
                  <c:v>76</c:v>
                </c:pt>
                <c:pt idx="9">
                  <c:v>73</c:v>
                </c:pt>
                <c:pt idx="10">
                  <c:v>63</c:v>
                </c:pt>
              </c:numCache>
            </c:numRef>
          </c:val>
          <c:smooth val="0"/>
        </c:ser>
        <c:axId val="19354817"/>
        <c:axId val="39975626"/>
      </c:lineChart>
      <c:catAx>
        <c:axId val="193548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9975626"/>
        <c:crosses val="autoZero"/>
        <c:auto val="1"/>
        <c:lblOffset val="100"/>
        <c:noMultiLvlLbl val="0"/>
      </c:catAx>
      <c:valAx>
        <c:axId val="3997562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35481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25"/>
          <c:w val="0.98175"/>
          <c:h val="0.87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31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178</c:v>
                </c:pt>
                <c:pt idx="1">
                  <c:v>179</c:v>
                </c:pt>
                <c:pt idx="2">
                  <c:v>190</c:v>
                </c:pt>
                <c:pt idx="3">
                  <c:v>153</c:v>
                </c:pt>
                <c:pt idx="4">
                  <c:v>197</c:v>
                </c:pt>
                <c:pt idx="5">
                  <c:v>187</c:v>
                </c:pt>
                <c:pt idx="6">
                  <c:v>142</c:v>
                </c:pt>
                <c:pt idx="7">
                  <c:v>152</c:v>
                </c:pt>
                <c:pt idx="8">
                  <c:v>162</c:v>
                </c:pt>
                <c:pt idx="9">
                  <c:v>140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198</c:v>
                </c:pt>
                <c:pt idx="1">
                  <c:v>197</c:v>
                </c:pt>
                <c:pt idx="2">
                  <c:v>221</c:v>
                </c:pt>
                <c:pt idx="3">
                  <c:v>185</c:v>
                </c:pt>
                <c:pt idx="4">
                  <c:v>219</c:v>
                </c:pt>
                <c:pt idx="5">
                  <c:v>223</c:v>
                </c:pt>
                <c:pt idx="6">
                  <c:v>169</c:v>
                </c:pt>
                <c:pt idx="7">
                  <c:v>182</c:v>
                </c:pt>
                <c:pt idx="8">
                  <c:v>194</c:v>
                </c:pt>
                <c:pt idx="9">
                  <c:v>154</c:v>
                </c:pt>
                <c:pt idx="10">
                  <c:v>184</c:v>
                </c:pt>
              </c:numCache>
            </c:numRef>
          </c:val>
          <c:smooth val="0"/>
        </c:ser>
        <c:axId val="24236315"/>
        <c:axId val="16800244"/>
      </c:lineChart>
      <c:catAx>
        <c:axId val="2423631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6800244"/>
        <c:crosses val="autoZero"/>
        <c:auto val="1"/>
        <c:lblOffset val="100"/>
        <c:noMultiLvlLbl val="0"/>
      </c:catAx>
      <c:valAx>
        <c:axId val="1680024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236315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(2)'!$B$4:$B$14</c:f>
              <c:numCache>
                <c:ptCount val="11"/>
                <c:pt idx="0">
                  <c:v>24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13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(2)'!$F$4:$F$14</c:f>
              <c:numCache>
                <c:ptCount val="11"/>
                <c:pt idx="0">
                  <c:v>50</c:v>
                </c:pt>
                <c:pt idx="1">
                  <c:v>40</c:v>
                </c:pt>
                <c:pt idx="2">
                  <c:v>53</c:v>
                </c:pt>
                <c:pt idx="3">
                  <c:v>50</c:v>
                </c:pt>
                <c:pt idx="4">
                  <c:v>60</c:v>
                </c:pt>
                <c:pt idx="5">
                  <c:v>47</c:v>
                </c:pt>
                <c:pt idx="6">
                  <c:v>39</c:v>
                </c:pt>
                <c:pt idx="7">
                  <c:v>54</c:v>
                </c:pt>
                <c:pt idx="8">
                  <c:v>65</c:v>
                </c:pt>
                <c:pt idx="9">
                  <c:v>66</c:v>
                </c:pt>
                <c:pt idx="10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(2)'!$J$4:$J$14</c:f>
              <c:numCache>
                <c:ptCount val="11"/>
                <c:pt idx="0">
                  <c:v>74</c:v>
                </c:pt>
                <c:pt idx="1">
                  <c:v>55</c:v>
                </c:pt>
                <c:pt idx="2">
                  <c:v>67</c:v>
                </c:pt>
                <c:pt idx="3">
                  <c:v>66</c:v>
                </c:pt>
                <c:pt idx="4">
                  <c:v>71</c:v>
                </c:pt>
                <c:pt idx="5">
                  <c:v>66</c:v>
                </c:pt>
                <c:pt idx="6">
                  <c:v>52</c:v>
                </c:pt>
                <c:pt idx="7">
                  <c:v>72</c:v>
                </c:pt>
                <c:pt idx="8">
                  <c:v>78</c:v>
                </c:pt>
                <c:pt idx="9">
                  <c:v>77</c:v>
                </c:pt>
                <c:pt idx="10">
                  <c:v>84</c:v>
                </c:pt>
              </c:numCache>
            </c:numRef>
          </c:val>
          <c:smooth val="0"/>
        </c:ser>
        <c:axId val="16984469"/>
        <c:axId val="18642494"/>
      </c:lineChart>
      <c:catAx>
        <c:axId val="169844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8642494"/>
        <c:crosses val="autoZero"/>
        <c:auto val="1"/>
        <c:lblOffset val="100"/>
        <c:noMultiLvlLbl val="0"/>
      </c:catAx>
      <c:valAx>
        <c:axId val="18642494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984469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1925"/>
          <c:y val="0.17425"/>
          <c:w val="0.3225"/>
          <c:h val="0.1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25"/>
          <c:h val="0.84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1309</c:v>
                </c:pt>
                <c:pt idx="1">
                  <c:v>1503</c:v>
                </c:pt>
                <c:pt idx="2">
                  <c:v>1442</c:v>
                </c:pt>
                <c:pt idx="3">
                  <c:v>1156</c:v>
                </c:pt>
                <c:pt idx="4">
                  <c:v>1109</c:v>
                </c:pt>
                <c:pt idx="5">
                  <c:v>1068</c:v>
                </c:pt>
                <c:pt idx="6">
                  <c:v>1030</c:v>
                </c:pt>
                <c:pt idx="7">
                  <c:v>910</c:v>
                </c:pt>
                <c:pt idx="8">
                  <c:v>835</c:v>
                </c:pt>
                <c:pt idx="9">
                  <c:v>813</c:v>
                </c:pt>
                <c:pt idx="10">
                  <c:v>693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141</c:v>
                </c:pt>
                <c:pt idx="1">
                  <c:v>144</c:v>
                </c:pt>
                <c:pt idx="2">
                  <c:v>145</c:v>
                </c:pt>
                <c:pt idx="3">
                  <c:v>123</c:v>
                </c:pt>
                <c:pt idx="4">
                  <c:v>102</c:v>
                </c:pt>
                <c:pt idx="5">
                  <c:v>88</c:v>
                </c:pt>
                <c:pt idx="6">
                  <c:v>113</c:v>
                </c:pt>
                <c:pt idx="7">
                  <c:v>86</c:v>
                </c:pt>
                <c:pt idx="8">
                  <c:v>83</c:v>
                </c:pt>
                <c:pt idx="9">
                  <c:v>78</c:v>
                </c:pt>
                <c:pt idx="10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1450</c:v>
                </c:pt>
                <c:pt idx="1">
                  <c:v>1647</c:v>
                </c:pt>
                <c:pt idx="2">
                  <c:v>1587</c:v>
                </c:pt>
                <c:pt idx="3">
                  <c:v>1279</c:v>
                </c:pt>
                <c:pt idx="4">
                  <c:v>1211</c:v>
                </c:pt>
                <c:pt idx="5">
                  <c:v>1156</c:v>
                </c:pt>
                <c:pt idx="6">
                  <c:v>1143</c:v>
                </c:pt>
                <c:pt idx="7">
                  <c:v>996</c:v>
                </c:pt>
                <c:pt idx="8">
                  <c:v>918</c:v>
                </c:pt>
                <c:pt idx="9">
                  <c:v>891</c:v>
                </c:pt>
                <c:pt idx="10">
                  <c:v>771</c:v>
                </c:pt>
              </c:numCache>
            </c:numRef>
          </c:val>
          <c:smooth val="0"/>
        </c:ser>
        <c:axId val="33564719"/>
        <c:axId val="33647016"/>
      </c:lineChart>
      <c:catAx>
        <c:axId val="335647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647016"/>
        <c:crosses val="autoZero"/>
        <c:auto val="1"/>
        <c:lblOffset val="100"/>
        <c:noMultiLvlLbl val="0"/>
      </c:catAx>
      <c:valAx>
        <c:axId val="33647016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64719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25"/>
          <c:w val="0.9722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657</c:v>
                </c:pt>
                <c:pt idx="1">
                  <c:v>858</c:v>
                </c:pt>
                <c:pt idx="2">
                  <c:v>818</c:v>
                </c:pt>
                <c:pt idx="3">
                  <c:v>621</c:v>
                </c:pt>
                <c:pt idx="4">
                  <c:v>632</c:v>
                </c:pt>
                <c:pt idx="5">
                  <c:v>663</c:v>
                </c:pt>
                <c:pt idx="6">
                  <c:v>576</c:v>
                </c:pt>
                <c:pt idx="7">
                  <c:v>521</c:v>
                </c:pt>
                <c:pt idx="8">
                  <c:v>538</c:v>
                </c:pt>
                <c:pt idx="9">
                  <c:v>495</c:v>
                </c:pt>
                <c:pt idx="1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1731</c:v>
                </c:pt>
                <c:pt idx="1">
                  <c:v>1946</c:v>
                </c:pt>
                <c:pt idx="2">
                  <c:v>1835</c:v>
                </c:pt>
                <c:pt idx="3">
                  <c:v>1672</c:v>
                </c:pt>
                <c:pt idx="4">
                  <c:v>1733</c:v>
                </c:pt>
                <c:pt idx="5">
                  <c:v>1727</c:v>
                </c:pt>
                <c:pt idx="6">
                  <c:v>1428</c:v>
                </c:pt>
                <c:pt idx="7">
                  <c:v>1457</c:v>
                </c:pt>
                <c:pt idx="8">
                  <c:v>1414</c:v>
                </c:pt>
                <c:pt idx="9">
                  <c:v>1281</c:v>
                </c:pt>
                <c:pt idx="10">
                  <c:v>1190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2388</c:v>
                </c:pt>
                <c:pt idx="1">
                  <c:v>2804</c:v>
                </c:pt>
                <c:pt idx="2">
                  <c:v>2653</c:v>
                </c:pt>
                <c:pt idx="3">
                  <c:v>2293</c:v>
                </c:pt>
                <c:pt idx="4">
                  <c:v>2365</c:v>
                </c:pt>
                <c:pt idx="5">
                  <c:v>2390</c:v>
                </c:pt>
                <c:pt idx="6">
                  <c:v>2004</c:v>
                </c:pt>
                <c:pt idx="7">
                  <c:v>1978</c:v>
                </c:pt>
                <c:pt idx="8">
                  <c:v>1952</c:v>
                </c:pt>
                <c:pt idx="9">
                  <c:v>1776</c:v>
                </c:pt>
                <c:pt idx="10">
                  <c:v>1685</c:v>
                </c:pt>
              </c:numCache>
            </c:numRef>
          </c:val>
          <c:smooth val="0"/>
        </c:ser>
        <c:axId val="34387689"/>
        <c:axId val="41053746"/>
      </c:lineChart>
      <c:catAx>
        <c:axId val="343876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053746"/>
        <c:crosses val="autoZero"/>
        <c:auto val="1"/>
        <c:lblOffset val="100"/>
        <c:noMultiLvlLbl val="0"/>
      </c:catAx>
      <c:valAx>
        <c:axId val="41053746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87689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1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(2)'!$C$4:$C$14</c:f>
              <c:numCache>
                <c:ptCount val="11"/>
                <c:pt idx="0">
                  <c:v>493</c:v>
                </c:pt>
                <c:pt idx="1">
                  <c:v>635</c:v>
                </c:pt>
                <c:pt idx="2">
                  <c:v>596</c:v>
                </c:pt>
                <c:pt idx="3">
                  <c:v>428</c:v>
                </c:pt>
                <c:pt idx="4">
                  <c:v>403</c:v>
                </c:pt>
                <c:pt idx="5">
                  <c:v>437</c:v>
                </c:pt>
                <c:pt idx="6">
                  <c:v>459</c:v>
                </c:pt>
                <c:pt idx="7">
                  <c:v>452</c:v>
                </c:pt>
                <c:pt idx="8">
                  <c:v>390</c:v>
                </c:pt>
                <c:pt idx="9">
                  <c:v>406</c:v>
                </c:pt>
                <c:pt idx="10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(2)'!$G$4:$G$14</c:f>
              <c:numCache>
                <c:ptCount val="11"/>
                <c:pt idx="0">
                  <c:v>522</c:v>
                </c:pt>
                <c:pt idx="1">
                  <c:v>485</c:v>
                </c:pt>
                <c:pt idx="2">
                  <c:v>503</c:v>
                </c:pt>
                <c:pt idx="3">
                  <c:v>398</c:v>
                </c:pt>
                <c:pt idx="4">
                  <c:v>445</c:v>
                </c:pt>
                <c:pt idx="5">
                  <c:v>474</c:v>
                </c:pt>
                <c:pt idx="6">
                  <c:v>469</c:v>
                </c:pt>
                <c:pt idx="7">
                  <c:v>467</c:v>
                </c:pt>
                <c:pt idx="8">
                  <c:v>498</c:v>
                </c:pt>
                <c:pt idx="9">
                  <c:v>450</c:v>
                </c:pt>
                <c:pt idx="10">
                  <c:v>419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'chart (2)'!$K$4:$K$14</c:f>
              <c:numCache>
                <c:ptCount val="11"/>
                <c:pt idx="0">
                  <c:v>1015</c:v>
                </c:pt>
                <c:pt idx="1">
                  <c:v>1120</c:v>
                </c:pt>
                <c:pt idx="2">
                  <c:v>1099</c:v>
                </c:pt>
                <c:pt idx="3">
                  <c:v>826</c:v>
                </c:pt>
                <c:pt idx="4">
                  <c:v>848</c:v>
                </c:pt>
                <c:pt idx="5">
                  <c:v>911</c:v>
                </c:pt>
                <c:pt idx="6">
                  <c:v>928</c:v>
                </c:pt>
                <c:pt idx="7">
                  <c:v>919</c:v>
                </c:pt>
                <c:pt idx="8">
                  <c:v>888</c:v>
                </c:pt>
                <c:pt idx="9">
                  <c:v>856</c:v>
                </c:pt>
                <c:pt idx="10">
                  <c:v>815</c:v>
                </c:pt>
              </c:numCache>
            </c:numRef>
          </c:val>
          <c:smooth val="0"/>
        </c:ser>
        <c:axId val="33939395"/>
        <c:axId val="37019100"/>
      </c:lineChart>
      <c:catAx>
        <c:axId val="339393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7019100"/>
        <c:crosses val="autoZero"/>
        <c:auto val="1"/>
        <c:lblOffset val="100"/>
        <c:noMultiLvlLbl val="0"/>
      </c:catAx>
      <c:valAx>
        <c:axId val="37019100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939395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075"/>
          <c:w val="0.341"/>
          <c:h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0.05775</cdr:y>
    </cdr:from>
    <cdr:to>
      <cdr:x>0.48225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386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291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196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8676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010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79724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252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443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7824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0.06025</cdr:y>
    </cdr:from>
    <cdr:to>
      <cdr:x>0.815</cdr:x>
      <cdr:y>0.119</cdr:y>
    </cdr:to>
    <cdr:sp>
      <cdr:nvSpPr>
        <cdr:cNvPr id="1" name="TextBox 9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0.05475</cdr:y>
    </cdr:from>
    <cdr:to>
      <cdr:x>0.793</cdr:x>
      <cdr:y>0.1135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0.0835</cdr:y>
    </cdr:from>
    <cdr:to>
      <cdr:x>0.88625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04800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0.04475</cdr:y>
    </cdr:from>
    <cdr:to>
      <cdr:x>1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0.06025</cdr:y>
    </cdr:from>
    <cdr:to>
      <cdr:x>0.44125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0.05675</cdr:y>
    </cdr:from>
    <cdr:to>
      <cdr:x>1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386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962275" y="44291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5934075" y="44196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6"/>
        <xdr:cNvGraphicFramePr/>
      </xdr:nvGraphicFramePr>
      <xdr:xfrm>
        <a:off x="28575" y="78676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7"/>
        <xdr:cNvGraphicFramePr/>
      </xdr:nvGraphicFramePr>
      <xdr:xfrm>
        <a:off x="2943225" y="80010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8"/>
        <xdr:cNvGraphicFramePr/>
      </xdr:nvGraphicFramePr>
      <xdr:xfrm>
        <a:off x="6057900" y="79724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9"/>
        <xdr:cNvGraphicFramePr/>
      </xdr:nvGraphicFramePr>
      <xdr:xfrm>
        <a:off x="0" y="117252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10"/>
        <xdr:cNvGraphicFramePr/>
      </xdr:nvGraphicFramePr>
      <xdr:xfrm>
        <a:off x="3038475" y="117443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11"/>
        <xdr:cNvGraphicFramePr/>
      </xdr:nvGraphicFramePr>
      <xdr:xfrm>
        <a:off x="6124575" y="117824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0.05525</cdr:y>
    </cdr:from>
    <cdr:to>
      <cdr:x>0.451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0.0645</cdr:y>
    </cdr:from>
    <cdr:to>
      <cdr:x>0.3995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0.085</cdr:y>
    </cdr:from>
    <cdr:to>
      <cdr:x>0.47525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Pedestrians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0.04525</cdr:y>
    </cdr:from>
    <cdr:to>
      <cdr:x>0.28825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52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Car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0.06025</cdr:y>
    </cdr:from>
    <cdr:to>
      <cdr:x>0.264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Other road users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0.08325</cdr:y>
    </cdr:from>
    <cdr:to>
      <cdr:x>0.58475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30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0.0625</cdr:y>
    </cdr:from>
    <cdr:to>
      <cdr:x>0.42025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281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28</v>
      </c>
      <c r="M1" s="2" t="s">
        <v>14</v>
      </c>
    </row>
    <row r="2" s="1" customFormat="1" ht="18.75"/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4" customFormat="1" ht="18.75">
      <c r="A10" s="1" t="s">
        <v>9</v>
      </c>
    </row>
    <row r="11" spans="1:13" s="4" customFormat="1" ht="15.75">
      <c r="A11" s="4" t="s">
        <v>21</v>
      </c>
      <c r="B11" s="56" t="s">
        <v>38</v>
      </c>
      <c r="C11" s="57">
        <v>72.2</v>
      </c>
      <c r="D11" s="57">
        <v>1255.6</v>
      </c>
      <c r="E11" s="57">
        <v>4165.2</v>
      </c>
      <c r="F11" s="57"/>
      <c r="G11" s="57">
        <v>32</v>
      </c>
      <c r="H11" s="57">
        <v>120.4</v>
      </c>
      <c r="I11" s="57">
        <v>219.4</v>
      </c>
      <c r="J11" s="57"/>
      <c r="K11" s="57">
        <v>104.2</v>
      </c>
      <c r="L11" s="57">
        <v>1376</v>
      </c>
      <c r="M11" s="57">
        <v>4384.6</v>
      </c>
    </row>
    <row r="12" spans="2:13" ht="15.75">
      <c r="B12" s="9">
        <v>1993</v>
      </c>
      <c r="C12" s="51">
        <v>90</v>
      </c>
      <c r="D12" s="51">
        <v>1309</v>
      </c>
      <c r="E12" s="51">
        <v>4462</v>
      </c>
      <c r="F12" s="51"/>
      <c r="G12" s="51">
        <v>37</v>
      </c>
      <c r="H12" s="51">
        <v>141</v>
      </c>
      <c r="I12" s="51">
        <v>254</v>
      </c>
      <c r="J12" s="51"/>
      <c r="K12" s="51">
        <v>127</v>
      </c>
      <c r="L12" s="51">
        <v>1450</v>
      </c>
      <c r="M12" s="51">
        <v>4716</v>
      </c>
    </row>
    <row r="13" spans="2:13" ht="15.75">
      <c r="B13" s="9">
        <v>1994</v>
      </c>
      <c r="C13" s="51">
        <v>78</v>
      </c>
      <c r="D13" s="51">
        <v>1503</v>
      </c>
      <c r="E13" s="51">
        <v>4483</v>
      </c>
      <c r="F13" s="51"/>
      <c r="G13" s="51">
        <v>33</v>
      </c>
      <c r="H13" s="51">
        <v>144</v>
      </c>
      <c r="I13" s="51">
        <v>247</v>
      </c>
      <c r="J13" s="51"/>
      <c r="K13" s="51">
        <v>111</v>
      </c>
      <c r="L13" s="51">
        <v>1647</v>
      </c>
      <c r="M13" s="51">
        <v>4730</v>
      </c>
    </row>
    <row r="14" spans="2:13" ht="15.75">
      <c r="B14" s="9">
        <v>1995</v>
      </c>
      <c r="C14" s="51">
        <v>83</v>
      </c>
      <c r="D14" s="51">
        <v>1442</v>
      </c>
      <c r="E14" s="51">
        <v>4392</v>
      </c>
      <c r="F14" s="51"/>
      <c r="G14" s="51">
        <v>38</v>
      </c>
      <c r="H14" s="51">
        <v>145</v>
      </c>
      <c r="I14" s="51">
        <v>243</v>
      </c>
      <c r="J14" s="51"/>
      <c r="K14" s="51">
        <v>121</v>
      </c>
      <c r="L14" s="51">
        <v>1587</v>
      </c>
      <c r="M14" s="51">
        <v>4635</v>
      </c>
    </row>
    <row r="15" spans="2:13" ht="15.75">
      <c r="B15" s="9">
        <v>1996</v>
      </c>
      <c r="C15" s="51">
        <v>72</v>
      </c>
      <c r="D15" s="51">
        <v>1156</v>
      </c>
      <c r="E15" s="51">
        <v>4106</v>
      </c>
      <c r="F15" s="51"/>
      <c r="G15" s="51">
        <v>34</v>
      </c>
      <c r="H15" s="51">
        <v>123</v>
      </c>
      <c r="I15" s="51">
        <v>220</v>
      </c>
      <c r="J15" s="51"/>
      <c r="K15" s="51">
        <v>106</v>
      </c>
      <c r="L15" s="51">
        <v>1279</v>
      </c>
      <c r="M15" s="51">
        <v>4326</v>
      </c>
    </row>
    <row r="16" spans="2:13" ht="15.75">
      <c r="B16" s="9">
        <v>1997</v>
      </c>
      <c r="C16" s="51">
        <v>57</v>
      </c>
      <c r="D16" s="51">
        <v>1109</v>
      </c>
      <c r="E16" s="51">
        <v>3962</v>
      </c>
      <c r="F16" s="51"/>
      <c r="G16" s="51">
        <v>30</v>
      </c>
      <c r="H16" s="51">
        <v>102</v>
      </c>
      <c r="I16" s="51">
        <v>193</v>
      </c>
      <c r="J16" s="51"/>
      <c r="K16" s="51">
        <v>87</v>
      </c>
      <c r="L16" s="51">
        <v>1211</v>
      </c>
      <c r="M16" s="51">
        <v>4155</v>
      </c>
    </row>
    <row r="17" spans="2:13" ht="15.75">
      <c r="B17" s="9">
        <v>1998</v>
      </c>
      <c r="C17" s="51">
        <v>71</v>
      </c>
      <c r="D17" s="51">
        <v>1068</v>
      </c>
      <c r="E17" s="51">
        <v>3883</v>
      </c>
      <c r="F17" s="51"/>
      <c r="G17" s="51">
        <v>25</v>
      </c>
      <c r="H17" s="51">
        <v>88</v>
      </c>
      <c r="I17" s="51">
        <v>194</v>
      </c>
      <c r="J17" s="51"/>
      <c r="K17" s="51">
        <v>96</v>
      </c>
      <c r="L17" s="51">
        <v>1156</v>
      </c>
      <c r="M17" s="51">
        <v>4077</v>
      </c>
    </row>
    <row r="18" spans="2:13" ht="15.75">
      <c r="B18" s="9">
        <v>1999</v>
      </c>
      <c r="C18" s="51">
        <v>61</v>
      </c>
      <c r="D18" s="51">
        <v>1030</v>
      </c>
      <c r="E18" s="51">
        <v>3571</v>
      </c>
      <c r="F18" s="51"/>
      <c r="G18" s="51">
        <v>28</v>
      </c>
      <c r="H18" s="51">
        <v>113</v>
      </c>
      <c r="I18" s="51">
        <v>192</v>
      </c>
      <c r="J18" s="51"/>
      <c r="K18" s="51">
        <v>89</v>
      </c>
      <c r="L18" s="51">
        <v>1143</v>
      </c>
      <c r="M18" s="51">
        <v>3763</v>
      </c>
    </row>
    <row r="19" spans="2:13" ht="15.75">
      <c r="B19" s="9">
        <v>2000</v>
      </c>
      <c r="C19" s="51">
        <v>49</v>
      </c>
      <c r="D19" s="51">
        <v>910</v>
      </c>
      <c r="E19" s="51">
        <v>3434</v>
      </c>
      <c r="F19" s="51"/>
      <c r="G19" s="51">
        <v>23</v>
      </c>
      <c r="H19" s="51">
        <v>86</v>
      </c>
      <c r="I19" s="51">
        <v>169</v>
      </c>
      <c r="J19" s="51"/>
      <c r="K19" s="51">
        <v>72</v>
      </c>
      <c r="L19" s="51">
        <v>996</v>
      </c>
      <c r="M19" s="51">
        <v>3603</v>
      </c>
    </row>
    <row r="20" spans="2:13" ht="15.75">
      <c r="B20" s="9">
        <v>2001</v>
      </c>
      <c r="C20" s="51">
        <v>51</v>
      </c>
      <c r="D20" s="51">
        <v>835</v>
      </c>
      <c r="E20" s="51">
        <v>3247</v>
      </c>
      <c r="F20" s="51"/>
      <c r="G20" s="51">
        <v>25</v>
      </c>
      <c r="H20" s="51">
        <v>83</v>
      </c>
      <c r="I20" s="51">
        <v>159</v>
      </c>
      <c r="J20" s="51"/>
      <c r="K20" s="51">
        <v>76</v>
      </c>
      <c r="L20" s="51">
        <v>918</v>
      </c>
      <c r="M20" s="51">
        <v>3406</v>
      </c>
    </row>
    <row r="21" spans="2:13" ht="15.75">
      <c r="B21" s="9">
        <v>2002</v>
      </c>
      <c r="C21" s="51">
        <v>49</v>
      </c>
      <c r="D21" s="51">
        <v>813</v>
      </c>
      <c r="E21" s="51">
        <v>3142</v>
      </c>
      <c r="F21" s="51"/>
      <c r="G21" s="51">
        <v>24</v>
      </c>
      <c r="H21" s="51">
        <v>78</v>
      </c>
      <c r="I21" s="51">
        <v>173</v>
      </c>
      <c r="J21" s="51"/>
      <c r="K21" s="51">
        <v>73</v>
      </c>
      <c r="L21" s="51">
        <v>891</v>
      </c>
      <c r="M21" s="51">
        <v>3315</v>
      </c>
    </row>
    <row r="22" spans="2:13" ht="15.75">
      <c r="B22" s="9">
        <v>2003</v>
      </c>
      <c r="C22" s="51">
        <v>43</v>
      </c>
      <c r="D22" s="51">
        <v>693</v>
      </c>
      <c r="E22" s="51">
        <v>2836</v>
      </c>
      <c r="F22" s="51"/>
      <c r="G22" s="51">
        <v>20</v>
      </c>
      <c r="H22" s="51">
        <v>78</v>
      </c>
      <c r="I22" s="51">
        <v>143</v>
      </c>
      <c r="J22" s="51"/>
      <c r="K22" s="51">
        <v>63</v>
      </c>
      <c r="L22" s="51">
        <v>771</v>
      </c>
      <c r="M22" s="51">
        <v>2979</v>
      </c>
    </row>
    <row r="23" spans="2:13" s="4" customFormat="1" ht="15.75">
      <c r="B23" s="56" t="s">
        <v>43</v>
      </c>
      <c r="C23" s="57">
        <v>50.6</v>
      </c>
      <c r="D23" s="57">
        <v>856.2</v>
      </c>
      <c r="E23" s="57">
        <v>3246</v>
      </c>
      <c r="F23" s="57"/>
      <c r="G23" s="57">
        <v>24</v>
      </c>
      <c r="H23" s="57">
        <v>87.6</v>
      </c>
      <c r="I23" s="57">
        <v>167.2</v>
      </c>
      <c r="J23" s="57"/>
      <c r="K23" s="57">
        <v>74.6</v>
      </c>
      <c r="L23" s="57">
        <v>943.8</v>
      </c>
      <c r="M23" s="57">
        <v>3413.2</v>
      </c>
    </row>
    <row r="24" spans="2:13" ht="15.75">
      <c r="B24" s="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s="4" customFormat="1" ht="15.75">
      <c r="A25" s="4" t="s">
        <v>22</v>
      </c>
      <c r="B25" s="56" t="s">
        <v>38</v>
      </c>
      <c r="C25" s="57">
        <v>4.4</v>
      </c>
      <c r="D25" s="57">
        <v>195.8</v>
      </c>
      <c r="E25" s="57">
        <v>1130.2</v>
      </c>
      <c r="F25" s="57"/>
      <c r="G25" s="57">
        <v>6.2</v>
      </c>
      <c r="H25" s="57">
        <v>53</v>
      </c>
      <c r="I25" s="57">
        <v>153</v>
      </c>
      <c r="J25" s="57"/>
      <c r="K25" s="57">
        <v>10.6</v>
      </c>
      <c r="L25" s="57">
        <v>248.8</v>
      </c>
      <c r="M25" s="57">
        <v>1283.2</v>
      </c>
    </row>
    <row r="26" spans="2:13" ht="15.75">
      <c r="B26" s="9">
        <v>1993</v>
      </c>
      <c r="C26" s="51">
        <v>9</v>
      </c>
      <c r="D26" s="51">
        <v>161</v>
      </c>
      <c r="E26" s="51">
        <v>1019</v>
      </c>
      <c r="F26" s="51"/>
      <c r="G26" s="51">
        <v>9</v>
      </c>
      <c r="H26" s="51">
        <v>71</v>
      </c>
      <c r="I26" s="51">
        <v>173</v>
      </c>
      <c r="J26" s="51"/>
      <c r="K26" s="51">
        <v>18</v>
      </c>
      <c r="L26" s="51">
        <v>232</v>
      </c>
      <c r="M26" s="51">
        <v>1192</v>
      </c>
    </row>
    <row r="27" spans="2:13" ht="15.75">
      <c r="B27" s="9">
        <v>1994</v>
      </c>
      <c r="C27" s="51">
        <v>3</v>
      </c>
      <c r="D27" s="51">
        <v>248</v>
      </c>
      <c r="E27" s="51">
        <v>1219</v>
      </c>
      <c r="F27" s="51"/>
      <c r="G27" s="51">
        <v>2</v>
      </c>
      <c r="H27" s="51">
        <v>68</v>
      </c>
      <c r="I27" s="51">
        <v>165</v>
      </c>
      <c r="J27" s="51"/>
      <c r="K27" s="51">
        <v>5</v>
      </c>
      <c r="L27" s="51">
        <v>316</v>
      </c>
      <c r="M27" s="51">
        <v>1384</v>
      </c>
    </row>
    <row r="28" spans="2:13" ht="15.75">
      <c r="B28" s="9">
        <v>1995</v>
      </c>
      <c r="C28" s="51">
        <v>4</v>
      </c>
      <c r="D28" s="51">
        <v>223</v>
      </c>
      <c r="E28" s="51">
        <v>1150</v>
      </c>
      <c r="F28" s="51"/>
      <c r="G28" s="51">
        <v>7</v>
      </c>
      <c r="H28" s="51">
        <v>69</v>
      </c>
      <c r="I28" s="51">
        <v>173</v>
      </c>
      <c r="J28" s="51"/>
      <c r="K28" s="51">
        <v>11</v>
      </c>
      <c r="L28" s="51">
        <v>292</v>
      </c>
      <c r="M28" s="51">
        <v>1323</v>
      </c>
    </row>
    <row r="29" spans="2:13" ht="15.75">
      <c r="B29" s="9">
        <v>1996</v>
      </c>
      <c r="C29" s="51">
        <v>4</v>
      </c>
      <c r="D29" s="51">
        <v>171</v>
      </c>
      <c r="E29" s="51">
        <v>1156</v>
      </c>
      <c r="F29" s="51"/>
      <c r="G29" s="51">
        <v>11</v>
      </c>
      <c r="H29" s="51">
        <v>45</v>
      </c>
      <c r="I29" s="51">
        <v>141</v>
      </c>
      <c r="J29" s="51"/>
      <c r="K29" s="51">
        <v>15</v>
      </c>
      <c r="L29" s="51">
        <v>216</v>
      </c>
      <c r="M29" s="51">
        <v>1297</v>
      </c>
    </row>
    <row r="30" spans="2:13" ht="15.75">
      <c r="B30" s="9">
        <v>1997</v>
      </c>
      <c r="C30" s="51">
        <v>4</v>
      </c>
      <c r="D30" s="51">
        <v>168</v>
      </c>
      <c r="E30" s="51">
        <v>1117</v>
      </c>
      <c r="F30" s="51"/>
      <c r="G30" s="51">
        <v>5</v>
      </c>
      <c r="H30" s="51">
        <v>42</v>
      </c>
      <c r="I30" s="51">
        <v>155</v>
      </c>
      <c r="J30" s="51"/>
      <c r="K30" s="51">
        <v>9</v>
      </c>
      <c r="L30" s="51">
        <v>210</v>
      </c>
      <c r="M30" s="51">
        <v>1272</v>
      </c>
    </row>
    <row r="31" spans="2:13" ht="15.75">
      <c r="B31" s="9">
        <v>1998</v>
      </c>
      <c r="C31" s="51">
        <v>7</v>
      </c>
      <c r="D31" s="51">
        <v>169</v>
      </c>
      <c r="E31" s="51">
        <v>1009</v>
      </c>
      <c r="F31" s="51"/>
      <c r="G31" s="51">
        <v>6</v>
      </c>
      <c r="H31" s="51">
        <v>41</v>
      </c>
      <c r="I31" s="51">
        <v>131</v>
      </c>
      <c r="J31" s="51"/>
      <c r="K31" s="51">
        <v>13</v>
      </c>
      <c r="L31" s="51">
        <v>210</v>
      </c>
      <c r="M31" s="51">
        <v>1140</v>
      </c>
    </row>
    <row r="32" spans="2:13" ht="15.75">
      <c r="B32" s="9">
        <v>1999</v>
      </c>
      <c r="C32" s="51">
        <v>5</v>
      </c>
      <c r="D32" s="51">
        <v>163</v>
      </c>
      <c r="E32" s="51">
        <v>916</v>
      </c>
      <c r="F32" s="51"/>
      <c r="G32" s="51">
        <v>3</v>
      </c>
      <c r="H32" s="51">
        <v>26</v>
      </c>
      <c r="I32" s="51">
        <v>101</v>
      </c>
      <c r="J32" s="51"/>
      <c r="K32" s="51">
        <v>8</v>
      </c>
      <c r="L32" s="51">
        <v>189</v>
      </c>
      <c r="M32" s="51">
        <v>1017</v>
      </c>
    </row>
    <row r="33" spans="2:13" ht="15.75">
      <c r="B33" s="9">
        <v>2000</v>
      </c>
      <c r="C33" s="51">
        <v>6</v>
      </c>
      <c r="D33" s="51">
        <v>138</v>
      </c>
      <c r="E33" s="51">
        <v>790</v>
      </c>
      <c r="F33" s="51"/>
      <c r="G33" s="51">
        <v>6</v>
      </c>
      <c r="H33" s="51">
        <v>38</v>
      </c>
      <c r="I33" s="51">
        <v>94</v>
      </c>
      <c r="J33" s="51"/>
      <c r="K33" s="51">
        <v>12</v>
      </c>
      <c r="L33" s="51">
        <v>176</v>
      </c>
      <c r="M33" s="51">
        <v>884</v>
      </c>
    </row>
    <row r="34" spans="2:13" ht="15.75">
      <c r="B34" s="9">
        <v>2001</v>
      </c>
      <c r="C34" s="51">
        <v>4</v>
      </c>
      <c r="D34" s="51">
        <v>127</v>
      </c>
      <c r="E34" s="51">
        <v>792</v>
      </c>
      <c r="F34" s="51"/>
      <c r="G34" s="51">
        <v>6</v>
      </c>
      <c r="H34" s="51">
        <v>44</v>
      </c>
      <c r="I34" s="51">
        <v>124</v>
      </c>
      <c r="J34" s="51"/>
      <c r="K34" s="51">
        <v>10</v>
      </c>
      <c r="L34" s="51">
        <v>171</v>
      </c>
      <c r="M34" s="51">
        <v>916</v>
      </c>
    </row>
    <row r="35" spans="2:13" ht="15.75">
      <c r="B35" s="9">
        <v>2002</v>
      </c>
      <c r="C35" s="51">
        <v>0</v>
      </c>
      <c r="D35" s="51">
        <v>124</v>
      </c>
      <c r="E35" s="51">
        <v>727</v>
      </c>
      <c r="F35" s="51"/>
      <c r="G35" s="51">
        <v>8</v>
      </c>
      <c r="H35" s="51">
        <v>27</v>
      </c>
      <c r="I35" s="51">
        <v>101</v>
      </c>
      <c r="J35" s="51"/>
      <c r="K35" s="51">
        <v>8</v>
      </c>
      <c r="L35" s="51">
        <v>151</v>
      </c>
      <c r="M35" s="51">
        <v>828</v>
      </c>
    </row>
    <row r="36" spans="2:13" ht="15.75">
      <c r="B36" s="9">
        <v>2003</v>
      </c>
      <c r="C36" s="51">
        <v>6</v>
      </c>
      <c r="D36" s="51">
        <v>103</v>
      </c>
      <c r="E36" s="51">
        <v>706</v>
      </c>
      <c r="F36" s="51"/>
      <c r="G36" s="51">
        <v>8</v>
      </c>
      <c r="H36" s="51">
        <v>35</v>
      </c>
      <c r="I36" s="51">
        <v>95</v>
      </c>
      <c r="J36" s="51"/>
      <c r="K36" s="51">
        <v>14</v>
      </c>
      <c r="L36" s="51">
        <v>138</v>
      </c>
      <c r="M36" s="51">
        <v>801</v>
      </c>
    </row>
    <row r="37" spans="2:13" s="4" customFormat="1" ht="15.75">
      <c r="B37" s="56" t="s">
        <v>43</v>
      </c>
      <c r="C37" s="57">
        <v>4.2</v>
      </c>
      <c r="D37" s="57">
        <v>131</v>
      </c>
      <c r="E37" s="57">
        <v>786.2</v>
      </c>
      <c r="F37" s="57"/>
      <c r="G37" s="57">
        <v>6.2</v>
      </c>
      <c r="H37" s="57">
        <v>34</v>
      </c>
      <c r="I37" s="57">
        <v>103</v>
      </c>
      <c r="J37" s="57"/>
      <c r="K37" s="57">
        <v>10.4</v>
      </c>
      <c r="L37" s="57">
        <v>165</v>
      </c>
      <c r="M37" s="57">
        <v>889.2</v>
      </c>
    </row>
    <row r="38" spans="3:13" ht="15.7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" customFormat="1" ht="18.75">
      <c r="A39" s="4" t="s">
        <v>29</v>
      </c>
      <c r="B39" s="56" t="s">
        <v>38</v>
      </c>
      <c r="C39" s="57">
        <v>5.2</v>
      </c>
      <c r="D39" s="57">
        <v>148</v>
      </c>
      <c r="E39" s="57">
        <v>508.8</v>
      </c>
      <c r="F39" s="57"/>
      <c r="G39" s="57">
        <v>26</v>
      </c>
      <c r="H39" s="57">
        <v>207.4</v>
      </c>
      <c r="I39" s="57">
        <v>426.2</v>
      </c>
      <c r="J39" s="57"/>
      <c r="K39" s="57">
        <v>31.2</v>
      </c>
      <c r="L39" s="57">
        <v>355.4</v>
      </c>
      <c r="M39" s="57">
        <v>935</v>
      </c>
    </row>
    <row r="40" spans="2:13" ht="15.75">
      <c r="B40" s="9">
        <v>1993</v>
      </c>
      <c r="C40" s="51">
        <v>6</v>
      </c>
      <c r="D40" s="51">
        <v>178</v>
      </c>
      <c r="E40" s="51">
        <v>645</v>
      </c>
      <c r="F40" s="51"/>
      <c r="G40" s="51">
        <v>27</v>
      </c>
      <c r="H40" s="51">
        <v>222</v>
      </c>
      <c r="I40" s="51">
        <v>460</v>
      </c>
      <c r="J40" s="51"/>
      <c r="K40" s="51">
        <v>33</v>
      </c>
      <c r="L40" s="51">
        <v>400</v>
      </c>
      <c r="M40" s="51">
        <v>1105</v>
      </c>
    </row>
    <row r="41" spans="2:13" ht="15.75">
      <c r="B41" s="9">
        <v>1994</v>
      </c>
      <c r="C41" s="51">
        <v>5</v>
      </c>
      <c r="D41" s="51">
        <v>178</v>
      </c>
      <c r="E41" s="51">
        <v>569</v>
      </c>
      <c r="F41" s="51"/>
      <c r="G41" s="51">
        <v>19</v>
      </c>
      <c r="H41" s="51">
        <v>175</v>
      </c>
      <c r="I41" s="51">
        <v>361</v>
      </c>
      <c r="J41" s="51"/>
      <c r="K41" s="51">
        <v>24</v>
      </c>
      <c r="L41" s="51">
        <v>353</v>
      </c>
      <c r="M41" s="51">
        <v>930</v>
      </c>
    </row>
    <row r="42" spans="2:13" ht="15.75">
      <c r="B42" s="9">
        <v>1995</v>
      </c>
      <c r="C42" s="51">
        <v>6</v>
      </c>
      <c r="D42" s="51">
        <v>179</v>
      </c>
      <c r="E42" s="51">
        <v>530</v>
      </c>
      <c r="F42" s="51"/>
      <c r="G42" s="51">
        <v>27</v>
      </c>
      <c r="H42" s="51">
        <v>216</v>
      </c>
      <c r="I42" s="51">
        <v>441</v>
      </c>
      <c r="J42" s="51"/>
      <c r="K42" s="51">
        <v>33</v>
      </c>
      <c r="L42" s="51">
        <v>395</v>
      </c>
      <c r="M42" s="51">
        <v>971</v>
      </c>
    </row>
    <row r="43" spans="2:13" ht="15.75">
      <c r="B43" s="9">
        <v>1996</v>
      </c>
      <c r="C43" s="51">
        <v>6</v>
      </c>
      <c r="D43" s="51">
        <v>120</v>
      </c>
      <c r="E43" s="51">
        <v>477</v>
      </c>
      <c r="F43" s="51"/>
      <c r="G43" s="51">
        <v>23</v>
      </c>
      <c r="H43" s="51">
        <v>180</v>
      </c>
      <c r="I43" s="51">
        <v>373</v>
      </c>
      <c r="J43" s="51"/>
      <c r="K43" s="51">
        <v>29</v>
      </c>
      <c r="L43" s="51">
        <v>300</v>
      </c>
      <c r="M43" s="51">
        <v>850</v>
      </c>
    </row>
    <row r="44" spans="2:13" ht="15.75">
      <c r="B44" s="9">
        <v>1997</v>
      </c>
      <c r="C44" s="51">
        <v>3</v>
      </c>
      <c r="D44" s="51">
        <v>130</v>
      </c>
      <c r="E44" s="51">
        <v>493</v>
      </c>
      <c r="F44" s="51"/>
      <c r="G44" s="51">
        <v>34</v>
      </c>
      <c r="H44" s="51">
        <v>228</v>
      </c>
      <c r="I44" s="51">
        <v>455</v>
      </c>
      <c r="J44" s="51"/>
      <c r="K44" s="51">
        <v>37</v>
      </c>
      <c r="L44" s="51">
        <v>358</v>
      </c>
      <c r="M44" s="51">
        <v>948</v>
      </c>
    </row>
    <row r="45" spans="2:13" ht="15.75">
      <c r="B45" s="9">
        <v>1998</v>
      </c>
      <c r="C45" s="51">
        <v>6</v>
      </c>
      <c r="D45" s="51">
        <v>133</v>
      </c>
      <c r="E45" s="51">
        <v>475</v>
      </c>
      <c r="F45" s="51"/>
      <c r="G45" s="51">
        <v>27</v>
      </c>
      <c r="H45" s="51">
        <v>238</v>
      </c>
      <c r="I45" s="51">
        <v>501</v>
      </c>
      <c r="J45" s="51"/>
      <c r="K45" s="51">
        <v>33</v>
      </c>
      <c r="L45" s="51">
        <v>371</v>
      </c>
      <c r="M45" s="51">
        <v>976</v>
      </c>
    </row>
    <row r="46" spans="2:13" ht="15.75">
      <c r="B46" s="9">
        <v>1999</v>
      </c>
      <c r="C46" s="51">
        <v>5</v>
      </c>
      <c r="D46" s="51">
        <v>161</v>
      </c>
      <c r="E46" s="51">
        <v>518</v>
      </c>
      <c r="F46" s="51"/>
      <c r="G46" s="51">
        <v>25</v>
      </c>
      <c r="H46" s="51">
        <v>270</v>
      </c>
      <c r="I46" s="51">
        <v>507</v>
      </c>
      <c r="J46" s="51"/>
      <c r="K46" s="51">
        <v>30</v>
      </c>
      <c r="L46" s="51">
        <v>431</v>
      </c>
      <c r="M46" s="51">
        <v>1025</v>
      </c>
    </row>
    <row r="47" spans="2:13" ht="15.75">
      <c r="B47" s="9">
        <v>2000</v>
      </c>
      <c r="C47" s="51">
        <v>8</v>
      </c>
      <c r="D47" s="51">
        <v>188</v>
      </c>
      <c r="E47" s="51">
        <v>586</v>
      </c>
      <c r="F47" s="51"/>
      <c r="G47" s="51">
        <v>32</v>
      </c>
      <c r="H47" s="51">
        <v>287</v>
      </c>
      <c r="I47" s="51">
        <v>543</v>
      </c>
      <c r="J47" s="51"/>
      <c r="K47" s="51">
        <v>40</v>
      </c>
      <c r="L47" s="51">
        <v>475</v>
      </c>
      <c r="M47" s="51">
        <v>1129</v>
      </c>
    </row>
    <row r="48" spans="2:13" ht="15.75">
      <c r="B48" s="9">
        <v>2001</v>
      </c>
      <c r="C48" s="51">
        <v>7</v>
      </c>
      <c r="D48" s="51">
        <v>160</v>
      </c>
      <c r="E48" s="51">
        <v>612</v>
      </c>
      <c r="F48" s="51"/>
      <c r="G48" s="51">
        <v>42</v>
      </c>
      <c r="H48" s="51">
        <v>294</v>
      </c>
      <c r="I48" s="51">
        <v>566</v>
      </c>
      <c r="J48" s="51"/>
      <c r="K48" s="51">
        <v>49</v>
      </c>
      <c r="L48" s="51">
        <v>454</v>
      </c>
      <c r="M48" s="51">
        <v>1178</v>
      </c>
    </row>
    <row r="49" spans="2:13" ht="15.75">
      <c r="B49" s="9">
        <v>2002</v>
      </c>
      <c r="C49" s="51">
        <v>8</v>
      </c>
      <c r="D49" s="51">
        <v>181</v>
      </c>
      <c r="E49" s="51">
        <v>629</v>
      </c>
      <c r="F49" s="51"/>
      <c r="G49" s="51">
        <v>38</v>
      </c>
      <c r="H49" s="51">
        <v>274</v>
      </c>
      <c r="I49" s="51">
        <v>535</v>
      </c>
      <c r="J49" s="51"/>
      <c r="K49" s="51">
        <v>46</v>
      </c>
      <c r="L49" s="51">
        <v>455</v>
      </c>
      <c r="M49" s="51">
        <v>1164</v>
      </c>
    </row>
    <row r="50" spans="2:13" ht="15.75">
      <c r="B50" s="9">
        <v>2003</v>
      </c>
      <c r="C50" s="51">
        <v>12</v>
      </c>
      <c r="D50" s="51">
        <v>159</v>
      </c>
      <c r="E50" s="51">
        <v>590</v>
      </c>
      <c r="F50" s="51"/>
      <c r="G50" s="51">
        <v>38</v>
      </c>
      <c r="H50" s="51">
        <v>258</v>
      </c>
      <c r="I50" s="51">
        <v>523</v>
      </c>
      <c r="J50" s="51"/>
      <c r="K50" s="51">
        <v>50</v>
      </c>
      <c r="L50" s="51">
        <v>417</v>
      </c>
      <c r="M50" s="51">
        <v>1113</v>
      </c>
    </row>
    <row r="51" spans="2:13" s="4" customFormat="1" ht="15.75">
      <c r="B51" s="56" t="s">
        <v>43</v>
      </c>
      <c r="C51" s="57">
        <v>8</v>
      </c>
      <c r="D51" s="57">
        <v>169.8</v>
      </c>
      <c r="E51" s="57">
        <v>587</v>
      </c>
      <c r="F51" s="57"/>
      <c r="G51" s="57">
        <v>35</v>
      </c>
      <c r="H51" s="57">
        <v>276.6</v>
      </c>
      <c r="I51" s="57">
        <v>534.8</v>
      </c>
      <c r="J51" s="57"/>
      <c r="K51" s="57">
        <v>43</v>
      </c>
      <c r="L51" s="57">
        <v>446.4</v>
      </c>
      <c r="M51" s="57">
        <v>1121.8</v>
      </c>
    </row>
    <row r="52" spans="2:13" ht="15.75">
      <c r="B52" s="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s="4" customFormat="1" ht="15.75">
      <c r="A53" s="4" t="s">
        <v>15</v>
      </c>
      <c r="B53" s="56" t="s">
        <v>38</v>
      </c>
      <c r="C53" s="57">
        <v>27.8</v>
      </c>
      <c r="D53" s="57">
        <v>718.4</v>
      </c>
      <c r="E53" s="57">
        <v>6235.8</v>
      </c>
      <c r="F53" s="57"/>
      <c r="G53" s="57">
        <v>181.2</v>
      </c>
      <c r="H53" s="57">
        <v>1782.6</v>
      </c>
      <c r="I53" s="57">
        <v>7124.6</v>
      </c>
      <c r="J53" s="57"/>
      <c r="K53" s="57">
        <v>209</v>
      </c>
      <c r="L53" s="57">
        <v>2501</v>
      </c>
      <c r="M53" s="57">
        <v>13360.4</v>
      </c>
    </row>
    <row r="54" spans="2:13" ht="15.75">
      <c r="B54" s="9">
        <v>1993</v>
      </c>
      <c r="C54" s="51">
        <v>20</v>
      </c>
      <c r="D54" s="51">
        <v>657</v>
      </c>
      <c r="E54" s="51">
        <v>5697</v>
      </c>
      <c r="F54" s="51"/>
      <c r="G54" s="51">
        <v>178</v>
      </c>
      <c r="H54" s="51">
        <v>1731</v>
      </c>
      <c r="I54" s="51">
        <v>7201</v>
      </c>
      <c r="J54" s="51"/>
      <c r="K54" s="51">
        <v>198</v>
      </c>
      <c r="L54" s="51">
        <v>2388</v>
      </c>
      <c r="M54" s="51">
        <v>12898</v>
      </c>
    </row>
    <row r="55" spans="2:13" ht="15.75">
      <c r="B55" s="9">
        <v>1994</v>
      </c>
      <c r="C55" s="51">
        <v>18</v>
      </c>
      <c r="D55" s="51">
        <v>858</v>
      </c>
      <c r="E55" s="51">
        <v>6095</v>
      </c>
      <c r="F55" s="51"/>
      <c r="G55" s="51">
        <v>179</v>
      </c>
      <c r="H55" s="51">
        <v>1946</v>
      </c>
      <c r="I55" s="51">
        <v>6832</v>
      </c>
      <c r="J55" s="51"/>
      <c r="K55" s="51">
        <v>197</v>
      </c>
      <c r="L55" s="51">
        <v>2804</v>
      </c>
      <c r="M55" s="51">
        <v>12927</v>
      </c>
    </row>
    <row r="56" spans="2:13" ht="15.75">
      <c r="B56" s="9">
        <v>1995</v>
      </c>
      <c r="C56" s="51">
        <v>31</v>
      </c>
      <c r="D56" s="51">
        <v>818</v>
      </c>
      <c r="E56" s="51">
        <v>6108</v>
      </c>
      <c r="F56" s="51"/>
      <c r="G56" s="51">
        <v>190</v>
      </c>
      <c r="H56" s="51">
        <v>1835</v>
      </c>
      <c r="I56" s="51">
        <v>6866</v>
      </c>
      <c r="J56" s="51"/>
      <c r="K56" s="51">
        <v>221</v>
      </c>
      <c r="L56" s="51">
        <v>2653</v>
      </c>
      <c r="M56" s="51">
        <v>12974</v>
      </c>
    </row>
    <row r="57" spans="2:13" ht="15.75">
      <c r="B57" s="9">
        <v>1996</v>
      </c>
      <c r="C57" s="51">
        <v>32</v>
      </c>
      <c r="D57" s="51">
        <v>621</v>
      </c>
      <c r="E57" s="51">
        <v>6015</v>
      </c>
      <c r="F57" s="51"/>
      <c r="G57" s="51">
        <v>153</v>
      </c>
      <c r="H57" s="51">
        <v>1672</v>
      </c>
      <c r="I57" s="51">
        <v>7018</v>
      </c>
      <c r="J57" s="51"/>
      <c r="K57" s="51">
        <v>185</v>
      </c>
      <c r="L57" s="51">
        <v>2293</v>
      </c>
      <c r="M57" s="51">
        <v>13033</v>
      </c>
    </row>
    <row r="58" spans="2:13" ht="15.75">
      <c r="B58" s="9">
        <v>1997</v>
      </c>
      <c r="C58" s="51">
        <v>22</v>
      </c>
      <c r="D58" s="51">
        <v>632</v>
      </c>
      <c r="E58" s="51">
        <v>6521</v>
      </c>
      <c r="F58" s="51"/>
      <c r="G58" s="51">
        <v>197</v>
      </c>
      <c r="H58" s="51">
        <v>1733</v>
      </c>
      <c r="I58" s="51">
        <v>7513</v>
      </c>
      <c r="J58" s="51"/>
      <c r="K58" s="51">
        <v>219</v>
      </c>
      <c r="L58" s="51">
        <v>2365</v>
      </c>
      <c r="M58" s="51">
        <v>14034</v>
      </c>
    </row>
    <row r="59" spans="2:13" ht="15.75">
      <c r="B59" s="9">
        <v>1998</v>
      </c>
      <c r="C59" s="51">
        <v>36</v>
      </c>
      <c r="D59" s="51">
        <v>663</v>
      </c>
      <c r="E59" s="51">
        <v>6440</v>
      </c>
      <c r="F59" s="51"/>
      <c r="G59" s="51">
        <v>187</v>
      </c>
      <c r="H59" s="51">
        <v>1727</v>
      </c>
      <c r="I59" s="51">
        <v>7394</v>
      </c>
      <c r="J59" s="51"/>
      <c r="K59" s="51">
        <v>223</v>
      </c>
      <c r="L59" s="51">
        <v>2390</v>
      </c>
      <c r="M59" s="51">
        <v>13834</v>
      </c>
    </row>
    <row r="60" spans="2:13" ht="15.75">
      <c r="B60" s="9">
        <v>1999</v>
      </c>
      <c r="C60" s="51">
        <v>27</v>
      </c>
      <c r="D60" s="51">
        <v>576</v>
      </c>
      <c r="E60" s="51">
        <v>6053</v>
      </c>
      <c r="F60" s="51"/>
      <c r="G60" s="51">
        <v>142</v>
      </c>
      <c r="H60" s="51">
        <v>1428</v>
      </c>
      <c r="I60" s="51">
        <v>6853</v>
      </c>
      <c r="J60" s="51"/>
      <c r="K60" s="51">
        <v>169</v>
      </c>
      <c r="L60" s="51">
        <v>2004</v>
      </c>
      <c r="M60" s="51">
        <v>12906</v>
      </c>
    </row>
    <row r="61" spans="2:13" ht="15.75">
      <c r="B61" s="9">
        <v>2000</v>
      </c>
      <c r="C61" s="51">
        <v>30</v>
      </c>
      <c r="D61" s="51">
        <v>521</v>
      </c>
      <c r="E61" s="51">
        <v>5967</v>
      </c>
      <c r="F61" s="51"/>
      <c r="G61" s="51">
        <v>152</v>
      </c>
      <c r="H61" s="51">
        <v>1457</v>
      </c>
      <c r="I61" s="51">
        <v>6682</v>
      </c>
      <c r="J61" s="51"/>
      <c r="K61" s="51">
        <v>182</v>
      </c>
      <c r="L61" s="51">
        <v>1978</v>
      </c>
      <c r="M61" s="51">
        <v>12649</v>
      </c>
    </row>
    <row r="62" spans="2:13" ht="15.75">
      <c r="B62" s="9">
        <v>2001</v>
      </c>
      <c r="C62" s="51">
        <v>32</v>
      </c>
      <c r="D62" s="51">
        <v>538</v>
      </c>
      <c r="E62" s="51">
        <v>5728</v>
      </c>
      <c r="F62" s="51"/>
      <c r="G62" s="51">
        <v>162</v>
      </c>
      <c r="H62" s="51">
        <v>1414</v>
      </c>
      <c r="I62" s="51">
        <v>6566</v>
      </c>
      <c r="J62" s="51"/>
      <c r="K62" s="51">
        <v>194</v>
      </c>
      <c r="L62" s="51">
        <v>1952</v>
      </c>
      <c r="M62" s="51">
        <v>12294</v>
      </c>
    </row>
    <row r="63" spans="2:13" ht="15.75">
      <c r="B63" s="9">
        <v>2002</v>
      </c>
      <c r="C63" s="51">
        <v>14</v>
      </c>
      <c r="D63" s="51">
        <v>495</v>
      </c>
      <c r="E63" s="51">
        <v>5544</v>
      </c>
      <c r="F63" s="51"/>
      <c r="G63" s="51">
        <v>140</v>
      </c>
      <c r="H63" s="51">
        <v>1281</v>
      </c>
      <c r="I63" s="51">
        <v>6280</v>
      </c>
      <c r="J63" s="51"/>
      <c r="K63" s="51">
        <v>154</v>
      </c>
      <c r="L63" s="51">
        <v>1776</v>
      </c>
      <c r="M63" s="51">
        <v>11824</v>
      </c>
    </row>
    <row r="64" spans="2:13" ht="15.75">
      <c r="B64" s="9">
        <v>2003</v>
      </c>
      <c r="C64" s="51">
        <v>22</v>
      </c>
      <c r="D64" s="51">
        <v>495</v>
      </c>
      <c r="E64" s="51">
        <v>5366</v>
      </c>
      <c r="F64" s="51"/>
      <c r="G64" s="51">
        <v>162</v>
      </c>
      <c r="H64" s="51">
        <v>1190</v>
      </c>
      <c r="I64" s="51">
        <v>6356</v>
      </c>
      <c r="J64" s="51"/>
      <c r="K64" s="51">
        <v>184</v>
      </c>
      <c r="L64" s="51">
        <v>1685</v>
      </c>
      <c r="M64" s="51">
        <v>11722</v>
      </c>
    </row>
    <row r="65" spans="2:13" s="4" customFormat="1" ht="15.75">
      <c r="B65" s="56" t="s">
        <v>43</v>
      </c>
      <c r="C65" s="57">
        <v>25</v>
      </c>
      <c r="D65" s="57">
        <v>525</v>
      </c>
      <c r="E65" s="57">
        <v>5731.6</v>
      </c>
      <c r="F65" s="57"/>
      <c r="G65" s="57">
        <v>151.6</v>
      </c>
      <c r="H65" s="57">
        <v>1354</v>
      </c>
      <c r="I65" s="57">
        <v>6547.4</v>
      </c>
      <c r="J65" s="57"/>
      <c r="K65" s="57">
        <v>176.6</v>
      </c>
      <c r="L65" s="57">
        <v>1879</v>
      </c>
      <c r="M65" s="57">
        <v>12279</v>
      </c>
    </row>
    <row r="77" ht="15.75">
      <c r="B77" s="22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8.8515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16</v>
      </c>
      <c r="B10" s="56" t="s">
        <v>38</v>
      </c>
      <c r="C10" s="57">
        <v>0.8</v>
      </c>
      <c r="D10" s="57">
        <v>24.8</v>
      </c>
      <c r="E10" s="57">
        <v>261.4</v>
      </c>
      <c r="F10" s="57"/>
      <c r="G10" s="57">
        <v>1.2</v>
      </c>
      <c r="H10" s="57">
        <v>9.6</v>
      </c>
      <c r="I10" s="57">
        <v>37.6</v>
      </c>
      <c r="J10" s="57"/>
      <c r="K10" s="57">
        <v>2</v>
      </c>
      <c r="L10" s="57">
        <v>34.4</v>
      </c>
      <c r="M10" s="57">
        <v>299</v>
      </c>
    </row>
    <row r="11" spans="2:13" ht="15.75">
      <c r="B11" s="9">
        <v>1993</v>
      </c>
      <c r="C11" s="51">
        <v>0</v>
      </c>
      <c r="D11" s="51">
        <v>14</v>
      </c>
      <c r="E11" s="51">
        <v>188</v>
      </c>
      <c r="F11" s="51"/>
      <c r="G11" s="51">
        <v>0</v>
      </c>
      <c r="H11" s="51">
        <v>3</v>
      </c>
      <c r="I11" s="51">
        <v>28</v>
      </c>
      <c r="J11" s="51"/>
      <c r="K11" s="51">
        <v>0</v>
      </c>
      <c r="L11" s="51">
        <v>17</v>
      </c>
      <c r="M11" s="51">
        <v>216</v>
      </c>
    </row>
    <row r="12" spans="2:13" ht="15.75">
      <c r="B12" s="9">
        <v>1994</v>
      </c>
      <c r="C12" s="51">
        <v>0</v>
      </c>
      <c r="D12" s="51">
        <v>20</v>
      </c>
      <c r="E12" s="51">
        <v>201</v>
      </c>
      <c r="F12" s="51"/>
      <c r="G12" s="51">
        <v>1</v>
      </c>
      <c r="H12" s="51">
        <v>9</v>
      </c>
      <c r="I12" s="51">
        <v>19</v>
      </c>
      <c r="J12" s="51"/>
      <c r="K12" s="51">
        <v>1</v>
      </c>
      <c r="L12" s="51">
        <v>29</v>
      </c>
      <c r="M12" s="51">
        <v>220</v>
      </c>
    </row>
    <row r="13" spans="2:13" ht="15.75">
      <c r="B13" s="9">
        <v>1995</v>
      </c>
      <c r="C13" s="51">
        <v>0</v>
      </c>
      <c r="D13" s="51">
        <v>29</v>
      </c>
      <c r="E13" s="51">
        <v>243</v>
      </c>
      <c r="F13" s="51"/>
      <c r="G13" s="51">
        <v>1</v>
      </c>
      <c r="H13" s="51">
        <v>11</v>
      </c>
      <c r="I13" s="51">
        <v>43</v>
      </c>
      <c r="J13" s="51"/>
      <c r="K13" s="51">
        <v>1</v>
      </c>
      <c r="L13" s="51">
        <v>40</v>
      </c>
      <c r="M13" s="51">
        <v>286</v>
      </c>
    </row>
    <row r="14" spans="2:13" ht="15.75">
      <c r="B14" s="9">
        <v>1996</v>
      </c>
      <c r="C14" s="51">
        <v>1</v>
      </c>
      <c r="D14" s="51">
        <v>25</v>
      </c>
      <c r="E14" s="51">
        <v>266</v>
      </c>
      <c r="F14" s="51"/>
      <c r="G14" s="51">
        <v>1</v>
      </c>
      <c r="H14" s="51">
        <v>8</v>
      </c>
      <c r="I14" s="51">
        <v>41</v>
      </c>
      <c r="J14" s="51"/>
      <c r="K14" s="51">
        <v>2</v>
      </c>
      <c r="L14" s="51">
        <v>33</v>
      </c>
      <c r="M14" s="51">
        <v>307</v>
      </c>
    </row>
    <row r="15" spans="2:13" ht="15.75">
      <c r="B15" s="9">
        <v>1997</v>
      </c>
      <c r="C15" s="51">
        <v>3</v>
      </c>
      <c r="D15" s="51">
        <v>21</v>
      </c>
      <c r="E15" s="51">
        <v>269</v>
      </c>
      <c r="F15" s="51"/>
      <c r="G15" s="51">
        <v>3</v>
      </c>
      <c r="H15" s="51">
        <v>14</v>
      </c>
      <c r="I15" s="51">
        <v>53</v>
      </c>
      <c r="J15" s="51"/>
      <c r="K15" s="51">
        <v>6</v>
      </c>
      <c r="L15" s="51">
        <v>35</v>
      </c>
      <c r="M15" s="51">
        <v>322</v>
      </c>
    </row>
    <row r="16" spans="2:13" ht="15.75">
      <c r="B16" s="9">
        <v>1998</v>
      </c>
      <c r="C16" s="51">
        <v>0</v>
      </c>
      <c r="D16" s="51">
        <v>29</v>
      </c>
      <c r="E16" s="51">
        <v>328</v>
      </c>
      <c r="F16" s="51"/>
      <c r="G16" s="51">
        <v>0</v>
      </c>
      <c r="H16" s="51">
        <v>6</v>
      </c>
      <c r="I16" s="51">
        <v>32</v>
      </c>
      <c r="J16" s="51"/>
      <c r="K16" s="51">
        <v>0</v>
      </c>
      <c r="L16" s="51">
        <v>35</v>
      </c>
      <c r="M16" s="51">
        <v>360</v>
      </c>
    </row>
    <row r="17" spans="2:13" ht="15.75">
      <c r="B17" s="9">
        <v>1999</v>
      </c>
      <c r="C17" s="51">
        <v>0</v>
      </c>
      <c r="D17" s="51">
        <v>21</v>
      </c>
      <c r="E17" s="51">
        <v>278</v>
      </c>
      <c r="F17" s="51"/>
      <c r="G17" s="51">
        <v>1</v>
      </c>
      <c r="H17" s="51">
        <v>12</v>
      </c>
      <c r="I17" s="51">
        <v>44</v>
      </c>
      <c r="J17" s="51"/>
      <c r="K17" s="51">
        <v>1</v>
      </c>
      <c r="L17" s="51">
        <v>33</v>
      </c>
      <c r="M17" s="51">
        <v>322</v>
      </c>
    </row>
    <row r="18" spans="2:13" ht="15.75">
      <c r="B18" s="9">
        <v>2000</v>
      </c>
      <c r="C18" s="51">
        <v>1</v>
      </c>
      <c r="D18" s="51">
        <v>21</v>
      </c>
      <c r="E18" s="51">
        <v>279</v>
      </c>
      <c r="F18" s="51"/>
      <c r="G18" s="51">
        <v>1</v>
      </c>
      <c r="H18" s="51">
        <v>4</v>
      </c>
      <c r="I18" s="51">
        <v>51</v>
      </c>
      <c r="J18" s="51"/>
      <c r="K18" s="51">
        <v>2</v>
      </c>
      <c r="L18" s="51">
        <v>25</v>
      </c>
      <c r="M18" s="51">
        <v>330</v>
      </c>
    </row>
    <row r="19" spans="2:13" ht="15.75">
      <c r="B19" s="9">
        <v>2001</v>
      </c>
      <c r="C19" s="51">
        <v>1</v>
      </c>
      <c r="D19" s="51">
        <v>15</v>
      </c>
      <c r="E19" s="51">
        <v>254</v>
      </c>
      <c r="F19" s="51"/>
      <c r="G19" s="51">
        <v>0</v>
      </c>
      <c r="H19" s="51">
        <v>8</v>
      </c>
      <c r="I19" s="51">
        <v>53</v>
      </c>
      <c r="J19" s="51"/>
      <c r="K19" s="51">
        <v>1</v>
      </c>
      <c r="L19" s="51">
        <v>23</v>
      </c>
      <c r="M19" s="51">
        <v>307</v>
      </c>
    </row>
    <row r="20" spans="2:13" ht="15.75">
      <c r="B20" s="9">
        <v>2002</v>
      </c>
      <c r="C20" s="51">
        <v>1</v>
      </c>
      <c r="D20" s="51">
        <v>17</v>
      </c>
      <c r="E20" s="51">
        <v>216</v>
      </c>
      <c r="F20" s="51"/>
      <c r="G20" s="51">
        <v>0</v>
      </c>
      <c r="H20" s="51">
        <v>2</v>
      </c>
      <c r="I20" s="51">
        <v>33</v>
      </c>
      <c r="J20" s="51"/>
      <c r="K20" s="51">
        <v>1</v>
      </c>
      <c r="L20" s="51">
        <v>19</v>
      </c>
      <c r="M20" s="51">
        <v>249</v>
      </c>
    </row>
    <row r="21" spans="2:13" ht="15.75">
      <c r="B21" s="9">
        <v>2003</v>
      </c>
      <c r="C21" s="51">
        <v>1</v>
      </c>
      <c r="D21" s="51">
        <v>29</v>
      </c>
      <c r="E21" s="51">
        <v>252</v>
      </c>
      <c r="F21" s="51"/>
      <c r="G21" s="51">
        <v>0</v>
      </c>
      <c r="H21" s="51">
        <v>2</v>
      </c>
      <c r="I21" s="51">
        <v>52</v>
      </c>
      <c r="J21" s="51"/>
      <c r="K21" s="51">
        <v>1</v>
      </c>
      <c r="L21" s="51">
        <v>31</v>
      </c>
      <c r="M21" s="51">
        <v>304</v>
      </c>
    </row>
    <row r="22" spans="2:13" s="4" customFormat="1" ht="15.75">
      <c r="B22" s="56" t="s">
        <v>43</v>
      </c>
      <c r="C22" s="57">
        <v>0.8</v>
      </c>
      <c r="D22" s="57">
        <v>20.6</v>
      </c>
      <c r="E22" s="57">
        <v>255.8</v>
      </c>
      <c r="F22" s="57"/>
      <c r="G22" s="57">
        <v>0.4</v>
      </c>
      <c r="H22" s="57">
        <v>5.6</v>
      </c>
      <c r="I22" s="57">
        <v>46.6</v>
      </c>
      <c r="J22" s="57"/>
      <c r="K22" s="57">
        <v>1.2</v>
      </c>
      <c r="L22" s="57">
        <v>26.2</v>
      </c>
      <c r="M22" s="57">
        <v>302.4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30</v>
      </c>
      <c r="B24" s="56" t="s">
        <v>38</v>
      </c>
      <c r="C24" s="57">
        <v>0.4</v>
      </c>
      <c r="D24" s="57">
        <v>5</v>
      </c>
      <c r="E24" s="57">
        <v>45.6</v>
      </c>
      <c r="F24" s="57"/>
      <c r="G24" s="57">
        <v>1.4</v>
      </c>
      <c r="H24" s="57">
        <v>21.6</v>
      </c>
      <c r="I24" s="57">
        <v>110.2</v>
      </c>
      <c r="J24" s="57"/>
      <c r="K24" s="57">
        <v>1.8</v>
      </c>
      <c r="L24" s="57">
        <v>26.6</v>
      </c>
      <c r="M24" s="57">
        <v>155.8</v>
      </c>
    </row>
    <row r="25" spans="2:13" ht="15.75">
      <c r="B25" s="9">
        <v>1993</v>
      </c>
      <c r="C25" s="51">
        <v>2</v>
      </c>
      <c r="D25" s="51">
        <v>8</v>
      </c>
      <c r="E25" s="51">
        <v>61</v>
      </c>
      <c r="F25" s="51"/>
      <c r="G25" s="51">
        <v>1</v>
      </c>
      <c r="H25" s="51">
        <v>27</v>
      </c>
      <c r="I25" s="51">
        <v>124</v>
      </c>
      <c r="J25" s="51"/>
      <c r="K25" s="51">
        <v>3</v>
      </c>
      <c r="L25" s="51">
        <v>35</v>
      </c>
      <c r="M25" s="51">
        <v>185</v>
      </c>
    </row>
    <row r="26" spans="2:13" ht="15.75">
      <c r="B26" s="9">
        <v>1994</v>
      </c>
      <c r="C26" s="51">
        <v>0</v>
      </c>
      <c r="D26" s="51">
        <v>6</v>
      </c>
      <c r="E26" s="51">
        <v>33</v>
      </c>
      <c r="F26" s="51"/>
      <c r="G26" s="51">
        <v>1</v>
      </c>
      <c r="H26" s="51">
        <v>19</v>
      </c>
      <c r="I26" s="51">
        <v>97</v>
      </c>
      <c r="J26" s="51"/>
      <c r="K26" s="51">
        <v>1</v>
      </c>
      <c r="L26" s="51">
        <v>25</v>
      </c>
      <c r="M26" s="51">
        <v>130</v>
      </c>
    </row>
    <row r="27" spans="2:13" ht="15.75">
      <c r="B27" s="9">
        <v>1995</v>
      </c>
      <c r="C27" s="51">
        <v>1</v>
      </c>
      <c r="D27" s="51">
        <v>7</v>
      </c>
      <c r="E27" s="51">
        <v>42</v>
      </c>
      <c r="F27" s="51"/>
      <c r="G27" s="51">
        <v>1</v>
      </c>
      <c r="H27" s="51">
        <v>17</v>
      </c>
      <c r="I27" s="51">
        <v>132</v>
      </c>
      <c r="J27" s="51"/>
      <c r="K27" s="51">
        <v>2</v>
      </c>
      <c r="L27" s="51">
        <v>24</v>
      </c>
      <c r="M27" s="51">
        <v>174</v>
      </c>
    </row>
    <row r="28" spans="2:13" ht="15.75">
      <c r="B28" s="9">
        <v>1996</v>
      </c>
      <c r="C28" s="51">
        <v>0</v>
      </c>
      <c r="D28" s="51">
        <v>4</v>
      </c>
      <c r="E28" s="51">
        <v>40</v>
      </c>
      <c r="F28" s="51"/>
      <c r="G28" s="51">
        <v>1</v>
      </c>
      <c r="H28" s="51">
        <v>14</v>
      </c>
      <c r="I28" s="51">
        <v>94</v>
      </c>
      <c r="J28" s="51"/>
      <c r="K28" s="51">
        <v>1</v>
      </c>
      <c r="L28" s="51">
        <v>18</v>
      </c>
      <c r="M28" s="51">
        <v>134</v>
      </c>
    </row>
    <row r="29" spans="2:13" ht="15.75">
      <c r="B29" s="9">
        <v>1997</v>
      </c>
      <c r="C29" s="51">
        <v>0</v>
      </c>
      <c r="D29" s="51">
        <v>5</v>
      </c>
      <c r="E29" s="51">
        <v>61</v>
      </c>
      <c r="F29" s="51"/>
      <c r="G29" s="51">
        <v>0</v>
      </c>
      <c r="H29" s="51">
        <v>31</v>
      </c>
      <c r="I29" s="51">
        <v>118</v>
      </c>
      <c r="J29" s="51"/>
      <c r="K29" s="51">
        <v>0</v>
      </c>
      <c r="L29" s="51">
        <v>36</v>
      </c>
      <c r="M29" s="51">
        <v>179</v>
      </c>
    </row>
    <row r="30" spans="2:13" ht="15.75">
      <c r="B30" s="9">
        <v>1998</v>
      </c>
      <c r="C30" s="51">
        <v>1</v>
      </c>
      <c r="D30" s="51">
        <v>3</v>
      </c>
      <c r="E30" s="51">
        <v>52</v>
      </c>
      <c r="F30" s="51"/>
      <c r="G30" s="51">
        <v>4</v>
      </c>
      <c r="H30" s="51">
        <v>27</v>
      </c>
      <c r="I30" s="51">
        <v>110</v>
      </c>
      <c r="J30" s="51"/>
      <c r="K30" s="51">
        <v>5</v>
      </c>
      <c r="L30" s="51">
        <v>30</v>
      </c>
      <c r="M30" s="51">
        <v>162</v>
      </c>
    </row>
    <row r="31" spans="2:13" ht="15.75">
      <c r="B31" s="9">
        <v>1999</v>
      </c>
      <c r="C31" s="51">
        <v>0</v>
      </c>
      <c r="D31" s="51">
        <v>6</v>
      </c>
      <c r="E31" s="51">
        <v>43</v>
      </c>
      <c r="F31" s="51"/>
      <c r="G31" s="51">
        <v>1</v>
      </c>
      <c r="H31" s="51">
        <v>19</v>
      </c>
      <c r="I31" s="51">
        <v>86</v>
      </c>
      <c r="J31" s="51"/>
      <c r="K31" s="51">
        <v>1</v>
      </c>
      <c r="L31" s="51">
        <v>25</v>
      </c>
      <c r="M31" s="51">
        <v>129</v>
      </c>
    </row>
    <row r="32" spans="2:13" ht="15.75">
      <c r="B32" s="9">
        <v>2000</v>
      </c>
      <c r="C32" s="51">
        <v>1</v>
      </c>
      <c r="D32" s="51">
        <v>7</v>
      </c>
      <c r="E32" s="51">
        <v>43</v>
      </c>
      <c r="F32" s="51"/>
      <c r="G32" s="51">
        <v>1</v>
      </c>
      <c r="H32" s="51">
        <v>7</v>
      </c>
      <c r="I32" s="51">
        <v>76</v>
      </c>
      <c r="J32" s="51"/>
      <c r="K32" s="51">
        <v>2</v>
      </c>
      <c r="L32" s="51">
        <v>14</v>
      </c>
      <c r="M32" s="51">
        <v>119</v>
      </c>
    </row>
    <row r="33" spans="2:13" ht="15.75">
      <c r="B33" s="9">
        <v>2001</v>
      </c>
      <c r="C33" s="51">
        <v>0</v>
      </c>
      <c r="D33" s="51">
        <v>7</v>
      </c>
      <c r="E33" s="51">
        <v>37</v>
      </c>
      <c r="F33" s="51"/>
      <c r="G33" s="51">
        <v>4</v>
      </c>
      <c r="H33" s="51">
        <v>14</v>
      </c>
      <c r="I33" s="51">
        <v>57</v>
      </c>
      <c r="J33" s="51"/>
      <c r="K33" s="51">
        <v>4</v>
      </c>
      <c r="L33" s="51">
        <v>21</v>
      </c>
      <c r="M33" s="51">
        <v>94</v>
      </c>
    </row>
    <row r="34" spans="2:13" ht="15.75">
      <c r="B34" s="9">
        <v>2002</v>
      </c>
      <c r="C34" s="51">
        <v>0</v>
      </c>
      <c r="D34" s="51">
        <v>2</v>
      </c>
      <c r="E34" s="51">
        <v>38</v>
      </c>
      <c r="F34" s="51"/>
      <c r="G34" s="51">
        <v>0</v>
      </c>
      <c r="H34" s="51">
        <v>9</v>
      </c>
      <c r="I34" s="51">
        <v>76</v>
      </c>
      <c r="J34" s="51"/>
      <c r="K34" s="51">
        <v>0</v>
      </c>
      <c r="L34" s="51">
        <v>11</v>
      </c>
      <c r="M34" s="51">
        <v>114</v>
      </c>
    </row>
    <row r="35" spans="2:13" ht="15.75">
      <c r="B35" s="9">
        <v>2003</v>
      </c>
      <c r="C35" s="51">
        <v>0</v>
      </c>
      <c r="D35" s="51">
        <v>2</v>
      </c>
      <c r="E35" s="51">
        <v>32</v>
      </c>
      <c r="F35" s="51"/>
      <c r="G35" s="51">
        <v>1</v>
      </c>
      <c r="H35" s="51">
        <v>8</v>
      </c>
      <c r="I35" s="51">
        <v>62</v>
      </c>
      <c r="J35" s="51"/>
      <c r="K35" s="51">
        <v>1</v>
      </c>
      <c r="L35" s="51">
        <v>10</v>
      </c>
      <c r="M35" s="51">
        <v>94</v>
      </c>
    </row>
    <row r="36" spans="2:13" s="4" customFormat="1" ht="15.75">
      <c r="B36" s="56" t="s">
        <v>43</v>
      </c>
      <c r="C36" s="57">
        <v>0.2</v>
      </c>
      <c r="D36" s="57">
        <v>4.8</v>
      </c>
      <c r="E36" s="57">
        <v>38.6</v>
      </c>
      <c r="F36" s="57"/>
      <c r="G36" s="57">
        <v>1.4</v>
      </c>
      <c r="H36" s="57">
        <v>11.4</v>
      </c>
      <c r="I36" s="57">
        <v>71.4</v>
      </c>
      <c r="J36" s="57"/>
      <c r="K36" s="57">
        <v>1.6</v>
      </c>
      <c r="L36" s="57">
        <v>16.2</v>
      </c>
      <c r="M36" s="57">
        <v>110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17</v>
      </c>
      <c r="B38" s="56" t="s">
        <v>38</v>
      </c>
      <c r="C38" s="57">
        <v>2.2</v>
      </c>
      <c r="D38" s="57">
        <v>75.2</v>
      </c>
      <c r="E38" s="57">
        <v>834.8</v>
      </c>
      <c r="F38" s="57"/>
      <c r="G38" s="57">
        <v>1</v>
      </c>
      <c r="H38" s="57">
        <v>21.2</v>
      </c>
      <c r="I38" s="57">
        <v>173.8</v>
      </c>
      <c r="J38" s="57"/>
      <c r="K38" s="57">
        <v>3.2</v>
      </c>
      <c r="L38" s="57">
        <v>96.4</v>
      </c>
      <c r="M38" s="57">
        <v>1008.6</v>
      </c>
    </row>
    <row r="39" spans="2:13" ht="15.75">
      <c r="B39" s="9">
        <v>1993</v>
      </c>
      <c r="C39" s="51">
        <v>3</v>
      </c>
      <c r="D39" s="51">
        <v>76</v>
      </c>
      <c r="E39" s="51">
        <v>950</v>
      </c>
      <c r="F39" s="51"/>
      <c r="G39" s="51">
        <v>2</v>
      </c>
      <c r="H39" s="51">
        <v>31</v>
      </c>
      <c r="I39" s="51">
        <v>128</v>
      </c>
      <c r="J39" s="51"/>
      <c r="K39" s="51">
        <v>5</v>
      </c>
      <c r="L39" s="51">
        <v>107</v>
      </c>
      <c r="M39" s="51">
        <v>1078</v>
      </c>
    </row>
    <row r="40" spans="2:13" ht="15.75">
      <c r="B40" s="9">
        <v>1994</v>
      </c>
      <c r="C40" s="51">
        <v>6</v>
      </c>
      <c r="D40" s="51">
        <v>125</v>
      </c>
      <c r="E40" s="51">
        <v>1048</v>
      </c>
      <c r="F40" s="51"/>
      <c r="G40" s="51">
        <v>3</v>
      </c>
      <c r="H40" s="51">
        <v>25</v>
      </c>
      <c r="I40" s="51">
        <v>186</v>
      </c>
      <c r="J40" s="51"/>
      <c r="K40" s="51">
        <v>9</v>
      </c>
      <c r="L40" s="51">
        <v>150</v>
      </c>
      <c r="M40" s="51">
        <v>1234</v>
      </c>
    </row>
    <row r="41" spans="2:13" ht="15.75">
      <c r="B41" s="9">
        <v>1995</v>
      </c>
      <c r="C41" s="51">
        <v>1</v>
      </c>
      <c r="D41" s="51">
        <v>80</v>
      </c>
      <c r="E41" s="51">
        <v>761</v>
      </c>
      <c r="F41" s="51"/>
      <c r="G41" s="51">
        <v>0</v>
      </c>
      <c r="H41" s="51">
        <v>25</v>
      </c>
      <c r="I41" s="51">
        <v>146</v>
      </c>
      <c r="J41" s="51"/>
      <c r="K41" s="51">
        <v>1</v>
      </c>
      <c r="L41" s="51">
        <v>105</v>
      </c>
      <c r="M41" s="51">
        <v>907</v>
      </c>
    </row>
    <row r="42" spans="2:13" ht="15.75">
      <c r="B42" s="9">
        <v>1996</v>
      </c>
      <c r="C42" s="51">
        <v>3</v>
      </c>
      <c r="D42" s="51">
        <v>72</v>
      </c>
      <c r="E42" s="51">
        <v>792</v>
      </c>
      <c r="F42" s="51"/>
      <c r="G42" s="51">
        <v>0</v>
      </c>
      <c r="H42" s="51">
        <v>24</v>
      </c>
      <c r="I42" s="51">
        <v>206</v>
      </c>
      <c r="J42" s="51"/>
      <c r="K42" s="51">
        <v>3</v>
      </c>
      <c r="L42" s="51">
        <v>96</v>
      </c>
      <c r="M42" s="51">
        <v>998</v>
      </c>
    </row>
    <row r="43" spans="2:13" ht="15.75">
      <c r="B43" s="9">
        <v>1997</v>
      </c>
      <c r="C43" s="51">
        <v>0</v>
      </c>
      <c r="D43" s="51">
        <v>42</v>
      </c>
      <c r="E43" s="51">
        <v>749</v>
      </c>
      <c r="F43" s="51"/>
      <c r="G43" s="51">
        <v>2</v>
      </c>
      <c r="H43" s="51">
        <v>13</v>
      </c>
      <c r="I43" s="51">
        <v>192</v>
      </c>
      <c r="J43" s="51"/>
      <c r="K43" s="51">
        <v>2</v>
      </c>
      <c r="L43" s="51">
        <v>55</v>
      </c>
      <c r="M43" s="51">
        <v>941</v>
      </c>
    </row>
    <row r="44" spans="2:13" ht="15.75">
      <c r="B44" s="9">
        <v>1998</v>
      </c>
      <c r="C44" s="51">
        <v>1</v>
      </c>
      <c r="D44" s="51">
        <v>57</v>
      </c>
      <c r="E44" s="51">
        <v>824</v>
      </c>
      <c r="F44" s="51"/>
      <c r="G44" s="51">
        <v>0</v>
      </c>
      <c r="H44" s="51">
        <v>19</v>
      </c>
      <c r="I44" s="51">
        <v>139</v>
      </c>
      <c r="J44" s="51"/>
      <c r="K44" s="51">
        <v>1</v>
      </c>
      <c r="L44" s="51">
        <v>76</v>
      </c>
      <c r="M44" s="51">
        <v>963</v>
      </c>
    </row>
    <row r="45" spans="2:13" ht="15.75">
      <c r="B45" s="9">
        <v>1999</v>
      </c>
      <c r="C45" s="51">
        <v>1</v>
      </c>
      <c r="D45" s="51">
        <v>66</v>
      </c>
      <c r="E45" s="51">
        <v>726</v>
      </c>
      <c r="F45" s="51"/>
      <c r="G45" s="51">
        <v>0</v>
      </c>
      <c r="H45" s="51">
        <v>17</v>
      </c>
      <c r="I45" s="51">
        <v>198</v>
      </c>
      <c r="J45" s="51"/>
      <c r="K45" s="51">
        <v>1</v>
      </c>
      <c r="L45" s="51">
        <v>83</v>
      </c>
      <c r="M45" s="51">
        <v>924</v>
      </c>
    </row>
    <row r="46" spans="2:13" ht="15.75">
      <c r="B46" s="9">
        <v>2000</v>
      </c>
      <c r="C46" s="51">
        <v>1</v>
      </c>
      <c r="D46" s="51">
        <v>68</v>
      </c>
      <c r="E46" s="51">
        <v>810</v>
      </c>
      <c r="F46" s="51"/>
      <c r="G46" s="51">
        <v>0</v>
      </c>
      <c r="H46" s="51">
        <v>12</v>
      </c>
      <c r="I46" s="51">
        <v>124</v>
      </c>
      <c r="J46" s="51"/>
      <c r="K46" s="51">
        <v>1</v>
      </c>
      <c r="L46" s="51">
        <v>80</v>
      </c>
      <c r="M46" s="51">
        <v>934</v>
      </c>
    </row>
    <row r="47" spans="2:13" ht="15.75">
      <c r="B47" s="9">
        <v>2001</v>
      </c>
      <c r="C47" s="51">
        <v>0</v>
      </c>
      <c r="D47" s="51">
        <v>51</v>
      </c>
      <c r="E47" s="51">
        <v>707</v>
      </c>
      <c r="F47" s="51"/>
      <c r="G47" s="51">
        <v>0</v>
      </c>
      <c r="H47" s="51">
        <v>11</v>
      </c>
      <c r="I47" s="51">
        <v>116</v>
      </c>
      <c r="J47" s="51"/>
      <c r="K47" s="51">
        <v>0</v>
      </c>
      <c r="L47" s="51">
        <v>62</v>
      </c>
      <c r="M47" s="51">
        <v>823</v>
      </c>
    </row>
    <row r="48" spans="2:13" ht="15.75">
      <c r="B48" s="9">
        <v>2002</v>
      </c>
      <c r="C48" s="51">
        <v>0</v>
      </c>
      <c r="D48" s="51">
        <v>53</v>
      </c>
      <c r="E48" s="51">
        <v>781</v>
      </c>
      <c r="F48" s="51"/>
      <c r="G48" s="51">
        <v>0</v>
      </c>
      <c r="H48" s="51">
        <v>6</v>
      </c>
      <c r="I48" s="51">
        <v>77</v>
      </c>
      <c r="J48" s="51"/>
      <c r="K48" s="51">
        <v>0</v>
      </c>
      <c r="L48" s="51">
        <v>59</v>
      </c>
      <c r="M48" s="51">
        <v>858</v>
      </c>
    </row>
    <row r="49" spans="2:13" ht="15.75">
      <c r="B49" s="9">
        <v>2003</v>
      </c>
      <c r="C49" s="51">
        <v>1</v>
      </c>
      <c r="D49" s="51">
        <v>59</v>
      </c>
      <c r="E49" s="51">
        <v>726</v>
      </c>
      <c r="F49" s="51"/>
      <c r="G49" s="51">
        <v>0</v>
      </c>
      <c r="H49" s="51">
        <v>12</v>
      </c>
      <c r="I49" s="51">
        <v>161</v>
      </c>
      <c r="J49" s="51"/>
      <c r="K49" s="51">
        <v>1</v>
      </c>
      <c r="L49" s="51">
        <v>71</v>
      </c>
      <c r="M49" s="51">
        <v>887</v>
      </c>
    </row>
    <row r="50" spans="2:13" s="4" customFormat="1" ht="15.75">
      <c r="B50" s="56" t="s">
        <v>43</v>
      </c>
      <c r="C50" s="57">
        <v>0.6</v>
      </c>
      <c r="D50" s="57">
        <v>59.4</v>
      </c>
      <c r="E50" s="57">
        <v>750</v>
      </c>
      <c r="F50" s="57"/>
      <c r="G50" s="63">
        <v>0</v>
      </c>
      <c r="H50" s="57">
        <v>11.6</v>
      </c>
      <c r="I50" s="57">
        <v>135.2</v>
      </c>
      <c r="J50" s="57"/>
      <c r="K50" s="57">
        <v>0.6</v>
      </c>
      <c r="L50" s="57">
        <v>71</v>
      </c>
      <c r="M50" s="57">
        <v>885.2</v>
      </c>
    </row>
    <row r="51" spans="2:13" ht="15.75">
      <c r="B51" s="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s="4" customFormat="1" ht="15.75">
      <c r="A52" s="4" t="s">
        <v>18</v>
      </c>
      <c r="B52" s="56" t="s">
        <v>38</v>
      </c>
      <c r="C52" s="57">
        <v>1</v>
      </c>
      <c r="D52" s="57">
        <v>27.2</v>
      </c>
      <c r="E52" s="57">
        <v>179.6</v>
      </c>
      <c r="F52" s="57"/>
      <c r="G52" s="57">
        <v>8.4</v>
      </c>
      <c r="H52" s="57">
        <v>83.6</v>
      </c>
      <c r="I52" s="57">
        <v>334.8</v>
      </c>
      <c r="J52" s="57"/>
      <c r="K52" s="57">
        <v>9.4</v>
      </c>
      <c r="L52" s="57">
        <v>110.8</v>
      </c>
      <c r="M52" s="57">
        <v>514.4</v>
      </c>
    </row>
    <row r="53" spans="2:13" ht="15.75">
      <c r="B53" s="9">
        <v>1993</v>
      </c>
      <c r="C53" s="51">
        <v>2</v>
      </c>
      <c r="D53" s="51">
        <v>30</v>
      </c>
      <c r="E53" s="51">
        <v>219</v>
      </c>
      <c r="F53" s="51"/>
      <c r="G53" s="51">
        <v>4</v>
      </c>
      <c r="H53" s="51">
        <v>94</v>
      </c>
      <c r="I53" s="51">
        <v>410</v>
      </c>
      <c r="J53" s="51"/>
      <c r="K53" s="51">
        <v>6</v>
      </c>
      <c r="L53" s="51">
        <v>124</v>
      </c>
      <c r="M53" s="51">
        <v>629</v>
      </c>
    </row>
    <row r="54" spans="2:13" ht="15.75">
      <c r="B54" s="9">
        <v>1994</v>
      </c>
      <c r="C54" s="51">
        <v>0</v>
      </c>
      <c r="D54" s="51">
        <v>32</v>
      </c>
      <c r="E54" s="51">
        <v>192</v>
      </c>
      <c r="F54" s="51"/>
      <c r="G54" s="51">
        <v>10</v>
      </c>
      <c r="H54" s="51">
        <v>108</v>
      </c>
      <c r="I54" s="51">
        <v>401</v>
      </c>
      <c r="J54" s="51"/>
      <c r="K54" s="51">
        <v>10</v>
      </c>
      <c r="L54" s="51">
        <v>140</v>
      </c>
      <c r="M54" s="51">
        <v>593</v>
      </c>
    </row>
    <row r="55" spans="2:13" ht="15.75">
      <c r="B55" s="9">
        <v>1995</v>
      </c>
      <c r="C55" s="51">
        <v>1</v>
      </c>
      <c r="D55" s="51">
        <v>41</v>
      </c>
      <c r="E55" s="51">
        <v>180</v>
      </c>
      <c r="F55" s="51"/>
      <c r="G55" s="51">
        <v>12</v>
      </c>
      <c r="H55" s="51">
        <v>90</v>
      </c>
      <c r="I55" s="51">
        <v>334</v>
      </c>
      <c r="J55" s="51"/>
      <c r="K55" s="51">
        <v>13</v>
      </c>
      <c r="L55" s="51">
        <v>131</v>
      </c>
      <c r="M55" s="51">
        <v>514</v>
      </c>
    </row>
    <row r="56" spans="2:13" ht="15.75">
      <c r="B56" s="9">
        <v>1996</v>
      </c>
      <c r="C56" s="51">
        <v>0</v>
      </c>
      <c r="D56" s="51">
        <v>18</v>
      </c>
      <c r="E56" s="51">
        <v>150</v>
      </c>
      <c r="F56" s="51"/>
      <c r="G56" s="51">
        <v>5</v>
      </c>
      <c r="H56" s="51">
        <v>65</v>
      </c>
      <c r="I56" s="51">
        <v>282</v>
      </c>
      <c r="J56" s="51"/>
      <c r="K56" s="51">
        <v>5</v>
      </c>
      <c r="L56" s="51">
        <v>83</v>
      </c>
      <c r="M56" s="51">
        <v>432</v>
      </c>
    </row>
    <row r="57" spans="2:13" ht="15.75">
      <c r="B57" s="9">
        <v>1997</v>
      </c>
      <c r="C57" s="51">
        <v>0</v>
      </c>
      <c r="D57" s="51">
        <v>20</v>
      </c>
      <c r="E57" s="51">
        <v>167</v>
      </c>
      <c r="F57" s="51"/>
      <c r="G57" s="51">
        <v>11</v>
      </c>
      <c r="H57" s="51">
        <v>70</v>
      </c>
      <c r="I57" s="51">
        <v>306</v>
      </c>
      <c r="J57" s="51"/>
      <c r="K57" s="51">
        <v>11</v>
      </c>
      <c r="L57" s="51">
        <v>90</v>
      </c>
      <c r="M57" s="51">
        <v>473</v>
      </c>
    </row>
    <row r="58" spans="2:13" ht="15.75">
      <c r="B58" s="9">
        <v>1998</v>
      </c>
      <c r="C58" s="51">
        <v>4</v>
      </c>
      <c r="D58" s="51">
        <v>25</v>
      </c>
      <c r="E58" s="51">
        <v>209</v>
      </c>
      <c r="F58" s="51"/>
      <c r="G58" s="51">
        <v>4</v>
      </c>
      <c r="H58" s="51">
        <v>85</v>
      </c>
      <c r="I58" s="51">
        <v>351</v>
      </c>
      <c r="J58" s="51"/>
      <c r="K58" s="51">
        <v>8</v>
      </c>
      <c r="L58" s="51">
        <v>110</v>
      </c>
      <c r="M58" s="51">
        <v>560</v>
      </c>
    </row>
    <row r="59" spans="2:13" ht="15.75">
      <c r="B59" s="9">
        <v>1999</v>
      </c>
      <c r="C59" s="51">
        <v>0</v>
      </c>
      <c r="D59" s="51">
        <v>19</v>
      </c>
      <c r="E59" s="51">
        <v>162</v>
      </c>
      <c r="F59" s="51"/>
      <c r="G59" s="51">
        <v>6</v>
      </c>
      <c r="H59" s="51">
        <v>67</v>
      </c>
      <c r="I59" s="51">
        <v>310</v>
      </c>
      <c r="J59" s="51"/>
      <c r="K59" s="51">
        <v>6</v>
      </c>
      <c r="L59" s="51">
        <v>86</v>
      </c>
      <c r="M59" s="51">
        <v>472</v>
      </c>
    </row>
    <row r="60" spans="2:13" ht="15.75">
      <c r="B60" s="9">
        <v>2000</v>
      </c>
      <c r="C60" s="51">
        <v>1</v>
      </c>
      <c r="D60" s="51">
        <v>11</v>
      </c>
      <c r="E60" s="51">
        <v>143</v>
      </c>
      <c r="F60" s="51"/>
      <c r="G60" s="51">
        <v>7</v>
      </c>
      <c r="H60" s="51">
        <v>55</v>
      </c>
      <c r="I60" s="51">
        <v>244</v>
      </c>
      <c r="J60" s="51"/>
      <c r="K60" s="51">
        <v>8</v>
      </c>
      <c r="L60" s="51">
        <v>66</v>
      </c>
      <c r="M60" s="51">
        <v>387</v>
      </c>
    </row>
    <row r="61" spans="2:13" ht="15.75">
      <c r="B61" s="9">
        <v>2001</v>
      </c>
      <c r="C61" s="51">
        <v>0</v>
      </c>
      <c r="D61" s="51">
        <v>9</v>
      </c>
      <c r="E61" s="51">
        <v>147</v>
      </c>
      <c r="F61" s="51"/>
      <c r="G61" s="51">
        <v>8</v>
      </c>
      <c r="H61" s="51">
        <v>58</v>
      </c>
      <c r="I61" s="51">
        <v>264</v>
      </c>
      <c r="J61" s="51"/>
      <c r="K61" s="51">
        <v>8</v>
      </c>
      <c r="L61" s="51">
        <v>67</v>
      </c>
      <c r="M61" s="51">
        <v>411</v>
      </c>
    </row>
    <row r="62" spans="2:13" ht="15.75">
      <c r="B62" s="9">
        <v>2002</v>
      </c>
      <c r="C62" s="51">
        <v>2</v>
      </c>
      <c r="D62" s="51">
        <v>15</v>
      </c>
      <c r="E62" s="51">
        <v>139</v>
      </c>
      <c r="F62" s="51"/>
      <c r="G62" s="51">
        <v>9</v>
      </c>
      <c r="H62" s="51">
        <v>65</v>
      </c>
      <c r="I62" s="51">
        <v>252</v>
      </c>
      <c r="J62" s="51"/>
      <c r="K62" s="51">
        <v>11</v>
      </c>
      <c r="L62" s="51">
        <v>80</v>
      </c>
      <c r="M62" s="51">
        <v>391</v>
      </c>
    </row>
    <row r="63" spans="2:13" ht="15.75">
      <c r="B63" s="9">
        <v>2003</v>
      </c>
      <c r="C63" s="51">
        <v>1</v>
      </c>
      <c r="D63" s="51">
        <v>13</v>
      </c>
      <c r="E63" s="51">
        <v>108</v>
      </c>
      <c r="F63" s="51"/>
      <c r="G63" s="51">
        <v>10</v>
      </c>
      <c r="H63" s="51">
        <v>49</v>
      </c>
      <c r="I63" s="51">
        <v>239</v>
      </c>
      <c r="J63" s="51"/>
      <c r="K63" s="51">
        <v>11</v>
      </c>
      <c r="L63" s="51">
        <v>62</v>
      </c>
      <c r="M63" s="51">
        <v>347</v>
      </c>
    </row>
    <row r="64" spans="2:13" s="4" customFormat="1" ht="15.75">
      <c r="B64" s="56" t="s">
        <v>43</v>
      </c>
      <c r="C64" s="57">
        <v>0.8</v>
      </c>
      <c r="D64" s="57">
        <v>13.4</v>
      </c>
      <c r="E64" s="57">
        <v>139.8</v>
      </c>
      <c r="F64" s="57"/>
      <c r="G64" s="57">
        <v>8</v>
      </c>
      <c r="H64" s="57">
        <v>58.8</v>
      </c>
      <c r="I64" s="57">
        <v>261.8</v>
      </c>
      <c r="J64" s="57"/>
      <c r="K64" s="57">
        <v>8.8</v>
      </c>
      <c r="L64" s="57">
        <v>72.2</v>
      </c>
      <c r="M64" s="57">
        <v>401.6</v>
      </c>
    </row>
    <row r="65" spans="2:13" ht="15.75">
      <c r="B65" s="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9" s="4" customFormat="1" ht="15.75"/>
    <row r="71" s="15" customFormat="1" ht="18.75"/>
    <row r="83" s="4" customFormat="1" ht="15.75"/>
    <row r="96" s="4" customFormat="1" ht="15.75"/>
    <row r="100" spans="3:13" ht="15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5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5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5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44" ht="15.75">
      <c r="B144" s="22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140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M1" s="2" t="s">
        <v>14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 t="s">
        <v>1</v>
      </c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5" t="s">
        <v>5</v>
      </c>
      <c r="B7" s="5"/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19</v>
      </c>
      <c r="B10" s="56" t="s">
        <v>38</v>
      </c>
      <c r="C10" s="57">
        <v>1</v>
      </c>
      <c r="D10" s="57">
        <v>13</v>
      </c>
      <c r="E10" s="57">
        <v>59.2</v>
      </c>
      <c r="F10" s="57"/>
      <c r="G10" s="57">
        <v>4.8</v>
      </c>
      <c r="H10" s="57">
        <v>47.8</v>
      </c>
      <c r="I10" s="57">
        <v>181</v>
      </c>
      <c r="J10" s="57"/>
      <c r="K10" s="57">
        <v>5.8</v>
      </c>
      <c r="L10" s="57">
        <v>60.8</v>
      </c>
      <c r="M10" s="57">
        <v>240.2</v>
      </c>
    </row>
    <row r="11" spans="2:13" ht="15.75">
      <c r="B11" s="9">
        <v>1993</v>
      </c>
      <c r="C11" s="51">
        <v>1</v>
      </c>
      <c r="D11" s="51">
        <v>18</v>
      </c>
      <c r="E11" s="51">
        <v>67</v>
      </c>
      <c r="F11" s="51"/>
      <c r="G11" s="51">
        <v>5</v>
      </c>
      <c r="H11" s="51">
        <v>58</v>
      </c>
      <c r="I11" s="51">
        <v>213</v>
      </c>
      <c r="J11" s="51"/>
      <c r="K11" s="51">
        <v>6</v>
      </c>
      <c r="L11" s="51">
        <v>76</v>
      </c>
      <c r="M11" s="51">
        <v>280</v>
      </c>
    </row>
    <row r="12" spans="2:13" ht="15.75">
      <c r="B12" s="9">
        <v>1994</v>
      </c>
      <c r="C12" s="51">
        <v>1</v>
      </c>
      <c r="D12" s="51">
        <v>10</v>
      </c>
      <c r="E12" s="51">
        <v>59</v>
      </c>
      <c r="F12" s="51"/>
      <c r="G12" s="51">
        <v>3</v>
      </c>
      <c r="H12" s="51">
        <v>61</v>
      </c>
      <c r="I12" s="51">
        <v>228</v>
      </c>
      <c r="J12" s="51"/>
      <c r="K12" s="51">
        <v>4</v>
      </c>
      <c r="L12" s="51">
        <v>71</v>
      </c>
      <c r="M12" s="51">
        <v>287</v>
      </c>
    </row>
    <row r="13" spans="2:13" ht="15.75">
      <c r="B13" s="9">
        <v>1995</v>
      </c>
      <c r="C13" s="51">
        <v>1</v>
      </c>
      <c r="D13" s="51">
        <v>22</v>
      </c>
      <c r="E13" s="51">
        <v>73</v>
      </c>
      <c r="F13" s="51"/>
      <c r="G13" s="51">
        <v>5</v>
      </c>
      <c r="H13" s="51">
        <v>58</v>
      </c>
      <c r="I13" s="51">
        <v>203</v>
      </c>
      <c r="J13" s="51"/>
      <c r="K13" s="51">
        <v>6</v>
      </c>
      <c r="L13" s="51">
        <v>80</v>
      </c>
      <c r="M13" s="51">
        <v>276</v>
      </c>
    </row>
    <row r="14" spans="2:13" ht="15.75">
      <c r="B14" s="9">
        <v>1996</v>
      </c>
      <c r="C14" s="51">
        <v>2</v>
      </c>
      <c r="D14" s="51">
        <v>12</v>
      </c>
      <c r="E14" s="51">
        <v>59</v>
      </c>
      <c r="F14" s="51"/>
      <c r="G14" s="51">
        <v>7</v>
      </c>
      <c r="H14" s="51">
        <v>42</v>
      </c>
      <c r="I14" s="51">
        <v>145</v>
      </c>
      <c r="J14" s="51"/>
      <c r="K14" s="51">
        <v>9</v>
      </c>
      <c r="L14" s="51">
        <v>54</v>
      </c>
      <c r="M14" s="51">
        <v>204</v>
      </c>
    </row>
    <row r="15" spans="2:13" ht="15.75">
      <c r="B15" s="9">
        <v>1997</v>
      </c>
      <c r="C15" s="51">
        <v>1</v>
      </c>
      <c r="D15" s="51">
        <v>9</v>
      </c>
      <c r="E15" s="51">
        <v>45</v>
      </c>
      <c r="F15" s="51"/>
      <c r="G15" s="51">
        <v>4</v>
      </c>
      <c r="H15" s="51">
        <v>37</v>
      </c>
      <c r="I15" s="51">
        <v>143</v>
      </c>
      <c r="J15" s="51"/>
      <c r="K15" s="51">
        <v>5</v>
      </c>
      <c r="L15" s="51">
        <v>46</v>
      </c>
      <c r="M15" s="51">
        <v>188</v>
      </c>
    </row>
    <row r="16" spans="2:13" ht="15.75">
      <c r="B16" s="9">
        <v>1998</v>
      </c>
      <c r="C16" s="51">
        <v>0</v>
      </c>
      <c r="D16" s="51">
        <v>12</v>
      </c>
      <c r="E16" s="51">
        <v>60</v>
      </c>
      <c r="F16" s="51"/>
      <c r="G16" s="51">
        <v>5</v>
      </c>
      <c r="H16" s="51">
        <v>41</v>
      </c>
      <c r="I16" s="51">
        <v>186</v>
      </c>
      <c r="J16" s="51"/>
      <c r="K16" s="51">
        <v>5</v>
      </c>
      <c r="L16" s="51">
        <v>53</v>
      </c>
      <c r="M16" s="51">
        <v>246</v>
      </c>
    </row>
    <row r="17" spans="2:13" ht="15.75">
      <c r="B17" s="9">
        <v>1999</v>
      </c>
      <c r="C17" s="51">
        <v>2</v>
      </c>
      <c r="D17" s="51">
        <v>13</v>
      </c>
      <c r="E17" s="51">
        <v>84</v>
      </c>
      <c r="F17" s="51"/>
      <c r="G17" s="51">
        <v>3</v>
      </c>
      <c r="H17" s="51">
        <v>45</v>
      </c>
      <c r="I17" s="51">
        <v>197</v>
      </c>
      <c r="J17" s="51"/>
      <c r="K17" s="51">
        <v>5</v>
      </c>
      <c r="L17" s="51">
        <v>58</v>
      </c>
      <c r="M17" s="51">
        <v>281</v>
      </c>
    </row>
    <row r="18" spans="2:13" ht="15.75">
      <c r="B18" s="9">
        <v>2000</v>
      </c>
      <c r="C18" s="51">
        <v>0</v>
      </c>
      <c r="D18" s="51">
        <v>11</v>
      </c>
      <c r="E18" s="51">
        <v>88</v>
      </c>
      <c r="F18" s="51"/>
      <c r="G18" s="51">
        <v>7</v>
      </c>
      <c r="H18" s="51">
        <v>44</v>
      </c>
      <c r="I18" s="51">
        <v>188</v>
      </c>
      <c r="J18" s="51"/>
      <c r="K18" s="51">
        <v>7</v>
      </c>
      <c r="L18" s="51">
        <v>55</v>
      </c>
      <c r="M18" s="51">
        <v>276</v>
      </c>
    </row>
    <row r="19" spans="2:13" ht="15.75">
      <c r="B19" s="9">
        <v>2001</v>
      </c>
      <c r="C19" s="51">
        <v>1</v>
      </c>
      <c r="D19" s="51">
        <v>11</v>
      </c>
      <c r="E19" s="51">
        <v>82</v>
      </c>
      <c r="F19" s="51"/>
      <c r="G19" s="51">
        <v>5</v>
      </c>
      <c r="H19" s="51">
        <v>51</v>
      </c>
      <c r="I19" s="51">
        <v>231</v>
      </c>
      <c r="J19" s="51"/>
      <c r="K19" s="51">
        <v>6</v>
      </c>
      <c r="L19" s="51">
        <v>62</v>
      </c>
      <c r="M19" s="51">
        <v>313</v>
      </c>
    </row>
    <row r="20" spans="2:13" ht="15.75">
      <c r="B20" s="9">
        <v>2002</v>
      </c>
      <c r="C20" s="51">
        <v>0</v>
      </c>
      <c r="D20" s="51">
        <v>9</v>
      </c>
      <c r="E20" s="51">
        <v>115</v>
      </c>
      <c r="F20" s="51"/>
      <c r="G20" s="51">
        <v>10</v>
      </c>
      <c r="H20" s="51">
        <v>52</v>
      </c>
      <c r="I20" s="51">
        <v>254</v>
      </c>
      <c r="J20" s="51"/>
      <c r="K20" s="51">
        <v>10</v>
      </c>
      <c r="L20" s="51">
        <v>61</v>
      </c>
      <c r="M20" s="51">
        <v>369</v>
      </c>
    </row>
    <row r="21" spans="2:13" ht="15.75">
      <c r="B21" s="9">
        <v>2003</v>
      </c>
      <c r="C21" s="51">
        <v>0</v>
      </c>
      <c r="D21" s="51">
        <v>21</v>
      </c>
      <c r="E21" s="51">
        <v>100</v>
      </c>
      <c r="F21" s="51"/>
      <c r="G21" s="51">
        <v>3</v>
      </c>
      <c r="H21" s="51">
        <v>42</v>
      </c>
      <c r="I21" s="51">
        <v>217</v>
      </c>
      <c r="J21" s="51"/>
      <c r="K21" s="51">
        <v>3</v>
      </c>
      <c r="L21" s="51">
        <v>63</v>
      </c>
      <c r="M21" s="51">
        <v>317</v>
      </c>
    </row>
    <row r="22" spans="2:13" s="4" customFormat="1" ht="15.75">
      <c r="B22" s="56" t="s">
        <v>43</v>
      </c>
      <c r="C22" s="57">
        <v>0.6</v>
      </c>
      <c r="D22" s="57">
        <v>13</v>
      </c>
      <c r="E22" s="57">
        <v>93.8</v>
      </c>
      <c r="F22" s="57"/>
      <c r="G22" s="57">
        <v>5.6</v>
      </c>
      <c r="H22" s="57">
        <v>46.8</v>
      </c>
      <c r="I22" s="57">
        <v>217.4</v>
      </c>
      <c r="J22" s="57"/>
      <c r="K22" s="57">
        <v>6.2</v>
      </c>
      <c r="L22" s="57">
        <v>59.8</v>
      </c>
      <c r="M22" s="57">
        <v>311.2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31</v>
      </c>
      <c r="B24" s="56" t="s">
        <v>38</v>
      </c>
      <c r="C24" s="57">
        <v>0</v>
      </c>
      <c r="D24" s="57">
        <v>10.8</v>
      </c>
      <c r="E24" s="57">
        <v>60.8</v>
      </c>
      <c r="F24" s="57"/>
      <c r="G24" s="57">
        <v>1</v>
      </c>
      <c r="H24" s="57">
        <v>16.8</v>
      </c>
      <c r="I24" s="57">
        <v>73.8</v>
      </c>
      <c r="J24" s="57"/>
      <c r="K24" s="57">
        <v>1</v>
      </c>
      <c r="L24" s="57">
        <v>27.6</v>
      </c>
      <c r="M24" s="57">
        <v>134.6</v>
      </c>
    </row>
    <row r="25" spans="2:13" ht="15.75">
      <c r="B25" s="9">
        <v>1993</v>
      </c>
      <c r="C25" s="51">
        <v>1</v>
      </c>
      <c r="D25" s="51">
        <v>8</v>
      </c>
      <c r="E25" s="51">
        <v>48</v>
      </c>
      <c r="F25" s="51"/>
      <c r="G25" s="51">
        <v>2</v>
      </c>
      <c r="H25" s="51">
        <v>16</v>
      </c>
      <c r="I25" s="51">
        <v>67</v>
      </c>
      <c r="J25" s="51"/>
      <c r="K25" s="51">
        <v>3</v>
      </c>
      <c r="L25" s="51">
        <v>24</v>
      </c>
      <c r="M25" s="51">
        <v>115</v>
      </c>
    </row>
    <row r="26" spans="2:13" ht="15.75">
      <c r="B26" s="9">
        <v>1994</v>
      </c>
      <c r="C26" s="51">
        <v>0</v>
      </c>
      <c r="D26" s="51">
        <v>16</v>
      </c>
      <c r="E26" s="51">
        <v>73</v>
      </c>
      <c r="F26" s="51"/>
      <c r="G26" s="51">
        <v>1</v>
      </c>
      <c r="H26" s="51">
        <v>20</v>
      </c>
      <c r="I26" s="51">
        <v>65</v>
      </c>
      <c r="J26" s="51"/>
      <c r="K26" s="51">
        <v>1</v>
      </c>
      <c r="L26" s="51">
        <v>36</v>
      </c>
      <c r="M26" s="51">
        <v>138</v>
      </c>
    </row>
    <row r="27" spans="2:13" ht="15.75">
      <c r="B27" s="9">
        <v>1995</v>
      </c>
      <c r="C27" s="51">
        <v>0</v>
      </c>
      <c r="D27" s="51">
        <v>15</v>
      </c>
      <c r="E27" s="51">
        <v>63</v>
      </c>
      <c r="F27" s="51"/>
      <c r="G27" s="51">
        <v>0</v>
      </c>
      <c r="H27" s="51">
        <v>17</v>
      </c>
      <c r="I27" s="51">
        <v>71</v>
      </c>
      <c r="J27" s="51"/>
      <c r="K27" s="51">
        <v>0</v>
      </c>
      <c r="L27" s="51">
        <v>32</v>
      </c>
      <c r="M27" s="51">
        <v>134</v>
      </c>
    </row>
    <row r="28" spans="2:13" ht="15.75">
      <c r="B28" s="9">
        <v>1996</v>
      </c>
      <c r="C28" s="51">
        <v>0</v>
      </c>
      <c r="D28" s="51">
        <v>6</v>
      </c>
      <c r="E28" s="51">
        <v>49</v>
      </c>
      <c r="F28" s="51"/>
      <c r="G28" s="51">
        <v>2</v>
      </c>
      <c r="H28" s="51">
        <v>20</v>
      </c>
      <c r="I28" s="51">
        <v>86</v>
      </c>
      <c r="J28" s="51"/>
      <c r="K28" s="51">
        <v>2</v>
      </c>
      <c r="L28" s="51">
        <v>26</v>
      </c>
      <c r="M28" s="51">
        <v>135</v>
      </c>
    </row>
    <row r="29" spans="2:13" ht="15.75">
      <c r="B29" s="9">
        <v>1997</v>
      </c>
      <c r="C29" s="51">
        <v>0</v>
      </c>
      <c r="D29" s="51">
        <v>8</v>
      </c>
      <c r="E29" s="51">
        <v>54</v>
      </c>
      <c r="F29" s="51"/>
      <c r="G29" s="51">
        <v>1</v>
      </c>
      <c r="H29" s="51">
        <v>10</v>
      </c>
      <c r="I29" s="51">
        <v>63</v>
      </c>
      <c r="J29" s="51"/>
      <c r="K29" s="51">
        <v>1</v>
      </c>
      <c r="L29" s="51">
        <v>18</v>
      </c>
      <c r="M29" s="51">
        <v>117</v>
      </c>
    </row>
    <row r="30" spans="2:13" ht="15.75">
      <c r="B30" s="9">
        <v>1998</v>
      </c>
      <c r="C30" s="51">
        <v>0</v>
      </c>
      <c r="D30" s="51">
        <v>9</v>
      </c>
      <c r="E30" s="51">
        <v>65</v>
      </c>
      <c r="F30" s="51"/>
      <c r="G30" s="51">
        <v>1</v>
      </c>
      <c r="H30" s="51">
        <v>17</v>
      </c>
      <c r="I30" s="51">
        <v>84</v>
      </c>
      <c r="J30" s="51"/>
      <c r="K30" s="51">
        <v>1</v>
      </c>
      <c r="L30" s="51">
        <v>26</v>
      </c>
      <c r="M30" s="51">
        <v>149</v>
      </c>
    </row>
    <row r="31" spans="2:13" ht="15.75">
      <c r="B31" s="9">
        <v>1999</v>
      </c>
      <c r="C31" s="51">
        <v>0</v>
      </c>
      <c r="D31" s="51">
        <v>10</v>
      </c>
      <c r="E31" s="51">
        <v>75</v>
      </c>
      <c r="F31" s="51"/>
      <c r="G31" s="51">
        <v>0</v>
      </c>
      <c r="H31" s="51">
        <v>13</v>
      </c>
      <c r="I31" s="51">
        <v>89</v>
      </c>
      <c r="J31" s="51"/>
      <c r="K31" s="51">
        <v>0</v>
      </c>
      <c r="L31" s="51">
        <v>23</v>
      </c>
      <c r="M31" s="51">
        <v>164</v>
      </c>
    </row>
    <row r="32" spans="2:13" ht="15.75">
      <c r="B32" s="9">
        <v>2000</v>
      </c>
      <c r="C32" s="51">
        <v>0</v>
      </c>
      <c r="D32" s="51">
        <v>8</v>
      </c>
      <c r="E32" s="51">
        <v>98</v>
      </c>
      <c r="F32" s="51"/>
      <c r="G32" s="51">
        <v>0</v>
      </c>
      <c r="H32" s="51">
        <v>20</v>
      </c>
      <c r="I32" s="51">
        <v>102</v>
      </c>
      <c r="J32" s="51"/>
      <c r="K32" s="51">
        <v>0</v>
      </c>
      <c r="L32" s="51">
        <v>28</v>
      </c>
      <c r="M32" s="51">
        <v>200</v>
      </c>
    </row>
    <row r="33" spans="2:13" ht="15.75">
      <c r="B33" s="9">
        <v>2001</v>
      </c>
      <c r="C33" s="51">
        <v>0</v>
      </c>
      <c r="D33" s="51">
        <v>10</v>
      </c>
      <c r="E33" s="51">
        <v>87</v>
      </c>
      <c r="F33" s="51"/>
      <c r="G33" s="51">
        <v>0</v>
      </c>
      <c r="H33" s="51">
        <v>18</v>
      </c>
      <c r="I33" s="51">
        <v>83</v>
      </c>
      <c r="J33" s="51"/>
      <c r="K33" s="51">
        <v>0</v>
      </c>
      <c r="L33" s="51">
        <v>28</v>
      </c>
      <c r="M33" s="51">
        <v>170</v>
      </c>
    </row>
    <row r="34" spans="2:13" ht="15.75">
      <c r="B34" s="9">
        <v>2002</v>
      </c>
      <c r="C34" s="51">
        <v>0</v>
      </c>
      <c r="D34" s="51">
        <v>5</v>
      </c>
      <c r="E34" s="51">
        <v>73</v>
      </c>
      <c r="F34" s="51"/>
      <c r="G34" s="51">
        <v>1</v>
      </c>
      <c r="H34" s="51">
        <v>15</v>
      </c>
      <c r="I34" s="51">
        <v>72</v>
      </c>
      <c r="J34" s="51"/>
      <c r="K34" s="51">
        <v>1</v>
      </c>
      <c r="L34" s="51">
        <v>20</v>
      </c>
      <c r="M34" s="51">
        <v>145</v>
      </c>
    </row>
    <row r="35" spans="2:13" ht="15.75">
      <c r="B35" s="9">
        <v>2003</v>
      </c>
      <c r="C35" s="51">
        <v>1</v>
      </c>
      <c r="D35" s="51">
        <v>10</v>
      </c>
      <c r="E35" s="51">
        <v>64</v>
      </c>
      <c r="F35" s="51"/>
      <c r="G35" s="51">
        <v>2</v>
      </c>
      <c r="H35" s="51">
        <v>13</v>
      </c>
      <c r="I35" s="51">
        <v>78</v>
      </c>
      <c r="J35" s="51"/>
      <c r="K35" s="51">
        <v>3</v>
      </c>
      <c r="L35" s="51">
        <v>23</v>
      </c>
      <c r="M35" s="51">
        <v>142</v>
      </c>
    </row>
    <row r="36" spans="2:13" s="4" customFormat="1" ht="15.75">
      <c r="B36" s="56" t="s">
        <v>43</v>
      </c>
      <c r="C36" s="64">
        <v>0.2</v>
      </c>
      <c r="D36" s="57">
        <v>8.6</v>
      </c>
      <c r="E36" s="57">
        <v>79.4</v>
      </c>
      <c r="F36" s="57"/>
      <c r="G36" s="57">
        <v>0.6</v>
      </c>
      <c r="H36" s="57">
        <v>15.8</v>
      </c>
      <c r="I36" s="57">
        <v>84.8</v>
      </c>
      <c r="J36" s="57"/>
      <c r="K36" s="57">
        <v>0.8</v>
      </c>
      <c r="L36" s="57">
        <v>24.4</v>
      </c>
      <c r="M36" s="57">
        <v>164.2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4</v>
      </c>
      <c r="B38" s="56" t="s">
        <v>38</v>
      </c>
      <c r="C38" s="57">
        <v>115</v>
      </c>
      <c r="D38" s="57">
        <v>2473.8</v>
      </c>
      <c r="E38" s="57">
        <v>13481.4</v>
      </c>
      <c r="F38" s="57"/>
      <c r="G38" s="57">
        <v>263.2</v>
      </c>
      <c r="H38" s="57">
        <v>2364</v>
      </c>
      <c r="I38" s="57">
        <v>8834.4</v>
      </c>
      <c r="J38" s="57"/>
      <c r="K38" s="57">
        <v>378.2</v>
      </c>
      <c r="L38" s="57">
        <v>4837.8</v>
      </c>
      <c r="M38" s="57">
        <v>22315.8</v>
      </c>
    </row>
    <row r="39" spans="2:13" ht="15.75">
      <c r="B39" s="9">
        <v>1993</v>
      </c>
      <c r="C39" s="51">
        <v>134</v>
      </c>
      <c r="D39" s="51">
        <v>2459</v>
      </c>
      <c r="E39" s="51">
        <v>13356</v>
      </c>
      <c r="F39" s="51"/>
      <c r="G39" s="51">
        <v>265</v>
      </c>
      <c r="H39" s="51">
        <v>2394</v>
      </c>
      <c r="I39" s="51">
        <v>9058</v>
      </c>
      <c r="J39" s="51"/>
      <c r="K39" s="51">
        <v>399</v>
      </c>
      <c r="L39" s="51">
        <v>4853</v>
      </c>
      <c r="M39" s="51">
        <v>22414</v>
      </c>
    </row>
    <row r="40" spans="2:13" ht="15.75">
      <c r="B40" s="9">
        <v>1994</v>
      </c>
      <c r="C40" s="51">
        <v>111</v>
      </c>
      <c r="D40" s="51">
        <v>2996</v>
      </c>
      <c r="E40" s="51">
        <v>13972</v>
      </c>
      <c r="F40" s="51"/>
      <c r="G40" s="51">
        <v>252</v>
      </c>
      <c r="H40" s="51">
        <v>2575</v>
      </c>
      <c r="I40" s="51">
        <v>8601</v>
      </c>
      <c r="J40" s="51"/>
      <c r="K40" s="51">
        <v>363</v>
      </c>
      <c r="L40" s="51">
        <v>5571</v>
      </c>
      <c r="M40" s="51">
        <v>22573</v>
      </c>
    </row>
    <row r="41" spans="2:13" ht="15.75">
      <c r="B41" s="9">
        <v>1995</v>
      </c>
      <c r="C41" s="51">
        <v>128</v>
      </c>
      <c r="D41" s="51">
        <v>2856</v>
      </c>
      <c r="E41" s="51">
        <v>13542</v>
      </c>
      <c r="F41" s="51"/>
      <c r="G41" s="51">
        <v>281</v>
      </c>
      <c r="H41" s="51">
        <v>2483</v>
      </c>
      <c r="I41" s="51">
        <v>8652</v>
      </c>
      <c r="J41" s="51"/>
      <c r="K41" s="51">
        <v>409</v>
      </c>
      <c r="L41" s="51">
        <v>5339</v>
      </c>
      <c r="M41" s="51">
        <v>22194</v>
      </c>
    </row>
    <row r="42" spans="2:13" ht="15.75">
      <c r="B42" s="9">
        <v>1996</v>
      </c>
      <c r="C42" s="51">
        <v>120</v>
      </c>
      <c r="D42" s="51">
        <v>2205</v>
      </c>
      <c r="E42" s="51">
        <v>13110</v>
      </c>
      <c r="F42" s="51"/>
      <c r="G42" s="51">
        <v>237</v>
      </c>
      <c r="H42" s="51">
        <v>2193</v>
      </c>
      <c r="I42" s="51">
        <v>8606</v>
      </c>
      <c r="J42" s="51"/>
      <c r="K42" s="51">
        <v>357</v>
      </c>
      <c r="L42" s="51">
        <v>4398</v>
      </c>
      <c r="M42" s="51">
        <v>21716</v>
      </c>
    </row>
    <row r="43" spans="2:13" ht="15.75">
      <c r="B43" s="9">
        <v>1997</v>
      </c>
      <c r="C43" s="51">
        <v>90</v>
      </c>
      <c r="D43" s="51">
        <v>2144</v>
      </c>
      <c r="E43" s="51">
        <v>13438</v>
      </c>
      <c r="F43" s="51"/>
      <c r="G43" s="51">
        <v>287</v>
      </c>
      <c r="H43" s="51">
        <v>2280</v>
      </c>
      <c r="I43" s="51">
        <v>9191</v>
      </c>
      <c r="J43" s="51"/>
      <c r="K43" s="51">
        <v>377</v>
      </c>
      <c r="L43" s="51">
        <v>4424</v>
      </c>
      <c r="M43" s="51">
        <v>22629</v>
      </c>
    </row>
    <row r="44" spans="2:13" ht="15.75">
      <c r="B44" s="9">
        <v>1998</v>
      </c>
      <c r="C44" s="51">
        <v>126</v>
      </c>
      <c r="D44" s="51">
        <v>2168</v>
      </c>
      <c r="E44" s="51">
        <v>13345</v>
      </c>
      <c r="F44" s="51"/>
      <c r="G44" s="51">
        <v>259</v>
      </c>
      <c r="H44" s="51">
        <v>2289</v>
      </c>
      <c r="I44" s="51">
        <v>9122</v>
      </c>
      <c r="J44" s="51"/>
      <c r="K44" s="51">
        <v>385</v>
      </c>
      <c r="L44" s="51">
        <v>4457</v>
      </c>
      <c r="M44" s="51">
        <v>22467</v>
      </c>
    </row>
    <row r="45" spans="2:13" ht="15.75">
      <c r="B45" s="9">
        <v>1999</v>
      </c>
      <c r="C45" s="51">
        <v>101</v>
      </c>
      <c r="D45" s="51">
        <v>2065</v>
      </c>
      <c r="E45" s="51">
        <v>12426</v>
      </c>
      <c r="F45" s="51"/>
      <c r="G45" s="51">
        <v>209</v>
      </c>
      <c r="H45" s="51">
        <v>2010</v>
      </c>
      <c r="I45" s="51">
        <v>8577</v>
      </c>
      <c r="J45" s="51"/>
      <c r="K45" s="51">
        <v>310</v>
      </c>
      <c r="L45" s="51">
        <v>4075</v>
      </c>
      <c r="M45" s="51">
        <v>21003</v>
      </c>
    </row>
    <row r="46" spans="2:13" ht="15.75">
      <c r="B46" s="9">
        <v>2000</v>
      </c>
      <c r="C46" s="51">
        <v>97</v>
      </c>
      <c r="D46" s="51">
        <v>1883</v>
      </c>
      <c r="E46" s="51">
        <v>12238</v>
      </c>
      <c r="F46" s="51"/>
      <c r="G46" s="51">
        <v>229</v>
      </c>
      <c r="H46" s="51">
        <v>2010</v>
      </c>
      <c r="I46" s="51">
        <v>8273</v>
      </c>
      <c r="J46" s="51"/>
      <c r="K46" s="51">
        <v>326</v>
      </c>
      <c r="L46" s="51">
        <v>3893</v>
      </c>
      <c r="M46" s="51">
        <v>20511</v>
      </c>
    </row>
    <row r="47" spans="2:13" ht="15.75">
      <c r="B47" s="9">
        <v>2001</v>
      </c>
      <c r="C47" s="52">
        <v>96</v>
      </c>
      <c r="D47" s="52">
        <v>1763</v>
      </c>
      <c r="E47" s="52">
        <v>11693</v>
      </c>
      <c r="F47" s="52"/>
      <c r="G47" s="52">
        <v>252</v>
      </c>
      <c r="H47" s="52">
        <v>1995</v>
      </c>
      <c r="I47" s="52">
        <v>8219</v>
      </c>
      <c r="J47" s="52"/>
      <c r="K47" s="52">
        <v>348</v>
      </c>
      <c r="L47" s="52">
        <v>3758</v>
      </c>
      <c r="M47" s="52">
        <v>19912</v>
      </c>
    </row>
    <row r="48" spans="1:13" ht="15.75">
      <c r="A48" s="5"/>
      <c r="B48" s="9">
        <v>2002</v>
      </c>
      <c r="C48" s="52">
        <v>74</v>
      </c>
      <c r="D48" s="52">
        <v>1714</v>
      </c>
      <c r="E48" s="52">
        <v>11404</v>
      </c>
      <c r="F48" s="52"/>
      <c r="G48" s="52">
        <v>230</v>
      </c>
      <c r="H48" s="52">
        <v>1809</v>
      </c>
      <c r="I48" s="52">
        <v>7853</v>
      </c>
      <c r="J48" s="52"/>
      <c r="K48" s="52">
        <v>304</v>
      </c>
      <c r="L48" s="52">
        <v>3523</v>
      </c>
      <c r="M48" s="52">
        <v>19257</v>
      </c>
    </row>
    <row r="49" spans="1:13" ht="15.75">
      <c r="A49" s="5"/>
      <c r="B49" s="9">
        <v>2003</v>
      </c>
      <c r="C49" s="52">
        <v>87</v>
      </c>
      <c r="D49" s="52">
        <v>1584</v>
      </c>
      <c r="E49" s="52">
        <v>10780</v>
      </c>
      <c r="F49" s="52"/>
      <c r="G49" s="52">
        <v>244</v>
      </c>
      <c r="H49" s="52">
        <v>1687</v>
      </c>
      <c r="I49" s="52">
        <v>7926</v>
      </c>
      <c r="J49" s="52"/>
      <c r="K49" s="52">
        <v>331</v>
      </c>
      <c r="L49" s="52">
        <v>3271</v>
      </c>
      <c r="M49" s="52">
        <v>18706</v>
      </c>
    </row>
    <row r="50" spans="1:13" s="4" customFormat="1" ht="16.5" thickBot="1">
      <c r="A50" s="3"/>
      <c r="B50" s="58" t="s">
        <v>43</v>
      </c>
      <c r="C50" s="59">
        <v>91</v>
      </c>
      <c r="D50" s="59">
        <v>1801.8</v>
      </c>
      <c r="E50" s="59">
        <v>11708.2</v>
      </c>
      <c r="F50" s="59"/>
      <c r="G50" s="59">
        <v>232.8</v>
      </c>
      <c r="H50" s="59">
        <v>1902.2</v>
      </c>
      <c r="I50" s="59">
        <v>8169.6</v>
      </c>
      <c r="J50" s="59"/>
      <c r="K50" s="59">
        <v>323.8</v>
      </c>
      <c r="L50" s="59">
        <v>3704</v>
      </c>
      <c r="M50" s="59">
        <v>19877.8</v>
      </c>
    </row>
    <row r="51" spans="3:13" ht="15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1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="15" customFormat="1" ht="18.75">
      <c r="A53" s="11" t="s">
        <v>33</v>
      </c>
    </row>
    <row r="54" s="15" customFormat="1" ht="18.75">
      <c r="A54" s="16" t="s">
        <v>41</v>
      </c>
    </row>
    <row r="55" s="15" customFormat="1" ht="18.75"/>
    <row r="56" s="15" customFormat="1" ht="18.75"/>
    <row r="57" spans="14:15" ht="15.75">
      <c r="N57" s="16"/>
      <c r="O57" s="16"/>
    </row>
    <row r="58" spans="14:15" ht="15.75">
      <c r="N58" s="16"/>
      <c r="O58" s="16"/>
    </row>
    <row r="61" s="15" customFormat="1" ht="18.75"/>
    <row r="73" s="4" customFormat="1" ht="15.75"/>
    <row r="75" s="15" customFormat="1" ht="18.75"/>
    <row r="87" s="4" customFormat="1" ht="15.75"/>
    <row r="100" s="4" customFormat="1" ht="15.75"/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3:13" ht="15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3:13" ht="15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3:13" ht="15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3:13" ht="15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48" ht="15.75">
      <c r="B148" s="22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20">
      <selection activeCell="A36" sqref="A36"/>
    </sheetView>
  </sheetViews>
  <sheetFormatPr defaultColWidth="9.140625" defaultRowHeight="12.75"/>
  <cols>
    <col min="1" max="1" width="16.00390625" style="4" customWidth="1"/>
    <col min="2" max="2" width="14.57421875" style="11" customWidth="1"/>
    <col min="3" max="3" width="11.421875" style="11" customWidth="1"/>
    <col min="4" max="4" width="9.140625" style="11" customWidth="1"/>
    <col min="5" max="5" width="11.140625" style="11" customWidth="1"/>
    <col min="6" max="6" width="2.7109375" style="11" customWidth="1"/>
    <col min="7" max="8" width="9.140625" style="11" customWidth="1"/>
    <col min="9" max="9" width="11.421875" style="11" customWidth="1"/>
    <col min="10" max="10" width="2.57421875" style="11" customWidth="1"/>
    <col min="11" max="11" width="8.851562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37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2" t="s">
        <v>14</v>
      </c>
    </row>
    <row r="2" spans="3:13" s="1" customFormat="1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>
      <c r="A3" s="1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8.75">
      <c r="A4" s="1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" customFormat="1" ht="19.5" thickBot="1">
      <c r="A5" s="61" t="s">
        <v>42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4" customFormat="1" ht="15.75">
      <c r="A6" s="5" t="s">
        <v>0</v>
      </c>
      <c r="B6" s="5"/>
      <c r="C6" s="60" t="s">
        <v>2</v>
      </c>
      <c r="D6" s="60"/>
      <c r="E6" s="60"/>
      <c r="F6" s="6"/>
      <c r="G6" s="60" t="s">
        <v>3</v>
      </c>
      <c r="H6" s="60"/>
      <c r="I6" s="60"/>
      <c r="J6" s="6"/>
      <c r="K6" s="60" t="s">
        <v>4</v>
      </c>
      <c r="L6" s="60"/>
      <c r="M6" s="60"/>
    </row>
    <row r="7" spans="1:13" s="4" customFormat="1" ht="15.75">
      <c r="A7" s="4" t="s">
        <v>10</v>
      </c>
      <c r="C7" s="7"/>
      <c r="D7" s="7" t="s">
        <v>40</v>
      </c>
      <c r="E7" s="7" t="s">
        <v>25</v>
      </c>
      <c r="F7" s="7"/>
      <c r="G7" s="7"/>
      <c r="H7" s="7" t="s">
        <v>40</v>
      </c>
      <c r="I7" s="7" t="s">
        <v>25</v>
      </c>
      <c r="J7" s="7"/>
      <c r="K7" s="7"/>
      <c r="L7" s="7" t="s">
        <v>40</v>
      </c>
      <c r="M7" s="7" t="s">
        <v>25</v>
      </c>
    </row>
    <row r="8" spans="1:13" s="4" customFormat="1" ht="16.5" thickBot="1">
      <c r="A8" s="3"/>
      <c r="B8" s="3"/>
      <c r="C8" s="8" t="s">
        <v>39</v>
      </c>
      <c r="D8" s="8" t="s">
        <v>8</v>
      </c>
      <c r="E8" s="8" t="s">
        <v>26</v>
      </c>
      <c r="F8" s="8"/>
      <c r="G8" s="8" t="s">
        <v>39</v>
      </c>
      <c r="H8" s="8" t="s">
        <v>8</v>
      </c>
      <c r="I8" s="8" t="s">
        <v>26</v>
      </c>
      <c r="J8" s="8"/>
      <c r="K8" s="8" t="s">
        <v>39</v>
      </c>
      <c r="L8" s="8" t="s">
        <v>8</v>
      </c>
      <c r="M8" s="8" t="s">
        <v>26</v>
      </c>
    </row>
    <row r="9" spans="1:13" s="4" customFormat="1" ht="15.75">
      <c r="A9" s="5"/>
      <c r="B9" s="5"/>
      <c r="C9" s="40"/>
      <c r="D9" s="40"/>
      <c r="E9" s="7"/>
      <c r="F9" s="40"/>
      <c r="G9" s="40"/>
      <c r="H9" s="40"/>
      <c r="I9" s="7"/>
      <c r="J9" s="40"/>
      <c r="K9" s="40"/>
      <c r="L9" s="40"/>
      <c r="M9" s="7"/>
    </row>
    <row r="10" spans="1:13" s="4" customFormat="1" ht="18.75">
      <c r="A10" s="1" t="s">
        <v>44</v>
      </c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5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1" t="s">
        <v>21</v>
      </c>
      <c r="C12" s="65">
        <f>IF(ISERR(Table23a!C22-Table23a!C21),"n/a",IF(Table23a!C22-Table23a!C21=0,"-",(Table23a!C22-Table23a!C21)))</f>
        <v>-6</v>
      </c>
      <c r="D12" s="65">
        <f>IF(ISERR(Table23a!D22-Table23a!D21),"n/a",IF(Table23a!D22-Table23a!D21=0,"-",(Table23a!D22-Table23a!D21)))</f>
        <v>-120</v>
      </c>
      <c r="E12" s="65">
        <f>IF(ISERR(Table23a!E22-Table23a!E21),"n/a",IF(Table23a!E22-Table23a!E21=0,"-",(Table23a!E22-Table23a!E21)))</f>
        <v>-306</v>
      </c>
      <c r="F12" s="65"/>
      <c r="G12" s="65">
        <f>IF(ISERR(Table23a!G22-Table23a!G21),"n/a",IF(Table23a!G22-Table23a!G21=0,"-",(Table23a!G22-Table23a!G21)))</f>
        <v>-4</v>
      </c>
      <c r="H12" s="65" t="str">
        <f>IF(ISERR(Table23a!H22-Table23a!H21),"n/a",IF(Table23a!H22-Table23a!H21=0,"-",(Table23a!H22-Table23a!H21)))</f>
        <v>-</v>
      </c>
      <c r="I12" s="65">
        <f>IF(ISERR(Table23a!I22-Table23a!I21),"n/a",IF(Table23a!I22-Table23a!I21=0,"-",(Table23a!I22-Table23a!I21)))</f>
        <v>-30</v>
      </c>
      <c r="J12" s="65"/>
      <c r="K12" s="65">
        <f>IF(ISERR(Table23a!K22-Table23a!K21),"n/a",IF(Table23a!K22-Table23a!K21=0,"-",(Table23a!K22-Table23a!K21)))</f>
        <v>-10</v>
      </c>
      <c r="L12" s="65">
        <f>IF(ISERR(Table23a!L22-Table23a!L21),"n/a",IF(Table23a!L22-Table23a!L21=0,"-",(Table23a!L22-Table23a!L21)))</f>
        <v>-120</v>
      </c>
      <c r="M12" s="65">
        <f>IF(ISERR(Table23a!M22-Table23a!M21),"n/a",IF(Table23a!M22-Table23a!M21=0,"-",(Table23a!M22-Table23a!M21)))</f>
        <v>-336</v>
      </c>
    </row>
    <row r="13" spans="1:13" ht="15.75">
      <c r="A13" s="11" t="s">
        <v>22</v>
      </c>
      <c r="C13" s="65">
        <f>IF(ISERR(Table23a!C36-Table23a!C35),"n/a",IF(Table23a!C36-Table23a!C35=0,"-",(Table23a!C36-Table23a!C35)))</f>
        <v>6</v>
      </c>
      <c r="D13" s="65">
        <f>IF(ISERR(Table23a!D36-Table23a!D35),"n/a",IF(Table23a!D36-Table23a!D35=0,"-",(Table23a!D36-Table23a!D35)))</f>
        <v>-21</v>
      </c>
      <c r="E13" s="65">
        <f>IF(ISERR(Table23a!E36-Table23a!E35),"n/a",IF(Table23a!E36-Table23a!E35=0,"-",(Table23a!E36-Table23a!E35)))</f>
        <v>-21</v>
      </c>
      <c r="F13" s="65"/>
      <c r="G13" s="65" t="str">
        <f>IF(ISERR(Table23a!G36-Table23a!G35),"n/a",IF(Table23a!G36-Table23a!G35=0,"-",(Table23a!G36-Table23a!G35)))</f>
        <v>-</v>
      </c>
      <c r="H13" s="65">
        <f>IF(ISERR(Table23a!H36-Table23a!H35),"n/a",IF(Table23a!H36-Table23a!H35=0,"-",(Table23a!H36-Table23a!H35)))</f>
        <v>8</v>
      </c>
      <c r="I13" s="65">
        <f>IF(ISERR(Table23a!I36-Table23a!I35),"n/a",IF(Table23a!I36-Table23a!I35=0,"-",(Table23a!I36-Table23a!I35)))</f>
        <v>-6</v>
      </c>
      <c r="J13" s="65"/>
      <c r="K13" s="65">
        <f>IF(ISERR(Table23a!K36-Table23a!K35),"n/a",IF(Table23a!K36-Table23a!K35=0,"-",(Table23a!K36-Table23a!K35)))</f>
        <v>6</v>
      </c>
      <c r="L13" s="65">
        <f>IF(ISERR(Table23a!L36-Table23a!L35),"n/a",IF(Table23a!L36-Table23a!L35=0,"-",(Table23a!L36-Table23a!L35)))</f>
        <v>-13</v>
      </c>
      <c r="M13" s="65">
        <f>IF(ISERR(Table23a!M36-Table23a!M35),"n/a",IF(Table23a!M36-Table23a!M35=0,"-",(Table23a!M36-Table23a!M35)))</f>
        <v>-27</v>
      </c>
    </row>
    <row r="14" spans="1:13" ht="18.75">
      <c r="A14" s="11" t="s">
        <v>34</v>
      </c>
      <c r="C14" s="65">
        <f>IF(ISERR(Table23a!C50-Table23a!C49),"n/a",IF(Table23a!C50-Table23a!C49=0,"-",(Table23a!C50-Table23a!C49)))</f>
        <v>4</v>
      </c>
      <c r="D14" s="65">
        <f>IF(ISERR(Table23a!D50-Table23a!D49),"n/a",IF(Table23a!D50-Table23a!D49=0,"-",(Table23a!D50-Table23a!D49)))</f>
        <v>-22</v>
      </c>
      <c r="E14" s="65">
        <f>IF(ISERR(Table23a!E50-Table23a!E49),"n/a",IF(Table23a!E50-Table23a!E49=0,"-",(Table23a!E50-Table23a!E49)))</f>
        <v>-39</v>
      </c>
      <c r="F14" s="65"/>
      <c r="G14" s="65" t="str">
        <f>IF(ISERR(Table23a!G50-Table23a!G49),"n/a",IF(Table23a!G50-Table23a!G49=0,"-",(Table23a!G50-Table23a!G49)))</f>
        <v>-</v>
      </c>
      <c r="H14" s="65">
        <f>IF(ISERR(Table23a!H50-Table23a!H49),"n/a",IF(Table23a!H50-Table23a!H49=0,"-",(Table23a!H50-Table23a!H49)))</f>
        <v>-16</v>
      </c>
      <c r="I14" s="65">
        <f>IF(ISERR(Table23a!I50-Table23a!I49),"n/a",IF(Table23a!I50-Table23a!I49=0,"-",(Table23a!I50-Table23a!I49)))</f>
        <v>-12</v>
      </c>
      <c r="J14" s="65"/>
      <c r="K14" s="65">
        <f>IF(ISERR(Table23a!K50-Table23a!K49),"n/a",IF(Table23a!K50-Table23a!K49=0,"-",(Table23a!K50-Table23a!K49)))</f>
        <v>4</v>
      </c>
      <c r="L14" s="65">
        <f>IF(ISERR(Table23a!L50-Table23a!L49),"n/a",IF(Table23a!L50-Table23a!L49=0,"-",(Table23a!L50-Table23a!L49)))</f>
        <v>-38</v>
      </c>
      <c r="M14" s="65">
        <f>IF(ISERR(Table23a!M50-Table23a!M49),"n/a",IF(Table23a!M50-Table23a!M49=0,"-",(Table23a!M50-Table23a!M49)))</f>
        <v>-51</v>
      </c>
    </row>
    <row r="15" spans="1:13" ht="15.75">
      <c r="A15" s="11" t="s">
        <v>15</v>
      </c>
      <c r="C15" s="65">
        <f>IF(ISERR(Table23a!C64-Table23a!C63),"n/a",IF(Table23a!C64-Table23a!C63=0,"-",(Table23a!C64-Table23a!C63)))</f>
        <v>8</v>
      </c>
      <c r="D15" s="65" t="str">
        <f>IF(ISERR(Table23a!D64-Table23a!D63),"n/a",IF(Table23a!D64-Table23a!D63=0,"-",(Table23a!D64-Table23a!D63)))</f>
        <v>-</v>
      </c>
      <c r="E15" s="65">
        <f>IF(ISERR(Table23a!E64-Table23a!E63),"n/a",IF(Table23a!E64-Table23a!E63=0,"-",(Table23a!E64-Table23a!E63)))</f>
        <v>-178</v>
      </c>
      <c r="F15" s="65"/>
      <c r="G15" s="65">
        <f>IF(ISERR(Table23a!G64-Table23a!G63),"n/a",IF(Table23a!G64-Table23a!G63=0,"-",(Table23a!G64-Table23a!G63)))</f>
        <v>22</v>
      </c>
      <c r="H15" s="65">
        <f>IF(ISERR(Table23a!H64-Table23a!H63),"n/a",IF(Table23a!H64-Table23a!H63=0,"-",(Table23a!H64-Table23a!H63)))</f>
        <v>-91</v>
      </c>
      <c r="I15" s="65">
        <f>IF(ISERR(Table23a!I64-Table23a!I63),"n/a",IF(Table23a!I64-Table23a!I63=0,"-",(Table23a!I64-Table23a!I63)))</f>
        <v>76</v>
      </c>
      <c r="J15" s="65"/>
      <c r="K15" s="65">
        <f>IF(ISERR(Table23a!K64-Table23a!K63),"n/a",IF(Table23a!K64-Table23a!K63=0,"-",(Table23a!K64-Table23a!K63)))</f>
        <v>30</v>
      </c>
      <c r="L15" s="65">
        <f>IF(ISERR(Table23a!L64-Table23a!L63),"n/a",IF(Table23a!L64-Table23a!L63=0,"-",(Table23a!L64-Table23a!L63)))</f>
        <v>-91</v>
      </c>
      <c r="M15" s="65">
        <f>IF(ISERR(Table23a!M64-Table23a!M63),"n/a",IF(Table23a!M64-Table23a!M63=0,"-",(Table23a!M64-Table23a!M63)))</f>
        <v>-102</v>
      </c>
    </row>
    <row r="16" spans="1:13" ht="15.75">
      <c r="A16" s="11" t="s">
        <v>16</v>
      </c>
      <c r="C16" s="65" t="str">
        <f>IF(ISERR(table23b!C21-table23b!C20),"n/a",IF(table23b!C21-table23b!C20=0,"-",(table23b!C21-table23b!C20)))</f>
        <v>-</v>
      </c>
      <c r="D16" s="65">
        <f>IF(ISERR(table23b!D21-table23b!D20),"n/a",IF(table23b!D21-table23b!D20=0,"-",(table23b!D21-table23b!D20)))</f>
        <v>12</v>
      </c>
      <c r="E16" s="65">
        <f>IF(ISERR(table23b!E21-table23b!E20),"n/a",IF(table23b!E21-table23b!E20=0,"-",(table23b!E21-table23b!E20)))</f>
        <v>36</v>
      </c>
      <c r="F16" s="65"/>
      <c r="G16" s="65" t="str">
        <f>IF(ISERR(table23b!G21-table23b!G20),"n/a",IF(table23b!G21-table23b!G20=0,"-",(table23b!G21-table23b!G20)))</f>
        <v>-</v>
      </c>
      <c r="H16" s="65" t="str">
        <f>IF(ISERR(table23b!H21-table23b!H20),"n/a",IF(table23b!H21-table23b!H20=0,"-",(table23b!H21-table23b!H20)))</f>
        <v>-</v>
      </c>
      <c r="I16" s="65">
        <f>IF(ISERR(table23b!I21-table23b!I20),"n/a",IF(table23b!I21-table23b!I20=0,"-",(table23b!I21-table23b!I20)))</f>
        <v>19</v>
      </c>
      <c r="J16" s="65"/>
      <c r="K16" s="65" t="str">
        <f>IF(ISERR(table23b!K21-table23b!K20),"n/a",IF(table23b!K21-table23b!K20=0,"-",(table23b!K21-table23b!K20)))</f>
        <v>-</v>
      </c>
      <c r="L16" s="65">
        <f>IF(ISERR(table23b!L21-table23b!L20),"n/a",IF(table23b!L21-table23b!L20=0,"-",(table23b!L21-table23b!L20)))</f>
        <v>12</v>
      </c>
      <c r="M16" s="65">
        <f>IF(ISERR(table23b!M21-table23b!M20),"n/a",IF(table23b!M21-table23b!M20=0,"-",(table23b!M21-table23b!M20)))</f>
        <v>55</v>
      </c>
    </row>
    <row r="17" spans="1:13" ht="15.75">
      <c r="A17" s="11" t="s">
        <v>48</v>
      </c>
      <c r="C17" s="65" t="str">
        <f>IF(ISERR(table23b!C35-table23b!C34),"n/a",IF(table23b!C35-table23b!C34=0,"-",(table23b!C35-table23b!C34)))</f>
        <v>-</v>
      </c>
      <c r="D17" s="65" t="str">
        <f>IF(ISERR(table23b!D35-table23b!D34),"n/a",IF(table23b!D35-table23b!D34=0,"-",(table23b!D35-table23b!D34)))</f>
        <v>-</v>
      </c>
      <c r="E17" s="65">
        <f>IF(ISERR(table23b!E35-table23b!E34),"n/a",IF(table23b!E35-table23b!E34=0,"-",(table23b!E35-table23b!E34)))</f>
        <v>-6</v>
      </c>
      <c r="F17" s="65"/>
      <c r="G17" s="65">
        <f>IF(ISERR(table23b!G35-table23b!G34),"n/a",IF(table23b!G35-table23b!G34=0,"-",(table23b!G35-table23b!G34)))</f>
        <v>1</v>
      </c>
      <c r="H17" s="65">
        <f>IF(ISERR(table23b!H35-table23b!H34),"n/a",IF(table23b!H35-table23b!H34=0,"-",(table23b!H35-table23b!H34)))</f>
        <v>-1</v>
      </c>
      <c r="I17" s="65">
        <f>IF(ISERR(table23b!I35-table23b!I34),"n/a",IF(table23b!I35-table23b!I34=0,"-",(table23b!I35-table23b!I34)))</f>
        <v>-14</v>
      </c>
      <c r="J17" s="65"/>
      <c r="K17" s="65">
        <f>IF(ISERR(table23b!K35-table23b!K34),"n/a",IF(table23b!K35-table23b!K34=0,"-",(table23b!K35-table23b!K34)))</f>
        <v>1</v>
      </c>
      <c r="L17" s="65">
        <f>IF(ISERR(table23b!L35-table23b!L34),"n/a",IF(table23b!L35-table23b!L34=0,"-",(table23b!L35-table23b!L34)))</f>
        <v>-1</v>
      </c>
      <c r="M17" s="65">
        <f>IF(ISERR(table23b!M35-table23b!M34),"n/a",IF(table23b!M35-table23b!M34=0,"-",(table23b!M35-table23b!M34)))</f>
        <v>-20</v>
      </c>
    </row>
    <row r="18" spans="1:13" ht="15.75">
      <c r="A18" s="11" t="s">
        <v>17</v>
      </c>
      <c r="C18" s="65">
        <f>IF(ISERR(table23b!C49-table23b!C48),"n/a",IF(table23b!C49-table23b!C48=0,"-",(table23b!C49-table23b!C48)))</f>
        <v>1</v>
      </c>
      <c r="D18" s="65">
        <f>IF(ISERR(table23b!D49-table23b!D48),"n/a",IF(table23b!D49-table23b!D48=0,"-",(table23b!D49-table23b!D48)))</f>
        <v>6</v>
      </c>
      <c r="E18" s="65">
        <f>IF(ISERR(table23b!E49-table23b!E48),"n/a",IF(table23b!E49-table23b!E48=0,"-",(table23b!E49-table23b!E48)))</f>
        <v>-55</v>
      </c>
      <c r="F18" s="65"/>
      <c r="G18" s="65" t="str">
        <f>IF(ISERR(table23b!G49-table23b!G48),"n/a",IF(table23b!G49-table23b!G48=0,"-",(table23b!G49-table23b!G48)))</f>
        <v>-</v>
      </c>
      <c r="H18" s="65">
        <f>IF(ISERR(table23b!H49-table23b!H48),"n/a",IF(table23b!H49-table23b!H48=0,"-",(table23b!H49-table23b!H48)))</f>
        <v>6</v>
      </c>
      <c r="I18" s="65">
        <f>IF(ISERR(table23b!I49-table23b!I48),"n/a",IF(table23b!I49-table23b!I48=0,"-",(table23b!I49-table23b!I48)))</f>
        <v>84</v>
      </c>
      <c r="J18" s="65"/>
      <c r="K18" s="65">
        <f>IF(ISERR(table23b!K49-table23b!K48),"n/a",IF(table23b!K49-table23b!K48=0,"-",(table23b!K49-table23b!K48)))</f>
        <v>1</v>
      </c>
      <c r="L18" s="65">
        <f>IF(ISERR(table23b!L49-table23b!L48),"n/a",IF(table23b!L49-table23b!L48=0,"-",(table23b!L49-table23b!L48)))</f>
        <v>12</v>
      </c>
      <c r="M18" s="65">
        <f>IF(ISERR(table23b!M49-table23b!M48),"n/a",IF(table23b!M49-table23b!M48=0,"-",(table23b!M49-table23b!M48)))</f>
        <v>29</v>
      </c>
    </row>
    <row r="19" spans="1:13" ht="15.75">
      <c r="A19" s="11" t="s">
        <v>18</v>
      </c>
      <c r="C19" s="65">
        <f>IF(ISERR(table23b!C63-table23b!C62),"n/a",IF(table23b!C63-table23b!C62=0,"-",(table23b!C63-table23b!C62)))</f>
        <v>-1</v>
      </c>
      <c r="D19" s="65">
        <f>IF(ISERR(table23b!D63-table23b!D62),"n/a",IF(table23b!D63-table23b!D62=0,"-",(table23b!D63-table23b!D62)))</f>
        <v>-2</v>
      </c>
      <c r="E19" s="65">
        <f>IF(ISERR(table23b!E63-table23b!E62),"n/a",IF(table23b!E63-table23b!E62=0,"-",(table23b!E63-table23b!E62)))</f>
        <v>-31</v>
      </c>
      <c r="F19" s="65"/>
      <c r="G19" s="65">
        <f>IF(ISERR(table23b!G63-table23b!G62),"n/a",IF(table23b!G63-table23b!G62=0,"-",(table23b!G63-table23b!G62)))</f>
        <v>1</v>
      </c>
      <c r="H19" s="65">
        <f>IF(ISERR(table23b!H63-table23b!H62),"n/a",IF(table23b!H63-table23b!H62=0,"-",(table23b!H63-table23b!H62)))</f>
        <v>-16</v>
      </c>
      <c r="I19" s="65">
        <f>IF(ISERR(table23b!I63-table23b!I62),"n/a",IF(table23b!I63-table23b!I62=0,"-",(table23b!I63-table23b!I62)))</f>
        <v>-13</v>
      </c>
      <c r="J19" s="65"/>
      <c r="K19" s="65" t="str">
        <f>IF(ISERR(table23b!K63-table23b!K62),"n/a",IF(table23b!K63-table23b!K62=0,"-",(table23b!K63-table23b!K62)))</f>
        <v>-</v>
      </c>
      <c r="L19" s="65">
        <f>IF(ISERR(table23b!L63-table23b!L62),"n/a",IF(table23b!L63-table23b!L62=0,"-",(table23b!L63-table23b!L62)))</f>
        <v>-18</v>
      </c>
      <c r="M19" s="65">
        <f>IF(ISERR(table23b!M63-table23b!M62),"n/a",IF(table23b!M63-table23b!M62=0,"-",(table23b!M63-table23b!M62)))</f>
        <v>-44</v>
      </c>
    </row>
    <row r="20" spans="1:13" ht="15.75">
      <c r="A20" s="11" t="s">
        <v>19</v>
      </c>
      <c r="C20" s="65" t="str">
        <f>IF(ISERR(table23c!C21-table23c!C20),"n/a",IF(table23c!C21-table23c!C20=0,"-",(table23c!C21-table23c!C20)))</f>
        <v>-</v>
      </c>
      <c r="D20" s="65">
        <f>IF(ISERR(table23c!D21-table23c!D20),"n/a",IF(table23c!D21-table23c!D20=0,"-",(table23c!D21-table23c!D20)))</f>
        <v>12</v>
      </c>
      <c r="E20" s="65">
        <f>IF(ISERR(table23c!E21-table23c!E20),"n/a",IF(table23c!E21-table23c!E20=0,"-",(table23c!E21-table23c!E20)))</f>
        <v>-15</v>
      </c>
      <c r="F20" s="65"/>
      <c r="G20" s="65">
        <f>IF(ISERR(table23c!G21-table23c!G20),"n/a",IF(table23c!G21-table23c!G20=0,"-",(table23c!G21-table23c!G20)))</f>
        <v>-7</v>
      </c>
      <c r="H20" s="65">
        <f>IF(ISERR(table23c!H21-table23c!H20),"n/a",IF(table23c!H21-table23c!H20=0,"-",(table23c!H21-table23c!H20)))</f>
        <v>-10</v>
      </c>
      <c r="I20" s="65">
        <f>IF(ISERR(table23c!I21-table23c!I20),"n/a",IF(table23c!I21-table23c!I20=0,"-",(table23c!I21-table23c!I20)))</f>
        <v>-37</v>
      </c>
      <c r="J20" s="65"/>
      <c r="K20" s="65">
        <f>IF(ISERR(table23c!K21-table23c!K20),"n/a",IF(table23c!K21-table23c!K20=0,"-",(table23c!K21-table23c!K20)))</f>
        <v>-7</v>
      </c>
      <c r="L20" s="65">
        <f>IF(ISERR(table23c!L21-table23c!L20),"n/a",IF(table23c!L21-table23c!L20=0,"-",(table23c!L21-table23c!L20)))</f>
        <v>2</v>
      </c>
      <c r="M20" s="65">
        <f>IF(ISERR(table23c!M21-table23c!M20),"n/a",IF(table23c!M21-table23c!M20=0,"-",(table23c!M21-table23c!M20)))</f>
        <v>-52</v>
      </c>
    </row>
    <row r="21" spans="1:13" ht="15.75">
      <c r="A21" s="11" t="s">
        <v>20</v>
      </c>
      <c r="C21" s="65">
        <f>IF(ISERR(table23c!C35-table23c!C34),"n/a",IF(table23c!C35-table23c!C34=0,"-",(table23c!C35-table23c!C34)))</f>
        <v>1</v>
      </c>
      <c r="D21" s="65">
        <f>IF(ISERR(table23c!D35-table23c!D34),"n/a",IF(table23c!D35-table23c!D34=0,"-",(table23c!D35-table23c!D34)))</f>
        <v>5</v>
      </c>
      <c r="E21" s="65">
        <f>IF(ISERR(table23c!E35-table23c!E34),"n/a",IF(table23c!E35-table23c!E34=0,"-",(table23c!E35-table23c!E34)))</f>
        <v>-9</v>
      </c>
      <c r="F21" s="65"/>
      <c r="G21" s="65">
        <f>IF(ISERR(table23c!G35-table23c!G34),"n/a",IF(table23c!G35-table23c!G34=0,"-",(table23c!G35-table23c!G34)))</f>
        <v>1</v>
      </c>
      <c r="H21" s="65">
        <f>IF(ISERR(table23c!H35-table23c!H34),"n/a",IF(table23c!H35-table23c!H34=0,"-",(table23c!H35-table23c!H34)))</f>
        <v>-2</v>
      </c>
      <c r="I21" s="65">
        <f>IF(ISERR(table23c!I35-table23c!I34),"n/a",IF(table23c!I35-table23c!I34=0,"-",(table23c!I35-table23c!I34)))</f>
        <v>6</v>
      </c>
      <c r="J21" s="65"/>
      <c r="K21" s="65">
        <f>IF(ISERR(table23c!K35-table23c!K34),"n/a",IF(table23c!K35-table23c!K34=0,"-",(table23c!K35-table23c!K34)))</f>
        <v>2</v>
      </c>
      <c r="L21" s="65">
        <f>IF(ISERR(table23c!L35-table23c!L34),"n/a",IF(table23c!L35-table23c!L34=0,"-",(table23c!L35-table23c!L34)))</f>
        <v>3</v>
      </c>
      <c r="M21" s="65">
        <f>IF(ISERR(table23c!M35-table23c!M34),"n/a",IF(table23c!M35-table23c!M34=0,"-",(table23c!M35-table23c!M34)))</f>
        <v>-3</v>
      </c>
    </row>
    <row r="22" spans="1:13" ht="15.75">
      <c r="A22" s="4" t="s">
        <v>4</v>
      </c>
      <c r="B22" s="4"/>
      <c r="C22" s="65">
        <f>IF(ISERR(table23c!C49-table23c!C48),"n/a",IF(table23c!C49-table23c!C48=0,"-",(table23c!C49-table23c!C48)))</f>
        <v>13</v>
      </c>
      <c r="D22" s="65">
        <f>IF(ISERR(table23c!D49-table23c!D48),"n/a",IF(table23c!D49-table23c!D48=0,"-",(table23c!D49-table23c!D48)))</f>
        <v>-130</v>
      </c>
      <c r="E22" s="65">
        <f>IF(ISERR(table23c!E49-table23c!E48),"n/a",IF(table23c!E49-table23c!E48=0,"-",(table23c!E49-table23c!E48)))</f>
        <v>-624</v>
      </c>
      <c r="F22" s="65"/>
      <c r="G22" s="65">
        <f>IF(ISERR(table23c!G49-table23c!G48),"n/a",IF(table23c!G49-table23c!G48=0,"-",(table23c!G49-table23c!G48)))</f>
        <v>14</v>
      </c>
      <c r="H22" s="65">
        <f>IF(ISERR(table23c!H49-table23c!H48),"n/a",IF(table23c!H49-table23c!H48=0,"-",(table23c!H49-table23c!H48)))</f>
        <v>-122</v>
      </c>
      <c r="I22" s="65">
        <f>IF(ISERR(table23c!I49-table23c!I48),"n/a",IF(table23c!I49-table23c!I48=0,"-",(table23c!I49-table23c!I48)))</f>
        <v>73</v>
      </c>
      <c r="J22" s="65"/>
      <c r="K22" s="65">
        <f>IF(ISERR(table23c!K49-table23c!K48),"n/a",IF(table23c!K49-table23c!K48=0,"-",(table23c!K49-table23c!K48)))</f>
        <v>27</v>
      </c>
      <c r="L22" s="65">
        <f>IF(ISERR(table23c!L49-table23c!L48),"n/a",IF(table23c!L49-table23c!L48=0,"-",(table23c!L49-table23c!L48)))</f>
        <v>-252</v>
      </c>
      <c r="M22" s="65">
        <f>IF(ISERR(table23c!M49-table23c!M48),"n/a",IF(table23c!M49-table23c!M48=0,"-",(table23c!M49-table23c!M48)))</f>
        <v>-551</v>
      </c>
    </row>
    <row r="23" spans="3:13" ht="15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8.75">
      <c r="A24" s="1" t="s">
        <v>11</v>
      </c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8.75">
      <c r="B25" s="1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1" t="s">
        <v>21</v>
      </c>
      <c r="C26" s="65">
        <f>IF(ISERR((Table23a!C22-Table23a!C21)/Table23a!C21*100),"n/a",IF(((Table23a!C22-Table23a!C21)/Table23a!C21*100)=0,"-",((Table23a!C22-Table23a!C21)/Table23a!C21)*100))</f>
        <v>-12.244897959183673</v>
      </c>
      <c r="D26" s="65">
        <f>IF(ISERR((Table23a!D22-Table23a!D21)/Table23a!D21*100),"n/a",IF(((Table23a!D22-Table23a!D21)/Table23a!D21*100)=0,"-",((Table23a!D22-Table23a!D21)/Table23a!D21)*100))</f>
        <v>-14.760147601476014</v>
      </c>
      <c r="E26" s="65">
        <f>IF(ISERR((Table23a!E22-Table23a!E21)/Table23a!E21*100),"n/a",IF(((Table23a!E22-Table23a!E21)/Table23a!E21*100)=0,"-",((Table23a!E22-Table23a!E21)/Table23a!E21)*100))</f>
        <v>-9.739019732654361</v>
      </c>
      <c r="F26" s="65"/>
      <c r="G26" s="65">
        <f>IF(ISERR((Table23a!G22-Table23a!G21)/Table23a!G21*100),"n/a",IF(((Table23a!G22-Table23a!G21)/Table23a!G21*100)=0,"-",((Table23a!G22-Table23a!G21)/Table23a!G21)*100))</f>
        <v>-16.666666666666664</v>
      </c>
      <c r="H26" s="65" t="str">
        <f>IF(ISERR((Table23a!H22-Table23a!H21)/Table23a!H21*100),"n/a",IF(((Table23a!H22-Table23a!H21)/Table23a!H21*100)=0,"-",((Table23a!H22-Table23a!H21)/Table23a!H21)*100))</f>
        <v>-</v>
      </c>
      <c r="I26" s="65">
        <f>IF(ISERR((Table23a!I22-Table23a!I21)/Table23a!I21*100),"n/a",IF(((Table23a!I22-Table23a!I21)/Table23a!I21*100)=0,"-",((Table23a!I22-Table23a!I21)/Table23a!I21)*100))</f>
        <v>-17.341040462427745</v>
      </c>
      <c r="J26" s="65"/>
      <c r="K26" s="65">
        <f>IF(ISERR((Table23a!K22-Table23a!K21)/Table23a!K21*100),"n/a",IF(((Table23a!K22-Table23a!K21)/Table23a!K21*100)=0,"-",((Table23a!K22-Table23a!K21)/Table23a!K21)*100))</f>
        <v>-13.698630136986301</v>
      </c>
      <c r="L26" s="65">
        <f>IF(ISERR((Table23a!L22-Table23a!L21)/Table23a!L21*100),"n/a",IF(((Table23a!L22-Table23a!L21)/Table23a!L21*100)=0,"-",((Table23a!L22-Table23a!L21)/Table23a!L21)*100))</f>
        <v>-13.468013468013467</v>
      </c>
      <c r="M26" s="65">
        <f>IF(ISERR((Table23a!M22-Table23a!M21)/Table23a!M21*100),"n/a",IF(((Table23a!M22-Table23a!M21)/Table23a!M21*100)=0,"-",((Table23a!M22-Table23a!M21)/Table23a!M21)*100))</f>
        <v>-10.135746606334841</v>
      </c>
    </row>
    <row r="27" spans="1:13" ht="15.75">
      <c r="A27" s="11" t="s">
        <v>22</v>
      </c>
      <c r="C27" s="65" t="str">
        <f>IF(ISERR((Table23a!C36-Table23a!C35)/Table23a!C35*100),"n/a",IF(((Table23a!C36-Table23a!C35)/Table23a!C35*100)=0,"-",((Table23a!C36-Table23a!C35)/Table23a!C35)*100))</f>
        <v>n/a</v>
      </c>
      <c r="D27" s="65">
        <f>IF(ISERR((Table23a!D36-Table23a!D35)/Table23a!D35*100),"n/a",IF(((Table23a!D36-Table23a!D35)/Table23a!D35*100)=0,"-",((Table23a!D36-Table23a!D35)/Table23a!D35)*100))</f>
        <v>-16.93548387096774</v>
      </c>
      <c r="E27" s="65">
        <f>IF(ISERR((Table23a!E36-Table23a!E35)/Table23a!E35*100),"n/a",IF(((Table23a!E36-Table23a!E35)/Table23a!E35*100)=0,"-",((Table23a!E36-Table23a!E35)/Table23a!E35)*100))</f>
        <v>-2.8885832187070153</v>
      </c>
      <c r="F27" s="65"/>
      <c r="G27" s="65" t="str">
        <f>IF(ISERR((Table23a!G36-Table23a!G35)/Table23a!G35*100),"n/a",IF(((Table23a!G36-Table23a!G35)/Table23a!G35*100)=0,"-",((Table23a!G36-Table23a!G35)/Table23a!G35)*100))</f>
        <v>-</v>
      </c>
      <c r="H27" s="65">
        <f>IF(ISERR((Table23a!H36-Table23a!H35)/Table23a!H35*100),"n/a",IF(((Table23a!H36-Table23a!H35)/Table23a!H35*100)=0,"-",((Table23a!H36-Table23a!H35)/Table23a!H35)*100))</f>
        <v>29.629629629629626</v>
      </c>
      <c r="I27" s="65">
        <f>IF(ISERR((Table23a!I36-Table23a!I35)/Table23a!I35*100),"n/a",IF(((Table23a!I36-Table23a!I35)/Table23a!I35*100)=0,"-",((Table23a!I36-Table23a!I35)/Table23a!I35)*100))</f>
        <v>-5.9405940594059405</v>
      </c>
      <c r="J27" s="65"/>
      <c r="K27" s="65">
        <f>IF(ISERR((Table23a!K36-Table23a!K35)/Table23a!K35*100),"n/a",IF(((Table23a!K36-Table23a!K35)/Table23a!K35*100)=0,"-",((Table23a!K36-Table23a!K35)/Table23a!K35)*100))</f>
        <v>75</v>
      </c>
      <c r="L27" s="65">
        <f>IF(ISERR((Table23a!L36-Table23a!L35)/Table23a!L35*100),"n/a",IF(((Table23a!L36-Table23a!L35)/Table23a!L35*100)=0,"-",((Table23a!L36-Table23a!L35)/Table23a!L35)*100))</f>
        <v>-8.609271523178808</v>
      </c>
      <c r="M27" s="65">
        <f>IF(ISERR((Table23a!M36-Table23a!M35)/Table23a!M35*100),"n/a",IF(((Table23a!M36-Table23a!M35)/Table23a!M35*100)=0,"-",((Table23a!M36-Table23a!M35)/Table23a!M35)*100))</f>
        <v>-3.260869565217391</v>
      </c>
    </row>
    <row r="28" spans="1:13" ht="18.75">
      <c r="A28" s="11" t="s">
        <v>34</v>
      </c>
      <c r="C28" s="65">
        <f>IF(ISERR((Table23a!C50-Table23a!C49)/Table23a!C49*100),"n/a",IF(((Table23a!C50-Table23a!C49)/Table23a!C49*100)=0,"-",((Table23a!C50-Table23a!C49)/Table23a!C49)*100))</f>
        <v>50</v>
      </c>
      <c r="D28" s="65">
        <f>IF(ISERR((Table23a!D50-Table23a!D49)/Table23a!D49*100),"n/a",IF(((Table23a!D50-Table23a!D49)/Table23a!D49*100)=0,"-",((Table23a!D50-Table23a!D49)/Table23a!D49)*100))</f>
        <v>-12.154696132596685</v>
      </c>
      <c r="E28" s="65">
        <f>IF(ISERR((Table23a!E50-Table23a!E49)/Table23a!E49*100),"n/a",IF(((Table23a!E50-Table23a!E49)/Table23a!E49*100)=0,"-",((Table23a!E50-Table23a!E49)/Table23a!E49)*100))</f>
        <v>-6.200317965023848</v>
      </c>
      <c r="F28" s="65"/>
      <c r="G28" s="65" t="str">
        <f>IF(ISERR((Table23a!G50-Table23a!G49)/Table23a!G49*100),"n/a",IF(((Table23a!G50-Table23a!G49)/Table23a!G49*100)=0,"-",((Table23a!G50-Table23a!G49)/Table23a!G49)*100))</f>
        <v>-</v>
      </c>
      <c r="H28" s="65">
        <f>IF(ISERR((Table23a!H50-Table23a!H49)/Table23a!H49*100),"n/a",IF(((Table23a!H50-Table23a!H49)/Table23a!H49*100)=0,"-",((Table23a!H50-Table23a!H49)/Table23a!H49)*100))</f>
        <v>-5.839416058394161</v>
      </c>
      <c r="I28" s="65">
        <f>IF(ISERR((Table23a!I50-Table23a!I49)/Table23a!I49*100),"n/a",IF(((Table23a!I50-Table23a!I49)/Table23a!I49*100)=0,"-",((Table23a!I50-Table23a!I49)/Table23a!I49)*100))</f>
        <v>-2.2429906542056073</v>
      </c>
      <c r="J28" s="65"/>
      <c r="K28" s="65">
        <f>IF(ISERR((Table23a!K50-Table23a!K49)/Table23a!K49*100),"n/a",IF(((Table23a!K50-Table23a!K49)/Table23a!K49*100)=0,"-",((Table23a!K50-Table23a!K49)/Table23a!K49)*100))</f>
        <v>8.695652173913043</v>
      </c>
      <c r="L28" s="65">
        <f>IF(ISERR((Table23a!L50-Table23a!L49)/Table23a!L49*100),"n/a",IF(((Table23a!L50-Table23a!L49)/Table23a!L49*100)=0,"-",((Table23a!L50-Table23a!L49)/Table23a!L49)*100))</f>
        <v>-8.35164835164835</v>
      </c>
      <c r="M28" s="65">
        <f>IF(ISERR((Table23a!M50-Table23a!M49)/Table23a!M49*100),"n/a",IF(((Table23a!M50-Table23a!M49)/Table23a!M49*100)=0,"-",((Table23a!M50-Table23a!M49)/Table23a!M49)*100))</f>
        <v>-4.381443298969072</v>
      </c>
    </row>
    <row r="29" spans="1:13" ht="15.75">
      <c r="A29" s="11" t="s">
        <v>15</v>
      </c>
      <c r="C29" s="65">
        <f>IF(ISERR((Table23a!C64-Table23a!C63)/Table23a!C63*100),"n/a",IF(((Table23a!C64-Table23a!C63)/Table23a!C63*100)=0,"-",((Table23a!C64-Table23a!C63)/Table23a!C63)*100))</f>
        <v>57.14285714285714</v>
      </c>
      <c r="D29" s="65" t="str">
        <f>IF(ISERR((Table23a!D64-Table23a!D63)/Table23a!D63*100),"n/a",IF(((Table23a!D64-Table23a!D63)/Table23a!D63*100)=0,"-",((Table23a!D64-Table23a!D63)/Table23a!D63)*100))</f>
        <v>-</v>
      </c>
      <c r="E29" s="65">
        <f>IF(ISERR((Table23a!E64-Table23a!E63)/Table23a!E63*100),"n/a",IF(((Table23a!E64-Table23a!E63)/Table23a!E63*100)=0,"-",((Table23a!E64-Table23a!E63)/Table23a!E63)*100))</f>
        <v>-3.2106782106782106</v>
      </c>
      <c r="F29" s="65"/>
      <c r="G29" s="65">
        <f>IF(ISERR((Table23a!G64-Table23a!G63)/Table23a!G63*100),"n/a",IF(((Table23a!G64-Table23a!G63)/Table23a!G63*100)=0,"-",((Table23a!G64-Table23a!G63)/Table23a!G63)*100))</f>
        <v>15.714285714285714</v>
      </c>
      <c r="H29" s="65">
        <f>IF(ISERR((Table23a!H64-Table23a!H63)/Table23a!H63*100),"n/a",IF(((Table23a!H64-Table23a!H63)/Table23a!H63*100)=0,"-",((Table23a!H64-Table23a!H63)/Table23a!H63)*100))</f>
        <v>-7.103825136612022</v>
      </c>
      <c r="I29" s="65">
        <f>IF(ISERR((Table23a!I64-Table23a!I63)/Table23a!I63*100),"n/a",IF(((Table23a!I64-Table23a!I63)/Table23a!I63*100)=0,"-",((Table23a!I64-Table23a!I63)/Table23a!I63)*100))</f>
        <v>1.210191082802548</v>
      </c>
      <c r="J29" s="65"/>
      <c r="K29" s="65">
        <f>IF(ISERR((Table23a!K64-Table23a!K63)/Table23a!K63*100),"n/a",IF(((Table23a!K64-Table23a!K63)/Table23a!K63*100)=0,"-",((Table23a!K64-Table23a!K63)/Table23a!K63)*100))</f>
        <v>19.480519480519483</v>
      </c>
      <c r="L29" s="65">
        <f>IF(ISERR((Table23a!L64-Table23a!L63)/Table23a!L63*100),"n/a",IF(((Table23a!L64-Table23a!L63)/Table23a!L63*100)=0,"-",((Table23a!L64-Table23a!L63)/Table23a!L63)*100))</f>
        <v>-5.123873873873873</v>
      </c>
      <c r="M29" s="65">
        <f>IF(ISERR((Table23a!M64-Table23a!M63)/Table23a!M63*100),"n/a",IF(((Table23a!M64-Table23a!M63)/Table23a!M63*100)=0,"-",((Table23a!M64-Table23a!M63)/Table23a!M63)*100))</f>
        <v>-0.8626522327469555</v>
      </c>
    </row>
    <row r="30" spans="1:13" ht="15.75">
      <c r="A30" s="11" t="s">
        <v>16</v>
      </c>
      <c r="C30" s="65" t="str">
        <f>IF(ISERR((table23b!C21-table23b!C20)/table23b!C20*100),"n/a",IF(((table23b!C21-table23b!C20)/table23b!C20*100)=0,"-",((table23b!C21-table23b!C20)/table23b!C20)*100))</f>
        <v>-</v>
      </c>
      <c r="D30" s="65">
        <f>IF(ISERR((table23b!D21-table23b!D20)/table23b!D20*100),"n/a",IF(((table23b!D21-table23b!D20)/table23b!D20*100)=0,"-",((table23b!D21-table23b!D20)/table23b!D20)*100))</f>
        <v>70.58823529411765</v>
      </c>
      <c r="E30" s="65">
        <f>IF(ISERR((table23b!E21-table23b!E20)/table23b!E20*100),"n/a",IF(((table23b!E21-table23b!E20)/table23b!E20*100)=0,"-",((table23b!E21-table23b!E20)/table23b!E20)*100))</f>
        <v>16.666666666666664</v>
      </c>
      <c r="F30" s="65"/>
      <c r="G30" s="65" t="str">
        <f>IF(ISERR((table23b!G21-table23b!G20)/table23b!G20*100),"n/a",IF(((table23b!G21-table23b!G20)/table23b!G20*100)=0,"-",((table23b!G21-table23b!G20)/table23b!G20)*100))</f>
        <v>n/a</v>
      </c>
      <c r="H30" s="65" t="str">
        <f>IF(ISERR((table23b!H21-table23b!H20)/table23b!H20*100),"n/a",IF(((table23b!H21-table23b!H20)/table23b!H20*100)=0,"-",((table23b!H21-table23b!H20)/table23b!H20)*100))</f>
        <v>-</v>
      </c>
      <c r="I30" s="65">
        <f>IF(ISERR((table23b!I21-table23b!I20)/table23b!I20*100),"n/a",IF(((table23b!I21-table23b!I20)/table23b!I20*100)=0,"-",((table23b!I21-table23b!I20)/table23b!I20)*100))</f>
        <v>57.57575757575758</v>
      </c>
      <c r="J30" s="65"/>
      <c r="K30" s="65" t="str">
        <f>IF(ISERR((table23b!K21-table23b!K20)/table23b!K20*100),"n/a",IF(((table23b!K21-table23b!K20)/table23b!K20*100)=0,"-",((table23b!K21-table23b!K20)/table23b!K20)*100))</f>
        <v>-</v>
      </c>
      <c r="L30" s="65">
        <f>IF(ISERR((table23b!L21-table23b!L20)/table23b!L20*100),"n/a",IF(((table23b!L21-table23b!L20)/table23b!L20*100)=0,"-",((table23b!L21-table23b!L20)/table23b!L20)*100))</f>
        <v>63.1578947368421</v>
      </c>
      <c r="M30" s="65">
        <f>IF(ISERR((table23b!M21-table23b!M20)/table23b!M20*100),"n/a",IF(((table23b!M21-table23b!M20)/table23b!M20*100)=0,"-",((table23b!M21-table23b!M20)/table23b!M20)*100))</f>
        <v>22.08835341365462</v>
      </c>
    </row>
    <row r="31" spans="1:13" ht="15.75">
      <c r="A31" s="11" t="s">
        <v>48</v>
      </c>
      <c r="C31" s="65" t="str">
        <f>IF(ISERR((table23b!C35-table23b!C34)/table23b!C34*100),"n/a",IF(((table23b!C35-table23b!C34)/table23b!C34*100)=0,"-",((table23b!C35-table23b!C34)/table23b!C34)*100))</f>
        <v>n/a</v>
      </c>
      <c r="D31" s="65" t="str">
        <f>IF(ISERR((table23b!D35-table23b!D34)/table23b!D34*100),"n/a",IF(((table23b!D35-table23b!D34)/table23b!D34*100)=0,"-",((table23b!D35-table23b!D34)/table23b!D34)*100))</f>
        <v>-</v>
      </c>
      <c r="E31" s="65">
        <f>IF(ISERR((table23b!E35-table23b!E34)/table23b!E34*100),"n/a",IF(((table23b!E35-table23b!E34)/table23b!E34*100)=0,"-",((table23b!E35-table23b!E34)/table23b!E34)*100))</f>
        <v>-15.789473684210526</v>
      </c>
      <c r="F31" s="65"/>
      <c r="G31" s="65" t="str">
        <f>IF(ISERR((table23b!G35-table23b!G34)/table23b!G34*100),"n/a",IF(((table23b!G35-table23b!G34)/table23b!G34*100)=0,"-",((table23b!G35-table23b!G34)/table23b!G34)*100))</f>
        <v>n/a</v>
      </c>
      <c r="H31" s="65">
        <f>IF(ISERR((table23b!H35-table23b!H34)/table23b!H34*100),"n/a",IF(((table23b!H35-table23b!H34)/table23b!H34*100)=0,"-",((table23b!H35-table23b!H34)/table23b!H34)*100))</f>
        <v>-11.11111111111111</v>
      </c>
      <c r="I31" s="65">
        <f>IF(ISERR((table23b!I35-table23b!I34)/table23b!I34*100),"n/a",IF(((table23b!I35-table23b!I34)/table23b!I34*100)=0,"-",((table23b!I35-table23b!I34)/table23b!I34)*100))</f>
        <v>-18.421052631578945</v>
      </c>
      <c r="J31" s="65"/>
      <c r="K31" s="65" t="str">
        <f>IF(ISERR((table23b!K35-table23b!K34)/table23b!K34*100),"n/a",IF(((table23b!K35-table23b!K34)/table23b!K34*100)=0,"-",((table23b!K35-table23b!K34)/table23b!K34)*100))</f>
        <v>n/a</v>
      </c>
      <c r="L31" s="65">
        <f>IF(ISERR((table23b!L35-table23b!L34)/table23b!L34*100),"n/a",IF(((table23b!L35-table23b!L34)/table23b!L34*100)=0,"-",((table23b!L35-table23b!L34)/table23b!L34)*100))</f>
        <v>-9.090909090909092</v>
      </c>
      <c r="M31" s="65">
        <f>IF(ISERR((table23b!M35-table23b!M34)/table23b!M34*100),"n/a",IF(((table23b!M35-table23b!M34)/table23b!M34*100)=0,"-",((table23b!M35-table23b!M34)/table23b!M34)*100))</f>
        <v>-17.543859649122805</v>
      </c>
    </row>
    <row r="32" spans="1:13" ht="15.75">
      <c r="A32" s="11" t="s">
        <v>17</v>
      </c>
      <c r="C32" s="65" t="str">
        <f>IF(ISERR((table23b!C49-table23b!C48)/table23b!C48*100),"n/a",IF(((table23b!C49-table23b!C48)/table23b!C48*100)=0,"-",((table23b!C49-table23b!C48)/table23b!C48)*100))</f>
        <v>n/a</v>
      </c>
      <c r="D32" s="65">
        <f>IF(ISERR((table23b!D49-table23b!D48)/table23b!D48*100),"n/a",IF(((table23b!D49-table23b!D48)/table23b!D48*100)=0,"-",((table23b!D49-table23b!D48)/table23b!D48)*100))</f>
        <v>11.320754716981133</v>
      </c>
      <c r="E32" s="65">
        <f>IF(ISERR((table23b!E49-table23b!E48)/table23b!E48*100),"n/a",IF(((table23b!E49-table23b!E48)/table23b!E48*100)=0,"-",((table23b!E49-table23b!E48)/table23b!E48)*100))</f>
        <v>-7.042253521126761</v>
      </c>
      <c r="F32" s="65"/>
      <c r="G32" s="65" t="str">
        <f>IF(ISERR((table23b!G49-table23b!G48)/table23b!G48*100),"n/a",IF(((table23b!G49-table23b!G48)/table23b!G48*100)=0,"-",((table23b!G49-table23b!G48)/table23b!G48)*100))</f>
        <v>n/a</v>
      </c>
      <c r="H32" s="65">
        <f>IF(ISERR((table23b!H49-table23b!H48)/table23b!H48*100),"n/a",IF(((table23b!H49-table23b!H48)/table23b!H48*100)=0,"-",((table23b!H49-table23b!H48)/table23b!H48)*100))</f>
        <v>100</v>
      </c>
      <c r="I32" s="65">
        <f>IF(ISERR((table23b!I49-table23b!I48)/table23b!I48*100),"n/a",IF(((table23b!I49-table23b!I48)/table23b!I48*100)=0,"-",((table23b!I49-table23b!I48)/table23b!I48)*100))</f>
        <v>109.09090909090908</v>
      </c>
      <c r="J32" s="65"/>
      <c r="K32" s="65" t="str">
        <f>IF(ISERR((table23b!K49-table23b!K48)/table23b!K48*100),"n/a",IF(((table23b!K49-table23b!K48)/table23b!K48*100)=0,"-",((table23b!K49-table23b!K48)/table23b!K48)*100))</f>
        <v>n/a</v>
      </c>
      <c r="L32" s="65">
        <f>IF(ISERR((table23b!L49-table23b!L48)/table23b!L48*100),"n/a",IF(((table23b!L49-table23b!L48)/table23b!L48*100)=0,"-",((table23b!L49-table23b!L48)/table23b!L48)*100))</f>
        <v>20.33898305084746</v>
      </c>
      <c r="M32" s="65">
        <f>IF(ISERR((table23b!M49-table23b!M48)/table23b!M48*100),"n/a",IF(((table23b!M49-table23b!M48)/table23b!M48*100)=0,"-",((table23b!M49-table23b!M48)/table23b!M48)*100))</f>
        <v>3.37995337995338</v>
      </c>
    </row>
    <row r="33" spans="1:13" ht="15.75">
      <c r="A33" s="11" t="s">
        <v>18</v>
      </c>
      <c r="C33" s="65">
        <f>IF(ISERR((table23b!C63-table23b!C62)/table23b!C62*100),"n/a",IF(((table23b!C63-table23b!C62)/table23b!C62*100)=0,"-",((table23b!C63-table23b!C62)/table23b!C62)*100))</f>
        <v>-50</v>
      </c>
      <c r="D33" s="65">
        <f>IF(ISERR((table23b!D63-table23b!D62)/table23b!D62*100),"n/a",IF(((table23b!D63-table23b!D62)/table23b!D62*100)=0,"-",((table23b!D63-table23b!D62)/table23b!D62)*100))</f>
        <v>-13.333333333333334</v>
      </c>
      <c r="E33" s="65">
        <f>IF(ISERR((table23b!E63-table23b!E62)/table23b!E62*100),"n/a",IF(((table23b!E63-table23b!E62)/table23b!E62*100)=0,"-",((table23b!E63-table23b!E62)/table23b!E62)*100))</f>
        <v>-22.302158273381295</v>
      </c>
      <c r="F33" s="65"/>
      <c r="G33" s="65">
        <f>IF(ISERR((table23b!G63-table23b!G62)/table23b!G62*100),"n/a",IF(((table23b!G63-table23b!G62)/table23b!G62*100)=0,"-",((table23b!G63-table23b!G62)/table23b!G62)*100))</f>
        <v>11.11111111111111</v>
      </c>
      <c r="H33" s="65">
        <f>IF(ISERR((table23b!H63-table23b!H62)/table23b!H62*100),"n/a",IF(((table23b!H63-table23b!H62)/table23b!H62*100)=0,"-",((table23b!H63-table23b!H62)/table23b!H62)*100))</f>
        <v>-24.615384615384617</v>
      </c>
      <c r="I33" s="65">
        <f>IF(ISERR((table23b!I63-table23b!I62)/table23b!I62*100),"n/a",IF(((table23b!I63-table23b!I62)/table23b!I62*100)=0,"-",((table23b!I63-table23b!I62)/table23b!I62)*100))</f>
        <v>-5.158730158730158</v>
      </c>
      <c r="J33" s="65"/>
      <c r="K33" s="65" t="str">
        <f>IF(ISERR((table23b!K63-table23b!K62)/table23b!K62*100),"n/a",IF(((table23b!K63-table23b!K62)/table23b!K62*100)=0,"-",((table23b!K63-table23b!K62)/table23b!K62)*100))</f>
        <v>-</v>
      </c>
      <c r="L33" s="65">
        <f>IF(ISERR((table23b!L63-table23b!L62)/table23b!L62*100),"n/a",IF(((table23b!L63-table23b!L62)/table23b!L62*100)=0,"-",((table23b!L63-table23b!L62)/table23b!L62)*100))</f>
        <v>-22.5</v>
      </c>
      <c r="M33" s="65">
        <f>IF(ISERR((table23b!M63-table23b!M62)/table23b!M62*100),"n/a",IF(((table23b!M63-table23b!M62)/table23b!M62*100)=0,"-",((table23b!M63-table23b!M62)/table23b!M62)*100))</f>
        <v>-11.253196930946292</v>
      </c>
    </row>
    <row r="34" spans="1:13" ht="15.75">
      <c r="A34" s="11" t="s">
        <v>19</v>
      </c>
      <c r="B34" s="22"/>
      <c r="C34" s="65" t="str">
        <f>IF(ISERR((table23c!C21-table23c!C20)/table23c!C20*100),"n/a",IF(((table23c!C21-table23c!C20)/table23c!C20*100)=0,"-",((table23c!C21-table23c!C20)/table23c!C20)*100))</f>
        <v>n/a</v>
      </c>
      <c r="D34" s="65">
        <f>IF(ISERR((table23c!D21-table23c!D20)/table23c!D20*100),"n/a",IF(((table23c!D21-table23c!D20)/table23c!D20*100)=0,"-",((table23c!D21-table23c!D20)/table23c!D20)*100))</f>
        <v>133.33333333333331</v>
      </c>
      <c r="E34" s="65">
        <f>IF(ISERR((table23c!E21-table23c!E20)/table23c!E20*100),"n/a",IF(((table23c!E21-table23c!E20)/table23c!E20*100)=0,"-",((table23c!E21-table23c!E20)/table23c!E20)*100))</f>
        <v>-13.043478260869565</v>
      </c>
      <c r="F34" s="65"/>
      <c r="G34" s="65">
        <f>IF(ISERR((table23c!G21-table23c!G20)/table23c!G20*100),"n/a",IF(((table23c!G21-table23c!G20)/table23c!G20*100)=0,"-",((table23c!G21-table23c!G20)/table23c!G20)*100))</f>
        <v>-70</v>
      </c>
      <c r="H34" s="65">
        <f>IF(ISERR((table23c!H21-table23c!H20)/table23c!H20*100),"n/a",IF(((table23c!H21-table23c!H20)/table23c!H20*100)=0,"-",((table23c!H21-table23c!H20)/table23c!H20)*100))</f>
        <v>-19.230769230769234</v>
      </c>
      <c r="I34" s="65">
        <f>IF(ISERR((table23c!I21-table23c!I20)/table23c!I20*100),"n/a",IF(((table23c!I21-table23c!I20)/table23c!I20*100)=0,"-",((table23c!I21-table23c!I20)/table23c!I20)*100))</f>
        <v>-14.566929133858267</v>
      </c>
      <c r="J34" s="65"/>
      <c r="K34" s="65">
        <f>IF(ISERR((table23c!K21-table23c!K20)/table23c!K20*100),"n/a",IF(((table23c!K21-table23c!K20)/table23c!K20*100)=0,"-",((table23c!K21-table23c!K20)/table23c!K20)*100))</f>
        <v>-70</v>
      </c>
      <c r="L34" s="65">
        <f>IF(ISERR((table23c!L21-table23c!L20)/table23c!L20*100),"n/a",IF(((table23c!L21-table23c!L20)/table23c!L20*100)=0,"-",((table23c!L21-table23c!L20)/table23c!L20)*100))</f>
        <v>3.278688524590164</v>
      </c>
      <c r="M34" s="65">
        <f>IF(ISERR((table23c!M21-table23c!M20)/table23c!M20*100),"n/a",IF(((table23c!M21-table23c!M20)/table23c!M20*100)=0,"-",((table23c!M21-table23c!M20)/table23c!M20)*100))</f>
        <v>-14.092140921409213</v>
      </c>
    </row>
    <row r="35" spans="1:13" ht="15.75">
      <c r="A35" s="11" t="s">
        <v>20</v>
      </c>
      <c r="C35" s="65" t="str">
        <f>IF(ISERR((table23c!C35-table23c!C34)/table23c!C34*100),"n/a",IF(((table23c!C35-table23c!C34)/table23c!C34*100)=0,"-",((table23c!C35-table23c!C34)/table23c!C34)*100))</f>
        <v>n/a</v>
      </c>
      <c r="D35" s="65">
        <f>IF(ISERR((table23c!D35-table23c!D34)/table23c!D34*100),"n/a",IF(((table23c!D35-table23c!D34)/table23c!D34*100)=0,"-",((table23c!D35-table23c!D34)/table23c!D34)*100))</f>
        <v>100</v>
      </c>
      <c r="E35" s="65">
        <f>IF(ISERR((table23c!E35-table23c!E34)/table23c!E34*100),"n/a",IF(((table23c!E35-table23c!E34)/table23c!E34*100)=0,"-",((table23c!E35-table23c!E34)/table23c!E34)*100))</f>
        <v>-12.32876712328767</v>
      </c>
      <c r="F35" s="65"/>
      <c r="G35" s="65">
        <f>IF(ISERR((table23c!G35-table23c!G34)/table23c!G34*100),"n/a",IF(((table23c!G35-table23c!G34)/table23c!G34*100)=0,"-",((table23c!G35-table23c!G34)/table23c!G34)*100))</f>
        <v>100</v>
      </c>
      <c r="H35" s="65">
        <f>IF(ISERR((table23c!H35-table23c!H34)/table23c!H34*100),"n/a",IF(((table23c!H35-table23c!H34)/table23c!H34*100)=0,"-",((table23c!H35-table23c!H34)/table23c!H34)*100))</f>
        <v>-13.333333333333334</v>
      </c>
      <c r="I35" s="65">
        <f>IF(ISERR((table23c!I35-table23c!I34)/table23c!I34*100),"n/a",IF(((table23c!I35-table23c!I34)/table23c!I34*100)=0,"-",((table23c!I35-table23c!I34)/table23c!I34)*100))</f>
        <v>8.333333333333332</v>
      </c>
      <c r="J35" s="65"/>
      <c r="K35" s="65">
        <f>IF(ISERR((table23c!K35-table23c!K34)/table23c!K34*100),"n/a",IF(((table23c!K35-table23c!K34)/table23c!K34*100)=0,"-",((table23c!K35-table23c!K34)/table23c!K34)*100))</f>
        <v>200</v>
      </c>
      <c r="L35" s="65">
        <f>IF(ISERR((table23c!L35-table23c!L34)/table23c!L34*100),"n/a",IF(((table23c!L35-table23c!L34)/table23c!L34*100)=0,"-",((table23c!L35-table23c!L34)/table23c!L34)*100))</f>
        <v>15</v>
      </c>
      <c r="M35" s="65">
        <f>IF(ISERR((table23c!M35-table23c!M34)/table23c!M34*100),"n/a",IF(((table23c!M35-table23c!M34)/table23c!M34*100)=0,"-",((table23c!M35-table23c!M34)/table23c!M34)*100))</f>
        <v>-2.0689655172413794</v>
      </c>
    </row>
    <row r="36" spans="1:13" ht="15.75">
      <c r="A36" s="4" t="s">
        <v>4</v>
      </c>
      <c r="B36" s="4"/>
      <c r="C36" s="65">
        <f>IF(ISERR((table23c!C49-table23c!C48)/table23c!C48*100),"n/a",IF(((table23c!C49-table23c!C48)/table23c!C48*100)=0,"-",((table23c!C49-table23c!C48)/table23c!C48)*100))</f>
        <v>17.56756756756757</v>
      </c>
      <c r="D36" s="65">
        <f>IF(ISERR((table23c!D49-table23c!D48)/table23c!D48*100),"n/a",IF(((table23c!D49-table23c!D48)/table23c!D48*100)=0,"-",((table23c!D49-table23c!D48)/table23c!D48)*100))</f>
        <v>-7.584597432905485</v>
      </c>
      <c r="E36" s="65">
        <f>IF(ISERR((table23c!E49-table23c!E48)/table23c!E48*100),"n/a",IF(((table23c!E49-table23c!E48)/table23c!E48*100)=0,"-",((table23c!E49-table23c!E48)/table23c!E48)*100))</f>
        <v>-5.4717642932304456</v>
      </c>
      <c r="F36" s="65"/>
      <c r="G36" s="65">
        <f>IF(ISERR((table23c!G49-table23c!G48)/table23c!G48*100),"n/a",IF(((table23c!G49-table23c!G48)/table23c!G48*100)=0,"-",((table23c!G49-table23c!G48)/table23c!G48)*100))</f>
        <v>6.086956521739131</v>
      </c>
      <c r="H36" s="65">
        <f>IF(ISERR((table23c!H49-table23c!H48)/table23c!H48*100),"n/a",IF(((table23c!H49-table23c!H48)/table23c!H48*100)=0,"-",((table23c!H49-table23c!H48)/table23c!H48)*100))</f>
        <v>-6.7440574903261465</v>
      </c>
      <c r="I36" s="65">
        <f>IF(ISERR((table23c!I49-table23c!I48)/table23c!I48*100),"n/a",IF(((table23c!I49-table23c!I48)/table23c!I48*100)=0,"-",((table23c!I49-table23c!I48)/table23c!I48)*100))</f>
        <v>0.9295810518273271</v>
      </c>
      <c r="J36" s="65"/>
      <c r="K36" s="65">
        <f>IF(ISERR((table23c!K49-table23c!K48)/table23c!K48*100),"n/a",IF(((table23c!K49-table23c!K48)/table23c!K48*100)=0,"-",((table23c!K49-table23c!K48)/table23c!K48)*100))</f>
        <v>8.881578947368421</v>
      </c>
      <c r="L36" s="65">
        <f>IF(ISERR((table23c!L49-table23c!L48)/table23c!L48*100),"n/a",IF(((table23c!L49-table23c!L48)/table23c!L48*100)=0,"-",((table23c!L49-table23c!L48)/table23c!L48)*100))</f>
        <v>-7.152994606869145</v>
      </c>
      <c r="M36" s="65">
        <f>IF(ISERR((table23c!M49-table23c!M48)/table23c!M48*100),"n/a",IF(((table23c!M49-table23c!M48)/table23c!M48*100)=0,"-",((table23c!M49-table23c!M48)/table23c!M48)*100))</f>
        <v>-2.861297190631978</v>
      </c>
    </row>
    <row r="37" spans="3:13" ht="15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.75">
      <c r="B38" s="1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11" t="s">
        <v>21</v>
      </c>
      <c r="C39" s="65">
        <f>IF(ISERR((Table23a!C22-Table23a!C11)/Table23a!C11*100),"n/a",IF((Table23a!C22-Table23a!C11)/Table23a!C11*100=0,"-",((Table23a!C22-Table23a!C11)/Table23a!C11*100)))</f>
        <v>-40.443213296398895</v>
      </c>
      <c r="D39" s="65">
        <f>IF(ISERR((Table23a!D22-Table23a!D11)/Table23a!D11*100),"n/a",IF((Table23a!D22-Table23a!D11)/Table23a!D11*100=0,"-",((Table23a!D22-Table23a!D11)/Table23a!D11*100)))</f>
        <v>-44.807263459700536</v>
      </c>
      <c r="E39" s="65">
        <f>IF(ISERR((Table23a!E22-Table23a!E11)/Table23a!E11*100),"n/a",IF((Table23a!E22-Table23a!E11)/Table23a!E11*100=0,"-",((Table23a!E22-Table23a!E11)/Table23a!E11*100)))</f>
        <v>-31.91203303562854</v>
      </c>
      <c r="F39" s="65"/>
      <c r="G39" s="65">
        <f>IF(ISERR((Table23a!G22-Table23a!G11)/Table23a!G11*100),"n/a",IF((Table23a!G22-Table23a!G11)/Table23a!G11*100=0,"-",((Table23a!G22-Table23a!G11)/Table23a!G11*100)))</f>
        <v>-37.5</v>
      </c>
      <c r="H39" s="65">
        <f>IF(ISERR((Table23a!H22-Table23a!H11)/Table23a!H11*100),"n/a",IF((Table23a!H22-Table23a!H11)/Table23a!H11*100=0,"-",((Table23a!H22-Table23a!H11)/Table23a!H11*100)))</f>
        <v>-35.21594684385382</v>
      </c>
      <c r="I39" s="65">
        <f>IF(ISERR((Table23a!I22-Table23a!I11)/Table23a!I11*100),"n/a",IF((Table23a!I22-Table23a!I11)/Table23a!I11*100=0,"-",((Table23a!I22-Table23a!I11)/Table23a!I11*100)))</f>
        <v>-34.82224247948952</v>
      </c>
      <c r="J39" s="65"/>
      <c r="K39" s="65">
        <f>IF(ISERR((Table23a!K22-Table23a!K11)/Table23a!K11*100),"n/a",IF((Table23a!K22-Table23a!K11)/Table23a!K11*100=0,"-",((Table23a!K22-Table23a!K11)/Table23a!K11*100)))</f>
        <v>-39.53934740882918</v>
      </c>
      <c r="L39" s="65">
        <f>IF(ISERR((Table23a!L22-Table23a!L11)/Table23a!L11*100),"n/a",IF((Table23a!L22-Table23a!L11)/Table23a!L11*100=0,"-",((Table23a!L22-Table23a!L11)/Table23a!L11*100)))</f>
        <v>-43.968023255813954</v>
      </c>
      <c r="M39" s="65">
        <f>IF(ISERR((Table23a!M22-Table23a!M11)/Table23a!M11*100),"n/a",IF((Table23a!M22-Table23a!M11)/Table23a!M11*100=0,"-",((Table23a!M22-Table23a!M11)/Table23a!M11*100)))</f>
        <v>-32.05765634265384</v>
      </c>
    </row>
    <row r="40" spans="1:13" ht="15.75">
      <c r="A40" s="11" t="s">
        <v>22</v>
      </c>
      <c r="C40" s="65">
        <f>IF(ISERR((Table23a!C36-Table23a!C25)/Table23a!C25*100),"n/a",IF((Table23a!C36-Table23a!C25)/Table23a!C25*100=0,"-",((Table23a!C36-Table23a!C25)/Table23a!C25*100)))</f>
        <v>36.36363636363635</v>
      </c>
      <c r="D40" s="65">
        <f>IF(ISERR((Table23a!D36-Table23a!D25)/Table23a!D25*100),"n/a",IF((Table23a!D36-Table23a!D25)/Table23a!D25*100=0,"-",((Table23a!D36-Table23a!D25)/Table23a!D25*100)))</f>
        <v>-47.395301327885605</v>
      </c>
      <c r="E40" s="65">
        <f>IF(ISERR((Table23a!E36-Table23a!E25)/Table23a!E25*100),"n/a",IF((Table23a!E36-Table23a!E25)/Table23a!E25*100=0,"-",((Table23a!E36-Table23a!E25)/Table23a!E25*100)))</f>
        <v>-37.53317996814724</v>
      </c>
      <c r="F40" s="65"/>
      <c r="G40" s="65">
        <f>IF(ISERR((Table23a!G36-Table23a!G25)/Table23a!G25*100),"n/a",IF((Table23a!G36-Table23a!G25)/Table23a!G25*100=0,"-",((Table23a!G36-Table23a!G25)/Table23a!G25*100)))</f>
        <v>29.032258064516125</v>
      </c>
      <c r="H40" s="65">
        <f>IF(ISERR((Table23a!H36-Table23a!H25)/Table23a!H25*100),"n/a",IF((Table23a!H36-Table23a!H25)/Table23a!H25*100=0,"-",((Table23a!H36-Table23a!H25)/Table23a!H25*100)))</f>
        <v>-33.9622641509434</v>
      </c>
      <c r="I40" s="65">
        <f>IF(ISERR((Table23a!I36-Table23a!I25)/Table23a!I25*100),"n/a",IF((Table23a!I36-Table23a!I25)/Table23a!I25*100=0,"-",((Table23a!I36-Table23a!I25)/Table23a!I25*100)))</f>
        <v>-37.908496732026144</v>
      </c>
      <c r="J40" s="65"/>
      <c r="K40" s="65">
        <f>IF(ISERR((Table23a!K36-Table23a!K25)/Table23a!K25*100),"n/a",IF((Table23a!K36-Table23a!K25)/Table23a!K25*100=0,"-",((Table23a!K36-Table23a!K25)/Table23a!K25*100)))</f>
        <v>32.07547169811321</v>
      </c>
      <c r="L40" s="65">
        <f>IF(ISERR((Table23a!L36-Table23a!L25)/Table23a!L25*100),"n/a",IF((Table23a!L36-Table23a!L25)/Table23a!L25*100=0,"-",((Table23a!L36-Table23a!L25)/Table23a!L25*100)))</f>
        <v>-44.533762057877816</v>
      </c>
      <c r="M40" s="65">
        <f>IF(ISERR((Table23a!M36-Table23a!M25)/Table23a!M25*100),"n/a",IF((Table23a!M36-Table23a!M25)/Table23a!M25*100=0,"-",((Table23a!M36-Table23a!M25)/Table23a!M25*100)))</f>
        <v>-37.5779301745636</v>
      </c>
    </row>
    <row r="41" spans="1:13" ht="18.75">
      <c r="A41" s="11" t="s">
        <v>34</v>
      </c>
      <c r="C41" s="65">
        <f>IF(ISERR((Table23a!C50-Table23a!C39)/Table23a!C39*100),"n/a",IF((Table23a!C50-Table23a!C39)/Table23a!C39*100=0,"-",((Table23a!C50-Table23a!C39)/Table23a!C39*100)))</f>
        <v>130.76923076923077</v>
      </c>
      <c r="D41" s="65">
        <f>IF(ISERR((Table23a!D50-Table23a!D39)/Table23a!D39*100),"n/a",IF((Table23a!D50-Table23a!D39)/Table23a!D39*100=0,"-",((Table23a!D50-Table23a!D39)/Table23a!D39*100)))</f>
        <v>7.4324324324324325</v>
      </c>
      <c r="E41" s="65">
        <f>IF(ISERR((Table23a!E50-Table23a!E39)/Table23a!E39*100),"n/a",IF((Table23a!E50-Table23a!E39)/Table23a!E39*100=0,"-",((Table23a!E50-Table23a!E39)/Table23a!E39*100)))</f>
        <v>15.959119496855342</v>
      </c>
      <c r="F41" s="65"/>
      <c r="G41" s="65">
        <f>IF(ISERR((Table23a!G50-Table23a!G39)/Table23a!G39*100),"n/a",IF((Table23a!G50-Table23a!G39)/Table23a!G39*100=0,"-",((Table23a!G50-Table23a!G39)/Table23a!G39*100)))</f>
        <v>46.15384615384615</v>
      </c>
      <c r="H41" s="65">
        <f>IF(ISERR((Table23a!H50-Table23a!H39)/Table23a!H39*100),"n/a",IF((Table23a!H50-Table23a!H39)/Table23a!H39*100=0,"-",((Table23a!H50-Table23a!H39)/Table23a!H39*100)))</f>
        <v>24.397299903567983</v>
      </c>
      <c r="I41" s="65">
        <f>IF(ISERR((Table23a!I50-Table23a!I39)/Table23a!I39*100),"n/a",IF((Table23a!I50-Table23a!I39)/Table23a!I39*100=0,"-",((Table23a!I50-Table23a!I39)/Table23a!I39*100)))</f>
        <v>22.71234162365087</v>
      </c>
      <c r="J41" s="65"/>
      <c r="K41" s="65">
        <f>IF(ISERR((Table23a!K50-Table23a!K39)/Table23a!K39*100),"n/a",IF((Table23a!K50-Table23a!K39)/Table23a!K39*100=0,"-",((Table23a!K50-Table23a!K39)/Table23a!K39*100)))</f>
        <v>60.25641025641026</v>
      </c>
      <c r="L41" s="65">
        <f>IF(ISERR((Table23a!L50-Table23a!L39)/Table23a!L39*100),"n/a",IF((Table23a!L50-Table23a!L39)/Table23a!L39*100=0,"-",((Table23a!L50-Table23a!L39)/Table23a!L39*100)))</f>
        <v>17.332583005064723</v>
      </c>
      <c r="M41" s="65">
        <f>IF(ISERR((Table23a!M50-Table23a!M39)/Table23a!M39*100),"n/a",IF((Table23a!M50-Table23a!M39)/Table23a!M39*100=0,"-",((Table23a!M50-Table23a!M39)/Table23a!M39*100)))</f>
        <v>19.037433155080212</v>
      </c>
    </row>
    <row r="42" spans="1:13" ht="15.75">
      <c r="A42" s="11" t="s">
        <v>15</v>
      </c>
      <c r="C42" s="65">
        <f>IF(ISERR((Table23a!C64-Table23a!C53)/Table23a!C53*100),"n/a",IF((Table23a!C64-Table23a!C53)/Table23a!C53*100=0,"-",((Table23a!C64-Table23a!C53)/Table23a!C53*100)))</f>
        <v>-20.863309352517987</v>
      </c>
      <c r="D42" s="65">
        <f>IF(ISERR((Table23a!D64-Table23a!D53)/Table23a!D53*100),"n/a",IF((Table23a!D64-Table23a!D53)/Table23a!D53*100=0,"-",((Table23a!D64-Table23a!D53)/Table23a!D53*100)))</f>
        <v>-31.09688195991091</v>
      </c>
      <c r="E42" s="65">
        <f>IF(ISERR((Table23a!E64-Table23a!E53)/Table23a!E53*100),"n/a",IF((Table23a!E64-Table23a!E53)/Table23a!E53*100=0,"-",((Table23a!E64-Table23a!E53)/Table23a!E53*100)))</f>
        <v>-13.948490971487221</v>
      </c>
      <c r="F42" s="65"/>
      <c r="G42" s="65">
        <f>IF(ISERR((Table23a!G64-Table23a!G53)/Table23a!G53*100),"n/a",IF((Table23a!G64-Table23a!G53)/Table23a!G53*100=0,"-",((Table23a!G64-Table23a!G53)/Table23a!G53*100)))</f>
        <v>-10.596026490066219</v>
      </c>
      <c r="H42" s="65">
        <f>IF(ISERR((Table23a!H64-Table23a!H53)/Table23a!H53*100),"n/a",IF((Table23a!H64-Table23a!H53)/Table23a!H53*100=0,"-",((Table23a!H64-Table23a!H53)/Table23a!H53*100)))</f>
        <v>-33.243576797935596</v>
      </c>
      <c r="I42" s="65">
        <f>IF(ISERR((Table23a!I64-Table23a!I53)/Table23a!I53*100),"n/a",IF((Table23a!I64-Table23a!I53)/Table23a!I53*100=0,"-",((Table23a!I64-Table23a!I53)/Table23a!I53*100)))</f>
        <v>-10.787974061701714</v>
      </c>
      <c r="J42" s="65"/>
      <c r="K42" s="65">
        <f>IF(ISERR((Table23a!K64-Table23a!K53)/Table23a!K53*100),"n/a",IF((Table23a!K64-Table23a!K53)/Table23a!K53*100=0,"-",((Table23a!K64-Table23a!K53)/Table23a!K53*100)))</f>
        <v>-11.961722488038278</v>
      </c>
      <c r="L42" s="65">
        <f>IF(ISERR((Table23a!L64-Table23a!L53)/Table23a!L53*100),"n/a",IF((Table23a!L64-Table23a!L53)/Table23a!L53*100=0,"-",((Table23a!L64-Table23a!L53)/Table23a!L53*100)))</f>
        <v>-32.62694922031187</v>
      </c>
      <c r="M42" s="65">
        <f>IF(ISERR((Table23a!M64-Table23a!M53)/Table23a!M53*100),"n/a",IF((Table23a!M64-Table23a!M53)/Table23a!M53*100=0,"-",((Table23a!M64-Table23a!M53)/Table23a!M53*100)))</f>
        <v>-12.26310589503308</v>
      </c>
    </row>
    <row r="43" spans="1:13" ht="15.75">
      <c r="A43" s="11" t="s">
        <v>16</v>
      </c>
      <c r="C43" s="65">
        <f>IF(ISERR((table23b!C21-table23b!C10)/table23b!C10*100),"n/a",IF((table23b!C21-table23b!C10)/table23b!C10*100=0,"-",((table23b!C21-table23b!C10)/table23b!C10*100)))</f>
        <v>24.999999999999993</v>
      </c>
      <c r="D43" s="65">
        <f>IF(ISERR((table23b!D21-table23b!D10)/table23b!D10*100),"n/a",IF((table23b!D21-table23b!D10)/table23b!D10*100=0,"-",((table23b!D21-table23b!D10)/table23b!D10*100)))</f>
        <v>16.935483870967737</v>
      </c>
      <c r="E43" s="65">
        <f>IF(ISERR((table23b!E21-table23b!E10)/table23b!E10*100),"n/a",IF((table23b!E21-table23b!E10)/table23b!E10*100=0,"-",((table23b!E21-table23b!E10)/table23b!E10*100)))</f>
        <v>-3.5960214231063423</v>
      </c>
      <c r="F43" s="65"/>
      <c r="G43" s="65">
        <f>IF(ISERR((table23b!G21-table23b!G10)/table23b!G10*100),"n/a",IF((table23b!G21-table23b!G10)/table23b!G10*100=0,"-",((table23b!G21-table23b!G10)/table23b!G10*100)))</f>
        <v>-100</v>
      </c>
      <c r="H43" s="65">
        <f>IF(ISERR((table23b!H21-table23b!H10)/table23b!H10*100),"n/a",IF((table23b!H21-table23b!H10)/table23b!H10*100=0,"-",((table23b!H21-table23b!H10)/table23b!H10*100)))</f>
        <v>-79.16666666666666</v>
      </c>
      <c r="I43" s="65">
        <f>IF(ISERR((table23b!I21-table23b!I10)/table23b!I10*100),"n/a",IF((table23b!I21-table23b!I10)/table23b!I10*100=0,"-",((table23b!I21-table23b!I10)/table23b!I10*100)))</f>
        <v>38.29787234042553</v>
      </c>
      <c r="J43" s="65"/>
      <c r="K43" s="65">
        <f>IF(ISERR((table23b!K21-table23b!K10)/table23b!K10*100),"n/a",IF((table23b!K21-table23b!K10)/table23b!K10*100=0,"-",((table23b!K21-table23b!K10)/table23b!K10*100)))</f>
        <v>-50</v>
      </c>
      <c r="L43" s="65">
        <f>IF(ISERR((table23b!L21-table23b!L10)/table23b!L10*100),"n/a",IF((table23b!L21-table23b!L10)/table23b!L10*100=0,"-",((table23b!L21-table23b!L10)/table23b!L10*100)))</f>
        <v>-9.883720930232554</v>
      </c>
      <c r="M43" s="65">
        <f>IF(ISERR((table23b!M21-table23b!M10)/table23b!M10*100),"n/a",IF((table23b!M21-table23b!M10)/table23b!M10*100=0,"-",((table23b!M21-table23b!M10)/table23b!M10*100)))</f>
        <v>1.6722408026755853</v>
      </c>
    </row>
    <row r="44" spans="1:13" ht="18.75">
      <c r="A44" s="11" t="s">
        <v>35</v>
      </c>
      <c r="C44" s="65">
        <f>IF(ISERR((table23b!C35-table23b!C24)/table23b!C24*100),"n/a",IF((table23b!C35-table23b!C24)/table23b!C24*100=0,"-",((table23b!C35-table23b!C24)/table23b!C24*100)))</f>
        <v>-100</v>
      </c>
      <c r="D44" s="65">
        <f>IF(ISERR((table23b!D35-table23b!D24)/table23b!D24*100),"n/a",IF((table23b!D35-table23b!D24)/table23b!D24*100=0,"-",((table23b!D35-table23b!D24)/table23b!D24*100)))</f>
        <v>-60</v>
      </c>
      <c r="E44" s="65">
        <f>IF(ISERR((table23b!E35-table23b!E24)/table23b!E24*100),"n/a",IF((table23b!E35-table23b!E24)/table23b!E24*100=0,"-",((table23b!E35-table23b!E24)/table23b!E24*100)))</f>
        <v>-29.824561403508774</v>
      </c>
      <c r="F44" s="65"/>
      <c r="G44" s="65">
        <f>IF(ISERR((table23b!G35-table23b!G24)/table23b!G24*100),"n/a",IF((table23b!G35-table23b!G24)/table23b!G24*100=0,"-",((table23b!G35-table23b!G24)/table23b!G24*100)))</f>
        <v>-28.571428571428566</v>
      </c>
      <c r="H44" s="65">
        <f>IF(ISERR((table23b!H35-table23b!H24)/table23b!H24*100),"n/a",IF((table23b!H35-table23b!H24)/table23b!H24*100=0,"-",((table23b!H35-table23b!H24)/table23b!H24*100)))</f>
        <v>-62.96296296296296</v>
      </c>
      <c r="I44" s="65">
        <f>IF(ISERR((table23b!I35-table23b!I24)/table23b!I24*100),"n/a",IF((table23b!I35-table23b!I24)/table23b!I24*100=0,"-",((table23b!I35-table23b!I24)/table23b!I24*100)))</f>
        <v>-43.738656987295826</v>
      </c>
      <c r="J44" s="65"/>
      <c r="K44" s="65">
        <f>IF(ISERR((table23b!K35-table23b!K24)/table23b!K24*100),"n/a",IF((table23b!K35-table23b!K24)/table23b!K24*100=0,"-",((table23b!K35-table23b!K24)/table23b!K24*100)))</f>
        <v>-44.44444444444445</v>
      </c>
      <c r="L44" s="65">
        <f>IF(ISERR((table23b!L35-table23b!L24)/table23b!L24*100),"n/a",IF((table23b!L35-table23b!L24)/table23b!L24*100=0,"-",((table23b!L35-table23b!L24)/table23b!L24*100)))</f>
        <v>-62.40601503759399</v>
      </c>
      <c r="M44" s="65">
        <f>IF(ISERR((table23b!M35-table23b!M24)/table23b!M24*100),"n/a",IF((table23b!M35-table23b!M24)/table23b!M24*100=0,"-",((table23b!M35-table23b!M24)/table23b!M24*100)))</f>
        <v>-39.66623876765084</v>
      </c>
    </row>
    <row r="45" spans="1:13" ht="15.75">
      <c r="A45" s="11" t="s">
        <v>17</v>
      </c>
      <c r="C45" s="65">
        <f>IF(ISERR((table23b!C49-table23b!C38)/table23b!C38*100),"n/a",IF((table23b!C49-table23b!C38)/table23b!C38*100=0,"-",((table23b!C49-table23b!C38)/table23b!C38*100)))</f>
        <v>-54.545454545454554</v>
      </c>
      <c r="D45" s="65">
        <f>IF(ISERR((table23b!D49-table23b!D38)/table23b!D38*100),"n/a",IF((table23b!D49-table23b!D38)/table23b!D38*100=0,"-",((table23b!D49-table23b!D38)/table23b!D38*100)))</f>
        <v>-21.542553191489365</v>
      </c>
      <c r="E45" s="65">
        <f>IF(ISERR((table23b!E49-table23b!E38)/table23b!E38*100),"n/a",IF((table23b!E49-table23b!E38)/table23b!E38*100=0,"-",((table23b!E49-table23b!E38)/table23b!E38*100)))</f>
        <v>-13.033061811212262</v>
      </c>
      <c r="F45" s="65"/>
      <c r="G45" s="65">
        <f>IF(ISERR((table23b!G49-table23b!G38)/table23b!G38*100),"n/a",IF((table23b!G49-table23b!G38)/table23b!G38*100=0,"-",((table23b!G49-table23b!G38)/table23b!G38*100)))</f>
        <v>-100</v>
      </c>
      <c r="H45" s="65">
        <f>IF(ISERR((table23b!H49-table23b!H38)/table23b!H38*100),"n/a",IF((table23b!H49-table23b!H38)/table23b!H38*100=0,"-",((table23b!H49-table23b!H38)/table23b!H38*100)))</f>
        <v>-43.39622641509433</v>
      </c>
      <c r="I45" s="65">
        <f>IF(ISERR((table23b!I49-table23b!I38)/table23b!I38*100),"n/a",IF((table23b!I49-table23b!I38)/table23b!I38*100=0,"-",((table23b!I49-table23b!I38)/table23b!I38*100)))</f>
        <v>-7.36478711162256</v>
      </c>
      <c r="J45" s="65"/>
      <c r="K45" s="65">
        <f>IF(ISERR((table23b!K49-table23b!K38)/table23b!K38*100),"n/a",IF((table23b!K49-table23b!K38)/table23b!K38*100=0,"-",((table23b!K49-table23b!K38)/table23b!K38*100)))</f>
        <v>-68.75</v>
      </c>
      <c r="L45" s="65">
        <f>IF(ISERR((table23b!L49-table23b!L38)/table23b!L38*100),"n/a",IF((table23b!L49-table23b!L38)/table23b!L38*100=0,"-",((table23b!L49-table23b!L38)/table23b!L38*100)))</f>
        <v>-26.34854771784233</v>
      </c>
      <c r="M45" s="65">
        <f>IF(ISERR((table23b!M49-table23b!M38)/table23b!M38*100),"n/a",IF((table23b!M49-table23b!M38)/table23b!M38*100=0,"-",((table23b!M49-table23b!M38)/table23b!M38*100)))</f>
        <v>-12.056315685108073</v>
      </c>
    </row>
    <row r="46" spans="1:13" ht="15.75">
      <c r="A46" s="11" t="s">
        <v>18</v>
      </c>
      <c r="C46" s="65" t="str">
        <f>IF(ISERR((table23b!C63-table23b!C52)/table23b!C52*100),"n/a",IF((table23b!C63-table23b!C52)/table23b!C52*100=0,"-",((table23b!C63-table23b!C52)/table23b!C52*100)))</f>
        <v>-</v>
      </c>
      <c r="D46" s="65">
        <f>IF(ISERR((table23b!D63-table23b!D52)/table23b!D52*100),"n/a",IF((table23b!D63-table23b!D52)/table23b!D52*100=0,"-",((table23b!D63-table23b!D52)/table23b!D52*100)))</f>
        <v>-52.20588235294118</v>
      </c>
      <c r="E46" s="65">
        <f>IF(ISERR((table23b!E63-table23b!E52)/table23b!E52*100),"n/a",IF((table23b!E63-table23b!E52)/table23b!E52*100=0,"-",((table23b!E63-table23b!E52)/table23b!E52*100)))</f>
        <v>-39.8663697104677</v>
      </c>
      <c r="F46" s="65"/>
      <c r="G46" s="65">
        <f>IF(ISERR((table23b!G63-table23b!G52)/table23b!G52*100),"n/a",IF((table23b!G63-table23b!G52)/table23b!G52*100=0,"-",((table23b!G63-table23b!G52)/table23b!G52*100)))</f>
        <v>19.047619047619044</v>
      </c>
      <c r="H46" s="65">
        <f>IF(ISERR((table23b!H63-table23b!H52)/table23b!H52*100),"n/a",IF((table23b!H63-table23b!H52)/table23b!H52*100=0,"-",((table23b!H63-table23b!H52)/table23b!H52*100)))</f>
        <v>-41.38755980861244</v>
      </c>
      <c r="I46" s="65">
        <f>IF(ISERR((table23b!I63-table23b!I52)/table23b!I52*100),"n/a",IF((table23b!I63-table23b!I52)/table23b!I52*100=0,"-",((table23b!I63-table23b!I52)/table23b!I52*100)))</f>
        <v>-28.61409796893668</v>
      </c>
      <c r="J46" s="65"/>
      <c r="K46" s="65">
        <f>IF(ISERR((table23b!K63-table23b!K52)/table23b!K52*100),"n/a",IF((table23b!K63-table23b!K52)/table23b!K52*100=0,"-",((table23b!K63-table23b!K52)/table23b!K52*100)))</f>
        <v>17.021276595744677</v>
      </c>
      <c r="L46" s="65">
        <f>IF(ISERR((table23b!L63-table23b!L52)/table23b!L52*100),"n/a",IF((table23b!L63-table23b!L52)/table23b!L52*100=0,"-",((table23b!L63-table23b!L52)/table23b!L52*100)))</f>
        <v>-44.04332129963899</v>
      </c>
      <c r="M46" s="65">
        <f>IF(ISERR((table23b!M63-table23b!M52)/table23b!M52*100),"n/a",IF((table23b!M63-table23b!M52)/table23b!M52*100=0,"-",((table23b!M63-table23b!M52)/table23b!M52*100)))</f>
        <v>-32.54276827371695</v>
      </c>
    </row>
    <row r="47" spans="1:13" ht="15.75">
      <c r="A47" s="11" t="s">
        <v>19</v>
      </c>
      <c r="C47" s="65">
        <f>IF(ISERR((table23c!C21-table23c!C10)/table23c!C10*100),"n/a",IF((table23c!C21-table23c!C10)/table23c!C10*100=0,"-",((table23c!C21-table23c!C10)/table23c!C10*100)))</f>
        <v>-100</v>
      </c>
      <c r="D47" s="65">
        <f>IF(ISERR((table23c!D21-table23c!D10)/table23c!D10*100),"n/a",IF((table23c!D21-table23c!D10)/table23c!D10*100=0,"-",((table23c!D21-table23c!D10)/table23c!D10*100)))</f>
        <v>61.53846153846154</v>
      </c>
      <c r="E47" s="65">
        <f>IF(ISERR((table23c!E21-table23c!E10)/table23c!E10*100),"n/a",IF((table23c!E21-table23c!E10)/table23c!E10*100=0,"-",((table23c!E21-table23c!E10)/table23c!E10*100)))</f>
        <v>68.91891891891892</v>
      </c>
      <c r="F47" s="65"/>
      <c r="G47" s="65">
        <f>IF(ISERR((table23c!G21-table23c!G10)/table23c!G10*100),"n/a",IF((table23c!G21-table23c!G10)/table23c!G10*100=0,"-",((table23c!G21-table23c!G10)/table23c!G10*100)))</f>
        <v>-37.5</v>
      </c>
      <c r="H47" s="65">
        <f>IF(ISERR((table23c!H21-table23c!H10)/table23c!H10*100),"n/a",IF((table23c!H21-table23c!H10)/table23c!H10*100=0,"-",((table23c!H21-table23c!H10)/table23c!H10*100)))</f>
        <v>-12.133891213389116</v>
      </c>
      <c r="I47" s="65">
        <f>IF(ISERR((table23c!I21-table23c!I10)/table23c!I10*100),"n/a",IF((table23c!I21-table23c!I10)/table23c!I10*100=0,"-",((table23c!I21-table23c!I10)/table23c!I10*100)))</f>
        <v>19.88950276243094</v>
      </c>
      <c r="J47" s="65"/>
      <c r="K47" s="65">
        <f>IF(ISERR((table23c!K21-table23c!K10)/table23c!K10*100),"n/a",IF((table23c!K21-table23c!K10)/table23c!K10*100=0,"-",((table23c!K21-table23c!K10)/table23c!K10*100)))</f>
        <v>-48.275862068965516</v>
      </c>
      <c r="L47" s="65">
        <f>IF(ISERR((table23c!L21-table23c!L10)/table23c!L10*100),"n/a",IF((table23c!L21-table23c!L10)/table23c!L10*100=0,"-",((table23c!L21-table23c!L10)/table23c!L10*100)))</f>
        <v>3.618421052631584</v>
      </c>
      <c r="M47" s="65">
        <f>IF(ISERR((table23c!M21-table23c!M10)/table23c!M10*100),"n/a",IF((table23c!M21-table23c!M10)/table23c!M10*100=0,"-",((table23c!M21-table23c!M10)/table23c!M10*100)))</f>
        <v>31.973355537052463</v>
      </c>
    </row>
    <row r="48" spans="1:13" ht="18.75">
      <c r="A48" s="11" t="s">
        <v>36</v>
      </c>
      <c r="C48" s="65" t="str">
        <f>IF(ISERR((table23c!C35-table23c!C24)/table23c!C24*100),"n/a",IF((table23c!C35-table23c!C24)/table23c!C24*100=0,"-",((table23c!C35-table23c!C24)/table23c!C24*100)))</f>
        <v>n/a</v>
      </c>
      <c r="D48" s="65">
        <f>IF(ISERR((table23c!D35-table23c!D24)/table23c!D24*100),"n/a",IF((table23c!D35-table23c!D24)/table23c!D24*100=0,"-",((table23c!D35-table23c!D24)/table23c!D24*100)))</f>
        <v>-7.407407407407414</v>
      </c>
      <c r="E48" s="65">
        <f>IF(ISERR((table23c!E35-table23c!E24)/table23c!E24*100),"n/a",IF((table23c!E35-table23c!E24)/table23c!E24*100=0,"-",((table23c!E35-table23c!E24)/table23c!E24*100)))</f>
        <v>5.263157894736848</v>
      </c>
      <c r="F48" s="65"/>
      <c r="G48" s="65">
        <f>IF(ISERR((table23c!G35-table23c!G24)/table23c!G24*100),"n/a",IF((table23c!G35-table23c!G24)/table23c!G24*100=0,"-",((table23c!G35-table23c!G24)/table23c!G24*100)))</f>
        <v>100</v>
      </c>
      <c r="H48" s="65">
        <f>IF(ISERR((table23c!H35-table23c!H24)/table23c!H24*100),"n/a",IF((table23c!H35-table23c!H24)/table23c!H24*100=0,"-",((table23c!H35-table23c!H24)/table23c!H24*100)))</f>
        <v>-22.61904761904762</v>
      </c>
      <c r="I48" s="65">
        <f>IF(ISERR((table23c!I35-table23c!I24)/table23c!I24*100),"n/a",IF((table23c!I35-table23c!I24)/table23c!I24*100=0,"-",((table23c!I35-table23c!I24)/table23c!I24*100)))</f>
        <v>5.69105691056911</v>
      </c>
      <c r="J48" s="65"/>
      <c r="K48" s="65">
        <f>IF(ISERR((table23c!K35-table23c!K24)/table23c!K24*100),"n/a",IF((table23c!K35-table23c!K24)/table23c!K24*100=0,"-",((table23c!K35-table23c!K24)/table23c!K24*100)))</f>
        <v>200</v>
      </c>
      <c r="L48" s="65">
        <f>IF(ISERR((table23c!L35-table23c!L24)/table23c!L24*100),"n/a",IF((table23c!L35-table23c!L24)/table23c!L24*100=0,"-",((table23c!L35-table23c!L24)/table23c!L24*100)))</f>
        <v>-16.66666666666667</v>
      </c>
      <c r="M48" s="65">
        <f>IF(ISERR((table23c!M35-table23c!M24)/table23c!M24*100),"n/a",IF((table23c!M35-table23c!M24)/table23c!M24*100=0,"-",((table23c!M35-table23c!M24)/table23c!M24*100)))</f>
        <v>5.497771173848444</v>
      </c>
    </row>
    <row r="49" spans="1:13" ht="16.5" thickBot="1">
      <c r="A49" s="3" t="s">
        <v>4</v>
      </c>
      <c r="B49" s="3"/>
      <c r="C49" s="66">
        <f>IF(ISERR((table23c!C49-table23c!C38)/table23c!C38*100),"n/a",IF((table23c!C49-table23c!C38)/table23c!C38*100=0,"-",((table23c!C49-table23c!C38)/table23c!C38*100)))</f>
        <v>-24.347826086956523</v>
      </c>
      <c r="D49" s="66">
        <f>IF(ISERR((table23c!D49-table23c!D38)/table23c!D38*100),"n/a",IF((table23c!D49-table23c!D38)/table23c!D38*100=0,"-",((table23c!D49-table23c!D38)/table23c!D38*100)))</f>
        <v>-35.96895464467621</v>
      </c>
      <c r="E49" s="66">
        <f>IF(ISERR((table23c!E49-table23c!E38)/table23c!E38*100),"n/a",IF((table23c!E49-table23c!E38)/table23c!E38*100=0,"-",((table23c!E49-table23c!E38)/table23c!E38*100)))</f>
        <v>-20.037978251516904</v>
      </c>
      <c r="F49" s="66"/>
      <c r="G49" s="66">
        <f>IF(ISERR((table23c!G49-table23c!G38)/table23c!G38*100),"n/a",IF((table23c!G49-table23c!G38)/table23c!G38*100=0,"-",((table23c!G49-table23c!G38)/table23c!G38*100)))</f>
        <v>-7.294832826747716</v>
      </c>
      <c r="H49" s="66">
        <f>IF(ISERR((table23c!H49-table23c!H38)/table23c!H38*100),"n/a",IF((table23c!H49-table23c!H38)/table23c!H38*100=0,"-",((table23c!H49-table23c!H38)/table23c!H38*100)))</f>
        <v>-28.637901861252114</v>
      </c>
      <c r="I49" s="66">
        <f>IF(ISERR((table23c!I49-table23c!I38)/table23c!I38*100),"n/a",IF((table23c!I49-table23c!I38)/table23c!I38*100=0,"-",((table23c!I49-table23c!I38)/table23c!I38*100)))</f>
        <v>-10.282531920673726</v>
      </c>
      <c r="J49" s="66"/>
      <c r="K49" s="66">
        <f>IF(ISERR((table23c!K49-table23c!K38)/table23c!K38*100),"n/a",IF((table23c!K49-table23c!K38)/table23c!K38*100=0,"-",((table23c!K49-table23c!K38)/table23c!K38*100)))</f>
        <v>-12.480169222633524</v>
      </c>
      <c r="L49" s="66">
        <f>IF(ISERR((table23c!L49-table23c!L38)/table23c!L38*100),"n/a",IF((table23c!L49-table23c!L38)/table23c!L38*100=0,"-",((table23c!L49-table23c!L38)/table23c!L38*100)))</f>
        <v>-32.38662201827277</v>
      </c>
      <c r="M49" s="66">
        <f>IF(ISERR((table23c!M49-table23c!M38)/table23c!M38*100),"n/a",IF((table23c!M49-table23c!M38)/table23c!M38*100=0,"-",((table23c!M49-table23c!M38)/table23c!M38*100)))</f>
        <v>-16.175982935857103</v>
      </c>
    </row>
    <row r="50" spans="1:13" ht="15.75">
      <c r="A50" s="11" t="s">
        <v>32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1" t="s">
        <v>33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41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>
      <c r="A53" s="5"/>
      <c r="B53" s="35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.75">
      <c r="A54" s="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>
      <c r="A55" s="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.75">
      <c r="A56" s="5"/>
      <c r="B56" s="35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15.75">
      <c r="B57" s="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.75">
      <c r="B58" s="9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.7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.7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.7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.75">
      <c r="A64" s="16"/>
      <c r="B64" s="1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16"/>
      <c r="B65" s="1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75">
      <c r="A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5" customFormat="1" ht="18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"/>
    </row>
    <row r="68" spans="1:13" s="15" customFormat="1" ht="18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5" customFormat="1" ht="18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5" customFormat="1" ht="18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5" customFormat="1" ht="18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5" ht="15.75">
      <c r="A72" s="5"/>
      <c r="B72" s="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16"/>
      <c r="O72" s="16"/>
    </row>
    <row r="73" spans="1:15" ht="15.75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</row>
    <row r="74" spans="1:13" ht="15.75">
      <c r="A74" s="5"/>
      <c r="B74" s="5"/>
      <c r="C74" s="40"/>
      <c r="D74" s="40"/>
      <c r="E74" s="7"/>
      <c r="F74" s="40"/>
      <c r="G74" s="40"/>
      <c r="H74" s="40"/>
      <c r="I74" s="7"/>
      <c r="J74" s="40"/>
      <c r="K74" s="40"/>
      <c r="L74" s="40"/>
      <c r="M74" s="7"/>
    </row>
    <row r="75" spans="1:13" ht="15.75">
      <c r="A75" s="5"/>
      <c r="B75" s="5"/>
      <c r="C75" s="40"/>
      <c r="D75" s="40"/>
      <c r="E75" s="7"/>
      <c r="F75" s="40"/>
      <c r="G75" s="40"/>
      <c r="H75" s="40"/>
      <c r="I75" s="7"/>
      <c r="J75" s="40"/>
      <c r="K75" s="40"/>
      <c r="L75" s="40"/>
      <c r="M75" s="7"/>
    </row>
    <row r="76" spans="1:13" s="15" customFormat="1" ht="18.75">
      <c r="A76" s="34"/>
      <c r="B76" s="3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.75">
      <c r="A77" s="5"/>
      <c r="B77" s="1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16"/>
      <c r="B78" s="1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>
      <c r="A79" s="16"/>
      <c r="B79" s="16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2"/>
    </row>
    <row r="80" spans="1:13" ht="15.75">
      <c r="A80" s="16"/>
      <c r="B80" s="1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.75">
      <c r="A81" s="16"/>
      <c r="B81" s="1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.75">
      <c r="A82" s="16"/>
      <c r="B82" s="16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2"/>
    </row>
    <row r="83" spans="1:13" ht="15.75">
      <c r="A83" s="16"/>
      <c r="B83" s="1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.75">
      <c r="A84" s="16"/>
      <c r="B84" s="1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.75">
      <c r="A85" s="16"/>
      <c r="B85" s="1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.75">
      <c r="A86" s="16"/>
      <c r="B86" s="16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</row>
    <row r="87" spans="1:13" ht="15.75">
      <c r="A87" s="16"/>
      <c r="B87" s="16"/>
      <c r="C87" s="43"/>
      <c r="D87" s="42"/>
      <c r="E87" s="42"/>
      <c r="F87" s="42"/>
      <c r="G87" s="43"/>
      <c r="H87" s="42"/>
      <c r="I87" s="42"/>
      <c r="J87" s="42"/>
      <c r="K87" s="43"/>
      <c r="L87" s="42"/>
      <c r="M87" s="42"/>
    </row>
    <row r="88" spans="1:13" s="4" customFormat="1" ht="15.75">
      <c r="A88" s="5"/>
      <c r="B88" s="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5"/>
      <c r="B89" s="1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s="15" customFormat="1" ht="18.75">
      <c r="A90" s="3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.75">
      <c r="A91" s="5"/>
      <c r="B91" s="3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6"/>
      <c r="B92" s="1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5.75">
      <c r="A93" s="16"/>
      <c r="B93" s="16"/>
      <c r="C93" s="48"/>
      <c r="D93" s="48"/>
      <c r="E93" s="48"/>
      <c r="F93" s="48"/>
      <c r="G93" s="48"/>
      <c r="H93" s="48"/>
      <c r="I93" s="48"/>
      <c r="J93" s="48"/>
      <c r="K93" s="48"/>
      <c r="L93" s="43"/>
      <c r="M93" s="48"/>
    </row>
    <row r="94" spans="1:13" ht="15.75">
      <c r="A94" s="16"/>
      <c r="B94" s="1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5.75">
      <c r="A95" s="16"/>
      <c r="B95" s="16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5.75">
      <c r="A96" s="16"/>
      <c r="B96" s="16"/>
      <c r="C96" s="48"/>
      <c r="D96" s="48"/>
      <c r="E96" s="48"/>
      <c r="F96" s="48"/>
      <c r="G96" s="48"/>
      <c r="H96" s="48"/>
      <c r="I96" s="48"/>
      <c r="J96" s="48"/>
      <c r="K96" s="48"/>
      <c r="L96" s="43"/>
      <c r="M96" s="48"/>
    </row>
    <row r="97" spans="1:13" ht="15.75">
      <c r="A97" s="16"/>
      <c r="B97" s="1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5.75">
      <c r="A98" s="16"/>
      <c r="B98" s="1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5.75">
      <c r="A99" s="1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>
      <c r="A100" s="11"/>
      <c r="B100" s="22"/>
      <c r="C100" s="21"/>
      <c r="D100" s="21"/>
      <c r="E100" s="21"/>
      <c r="F100" s="21"/>
      <c r="G100" s="21"/>
      <c r="H100" s="21"/>
      <c r="I100" s="21"/>
      <c r="J100" s="21"/>
      <c r="K100" s="18"/>
      <c r="L100" s="21"/>
      <c r="M100" s="21"/>
    </row>
    <row r="101" spans="1:13" ht="15.75">
      <c r="A101" s="11"/>
      <c r="C101" s="18"/>
      <c r="D101" s="21"/>
      <c r="E101" s="21"/>
      <c r="F101" s="21"/>
      <c r="G101" s="18"/>
      <c r="H101" s="21"/>
      <c r="I101" s="21"/>
      <c r="J101" s="21"/>
      <c r="K101" s="18"/>
      <c r="L101" s="21"/>
      <c r="M101" s="21"/>
    </row>
    <row r="102" spans="3:13" s="4" customFormat="1" ht="15.75">
      <c r="C102" s="23"/>
      <c r="D102" s="23"/>
      <c r="E102" s="23"/>
      <c r="F102" s="23"/>
      <c r="G102" s="23"/>
      <c r="H102" s="24"/>
      <c r="I102" s="23"/>
      <c r="J102" s="23"/>
      <c r="K102" s="23"/>
      <c r="L102" s="23"/>
      <c r="M102" s="23"/>
    </row>
    <row r="103" spans="2:13" ht="18.75">
      <c r="B103" s="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.75">
      <c r="A105" s="1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1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1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1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1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1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1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1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11"/>
      <c r="C114" s="21"/>
      <c r="D114" s="21"/>
      <c r="E114" s="18"/>
      <c r="F114" s="21"/>
      <c r="G114" s="21"/>
      <c r="H114" s="21"/>
      <c r="I114" s="21"/>
      <c r="J114" s="21"/>
      <c r="K114" s="21"/>
      <c r="L114" s="21"/>
      <c r="M114" s="21"/>
    </row>
    <row r="115" spans="1:13" s="4" customFormat="1" ht="15.75">
      <c r="A115" s="5"/>
      <c r="B115" s="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5.75">
      <c r="A116" s="16"/>
      <c r="B116" s="1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5.75">
      <c r="A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ht="15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ht="15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ht="15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ht="15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ht="15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ht="15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ht="15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ht="15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ht="15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ht="15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ht="15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ht="15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ht="15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ht="15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63" ht="15.75">
      <c r="B163" s="22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K18" sqref="K18"/>
    </sheetView>
  </sheetViews>
  <sheetFormatPr defaultColWidth="11.421875" defaultRowHeight="12.75"/>
  <cols>
    <col min="1" max="16384" width="11.421875" style="27" customWidth="1"/>
  </cols>
  <sheetData>
    <row r="1" spans="1:10" s="30" customFormat="1" ht="18.75">
      <c r="A1" s="29" t="s">
        <v>37</v>
      </c>
      <c r="J1" s="31" t="s">
        <v>14</v>
      </c>
    </row>
    <row r="2" s="30" customFormat="1" ht="18.75">
      <c r="A2" s="29"/>
    </row>
    <row r="3" s="30" customFormat="1" ht="18.75">
      <c r="A3" s="29" t="s">
        <v>23</v>
      </c>
    </row>
    <row r="4" s="30" customFormat="1" ht="18.75">
      <c r="A4" s="29" t="s">
        <v>24</v>
      </c>
    </row>
    <row r="5" spans="1:2" ht="18.75">
      <c r="A5" s="29" t="s">
        <v>47</v>
      </c>
      <c r="B5" s="50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1">
      <selection activeCell="F4" sqref="F4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s="33" customFormat="1" ht="12.75">
      <c r="A4" s="33">
        <v>1993</v>
      </c>
      <c r="B4" s="55">
        <f>Table23a!C26+Table23a!C40+table23b!C11+table23b!C25+table23b!C39+table23b!C53+table23c!C11+table23c!C25</f>
        <v>24</v>
      </c>
      <c r="C4" s="55">
        <f>Table23a!D26+Table23a!D40+table23b!D11+table23b!D25+table23b!D39+table23b!D53+table23c!D11+table23c!D25</f>
        <v>493</v>
      </c>
      <c r="D4" s="55">
        <f>Table23a!E26+Table23a!E40+table23b!E11+table23b!E25+table23b!E39+table23b!E53+table23c!E11+table23c!E25</f>
        <v>3197</v>
      </c>
      <c r="E4" s="55"/>
      <c r="F4" s="55">
        <f>Table23a!G26+Table23a!G40+table23b!G11+table23b!G25+table23b!G39+table23b!G53+table23c!G11+table23c!G25</f>
        <v>50</v>
      </c>
      <c r="G4" s="55">
        <f>Table23a!H26+Table23a!H40+table23b!H11+table23b!H25+table23b!H39+table23b!H53+table23c!H11+table23c!H25</f>
        <v>522</v>
      </c>
      <c r="H4" s="55">
        <f>Table23a!I26+Table23a!I40+table23b!I11+table23b!I25+table23b!I39+table23b!I53+table23c!I11+table23c!I25</f>
        <v>1603</v>
      </c>
      <c r="I4" s="55"/>
      <c r="J4" s="55">
        <f>Table23a!K26+Table23a!K40+table23b!K11+table23b!K25+table23b!K39+table23b!K53+table23c!K11+table23c!K25</f>
        <v>74</v>
      </c>
      <c r="K4" s="55">
        <f>Table23a!L26+Table23a!L40+table23b!L11+table23b!L25+table23b!L39+table23b!L53+table23c!L11+table23c!L25</f>
        <v>1015</v>
      </c>
      <c r="L4" s="55">
        <f>Table23a!M26+Table23a!M40+table23b!M11+table23b!M25+table23b!M39+table23b!M53+table23c!M11+table23c!M25</f>
        <v>4800</v>
      </c>
    </row>
    <row r="5" spans="1:12" ht="15.75">
      <c r="A5" s="33">
        <v>1994</v>
      </c>
      <c r="B5" s="55">
        <f>Table23a!C27+Table23a!C41+table23b!C12+table23b!C26+table23b!C40+table23b!C54+table23c!C12+table23c!C26</f>
        <v>15</v>
      </c>
      <c r="C5" s="55">
        <f>Table23a!D27+Table23a!D41+table23b!D12+table23b!D26+table23b!D40+table23b!D54+table23c!D12+table23c!D26</f>
        <v>635</v>
      </c>
      <c r="D5" s="55">
        <f>Table23a!E27+Table23a!E41+table23b!E12+table23b!E26+table23b!E40+table23b!E54+table23c!E12+table23c!E26</f>
        <v>3394</v>
      </c>
      <c r="E5" s="55"/>
      <c r="F5" s="55">
        <f>Table23a!G27+Table23a!G41+table23b!G12+table23b!G26+table23b!G40+table23b!G54+table23c!G12+table23c!G26</f>
        <v>40</v>
      </c>
      <c r="G5" s="55">
        <f>Table23a!H27+Table23a!H41+table23b!H12+table23b!H26+table23b!H40+table23b!H54+table23c!H12+table23c!H26</f>
        <v>485</v>
      </c>
      <c r="H5" s="55">
        <f>Table23a!I27+Table23a!I41+table23b!I12+table23b!I26+table23b!I40+table23b!I54+table23c!I12+table23c!I26</f>
        <v>1522</v>
      </c>
      <c r="I5" s="55"/>
      <c r="J5" s="55">
        <f>Table23a!K27+Table23a!K41+table23b!K12+table23b!K26+table23b!K40+table23b!K54+table23c!K12+table23c!K26</f>
        <v>55</v>
      </c>
      <c r="K5" s="55">
        <f>Table23a!L27+Table23a!L41+table23b!L12+table23b!L26+table23b!L40+table23b!L54+table23c!L12+table23c!L26</f>
        <v>1120</v>
      </c>
      <c r="L5" s="55">
        <f>Table23a!M27+Table23a!M41+table23b!M12+table23b!M26+table23b!M40+table23b!M54+table23c!M12+table23c!M26</f>
        <v>4916</v>
      </c>
    </row>
    <row r="6" spans="1:12" ht="15.75">
      <c r="A6" s="33">
        <v>1995</v>
      </c>
      <c r="B6" s="55">
        <f>Table23a!C28+Table23a!C42+table23b!C13+table23b!C27+table23b!C41+table23b!C55+table23c!C13+table23c!C27</f>
        <v>14</v>
      </c>
      <c r="C6" s="55">
        <f>Table23a!D28+Table23a!D42+table23b!D13+table23b!D27+table23b!D41+table23b!D55+table23c!D13+table23c!D27</f>
        <v>596</v>
      </c>
      <c r="D6" s="55">
        <f>Table23a!E28+Table23a!E42+table23b!E13+table23b!E27+table23b!E41+table23b!E55+table23c!E13+table23c!E27</f>
        <v>3042</v>
      </c>
      <c r="E6" s="55"/>
      <c r="F6" s="55">
        <f>Table23a!G28+Table23a!G42+table23b!G13+table23b!G27+table23b!G41+table23b!G55+table23c!G13+table23c!G27</f>
        <v>53</v>
      </c>
      <c r="G6" s="55">
        <f>Table23a!H28+Table23a!H42+table23b!H13+table23b!H27+table23b!H41+table23b!H55+table23c!H13+table23c!H27</f>
        <v>503</v>
      </c>
      <c r="H6" s="55">
        <f>Table23a!I28+Table23a!I42+table23b!I13+table23b!I27+table23b!I41+table23b!I55+table23c!I13+table23c!I27</f>
        <v>1543</v>
      </c>
      <c r="I6" s="55"/>
      <c r="J6" s="55">
        <f>Table23a!K28+Table23a!K42+table23b!K13+table23b!K27+table23b!K41+table23b!K55+table23c!K13+table23c!K27</f>
        <v>67</v>
      </c>
      <c r="K6" s="55">
        <f>Table23a!L28+Table23a!L42+table23b!L13+table23b!L27+table23b!L41+table23b!L55+table23c!L13+table23c!L27</f>
        <v>1099</v>
      </c>
      <c r="L6" s="55">
        <f>Table23a!M28+Table23a!M42+table23b!M13+table23b!M27+table23b!M41+table23b!M55+table23c!M13+table23c!M27</f>
        <v>4585</v>
      </c>
    </row>
    <row r="7" spans="1:12" ht="15.75">
      <c r="A7" s="33">
        <v>1996</v>
      </c>
      <c r="B7" s="55">
        <f>Table23a!C29+Table23a!C43+table23b!C14+table23b!C28+table23b!C42+table23b!C56+table23c!C14+table23c!C28</f>
        <v>16</v>
      </c>
      <c r="C7" s="55">
        <f>Table23a!D29+Table23a!D43+table23b!D14+table23b!D28+table23b!D42+table23b!D56+table23c!D14+table23c!D28</f>
        <v>428</v>
      </c>
      <c r="D7" s="55">
        <f>Table23a!E29+Table23a!E43+table23b!E14+table23b!E28+table23b!E42+table23b!E56+table23c!E14+table23c!E28</f>
        <v>2989</v>
      </c>
      <c r="E7" s="55"/>
      <c r="F7" s="55">
        <f>Table23a!G29+Table23a!G43+table23b!G14+table23b!G28+table23b!G42+table23b!G56+table23c!G14+table23c!G28</f>
        <v>50</v>
      </c>
      <c r="G7" s="55">
        <f>Table23a!H29+Table23a!H43+table23b!H14+table23b!H28+table23b!H42+table23b!H56+table23c!H14+table23c!H28</f>
        <v>398</v>
      </c>
      <c r="H7" s="55">
        <f>Table23a!I29+Table23a!I43+table23b!I14+table23b!I28+table23b!I42+table23b!I56+table23c!I14+table23c!I28</f>
        <v>1368</v>
      </c>
      <c r="I7" s="55"/>
      <c r="J7" s="55">
        <f>Table23a!K29+Table23a!K43+table23b!K14+table23b!K28+table23b!K42+table23b!K56+table23c!K14+table23c!K28</f>
        <v>66</v>
      </c>
      <c r="K7" s="55">
        <f>Table23a!L29+Table23a!L43+table23b!L14+table23b!L28+table23b!L42+table23b!L56+table23c!L14+table23c!L28</f>
        <v>826</v>
      </c>
      <c r="L7" s="55">
        <f>Table23a!M29+Table23a!M43+table23b!M14+table23b!M28+table23b!M42+table23b!M56+table23c!M14+table23c!M28</f>
        <v>4357</v>
      </c>
    </row>
    <row r="8" spans="1:12" ht="15.75">
      <c r="A8" s="33">
        <v>1997</v>
      </c>
      <c r="B8" s="55">
        <f>Table23a!C30+Table23a!C44+table23b!C15+table23b!C29+table23b!C43+table23b!C57+table23c!C15+table23c!C29</f>
        <v>11</v>
      </c>
      <c r="C8" s="55">
        <f>Table23a!D30+Table23a!D44+table23b!D15+table23b!D29+table23b!D43+table23b!D57+table23c!D15+table23c!D29</f>
        <v>403</v>
      </c>
      <c r="D8" s="55">
        <f>Table23a!E30+Table23a!E44+table23b!E15+table23b!E29+table23b!E43+table23b!E57+table23c!E15+table23c!E29</f>
        <v>2955</v>
      </c>
      <c r="E8" s="55"/>
      <c r="F8" s="55">
        <f>Table23a!G30+Table23a!G44+table23b!G15+table23b!G29+table23b!G43+table23b!G57+table23c!G15+table23c!G29</f>
        <v>60</v>
      </c>
      <c r="G8" s="55">
        <f>Table23a!H30+Table23a!H44+table23b!H15+table23b!H29+table23b!H43+table23b!H57+table23c!H15+table23c!H29</f>
        <v>445</v>
      </c>
      <c r="H8" s="55">
        <f>Table23a!I30+Table23a!I44+table23b!I15+table23b!I29+table23b!I43+table23b!I57+table23c!I15+table23c!I29</f>
        <v>1485</v>
      </c>
      <c r="I8" s="55"/>
      <c r="J8" s="55">
        <f>Table23a!K30+Table23a!K44+table23b!K15+table23b!K29+table23b!K43+table23b!K57+table23c!K15+table23c!K29</f>
        <v>71</v>
      </c>
      <c r="K8" s="55">
        <f>Table23a!L30+Table23a!L44+table23b!L15+table23b!L29+table23b!L43+table23b!L57+table23c!L15+table23c!L29</f>
        <v>848</v>
      </c>
      <c r="L8" s="55">
        <f>Table23a!M30+Table23a!M44+table23b!M15+table23b!M29+table23b!M43+table23b!M57+table23c!M15+table23c!M29</f>
        <v>4440</v>
      </c>
    </row>
    <row r="9" spans="1:12" ht="15.75">
      <c r="A9" s="33">
        <v>1998</v>
      </c>
      <c r="B9" s="55">
        <f>Table23a!C31+Table23a!C45+table23b!C16+table23b!C30+table23b!C44+table23b!C58+table23c!C16+table23c!C30</f>
        <v>19</v>
      </c>
      <c r="C9" s="55">
        <f>Table23a!D31+Table23a!D45+table23b!D16+table23b!D30+table23b!D44+table23b!D58+table23c!D16+table23c!D30</f>
        <v>437</v>
      </c>
      <c r="D9" s="55">
        <f>Table23a!E31+Table23a!E45+table23b!E16+table23b!E30+table23b!E44+table23b!E58+table23c!E16+table23c!E30</f>
        <v>3022</v>
      </c>
      <c r="E9" s="55"/>
      <c r="F9" s="55">
        <f>Table23a!G31+Table23a!G45+table23b!G16+table23b!G30+table23b!G44+table23b!G58+table23c!G16+table23c!G30</f>
        <v>47</v>
      </c>
      <c r="G9" s="55">
        <f>Table23a!H31+Table23a!H45+table23b!H16+table23b!H30+table23b!H44+table23b!H58+table23c!H16+table23c!H30</f>
        <v>474</v>
      </c>
      <c r="H9" s="55">
        <f>Table23a!I31+Table23a!I45+table23b!I16+table23b!I30+table23b!I44+table23b!I58+table23c!I16+table23c!I30</f>
        <v>1534</v>
      </c>
      <c r="I9" s="55"/>
      <c r="J9" s="55">
        <f>Table23a!K31+Table23a!K45+table23b!K16+table23b!K30+table23b!K44+table23b!K58+table23c!K16+table23c!K30</f>
        <v>66</v>
      </c>
      <c r="K9" s="55">
        <f>Table23a!L31+Table23a!L45+table23b!L16+table23b!L30+table23b!L44+table23b!L58+table23c!L16+table23c!L30</f>
        <v>911</v>
      </c>
      <c r="L9" s="55">
        <f>Table23a!M31+Table23a!M45+table23b!M16+table23b!M30+table23b!M44+table23b!M58+table23c!M16+table23c!M30</f>
        <v>4556</v>
      </c>
    </row>
    <row r="10" spans="1:12" ht="15.75">
      <c r="A10" s="33">
        <v>1999</v>
      </c>
      <c r="B10" s="55">
        <f>Table23a!C32+Table23a!C46+table23b!C17+table23b!C31+table23b!C45+table23b!C59+table23c!C17+table23c!C31</f>
        <v>13</v>
      </c>
      <c r="C10" s="55">
        <f>Table23a!D32+Table23a!D46+table23b!D17+table23b!D31+table23b!D45+table23b!D59+table23c!D17+table23c!D31</f>
        <v>459</v>
      </c>
      <c r="D10" s="55">
        <f>Table23a!E32+Table23a!E46+table23b!E17+table23b!E31+table23b!E45+table23b!E59+table23c!E17+table23c!E31</f>
        <v>2802</v>
      </c>
      <c r="E10" s="55"/>
      <c r="F10" s="55">
        <f>Table23a!G32+Table23a!G46+table23b!G17+table23b!G31+table23b!G45+table23b!G59+table23c!G17+table23c!G31</f>
        <v>39</v>
      </c>
      <c r="G10" s="55">
        <f>Table23a!H32+Table23a!H46+table23b!H17+table23b!H31+table23b!H45+table23b!H59+table23c!H17+table23c!H31</f>
        <v>469</v>
      </c>
      <c r="H10" s="55">
        <f>Table23a!I32+Table23a!I46+table23b!I17+table23b!I31+table23b!I45+table23b!I59+table23c!I17+table23c!I31</f>
        <v>1532</v>
      </c>
      <c r="I10" s="55"/>
      <c r="J10" s="55">
        <f>Table23a!K32+Table23a!K46+table23b!K17+table23b!K31+table23b!K45+table23b!K59+table23c!K17+table23c!K31</f>
        <v>52</v>
      </c>
      <c r="K10" s="55">
        <f>Table23a!L32+Table23a!L46+table23b!L17+table23b!L31+table23b!L45+table23b!L59+table23c!L17+table23c!L31</f>
        <v>928</v>
      </c>
      <c r="L10" s="55">
        <f>Table23a!M32+Table23a!M46+table23b!M17+table23b!M31+table23b!M45+table23b!M59+table23c!M17+table23c!M31</f>
        <v>4334</v>
      </c>
    </row>
    <row r="11" spans="1:12" ht="15.75">
      <c r="A11" s="33">
        <v>2000</v>
      </c>
      <c r="B11" s="55">
        <f>Table23a!C33+Table23a!C47+table23b!C18+table23b!C32+table23b!C46+table23b!C60+table23c!C18+table23c!C32</f>
        <v>18</v>
      </c>
      <c r="C11" s="55">
        <f>Table23a!D33+Table23a!D47+table23b!D18+table23b!D32+table23b!D46+table23b!D60+table23c!D18+table23c!D32</f>
        <v>452</v>
      </c>
      <c r="D11" s="55">
        <f>Table23a!E33+Table23a!E47+table23b!E18+table23b!E32+table23b!E46+table23b!E60+table23c!E18+table23c!E32</f>
        <v>2837</v>
      </c>
      <c r="E11" s="55"/>
      <c r="F11" s="55">
        <f>Table23a!G33+Table23a!G47+table23b!G18+table23b!G32+table23b!G46+table23b!G60+table23c!G18+table23c!G32</f>
        <v>54</v>
      </c>
      <c r="G11" s="55">
        <f>Table23a!H33+Table23a!H47+table23b!H18+table23b!H32+table23b!H46+table23b!H60+table23c!H18+table23c!H32</f>
        <v>467</v>
      </c>
      <c r="H11" s="55">
        <f>Table23a!I33+Table23a!I47+table23b!I18+table23b!I32+table23b!I46+table23b!I60+table23c!I18+table23c!I32</f>
        <v>1422</v>
      </c>
      <c r="I11" s="55"/>
      <c r="J11" s="55">
        <f>Table23a!K33+Table23a!K47+table23b!K18+table23b!K32+table23b!K46+table23b!K60+table23c!K18+table23c!K32</f>
        <v>72</v>
      </c>
      <c r="K11" s="55">
        <f>Table23a!L33+Table23a!L47+table23b!L18+table23b!L32+table23b!L46+table23b!L60+table23c!L18+table23c!L32</f>
        <v>919</v>
      </c>
      <c r="L11" s="55">
        <f>Table23a!M33+Table23a!M47+table23b!M18+table23b!M32+table23b!M46+table23b!M60+table23c!M18+table23c!M32</f>
        <v>4259</v>
      </c>
    </row>
    <row r="12" spans="1:12" ht="15.75">
      <c r="A12" s="33">
        <v>2001</v>
      </c>
      <c r="B12" s="55">
        <f>Table23a!C34+Table23a!C48+table23b!C19+table23b!C33+table23b!C47+table23b!C61+table23c!C19+table23c!C33</f>
        <v>13</v>
      </c>
      <c r="C12" s="55">
        <f>Table23a!D34+Table23a!D48+table23b!D19+table23b!D33+table23b!D47+table23b!D61+table23c!D19+table23c!D33</f>
        <v>390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65</v>
      </c>
      <c r="G12" s="55">
        <f>Table23a!H34+Table23a!H48+table23b!H19+table23b!H33+table23b!H47+table23b!H61+table23c!H19+table23c!H33</f>
        <v>498</v>
      </c>
      <c r="H12" s="55">
        <f>Table23a!I34+Table23a!I48+table23b!I19+table23b!I33+table23b!I47+table23b!I61+table23c!I19+table23c!I33</f>
        <v>1494</v>
      </c>
      <c r="I12" s="55"/>
      <c r="J12" s="55">
        <f>Table23a!K34+Table23a!K48+table23b!K19+table23b!K33+table23b!K47+table23b!K61+table23c!K19+table23c!K33</f>
        <v>78</v>
      </c>
      <c r="K12" s="55">
        <f>Table23a!L34+Table23a!L48+table23b!L19+table23b!L33+table23b!L47+table23b!L61+table23c!L19+table23c!L33</f>
        <v>888</v>
      </c>
      <c r="L12" s="55">
        <f>Table23a!M34+Table23a!M48+table23b!M19+table23b!M33+table23b!M47+table23b!M61+table23c!M19+table23c!M33</f>
        <v>4212</v>
      </c>
    </row>
    <row r="13" spans="1:12" ht="15.75">
      <c r="A13" s="33">
        <v>2002</v>
      </c>
      <c r="B13" s="55">
        <f>Table23a!C35+Table23a!C49+table23b!C20+table23b!C34+table23b!C48+table23b!C62+table23c!C20+table23c!C34</f>
        <v>11</v>
      </c>
      <c r="C13" s="55">
        <f>Table23a!D35+Table23a!D49+table23b!D20+table23b!D34+table23b!D48+table23b!D62+table23c!D20+table23c!D34</f>
        <v>406</v>
      </c>
      <c r="D13" s="55">
        <f>Table23a!E35+Table23a!E49+table23b!E20+table23b!E34+table23b!E48+table23b!E62+table23c!E20+table23c!E34</f>
        <v>2718</v>
      </c>
      <c r="E13" s="55"/>
      <c r="F13" s="55">
        <f>Table23a!G35+Table23a!G49+table23b!G20+table23b!G34+table23b!G48+table23b!G62+table23c!G20+table23c!G34</f>
        <v>66</v>
      </c>
      <c r="G13" s="55">
        <f>Table23a!H35+Table23a!H49+table23b!H20+table23b!H34+table23b!H48+table23b!H62+table23c!H20+table23c!H34</f>
        <v>450</v>
      </c>
      <c r="H13" s="55">
        <f>Table23a!I35+Table23a!I49+table23b!I20+table23b!I34+table23b!I48+table23b!I62+table23c!I20+table23c!I34</f>
        <v>1400</v>
      </c>
      <c r="I13" s="55"/>
      <c r="J13" s="55">
        <f>Table23a!K35+Table23a!K49+table23b!K20+table23b!K34+table23b!K48+table23b!K62+table23c!K20+table23c!K34</f>
        <v>77</v>
      </c>
      <c r="K13" s="55">
        <f>Table23a!L35+Table23a!L49+table23b!L20+table23b!L34+table23b!L48+table23b!L62+table23c!L20+table23c!L34</f>
        <v>856</v>
      </c>
      <c r="L13" s="55">
        <f>Table23a!M35+Table23a!M49+table23b!M20+table23b!M34+table23b!M48+table23b!M62+table23c!M20+table23c!M34</f>
        <v>4118</v>
      </c>
    </row>
    <row r="14" spans="1:12" ht="15.75">
      <c r="A14" s="33">
        <v>2003</v>
      </c>
      <c r="B14" s="55">
        <f>Table23a!C36+Table23a!C50+table23b!C21+table23b!C35+table23b!C49+table23b!C63+table23c!C21+table23c!C35</f>
        <v>22</v>
      </c>
      <c r="C14" s="55">
        <f>Table23a!D36+Table23a!D50+table23b!D21+table23b!D35+table23b!D49+table23b!D63+table23c!D21+table23c!D35</f>
        <v>396</v>
      </c>
      <c r="D14" s="55">
        <f>Table23a!E36+Table23a!E50+table23b!E21+table23b!E35+table23b!E49+table23b!E63+table23c!E21+table23c!E35</f>
        <v>2578</v>
      </c>
      <c r="E14" s="55"/>
      <c r="F14" s="55">
        <f>Table23a!G36+Table23a!G50+table23b!G21+table23b!G35+table23b!G49+table23b!G63+table23c!G21+table23c!G35</f>
        <v>62</v>
      </c>
      <c r="G14" s="55">
        <f>Table23a!H36+Table23a!H50+table23b!H21+table23b!H35+table23b!H49+table23b!H63+table23c!H21+table23c!H35</f>
        <v>419</v>
      </c>
      <c r="H14" s="55">
        <f>Table23a!I36+Table23a!I50+table23b!I21+table23b!I35+table23b!I49+table23b!I63+table23c!I21+table23c!I35</f>
        <v>1427</v>
      </c>
      <c r="I14" s="55"/>
      <c r="J14" s="55">
        <f>Table23a!K36+Table23a!K50+table23b!K21+table23b!K35+table23b!K49+table23b!K63+table23c!K21+table23c!K35</f>
        <v>84</v>
      </c>
      <c r="K14" s="55">
        <f>Table23a!L36+Table23a!L50+table23b!L21+table23b!L35+table23b!L49+table23b!L63+table23c!L21+table23c!L35</f>
        <v>815</v>
      </c>
      <c r="L14" s="55">
        <f>Table23a!M36+Table23a!M50+table23b!M21+table23b!M35+table23b!M49+table23b!M63+table23c!M21+table23c!M35</f>
        <v>4005</v>
      </c>
    </row>
    <row r="15" spans="3:5" ht="15.75">
      <c r="C15" s="28"/>
      <c r="D15" s="28"/>
      <c r="E15" s="28"/>
    </row>
    <row r="16" spans="1:11" s="30" customFormat="1" ht="22.5">
      <c r="A16" s="67" t="s">
        <v>28</v>
      </c>
      <c r="K16" s="68" t="s">
        <v>14</v>
      </c>
    </row>
    <row r="17" s="30" customFormat="1" ht="18.75">
      <c r="A17" s="29"/>
    </row>
    <row r="18" s="30" customFormat="1" ht="22.5">
      <c r="A18" s="67" t="s">
        <v>27</v>
      </c>
    </row>
    <row r="19" s="30" customFormat="1" ht="22.5">
      <c r="A19" s="67" t="s">
        <v>24</v>
      </c>
    </row>
    <row r="20" s="30" customFormat="1" ht="22.5">
      <c r="A20" s="67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N57" sqref="N57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20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25</v>
      </c>
      <c r="E2" s="53"/>
      <c r="F2" s="53"/>
      <c r="G2" s="53" t="s">
        <v>6</v>
      </c>
      <c r="H2" s="53" t="s">
        <v>25</v>
      </c>
      <c r="I2" s="53"/>
      <c r="J2" s="53"/>
      <c r="K2" s="53" t="s">
        <v>6</v>
      </c>
      <c r="L2" s="53" t="s">
        <v>25</v>
      </c>
    </row>
    <row r="3" spans="2:12" s="33" customFormat="1" ht="13.5" thickBot="1">
      <c r="B3" s="54" t="s">
        <v>7</v>
      </c>
      <c r="C3" s="54" t="s">
        <v>8</v>
      </c>
      <c r="D3" s="54" t="s">
        <v>26</v>
      </c>
      <c r="E3" s="54"/>
      <c r="F3" s="54" t="s">
        <v>7</v>
      </c>
      <c r="G3" s="54" t="s">
        <v>8</v>
      </c>
      <c r="H3" s="54" t="s">
        <v>26</v>
      </c>
      <c r="I3" s="54"/>
      <c r="J3" s="54" t="s">
        <v>7</v>
      </c>
      <c r="K3" s="54" t="s">
        <v>8</v>
      </c>
      <c r="L3" s="54" t="s">
        <v>26</v>
      </c>
    </row>
    <row r="4" spans="1:12" s="33" customFormat="1" ht="12.75">
      <c r="A4" s="33">
        <v>1993</v>
      </c>
      <c r="B4" s="55">
        <f>Table23a!C26+Table23a!C40+table23b!C11+table23b!C25+table23b!C39+table23b!C53+table23c!C11+table23c!C25</f>
        <v>24</v>
      </c>
      <c r="C4" s="55">
        <f>Table23a!D26+Table23a!D40+table23b!D11+table23b!D25+table23b!D39+table23b!D53+table23c!D11+table23c!D25</f>
        <v>493</v>
      </c>
      <c r="D4" s="55">
        <f>Table23a!E26+Table23a!E40+table23b!E11+table23b!E25+table23b!E39+table23b!E53+table23c!E11+table23c!E25</f>
        <v>3197</v>
      </c>
      <c r="E4" s="55"/>
      <c r="F4" s="55">
        <f>Table23a!G26+Table23a!G40+table23b!G11+table23b!G25+table23b!G39+table23b!G53+table23c!G11+table23c!G25</f>
        <v>50</v>
      </c>
      <c r="G4" s="55">
        <f>Table23a!H26+Table23a!H40+table23b!H11+table23b!H25+table23b!H39+table23b!H53+table23c!H11+table23c!H25</f>
        <v>522</v>
      </c>
      <c r="H4" s="55">
        <f>Table23a!I26+Table23a!I40+table23b!I11+table23b!I25+table23b!I39+table23b!I53+table23c!I11+table23c!I25</f>
        <v>1603</v>
      </c>
      <c r="I4" s="55"/>
      <c r="J4" s="55">
        <f>Table23a!K26+Table23a!K40+table23b!K11+table23b!K25+table23b!K39+table23b!K53+table23c!K11+table23c!K25</f>
        <v>74</v>
      </c>
      <c r="K4" s="55">
        <f>Table23a!L26+Table23a!L40+table23b!L11+table23b!L25+table23b!L39+table23b!L53+table23c!L11+table23c!L25</f>
        <v>1015</v>
      </c>
      <c r="L4" s="55">
        <f>Table23a!M26+Table23a!M40+table23b!M11+table23b!M25+table23b!M39+table23b!M53+table23c!M11+table23c!M25</f>
        <v>4800</v>
      </c>
    </row>
    <row r="5" spans="1:12" ht="15.75">
      <c r="A5" s="33">
        <v>1994</v>
      </c>
      <c r="B5" s="55">
        <f>Table23a!C27+Table23a!C41+table23b!C12+table23b!C26+table23b!C40+table23b!C54+table23c!C12+table23c!C26</f>
        <v>15</v>
      </c>
      <c r="C5" s="55">
        <f>Table23a!D27+Table23a!D41+table23b!D12+table23b!D26+table23b!D40+table23b!D54+table23c!D12+table23c!D26</f>
        <v>635</v>
      </c>
      <c r="D5" s="55">
        <f>Table23a!E27+Table23a!E41+table23b!E12+table23b!E26+table23b!E40+table23b!E54+table23c!E12+table23c!E26</f>
        <v>3394</v>
      </c>
      <c r="E5" s="55"/>
      <c r="F5" s="55">
        <f>Table23a!G27+Table23a!G41+table23b!G12+table23b!G26+table23b!G40+table23b!G54+table23c!G12+table23c!G26</f>
        <v>40</v>
      </c>
      <c r="G5" s="55">
        <f>Table23a!H27+Table23a!H41+table23b!H12+table23b!H26+table23b!H40+table23b!H54+table23c!H12+table23c!H26</f>
        <v>485</v>
      </c>
      <c r="H5" s="55">
        <f>Table23a!I27+Table23a!I41+table23b!I12+table23b!I26+table23b!I40+table23b!I54+table23c!I12+table23c!I26</f>
        <v>1522</v>
      </c>
      <c r="I5" s="55"/>
      <c r="J5" s="55">
        <f>Table23a!K27+Table23a!K41+table23b!K12+table23b!K26+table23b!K40+table23b!K54+table23c!K12+table23c!K26</f>
        <v>55</v>
      </c>
      <c r="K5" s="55">
        <f>Table23a!L27+Table23a!L41+table23b!L12+table23b!L26+table23b!L40+table23b!L54+table23c!L12+table23c!L26</f>
        <v>1120</v>
      </c>
      <c r="L5" s="55">
        <f>Table23a!M27+Table23a!M41+table23b!M12+table23b!M26+table23b!M40+table23b!M54+table23c!M12+table23c!M26</f>
        <v>4916</v>
      </c>
    </row>
    <row r="6" spans="1:12" ht="15.75">
      <c r="A6" s="33">
        <v>1995</v>
      </c>
      <c r="B6" s="55">
        <f>Table23a!C28+Table23a!C42+table23b!C13+table23b!C27+table23b!C41+table23b!C55+table23c!C13+table23c!C27</f>
        <v>14</v>
      </c>
      <c r="C6" s="55">
        <f>Table23a!D28+Table23a!D42+table23b!D13+table23b!D27+table23b!D41+table23b!D55+table23c!D13+table23c!D27</f>
        <v>596</v>
      </c>
      <c r="D6" s="55">
        <f>Table23a!E28+Table23a!E42+table23b!E13+table23b!E27+table23b!E41+table23b!E55+table23c!E13+table23c!E27</f>
        <v>3042</v>
      </c>
      <c r="E6" s="55"/>
      <c r="F6" s="55">
        <f>Table23a!G28+Table23a!G42+table23b!G13+table23b!G27+table23b!G41+table23b!G55+table23c!G13+table23c!G27</f>
        <v>53</v>
      </c>
      <c r="G6" s="55">
        <f>Table23a!H28+Table23a!H42+table23b!H13+table23b!H27+table23b!H41+table23b!H55+table23c!H13+table23c!H27</f>
        <v>503</v>
      </c>
      <c r="H6" s="55">
        <f>Table23a!I28+Table23a!I42+table23b!I13+table23b!I27+table23b!I41+table23b!I55+table23c!I13+table23c!I27</f>
        <v>1543</v>
      </c>
      <c r="I6" s="55"/>
      <c r="J6" s="55">
        <f>Table23a!K28+Table23a!K42+table23b!K13+table23b!K27+table23b!K41+table23b!K55+table23c!K13+table23c!K27</f>
        <v>67</v>
      </c>
      <c r="K6" s="55">
        <f>Table23a!L28+Table23a!L42+table23b!L13+table23b!L27+table23b!L41+table23b!L55+table23c!L13+table23c!L27</f>
        <v>1099</v>
      </c>
      <c r="L6" s="55">
        <f>Table23a!M28+Table23a!M42+table23b!M13+table23b!M27+table23b!M41+table23b!M55+table23c!M13+table23c!M27</f>
        <v>4585</v>
      </c>
    </row>
    <row r="7" spans="1:12" ht="15.75">
      <c r="A7" s="33">
        <v>1996</v>
      </c>
      <c r="B7" s="55">
        <f>Table23a!C29+Table23a!C43+table23b!C14+table23b!C28+table23b!C42+table23b!C56+table23c!C14+table23c!C28</f>
        <v>16</v>
      </c>
      <c r="C7" s="55">
        <f>Table23a!D29+Table23a!D43+table23b!D14+table23b!D28+table23b!D42+table23b!D56+table23c!D14+table23c!D28</f>
        <v>428</v>
      </c>
      <c r="D7" s="55">
        <f>Table23a!E29+Table23a!E43+table23b!E14+table23b!E28+table23b!E42+table23b!E56+table23c!E14+table23c!E28</f>
        <v>2989</v>
      </c>
      <c r="E7" s="55"/>
      <c r="F7" s="55">
        <f>Table23a!G29+Table23a!G43+table23b!G14+table23b!G28+table23b!G42+table23b!G56+table23c!G14+table23c!G28</f>
        <v>50</v>
      </c>
      <c r="G7" s="55">
        <f>Table23a!H29+Table23a!H43+table23b!H14+table23b!H28+table23b!H42+table23b!H56+table23c!H14+table23c!H28</f>
        <v>398</v>
      </c>
      <c r="H7" s="55">
        <f>Table23a!I29+Table23a!I43+table23b!I14+table23b!I28+table23b!I42+table23b!I56+table23c!I14+table23c!I28</f>
        <v>1368</v>
      </c>
      <c r="I7" s="55"/>
      <c r="J7" s="55">
        <f>Table23a!K29+Table23a!K43+table23b!K14+table23b!K28+table23b!K42+table23b!K56+table23c!K14+table23c!K28</f>
        <v>66</v>
      </c>
      <c r="K7" s="55">
        <f>Table23a!L29+Table23a!L43+table23b!L14+table23b!L28+table23b!L42+table23b!L56+table23c!L14+table23c!L28</f>
        <v>826</v>
      </c>
      <c r="L7" s="55">
        <f>Table23a!M29+Table23a!M43+table23b!M14+table23b!M28+table23b!M42+table23b!M56+table23c!M14+table23c!M28</f>
        <v>4357</v>
      </c>
    </row>
    <row r="8" spans="1:12" ht="15.75">
      <c r="A8" s="33">
        <v>1997</v>
      </c>
      <c r="B8" s="55">
        <f>Table23a!C30+Table23a!C44+table23b!C15+table23b!C29+table23b!C43+table23b!C57+table23c!C15+table23c!C29</f>
        <v>11</v>
      </c>
      <c r="C8" s="55">
        <f>Table23a!D30+Table23a!D44+table23b!D15+table23b!D29+table23b!D43+table23b!D57+table23c!D15+table23c!D29</f>
        <v>403</v>
      </c>
      <c r="D8" s="55">
        <f>Table23a!E30+Table23a!E44+table23b!E15+table23b!E29+table23b!E43+table23b!E57+table23c!E15+table23c!E29</f>
        <v>2955</v>
      </c>
      <c r="E8" s="55"/>
      <c r="F8" s="55">
        <f>Table23a!G30+Table23a!G44+table23b!G15+table23b!G29+table23b!G43+table23b!G57+table23c!G15+table23c!G29</f>
        <v>60</v>
      </c>
      <c r="G8" s="55">
        <f>Table23a!H30+Table23a!H44+table23b!H15+table23b!H29+table23b!H43+table23b!H57+table23c!H15+table23c!H29</f>
        <v>445</v>
      </c>
      <c r="H8" s="55">
        <f>Table23a!I30+Table23a!I44+table23b!I15+table23b!I29+table23b!I43+table23b!I57+table23c!I15+table23c!I29</f>
        <v>1485</v>
      </c>
      <c r="I8" s="55"/>
      <c r="J8" s="55">
        <f>Table23a!K30+Table23a!K44+table23b!K15+table23b!K29+table23b!K43+table23b!K57+table23c!K15+table23c!K29</f>
        <v>71</v>
      </c>
      <c r="K8" s="55">
        <f>Table23a!L30+Table23a!L44+table23b!L15+table23b!L29+table23b!L43+table23b!L57+table23c!L15+table23c!L29</f>
        <v>848</v>
      </c>
      <c r="L8" s="55">
        <f>Table23a!M30+Table23a!M44+table23b!M15+table23b!M29+table23b!M43+table23b!M57+table23c!M15+table23c!M29</f>
        <v>4440</v>
      </c>
    </row>
    <row r="9" spans="1:12" ht="15.75">
      <c r="A9" s="33">
        <v>1998</v>
      </c>
      <c r="B9" s="55">
        <f>Table23a!C31+Table23a!C45+table23b!C16+table23b!C30+table23b!C44+table23b!C58+table23c!C16+table23c!C30</f>
        <v>19</v>
      </c>
      <c r="C9" s="55">
        <f>Table23a!D31+Table23a!D45+table23b!D16+table23b!D30+table23b!D44+table23b!D58+table23c!D16+table23c!D30</f>
        <v>437</v>
      </c>
      <c r="D9" s="55">
        <f>Table23a!E31+Table23a!E45+table23b!E16+table23b!E30+table23b!E44+table23b!E58+table23c!E16+table23c!E30</f>
        <v>3022</v>
      </c>
      <c r="E9" s="55"/>
      <c r="F9" s="55">
        <f>Table23a!G31+Table23a!G45+table23b!G16+table23b!G30+table23b!G44+table23b!G58+table23c!G16+table23c!G30</f>
        <v>47</v>
      </c>
      <c r="G9" s="55">
        <f>Table23a!H31+Table23a!H45+table23b!H16+table23b!H30+table23b!H44+table23b!H58+table23c!H16+table23c!H30</f>
        <v>474</v>
      </c>
      <c r="H9" s="55">
        <f>Table23a!I31+Table23a!I45+table23b!I16+table23b!I30+table23b!I44+table23b!I58+table23c!I16+table23c!I30</f>
        <v>1534</v>
      </c>
      <c r="I9" s="55"/>
      <c r="J9" s="55">
        <f>Table23a!K31+Table23a!K45+table23b!K16+table23b!K30+table23b!K44+table23b!K58+table23c!K16+table23c!K30</f>
        <v>66</v>
      </c>
      <c r="K9" s="55">
        <f>Table23a!L31+Table23a!L45+table23b!L16+table23b!L30+table23b!L44+table23b!L58+table23c!L16+table23c!L30</f>
        <v>911</v>
      </c>
      <c r="L9" s="55">
        <f>Table23a!M31+Table23a!M45+table23b!M16+table23b!M30+table23b!M44+table23b!M58+table23c!M16+table23c!M30</f>
        <v>4556</v>
      </c>
    </row>
    <row r="10" spans="1:12" ht="15.75">
      <c r="A10" s="33">
        <v>1999</v>
      </c>
      <c r="B10" s="55">
        <f>Table23a!C32+Table23a!C46+table23b!C17+table23b!C31+table23b!C45+table23b!C59+table23c!C17+table23c!C31</f>
        <v>13</v>
      </c>
      <c r="C10" s="55">
        <f>Table23a!D32+Table23a!D46+table23b!D17+table23b!D31+table23b!D45+table23b!D59+table23c!D17+table23c!D31</f>
        <v>459</v>
      </c>
      <c r="D10" s="55">
        <f>Table23a!E32+Table23a!E46+table23b!E17+table23b!E31+table23b!E45+table23b!E59+table23c!E17+table23c!E31</f>
        <v>2802</v>
      </c>
      <c r="E10" s="55"/>
      <c r="F10" s="55">
        <f>Table23a!G32+Table23a!G46+table23b!G17+table23b!G31+table23b!G45+table23b!G59+table23c!G17+table23c!G31</f>
        <v>39</v>
      </c>
      <c r="G10" s="55">
        <f>Table23a!H32+Table23a!H46+table23b!H17+table23b!H31+table23b!H45+table23b!H59+table23c!H17+table23c!H31</f>
        <v>469</v>
      </c>
      <c r="H10" s="55">
        <f>Table23a!I32+Table23a!I46+table23b!I17+table23b!I31+table23b!I45+table23b!I59+table23c!I17+table23c!I31</f>
        <v>1532</v>
      </c>
      <c r="I10" s="55"/>
      <c r="J10" s="55">
        <f>Table23a!K32+Table23a!K46+table23b!K17+table23b!K31+table23b!K45+table23b!K59+table23c!K17+table23c!K31</f>
        <v>52</v>
      </c>
      <c r="K10" s="55">
        <f>Table23a!L32+Table23a!L46+table23b!L17+table23b!L31+table23b!L45+table23b!L59+table23c!L17+table23c!L31</f>
        <v>928</v>
      </c>
      <c r="L10" s="55">
        <f>Table23a!M32+Table23a!M46+table23b!M17+table23b!M31+table23b!M45+table23b!M59+table23c!M17+table23c!M31</f>
        <v>4334</v>
      </c>
    </row>
    <row r="11" spans="1:12" ht="15.75">
      <c r="A11" s="33">
        <v>2000</v>
      </c>
      <c r="B11" s="55">
        <f>Table23a!C33+Table23a!C47+table23b!C18+table23b!C32+table23b!C46+table23b!C60+table23c!C18+table23c!C32</f>
        <v>18</v>
      </c>
      <c r="C11" s="55">
        <f>Table23a!D33+Table23a!D47+table23b!D18+table23b!D32+table23b!D46+table23b!D60+table23c!D18+table23c!D32</f>
        <v>452</v>
      </c>
      <c r="D11" s="55">
        <f>Table23a!E33+Table23a!E47+table23b!E18+table23b!E32+table23b!E46+table23b!E60+table23c!E18+table23c!E32</f>
        <v>2837</v>
      </c>
      <c r="E11" s="55"/>
      <c r="F11" s="55">
        <f>Table23a!G33+Table23a!G47+table23b!G18+table23b!G32+table23b!G46+table23b!G60+table23c!G18+table23c!G32</f>
        <v>54</v>
      </c>
      <c r="G11" s="55">
        <f>Table23a!H33+Table23a!H47+table23b!H18+table23b!H32+table23b!H46+table23b!H60+table23c!H18+table23c!H32</f>
        <v>467</v>
      </c>
      <c r="H11" s="55">
        <f>Table23a!I33+Table23a!I47+table23b!I18+table23b!I32+table23b!I46+table23b!I60+table23c!I18+table23c!I32</f>
        <v>1422</v>
      </c>
      <c r="I11" s="55"/>
      <c r="J11" s="55">
        <f>Table23a!K33+Table23a!K47+table23b!K18+table23b!K32+table23b!K46+table23b!K60+table23c!K18+table23c!K32</f>
        <v>72</v>
      </c>
      <c r="K11" s="55">
        <f>Table23a!L33+Table23a!L47+table23b!L18+table23b!L32+table23b!L46+table23b!L60+table23c!L18+table23c!L32</f>
        <v>919</v>
      </c>
      <c r="L11" s="55">
        <f>Table23a!M33+Table23a!M47+table23b!M18+table23b!M32+table23b!M46+table23b!M60+table23c!M18+table23c!M32</f>
        <v>4259</v>
      </c>
    </row>
    <row r="12" spans="1:12" ht="15.75">
      <c r="A12" s="33">
        <v>2001</v>
      </c>
      <c r="B12" s="55">
        <f>Table23a!C34+Table23a!C48+table23b!C19+table23b!C33+table23b!C47+table23b!C61+table23c!C19+table23c!C33</f>
        <v>13</v>
      </c>
      <c r="C12" s="55">
        <f>Table23a!D34+Table23a!D48+table23b!D19+table23b!D33+table23b!D47+table23b!D61+table23c!D19+table23c!D33</f>
        <v>390</v>
      </c>
      <c r="D12" s="55">
        <f>Table23a!E34+Table23a!E48+table23b!E19+table23b!E33+table23b!E47+table23b!E61+table23c!E19+table23c!E33</f>
        <v>2718</v>
      </c>
      <c r="E12" s="55"/>
      <c r="F12" s="55">
        <f>Table23a!G34+Table23a!G48+table23b!G19+table23b!G33+table23b!G47+table23b!G61+table23c!G19+table23c!G33</f>
        <v>65</v>
      </c>
      <c r="G12" s="55">
        <f>Table23a!H34+Table23a!H48+table23b!H19+table23b!H33+table23b!H47+table23b!H61+table23c!H19+table23c!H33</f>
        <v>498</v>
      </c>
      <c r="H12" s="55">
        <f>Table23a!I34+Table23a!I48+table23b!I19+table23b!I33+table23b!I47+table23b!I61+table23c!I19+table23c!I33</f>
        <v>1494</v>
      </c>
      <c r="I12" s="55"/>
      <c r="J12" s="55">
        <f>Table23a!K34+Table23a!K48+table23b!K19+table23b!K33+table23b!K47+table23b!K61+table23c!K19+table23c!K33</f>
        <v>78</v>
      </c>
      <c r="K12" s="55">
        <f>Table23a!L34+Table23a!L48+table23b!L19+table23b!L33+table23b!L47+table23b!L61+table23c!L19+table23c!L33</f>
        <v>888</v>
      </c>
      <c r="L12" s="55">
        <f>Table23a!M34+Table23a!M48+table23b!M19+table23b!M33+table23b!M47+table23b!M61+table23c!M19+table23c!M33</f>
        <v>4212</v>
      </c>
    </row>
    <row r="13" spans="1:12" ht="15.75">
      <c r="A13" s="33">
        <v>2002</v>
      </c>
      <c r="B13" s="55">
        <f>Table23a!C35+Table23a!C49+table23b!C20+table23b!C34+table23b!C48+table23b!C62+table23c!C20+table23c!C34</f>
        <v>11</v>
      </c>
      <c r="C13" s="55">
        <f>Table23a!D35+Table23a!D49+table23b!D20+table23b!D34+table23b!D48+table23b!D62+table23c!D20+table23c!D34</f>
        <v>406</v>
      </c>
      <c r="D13" s="55">
        <f>Table23a!E35+Table23a!E49+table23b!E20+table23b!E34+table23b!E48+table23b!E62+table23c!E20+table23c!E34</f>
        <v>2718</v>
      </c>
      <c r="E13" s="55"/>
      <c r="F13" s="55">
        <f>Table23a!G35+Table23a!G49+table23b!G20+table23b!G34+table23b!G48+table23b!G62+table23c!G20+table23c!G34</f>
        <v>66</v>
      </c>
      <c r="G13" s="55">
        <f>Table23a!H35+Table23a!H49+table23b!H20+table23b!H34+table23b!H48+table23b!H62+table23c!H20+table23c!H34</f>
        <v>450</v>
      </c>
      <c r="H13" s="55">
        <f>Table23a!I35+Table23a!I49+table23b!I20+table23b!I34+table23b!I48+table23b!I62+table23c!I20+table23c!I34</f>
        <v>1400</v>
      </c>
      <c r="I13" s="55"/>
      <c r="J13" s="55">
        <f>Table23a!K35+Table23a!K49+table23b!K20+table23b!K34+table23b!K48+table23b!K62+table23c!K20+table23c!K34</f>
        <v>77</v>
      </c>
      <c r="K13" s="55">
        <f>Table23a!L35+Table23a!L49+table23b!L20+table23b!L34+table23b!L48+table23b!L62+table23c!L20+table23c!L34</f>
        <v>856</v>
      </c>
      <c r="L13" s="55">
        <f>Table23a!M35+Table23a!M49+table23b!M20+table23b!M34+table23b!M48+table23b!M62+table23c!M20+table23c!M34</f>
        <v>4118</v>
      </c>
    </row>
    <row r="14" spans="1:12" ht="15.75">
      <c r="A14" s="33">
        <v>2003</v>
      </c>
      <c r="B14" s="55">
        <f>Table23a!C36+Table23a!C50+table23b!C21+table23b!C35+table23b!C49+table23b!C63+table23c!C21+table23c!C35</f>
        <v>22</v>
      </c>
      <c r="C14" s="55">
        <f>Table23a!D36+Table23a!D50+table23b!D21+table23b!D35+table23b!D49+table23b!D63+table23c!D21+table23c!D35</f>
        <v>396</v>
      </c>
      <c r="D14" s="55">
        <f>Table23a!E36+Table23a!E50+table23b!E21+table23b!E35+table23b!E49+table23b!E63+table23c!E21+table23c!E35</f>
        <v>2578</v>
      </c>
      <c r="E14" s="55"/>
      <c r="F14" s="55">
        <f>Table23a!G36+Table23a!G50+table23b!G21+table23b!G35+table23b!G49+table23b!G63+table23c!G21+table23c!G35</f>
        <v>62</v>
      </c>
      <c r="G14" s="55">
        <f>Table23a!H36+Table23a!H50+table23b!H21+table23b!H35+table23b!H49+table23b!H63+table23c!H21+table23c!H35</f>
        <v>419</v>
      </c>
      <c r="H14" s="55">
        <f>Table23a!I36+Table23a!I50+table23b!I21+table23b!I35+table23b!I49+table23b!I63+table23c!I21+table23c!I35</f>
        <v>1427</v>
      </c>
      <c r="I14" s="55"/>
      <c r="J14" s="55">
        <f>Table23a!K36+Table23a!K50+table23b!K21+table23b!K35+table23b!K49+table23b!K63+table23c!K21+table23c!K35</f>
        <v>84</v>
      </c>
      <c r="K14" s="55">
        <f>Table23a!L36+Table23a!L50+table23b!L21+table23b!L35+table23b!L49+table23b!L63+table23c!L21+table23c!L35</f>
        <v>815</v>
      </c>
      <c r="L14" s="55">
        <f>Table23a!M36+Table23a!M50+table23b!M21+table23b!M35+table23b!M49+table23b!M63+table23c!M21+table23c!M35</f>
        <v>4005</v>
      </c>
    </row>
    <row r="15" spans="3:5" ht="15.75">
      <c r="C15" s="28"/>
      <c r="D15" s="28"/>
      <c r="E15" s="28"/>
    </row>
    <row r="16" spans="1:11" s="30" customFormat="1" ht="22.5">
      <c r="A16" s="67" t="s">
        <v>28</v>
      </c>
      <c r="K16" s="68" t="s">
        <v>14</v>
      </c>
    </row>
    <row r="17" s="30" customFormat="1" ht="18.75">
      <c r="A17" s="29"/>
    </row>
    <row r="18" s="30" customFormat="1" ht="22.5">
      <c r="A18" s="67" t="s">
        <v>27</v>
      </c>
    </row>
    <row r="19" s="30" customFormat="1" ht="22.5">
      <c r="A19" s="67" t="s">
        <v>24</v>
      </c>
    </row>
    <row r="20" s="30" customFormat="1" ht="22.5">
      <c r="A20" s="67" t="s">
        <v>47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2004-10-15T11:00:32Z</cp:lastPrinted>
  <dcterms:created xsi:type="dcterms:W3CDTF">2001-09-05T14:00:29Z</dcterms:created>
  <dcterms:modified xsi:type="dcterms:W3CDTF">2004-11-03T11:37:51Z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1983995142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