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Table12" sheetId="1" r:id="rId1"/>
    <sheet name="Table13a-c" sheetId="2" r:id="rId2"/>
    <sheet name="Table13d-e" sheetId="3" r:id="rId3"/>
    <sheet name="Table14a" sheetId="4" r:id="rId4"/>
    <sheet name="Table14b" sheetId="5" r:id="rId5"/>
    <sheet name="Table15" sheetId="6" r:id="rId6"/>
    <sheet name="Table16" sheetId="7" r:id="rId7"/>
    <sheet name="Chart for Table 16" sheetId="8" r:id="rId8"/>
    <sheet name="Table17" sheetId="9" r:id="rId9"/>
    <sheet name="Table18" sheetId="10" r:id="rId10"/>
    <sheet name="Chart for Table18" sheetId="11" r:id="rId11"/>
    <sheet name="Table19" sheetId="12" r:id="rId12"/>
    <sheet name="Chart for Table19 " sheetId="13" r:id="rId13"/>
    <sheet name="Table20" sheetId="14" r:id="rId14"/>
    <sheet name="Table21" sheetId="15" r:id="rId15"/>
    <sheet name="Chart for Table21" sheetId="16" r:id="rId16"/>
    <sheet name="Table22" sheetId="17" r:id="rId17"/>
    <sheet name="Data for Table22" sheetId="18" r:id="rId18"/>
  </sheets>
  <externalReferences>
    <externalReference r:id="rId21"/>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hidden="1">'Table18'!$I$15:$L$15</definedName>
    <definedName name="__123Graph_BGRAPH1" hidden="1">'Table18'!$I$29:$L$29</definedName>
    <definedName name="_Fill" hidden="1">#REF!</definedName>
    <definedName name="MACROS">'[1]Table'!$M$1:$IG$8163</definedName>
    <definedName name="New">'Table18'!$B$3:$M$67</definedName>
    <definedName name="_xlnm.Print_Area" localSheetId="7">'Chart for Table 16'!$A$1:$L$93</definedName>
    <definedName name="_xlnm.Print_Area" localSheetId="12">'Chart for Table19 '!$A$7:$M$83</definedName>
    <definedName name="_xlnm.Print_Area" localSheetId="15">'Chart for Table21'!$A$1:$J$58</definedName>
    <definedName name="_xlnm.Print_Area" localSheetId="17">'Data for Table22'!$A$1:$L$37</definedName>
    <definedName name="_xlnm.Print_Area" localSheetId="1">'Table13a-c'!$A$1:$J$59</definedName>
    <definedName name="_xlnm.Print_Area" localSheetId="6">'Table16'!$A$1:$K$83</definedName>
    <definedName name="_xlnm.Print_Area" localSheetId="9">'Table18'!$1:$70</definedName>
    <definedName name="_xlnm.Print_Area" localSheetId="11">'Table19'!$A$1:$K$61</definedName>
    <definedName name="_xlnm.Print_Area" localSheetId="13">'Table20'!$A$1:$G$70</definedName>
    <definedName name="_xlnm.Print_Area" localSheetId="14">'Table21'!$A$1:$L$59</definedName>
    <definedName name="_xlnm.Print_Area" localSheetId="16">'Table22'!$A$1:$M$80</definedName>
    <definedName name="SHEETA">#REF!</definedName>
    <definedName name="SHEETB">#REF!</definedName>
    <definedName name="SHEETC">#REF!</definedName>
    <definedName name="SHEETD">#REF!</definedName>
    <definedName name="SHEETE">#REF!</definedName>
    <definedName name="SHEETF">#REF!</definedName>
    <definedName name="SHEETG">#REF!</definedName>
    <definedName name="TIME">'[1]Table'!$E$1:$IG$8163</definedName>
    <definedName name="WHOLE">'[1]Table'!$BZ$371</definedName>
  </definedNames>
  <calcPr fullCalcOnLoad="1"/>
</workbook>
</file>

<file path=xl/sharedStrings.xml><?xml version="1.0" encoding="utf-8"?>
<sst xmlns="http://schemas.openxmlformats.org/spreadsheetml/2006/main" count="693" uniqueCount="283">
  <si>
    <t>Vehicles Involved in reported injury accidents</t>
  </si>
  <si>
    <t>Vehicles involved by type</t>
  </si>
  <si>
    <t>Years: 1994-98 and 2001-2005 averages, 1995 to 2005</t>
  </si>
  <si>
    <t>Year</t>
  </si>
  <si>
    <t>Pedal</t>
  </si>
  <si>
    <t>Motor</t>
  </si>
  <si>
    <t>Car</t>
  </si>
  <si>
    <t>Taxi</t>
  </si>
  <si>
    <t>Minibus(2)</t>
  </si>
  <si>
    <t>Bus/</t>
  </si>
  <si>
    <t>Light</t>
  </si>
  <si>
    <t>Heavy</t>
  </si>
  <si>
    <t>Other(2)</t>
  </si>
  <si>
    <t>Total</t>
  </si>
  <si>
    <t>cycle</t>
  </si>
  <si>
    <t>cycle(1)</t>
  </si>
  <si>
    <t>Coach</t>
  </si>
  <si>
    <t>goods</t>
  </si>
  <si>
    <t>numbers</t>
  </si>
  <si>
    <t>1994-98</t>
  </si>
  <si>
    <t>average</t>
  </si>
  <si>
    <t>2001-2005</t>
  </si>
  <si>
    <t>Per cent changes:</t>
  </si>
  <si>
    <t>2005 on 2004</t>
  </si>
  <si>
    <t>2005 on</t>
  </si>
  <si>
    <t>1994-98 average</t>
  </si>
  <si>
    <t>1. Motorcycle includes all two wheeled motor vehicles.</t>
  </si>
  <si>
    <t>2. Affected by the change in 1999 in the way that motor caravans were counted - see Annex C.</t>
  </si>
  <si>
    <t>Table 13</t>
  </si>
  <si>
    <t xml:space="preserve">Vehicles involved, traffic volumes and vehicle involvement rates, </t>
  </si>
  <si>
    <t xml:space="preserve">by vehicle type and severity of accident </t>
  </si>
  <si>
    <t>Years: 1995 to 2005, and 1994-98 and 2001-2005 averages</t>
  </si>
  <si>
    <t>Pedal cycle</t>
  </si>
  <si>
    <t>Motor cycle</t>
  </si>
  <si>
    <t>Car or taxi</t>
  </si>
  <si>
    <t>Bus / coach or minibus</t>
  </si>
  <si>
    <t>Light goods</t>
  </si>
  <si>
    <t>Heavy goods</t>
  </si>
  <si>
    <r>
      <t xml:space="preserve">All </t>
    </r>
    <r>
      <rPr>
        <b/>
        <vertAlign val="superscript"/>
        <sz val="12"/>
        <rFont val="Times New Roman"/>
        <family val="1"/>
      </rPr>
      <t>(1)</t>
    </r>
  </si>
  <si>
    <t>(a)</t>
  </si>
  <si>
    <t>vehicles involved in fatal and serious accidents</t>
  </si>
  <si>
    <t>number</t>
  </si>
  <si>
    <t>1994-98 ave.</t>
  </si>
  <si>
    <t>2001-05 ave.</t>
  </si>
  <si>
    <t>(b)</t>
  </si>
  <si>
    <t>vehicles involved - all severities of accident</t>
  </si>
  <si>
    <t>(c)</t>
  </si>
  <si>
    <t>million vehicle kilometres</t>
  </si>
  <si>
    <t>(1)</t>
  </si>
  <si>
    <t>Includes a small number of 'unknown' and 'other' types of vehicles.</t>
  </si>
  <si>
    <t>(2)</t>
  </si>
  <si>
    <t xml:space="preserve">There may be slight differences between the vehicle types used for road accident statistics </t>
  </si>
  <si>
    <t>and those used for the traffic estimates.</t>
  </si>
  <si>
    <t>Vehicles involved, traffic volumes and vehicle involvement rates,</t>
  </si>
  <si>
    <t xml:space="preserve"> by vehicle type and severity of accident </t>
  </si>
  <si>
    <t>All (1)</t>
  </si>
  <si>
    <t>(d)</t>
  </si>
  <si>
    <t>vehicle involvement rates: fatal and serious accidents</t>
  </si>
  <si>
    <t>per million vehicle kilometres</t>
  </si>
  <si>
    <t>(e)</t>
  </si>
  <si>
    <t>vehicle involvement rates: all severities of accident</t>
  </si>
  <si>
    <r>
      <t xml:space="preserve">traffic volumes </t>
    </r>
    <r>
      <rPr>
        <b/>
        <u val="single"/>
        <vertAlign val="superscript"/>
        <sz val="12"/>
        <rFont val="Times New Roman"/>
        <family val="1"/>
      </rPr>
      <t>(2)</t>
    </r>
  </si>
  <si>
    <t>Table 14</t>
  </si>
  <si>
    <t>(a) Vehicles involved by manoeuvre and type of vehicle</t>
  </si>
  <si>
    <t>Separately for built-up and non built-up roads</t>
  </si>
  <si>
    <t>Years: 2001-2005 average</t>
  </si>
  <si>
    <t>Minibus</t>
  </si>
  <si>
    <t>Other</t>
  </si>
  <si>
    <t>coach</t>
  </si>
  <si>
    <t>Built-up</t>
  </si>
  <si>
    <t>Reversing</t>
  </si>
  <si>
    <t>Parked</t>
  </si>
  <si>
    <t>Slowing or stopping</t>
  </si>
  <si>
    <t>Moving off</t>
  </si>
  <si>
    <t>U turn</t>
  </si>
  <si>
    <t>Turning/waiting turn left</t>
  </si>
  <si>
    <t>Turning/waiting turn right</t>
  </si>
  <si>
    <t>Changing lane</t>
  </si>
  <si>
    <t>Overtaking</t>
  </si>
  <si>
    <t>Going round bend</t>
  </si>
  <si>
    <t>Waiting/going ahead</t>
  </si>
  <si>
    <t>Non built-up</t>
  </si>
  <si>
    <t xml:space="preserve">1. Motorcycle includes all two wheeled motor vehicles. </t>
  </si>
  <si>
    <t>2. Totals include a small number of cases where the manoeuvre is unknown</t>
  </si>
  <si>
    <r>
      <t>Total</t>
    </r>
    <r>
      <rPr>
        <b/>
        <vertAlign val="superscript"/>
        <sz val="12"/>
        <rFont val="Times New Roman"/>
        <family val="1"/>
      </rPr>
      <t>(2)</t>
    </r>
  </si>
  <si>
    <r>
      <t>cycle</t>
    </r>
    <r>
      <rPr>
        <b/>
        <vertAlign val="superscript"/>
        <sz val="12"/>
        <rFont val="Times New Roman"/>
        <family val="1"/>
      </rPr>
      <t>(1)</t>
    </r>
  </si>
  <si>
    <t xml:space="preserve"> Table 14</t>
  </si>
  <si>
    <t>(b) Vehicles involved by junction detail and type of vehicle</t>
  </si>
  <si>
    <t>Over 20m from junction</t>
  </si>
  <si>
    <t>Roundabout</t>
  </si>
  <si>
    <t>Mini roundabout</t>
  </si>
  <si>
    <t>T/Y or staggered junction</t>
  </si>
  <si>
    <t>Slip road</t>
  </si>
  <si>
    <t>Crossroads</t>
  </si>
  <si>
    <t>Multiple junction</t>
  </si>
  <si>
    <t>Private drive</t>
  </si>
  <si>
    <t>Other junction</t>
  </si>
  <si>
    <t>Table 15</t>
  </si>
  <si>
    <t>Cars Involved in reported injury accidents</t>
  </si>
  <si>
    <t>Type of Accident</t>
  </si>
  <si>
    <t>Single</t>
  </si>
  <si>
    <t>Two</t>
  </si>
  <si>
    <t>Three/</t>
  </si>
  <si>
    <t>vehicle</t>
  </si>
  <si>
    <t>vehicle &amp;</t>
  </si>
  <si>
    <t>vehicles</t>
  </si>
  <si>
    <t>more</t>
  </si>
  <si>
    <t>pedestrian</t>
  </si>
  <si>
    <t>percentages</t>
  </si>
  <si>
    <t>U Turn</t>
  </si>
  <si>
    <t>Turning/wtg turn left</t>
  </si>
  <si>
    <t>Turning/wtg turn right</t>
  </si>
  <si>
    <t>Going/waiting go ahead</t>
  </si>
  <si>
    <t>1. Totals include a small number of cases where the manoeuvre is unknown.</t>
  </si>
  <si>
    <r>
      <t>Cars involved in accidents by manoeuvre and type of accident</t>
    </r>
    <r>
      <rPr>
        <b/>
        <vertAlign val="superscript"/>
        <sz val="14"/>
        <rFont val="Times New Roman"/>
        <family val="1"/>
      </rPr>
      <t>(1)</t>
    </r>
  </si>
  <si>
    <t>Table 16</t>
  </si>
  <si>
    <t>Drivers and riders in reported injury accidents</t>
  </si>
  <si>
    <t>Estimated distance between the home of the driver or rider and the location of</t>
  </si>
  <si>
    <t>Year: 2005</t>
  </si>
  <si>
    <t>Lothian &amp;</t>
  </si>
  <si>
    <t>Dumfries &amp;</t>
  </si>
  <si>
    <t>Northern</t>
  </si>
  <si>
    <t>Grampian</t>
  </si>
  <si>
    <t>Tayside</t>
  </si>
  <si>
    <t>Fife</t>
  </si>
  <si>
    <t>Borders</t>
  </si>
  <si>
    <t>Central</t>
  </si>
  <si>
    <t>Strathclyde</t>
  </si>
  <si>
    <t>Galloway</t>
  </si>
  <si>
    <t>Pedal cycle rider</t>
  </si>
  <si>
    <t>Postcode, invalid or not known</t>
  </si>
  <si>
    <t>Driver from elsewhere in the UK</t>
  </si>
  <si>
    <t>Scottish driver, distance not known</t>
  </si>
  <si>
    <t>Vehicle parked and unattended</t>
  </si>
  <si>
    <t>Non - UK driver</t>
  </si>
  <si>
    <t>Up to 2 km</t>
  </si>
  <si>
    <t>Over 2 up to 5 km</t>
  </si>
  <si>
    <t>Over 5 up to 10 km</t>
  </si>
  <si>
    <t>Over 10 up to 20 km</t>
  </si>
  <si>
    <t>Over 20 up to 50 km</t>
  </si>
  <si>
    <t>Over 50 km</t>
  </si>
  <si>
    <t>Motor cycle rider</t>
  </si>
  <si>
    <t>Car driver</t>
  </si>
  <si>
    <t>All drivers and riders</t>
  </si>
  <si>
    <t>2. 'Other' includes taxis, minibus, bus or coach, ridden horse, agricultural vehicles and goods vehicles.</t>
  </si>
  <si>
    <t>3. Due to a small problem with a few records, some of the figures in this table will not match exactly those of other tables.</t>
  </si>
  <si>
    <t>the accident by type of vehicle: Scottish residents only</t>
  </si>
  <si>
    <t>excluding cases for which the distance cannot be estimated</t>
  </si>
  <si>
    <t>0-2</t>
  </si>
  <si>
    <t>&gt;2-5</t>
  </si>
  <si>
    <t>&gt;5-10</t>
  </si>
  <si>
    <t>&gt;10-20</t>
  </si>
  <si>
    <t>&gt;20-50</t>
  </si>
  <si>
    <t>&gt;50</t>
  </si>
  <si>
    <r>
      <t>the accident by type of vehicle and police force area in which the accident occurred</t>
    </r>
    <r>
      <rPr>
        <b/>
        <vertAlign val="superscript"/>
        <sz val="16"/>
        <rFont val="Times New Roman"/>
        <family val="1"/>
      </rPr>
      <t>(1)</t>
    </r>
  </si>
  <si>
    <r>
      <t>Other driver or rider</t>
    </r>
    <r>
      <rPr>
        <b/>
        <vertAlign val="superscript"/>
        <sz val="12"/>
        <rFont val="Times New Roman"/>
        <family val="1"/>
      </rPr>
      <t>(2)</t>
    </r>
  </si>
  <si>
    <r>
      <t>1.</t>
    </r>
    <r>
      <rPr>
        <vertAlign val="superscript"/>
        <sz val="9"/>
        <rFont val="Times New Roman"/>
        <family val="1"/>
      </rPr>
      <t xml:space="preserve"> </t>
    </r>
    <r>
      <rPr>
        <sz val="9"/>
        <rFont val="Times New Roman"/>
        <family val="1"/>
      </rPr>
      <t>The distance is estimated using the postcode of the house of the driver or rider, if this is available - please see Annex D.</t>
    </r>
  </si>
  <si>
    <t>Table 17</t>
  </si>
  <si>
    <t>Car Drivers in reported injury accidents</t>
  </si>
  <si>
    <t>Cars drivers involved in accidents by manoeuvre and age of driver</t>
  </si>
  <si>
    <t>Age of Driver</t>
  </si>
  <si>
    <t>not</t>
  </si>
  <si>
    <t>known</t>
  </si>
  <si>
    <t>or</t>
  </si>
  <si>
    <t xml:space="preserve">under </t>
  </si>
  <si>
    <t>17-22</t>
  </si>
  <si>
    <t>23-29</t>
  </si>
  <si>
    <t>30-59</t>
  </si>
  <si>
    <t>60 and over</t>
  </si>
  <si>
    <t>Going/wtg go ahead</t>
  </si>
  <si>
    <t>1. Totals include a small number of cases where the manoeuvre is unknown</t>
  </si>
  <si>
    <r>
      <t>Total</t>
    </r>
    <r>
      <rPr>
        <b/>
        <vertAlign val="superscript"/>
        <sz val="12"/>
        <rFont val="Times New Roman"/>
        <family val="1"/>
      </rPr>
      <t>(1)</t>
    </r>
  </si>
  <si>
    <t>Table 18</t>
  </si>
  <si>
    <t>Car Drivers involved in reported injury accidents</t>
  </si>
  <si>
    <t>Numbers</t>
  </si>
  <si>
    <t>Rates per thousand population</t>
  </si>
  <si>
    <t>60+</t>
  </si>
  <si>
    <t>Male</t>
  </si>
  <si>
    <t>2001-2005 average</t>
  </si>
  <si>
    <t>Female</t>
  </si>
  <si>
    <t xml:space="preserve"> </t>
  </si>
  <si>
    <t>to</t>
  </si>
  <si>
    <t>Ratio</t>
  </si>
  <si>
    <t>(1) In some cases, a driver's age and/or sex was not known.  Such drivers are counted in the table on the basis of whatever details are known - i.e. in the appropriate age-groups</t>
  </si>
  <si>
    <t>if their ages are known, and in the appropriate sex category if their sex is known.  The 'all ages' totals include those whose ages were not traced, and the 'both sexes' totals include</t>
  </si>
  <si>
    <t xml:space="preserve">those of unknown sex.  The grand totals include those for whom neither the age nor the sex was known, most of whom will be the drivers of cars </t>
  </si>
  <si>
    <t>which were parked at the time of the accident.</t>
  </si>
  <si>
    <t>(2) Including drivers whose age is not known.</t>
  </si>
  <si>
    <t>(3) Excludes drivers under 17 and those where ages and sex are not known.</t>
  </si>
  <si>
    <t>(4) Including drivers whose age is not known.</t>
  </si>
  <si>
    <r>
      <t>Car drivers involved in accidents by age and sex</t>
    </r>
    <r>
      <rPr>
        <b/>
        <vertAlign val="superscript"/>
        <sz val="14"/>
        <rFont val="Times New Roman"/>
        <family val="1"/>
      </rPr>
      <t>(1)</t>
    </r>
  </si>
  <si>
    <r>
      <t>Total</t>
    </r>
    <r>
      <rPr>
        <b/>
        <vertAlign val="superscript"/>
        <sz val="12"/>
        <rFont val="Times New Roman"/>
        <family val="1"/>
      </rPr>
      <t>(3)</t>
    </r>
  </si>
  <si>
    <r>
      <t>Total</t>
    </r>
    <r>
      <rPr>
        <b/>
        <vertAlign val="superscript"/>
        <sz val="14"/>
        <rFont val="Times New Roman"/>
        <family val="1"/>
      </rPr>
      <t>(4)</t>
    </r>
  </si>
  <si>
    <t>Car drivers involved in reported injury accidents</t>
  </si>
  <si>
    <t>Car drivers involved in accidents by age and sex</t>
  </si>
  <si>
    <t>Years: 1995 to 2005</t>
  </si>
  <si>
    <t>Table 19</t>
  </si>
  <si>
    <t>Drivers in reported injury accidents Breath Tested</t>
  </si>
  <si>
    <t>Motorists involved in accidents, breath tested and breath test results, by police force</t>
  </si>
  <si>
    <t>Years: 1994-98 and 2001-2005 averages, 2001 to 2005</t>
  </si>
  <si>
    <t xml:space="preserve">Lothian </t>
  </si>
  <si>
    <t xml:space="preserve">Dumfries </t>
  </si>
  <si>
    <t xml:space="preserve"> &amp;</t>
  </si>
  <si>
    <t>&amp;</t>
  </si>
  <si>
    <t>Scotland</t>
  </si>
  <si>
    <t>(a) Numbers</t>
  </si>
  <si>
    <t>Motorists involved</t>
  </si>
  <si>
    <t>Breath test</t>
  </si>
  <si>
    <t>requested</t>
  </si>
  <si>
    <t>Positive/ refused</t>
  </si>
  <si>
    <t>(b) Percentages</t>
  </si>
  <si>
    <t>requested as</t>
  </si>
  <si>
    <t>percent of</t>
  </si>
  <si>
    <t>motorists involved</t>
  </si>
  <si>
    <t>Positive/refused</t>
  </si>
  <si>
    <t>as percent of</t>
  </si>
  <si>
    <t>those where</t>
  </si>
  <si>
    <t>breath test</t>
  </si>
  <si>
    <t xml:space="preserve">requested </t>
  </si>
  <si>
    <t>Dumfries &amp; Galloway</t>
  </si>
  <si>
    <t>Lothian &amp; Borders</t>
  </si>
  <si>
    <t>1994-98 ave</t>
  </si>
  <si>
    <t>Motorists involved in accidents with positive or refused breath test</t>
  </si>
  <si>
    <t>Years: 1994-98 average and 2005</t>
  </si>
  <si>
    <t>Motorists involved in accidents, breath tested and breath test results,</t>
  </si>
  <si>
    <t>by day and time, 2001-2005 average</t>
  </si>
  <si>
    <t>Time</t>
  </si>
  <si>
    <t>Monday-</t>
  </si>
  <si>
    <t>Friday</t>
  </si>
  <si>
    <t>Saturday</t>
  </si>
  <si>
    <t>Sunday</t>
  </si>
  <si>
    <t>Total(1)</t>
  </si>
  <si>
    <t>Mon-Thur</t>
  </si>
  <si>
    <t>Thursday</t>
  </si>
  <si>
    <t>(average per day)</t>
  </si>
  <si>
    <t>00-03</t>
  </si>
  <si>
    <t>03-06</t>
  </si>
  <si>
    <t>06-09</t>
  </si>
  <si>
    <t>09-12</t>
  </si>
  <si>
    <t>12-15</t>
  </si>
  <si>
    <t>15-18</t>
  </si>
  <si>
    <t>18-21</t>
  </si>
  <si>
    <t>21-24</t>
  </si>
  <si>
    <t>Breath test requested</t>
  </si>
  <si>
    <t>as a percentage of</t>
  </si>
  <si>
    <t xml:space="preserve">Positive/refused as a </t>
  </si>
  <si>
    <t>percentage of those where</t>
  </si>
  <si>
    <t>breath test requested</t>
  </si>
  <si>
    <t>(1) Includes four times the daily average for Monday - Thursday.</t>
  </si>
  <si>
    <t>Table 21</t>
  </si>
  <si>
    <t>Motorists involved in accidents and breath tested, by time of day</t>
  </si>
  <si>
    <t>Motorists breath test results, by time of day, 2001 to 2005</t>
  </si>
  <si>
    <t>Time of day</t>
  </si>
  <si>
    <t>00.00   to     02.59</t>
  </si>
  <si>
    <t>03.00   to      05.59</t>
  </si>
  <si>
    <t>06.00   to      08.59</t>
  </si>
  <si>
    <t>09.00   to     11.59</t>
  </si>
  <si>
    <t>12.00   to     14.59</t>
  </si>
  <si>
    <t>15.00   to     17.59</t>
  </si>
  <si>
    <t>18.00   to     20.59</t>
  </si>
  <si>
    <t>21.00   to     23.59</t>
  </si>
  <si>
    <t>Breath tests requested</t>
  </si>
  <si>
    <t>as percent of motorists</t>
  </si>
  <si>
    <t>involved</t>
  </si>
  <si>
    <t>Positive/refused as</t>
  </si>
  <si>
    <t>percent of motorists</t>
  </si>
  <si>
    <t>percent of those where</t>
  </si>
  <si>
    <t>Drivers in reported injury accidents  Breath Tested</t>
  </si>
  <si>
    <t xml:space="preserve">Table 20 </t>
  </si>
  <si>
    <t xml:space="preserve">Accidents which involved motor vehicle drivers or riders with illegal alcohol levels(1), by severity of accident; </t>
  </si>
  <si>
    <t xml:space="preserve">and casualties in such accidents, by severity </t>
  </si>
  <si>
    <t>Years: 1994 to 2004</t>
  </si>
  <si>
    <t>Number of accidents</t>
  </si>
  <si>
    <t>Number of casualties</t>
  </si>
  <si>
    <t>Fatal</t>
  </si>
  <si>
    <t>Serious</t>
  </si>
  <si>
    <t>Slight</t>
  </si>
  <si>
    <t>Table 22</t>
  </si>
  <si>
    <t>Drink-drive accidents and casualties</t>
  </si>
  <si>
    <t>(a) Accidents which involved motor vehicle drivers or riders with illegal alcohol levels</t>
  </si>
  <si>
    <t>(b) Casualties in accidents which involved motor vehicle drivers or riders with</t>
  </si>
  <si>
    <t xml:space="preserve">      illegal alcohol levels</t>
  </si>
  <si>
    <t xml:space="preserve">Table 12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</si>
</sst>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00"/>
    <numFmt numFmtId="168" formatCode="_-* #,##0.0_-;\-* #,##0.0_-;_-* &quot;-&quot;??_-;_-@_-"/>
    <numFmt numFmtId="169" formatCode="_-* #,##0_-;\-* #,##0_-;_-* &quot;-&quot;??_-;_-@_-"/>
    <numFmt numFmtId="170" formatCode="0.0%"/>
    <numFmt numFmtId="171" formatCode="#,##0.0000"/>
    <numFmt numFmtId="172" formatCode="_-* #,##0.0_-;\-* #,##0.0_-;_-* &quot;-&quot;_-;_-@_-"/>
    <numFmt numFmtId="173" formatCode="#,##0_ ;\-#,##0\ "/>
    <numFmt numFmtId="174" formatCode="dd\-mmm_)"/>
    <numFmt numFmtId="175" formatCode="hh:mm_)"/>
    <numFmt numFmtId="176" formatCode="General_)"/>
    <numFmt numFmtId="177" formatCode="#,##0_);\(#,##0\)"/>
    <numFmt numFmtId="178" formatCode="0_)"/>
    <numFmt numFmtId="179" formatCode="0.00_)"/>
    <numFmt numFmtId="180" formatCode="0.0_)"/>
    <numFmt numFmtId="181" formatCode="0.0000"/>
    <numFmt numFmtId="182" formatCode="_-* #,##0.000_-;\-* #,##0.000_-;_-* &quot;-&quot;??_-;_-@_-"/>
  </numFmts>
  <fonts count="59">
    <font>
      <sz val="10"/>
      <name val="Arial"/>
      <family val="0"/>
    </font>
    <font>
      <b/>
      <sz val="14"/>
      <name val="Times New Roman"/>
      <family val="1"/>
    </font>
    <font>
      <sz val="14"/>
      <name val="Times New Roman"/>
      <family val="1"/>
    </font>
    <font>
      <sz val="12"/>
      <name val="Times New Roman"/>
      <family val="1"/>
    </font>
    <font>
      <b/>
      <sz val="12"/>
      <name val="Times New Roman"/>
      <family val="1"/>
    </font>
    <font>
      <i/>
      <sz val="10"/>
      <name val="Times New Roman"/>
      <family val="1"/>
    </font>
    <font>
      <sz val="8"/>
      <name val="Arial"/>
      <family val="0"/>
    </font>
    <font>
      <sz val="10"/>
      <name val="Times New Roman"/>
      <family val="1"/>
    </font>
    <font>
      <b/>
      <vertAlign val="superscript"/>
      <sz val="12"/>
      <name val="Times New Roman"/>
      <family val="1"/>
    </font>
    <font>
      <b/>
      <u val="single"/>
      <sz val="12"/>
      <name val="Times New Roman"/>
      <family val="1"/>
    </font>
    <font>
      <i/>
      <sz val="12"/>
      <name val="Times New Roman"/>
      <family val="1"/>
    </font>
    <font>
      <b/>
      <u val="single"/>
      <vertAlign val="superscript"/>
      <sz val="12"/>
      <name val="Times New Roman"/>
      <family val="1"/>
    </font>
    <font>
      <sz val="10"/>
      <color indexed="10"/>
      <name val="Times New Roman"/>
      <family val="1"/>
    </font>
    <font>
      <b/>
      <sz val="12"/>
      <color indexed="12"/>
      <name val="Times New Roman"/>
      <family val="1"/>
    </font>
    <font>
      <sz val="12"/>
      <color indexed="12"/>
      <name val="Times New Roman"/>
      <family val="1"/>
    </font>
    <font>
      <sz val="10.5"/>
      <name val="Times New Roman"/>
      <family val="1"/>
    </font>
    <font>
      <sz val="10.6"/>
      <name val="Times New Roman"/>
      <family val="1"/>
    </font>
    <font>
      <b/>
      <vertAlign val="superscript"/>
      <sz val="14"/>
      <name val="Times New Roman"/>
      <family val="1"/>
    </font>
    <font>
      <b/>
      <sz val="10"/>
      <name val="Times New Roman"/>
      <family val="1"/>
    </font>
    <font>
      <b/>
      <sz val="16"/>
      <name val="Times New Roman"/>
      <family val="1"/>
    </font>
    <font>
      <sz val="16"/>
      <name val="Times New Roman"/>
      <family val="1"/>
    </font>
    <font>
      <b/>
      <vertAlign val="superscript"/>
      <sz val="16"/>
      <name val="Times New Roman"/>
      <family val="1"/>
    </font>
    <font>
      <b/>
      <sz val="10"/>
      <name val="Arial"/>
      <family val="2"/>
    </font>
    <font>
      <vertAlign val="superscript"/>
      <sz val="9"/>
      <name val="Times New Roman"/>
      <family val="1"/>
    </font>
    <font>
      <sz val="9"/>
      <name val="Times New Roman"/>
      <family val="1"/>
    </font>
    <font>
      <sz val="9"/>
      <name val="Arial"/>
      <family val="0"/>
    </font>
    <font>
      <b/>
      <sz val="20"/>
      <name val="Times New Roman"/>
      <family val="1"/>
    </font>
    <font>
      <sz val="20"/>
      <name val="Times New Roman"/>
      <family val="1"/>
    </font>
    <font>
      <i/>
      <sz val="20"/>
      <name val="Times New Roman"/>
      <family val="1"/>
    </font>
    <font>
      <sz val="14.5"/>
      <name val="Arial"/>
      <family val="0"/>
    </font>
    <font>
      <sz val="12"/>
      <name val="Arial"/>
      <family val="2"/>
    </font>
    <font>
      <sz val="9.75"/>
      <name val="Arial"/>
      <family val="0"/>
    </font>
    <font>
      <u val="single"/>
      <sz val="10"/>
      <color indexed="12"/>
      <name val="Arial"/>
      <family val="0"/>
    </font>
    <font>
      <b/>
      <sz val="11"/>
      <name val="Times New Roman"/>
      <family val="1"/>
    </font>
    <font>
      <b/>
      <sz val="10.5"/>
      <name val="Times New Roman"/>
      <family val="1"/>
    </font>
    <font>
      <u val="single"/>
      <sz val="9"/>
      <color indexed="36"/>
      <name val="Arial MT"/>
      <family val="0"/>
    </font>
    <font>
      <sz val="12"/>
      <name val="Arial MT"/>
      <family val="0"/>
    </font>
    <font>
      <b/>
      <sz val="18"/>
      <name val="Times New Roman"/>
      <family val="1"/>
    </font>
    <font>
      <sz val="11.75"/>
      <name val="Times New Roman"/>
      <family val="1"/>
    </font>
    <font>
      <sz val="10.75"/>
      <name val="Times New Roman"/>
      <family val="1"/>
    </font>
    <font>
      <b/>
      <sz val="13.75"/>
      <name val="Times New Roman"/>
      <family val="1"/>
    </font>
    <font>
      <sz val="14.25"/>
      <name val="Arial"/>
      <family val="0"/>
    </font>
    <font>
      <sz val="17.5"/>
      <name val="Arial"/>
      <family val="0"/>
    </font>
    <font>
      <sz val="11"/>
      <name val="Arial"/>
      <family val="0"/>
    </font>
    <font>
      <sz val="11.5"/>
      <name val="Times New Roman"/>
      <family val="1"/>
    </font>
    <font>
      <b/>
      <sz val="14.25"/>
      <name val="Times New Roman"/>
      <family val="1"/>
    </font>
    <font>
      <sz val="10"/>
      <color indexed="12"/>
      <name val="Times New Roman"/>
      <family val="1"/>
    </font>
    <font>
      <sz val="22.25"/>
      <name val="Arial"/>
      <family val="0"/>
    </font>
    <font>
      <b/>
      <sz val="11.25"/>
      <name val="Times New Roman"/>
      <family val="1"/>
    </font>
    <font>
      <sz val="22"/>
      <name val="Arial"/>
      <family val="0"/>
    </font>
    <font>
      <b/>
      <i/>
      <sz val="10"/>
      <name val="Times New Roman"/>
      <family val="1"/>
    </font>
    <font>
      <b/>
      <sz val="13"/>
      <name val="Times New Roman"/>
      <family val="1"/>
    </font>
    <font>
      <sz val="21.75"/>
      <name val="Arial"/>
      <family val="0"/>
    </font>
    <font>
      <sz val="12.5"/>
      <name val="Arial"/>
      <family val="2"/>
    </font>
    <font>
      <sz val="14.75"/>
      <name val="Arial"/>
      <family val="0"/>
    </font>
    <font>
      <sz val="10"/>
      <color indexed="12"/>
      <name val="Arial"/>
      <family val="0"/>
    </font>
    <font>
      <sz val="15.25"/>
      <name val="Arial"/>
      <family val="0"/>
    </font>
    <font>
      <sz val="15"/>
      <name val="Arial"/>
      <family val="0"/>
    </font>
    <font>
      <sz val="11.75"/>
      <name val="Arial"/>
      <family val="2"/>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176" fontId="36" fillId="0" borderId="0">
      <alignment/>
      <protection/>
    </xf>
    <xf numFmtId="0" fontId="30" fillId="0" borderId="0">
      <alignment/>
      <protection/>
    </xf>
    <xf numFmtId="9" fontId="0" fillId="0" borderId="0" applyFont="0" applyFill="0" applyBorder="0" applyAlignment="0" applyProtection="0"/>
  </cellStyleXfs>
  <cellXfs count="209">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right"/>
    </xf>
    <xf numFmtId="0" fontId="3" fillId="0" borderId="0" xfId="0" applyFont="1" applyAlignment="1">
      <alignment/>
    </xf>
    <xf numFmtId="0" fontId="1" fillId="0" borderId="1" xfId="0" applyFont="1" applyBorder="1" applyAlignment="1">
      <alignment/>
    </xf>
    <xf numFmtId="0" fontId="2" fillId="0" borderId="1" xfId="0" applyFont="1" applyBorder="1" applyAlignment="1">
      <alignment/>
    </xf>
    <xf numFmtId="0" fontId="4" fillId="0" borderId="0" xfId="0" applyFont="1" applyAlignment="1">
      <alignment horizontal="center"/>
    </xf>
    <xf numFmtId="0" fontId="4" fillId="0" borderId="0" xfId="0" applyFont="1" applyAlignment="1">
      <alignment/>
    </xf>
    <xf numFmtId="0" fontId="4" fillId="0" borderId="1" xfId="0" applyFont="1" applyBorder="1" applyAlignment="1">
      <alignment horizontal="center"/>
    </xf>
    <xf numFmtId="0" fontId="5" fillId="0" borderId="0" xfId="0" applyFont="1" applyAlignment="1">
      <alignment horizontal="center"/>
    </xf>
    <xf numFmtId="169" fontId="4" fillId="0" borderId="0" xfId="15" applyNumberFormat="1" applyFont="1" applyAlignment="1">
      <alignment horizontal="right"/>
    </xf>
    <xf numFmtId="169" fontId="3" fillId="0" borderId="0" xfId="15" applyNumberFormat="1" applyFont="1" applyAlignment="1">
      <alignment horizontal="right"/>
    </xf>
    <xf numFmtId="0" fontId="3" fillId="0" borderId="0" xfId="0" applyFont="1" applyAlignment="1">
      <alignment horizontal="left"/>
    </xf>
    <xf numFmtId="169" fontId="3" fillId="0" borderId="0" xfId="15" applyNumberFormat="1" applyFont="1" applyAlignment="1">
      <alignment/>
    </xf>
    <xf numFmtId="169" fontId="3" fillId="0" borderId="2" xfId="15" applyNumberFormat="1" applyFont="1" applyBorder="1" applyAlignment="1">
      <alignment horizontal="right"/>
    </xf>
    <xf numFmtId="1" fontId="3" fillId="0" borderId="0" xfId="0" applyNumberFormat="1" applyFont="1" applyAlignment="1">
      <alignment/>
    </xf>
    <xf numFmtId="0" fontId="3" fillId="0" borderId="1" xfId="0" applyFont="1" applyBorder="1" applyAlignment="1">
      <alignment/>
    </xf>
    <xf numFmtId="1" fontId="3" fillId="0" borderId="1" xfId="0" applyNumberFormat="1" applyFont="1" applyBorder="1" applyAlignment="1">
      <alignment/>
    </xf>
    <xf numFmtId="0" fontId="3" fillId="0" borderId="0" xfId="0" applyFont="1" applyBorder="1" applyAlignment="1">
      <alignment/>
    </xf>
    <xf numFmtId="1" fontId="3" fillId="0" borderId="0" xfId="0" applyNumberFormat="1" applyFont="1" applyBorder="1" applyAlignment="1">
      <alignment/>
    </xf>
    <xf numFmtId="3" fontId="3" fillId="0" borderId="0" xfId="0" applyNumberFormat="1" applyFont="1" applyAlignment="1">
      <alignment/>
    </xf>
    <xf numFmtId="3" fontId="4" fillId="0" borderId="0" xfId="0" applyNumberFormat="1" applyFont="1" applyAlignment="1">
      <alignment/>
    </xf>
    <xf numFmtId="3" fontId="3" fillId="0" borderId="0" xfId="0" applyNumberFormat="1" applyFont="1" applyFill="1" applyAlignment="1">
      <alignment/>
    </xf>
    <xf numFmtId="0" fontId="7" fillId="0" borderId="0" xfId="0" applyFont="1" applyAlignment="1">
      <alignment/>
    </xf>
    <xf numFmtId="0" fontId="7" fillId="0" borderId="1" xfId="0" applyFont="1" applyBorder="1" applyAlignment="1">
      <alignment/>
    </xf>
    <xf numFmtId="0" fontId="4" fillId="0" borderId="3" xfId="0" applyFont="1" applyBorder="1" applyAlignment="1">
      <alignment wrapText="1"/>
    </xf>
    <xf numFmtId="0" fontId="3" fillId="0" borderId="3" xfId="0" applyFont="1" applyBorder="1" applyAlignment="1">
      <alignment wrapText="1"/>
    </xf>
    <xf numFmtId="0" fontId="4" fillId="0" borderId="3" xfId="0" applyFont="1" applyBorder="1" applyAlignment="1">
      <alignment horizontal="center" wrapText="1"/>
    </xf>
    <xf numFmtId="0" fontId="7" fillId="0" borderId="0" xfId="0" applyFont="1" applyAlignment="1">
      <alignment wrapText="1"/>
    </xf>
    <xf numFmtId="0" fontId="4" fillId="0" borderId="0" xfId="0" applyFont="1" applyBorder="1" applyAlignment="1">
      <alignment/>
    </xf>
    <xf numFmtId="0" fontId="4" fillId="0" borderId="0" xfId="0" applyFont="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xf>
    <xf numFmtId="0" fontId="10" fillId="0" borderId="0" xfId="0" applyFont="1" applyBorder="1" applyAlignment="1">
      <alignment horizontal="center"/>
    </xf>
    <xf numFmtId="0" fontId="5" fillId="0" borderId="0" xfId="0" applyFont="1" applyFill="1" applyBorder="1" applyAlignment="1">
      <alignment horizontal="center"/>
    </xf>
    <xf numFmtId="0" fontId="4" fillId="0" borderId="0" xfId="0" applyFont="1" applyAlignment="1">
      <alignment horizontal="right"/>
    </xf>
    <xf numFmtId="3" fontId="4" fillId="0" borderId="0" xfId="0" applyNumberFormat="1" applyFont="1" applyFill="1" applyAlignment="1">
      <alignment/>
    </xf>
    <xf numFmtId="0" fontId="3" fillId="0" borderId="0" xfId="0" applyFont="1" applyAlignment="1">
      <alignment horizontal="right"/>
    </xf>
    <xf numFmtId="3" fontId="3" fillId="0" borderId="0" xfId="15" applyNumberFormat="1" applyFont="1" applyFill="1" applyAlignment="1">
      <alignment/>
    </xf>
    <xf numFmtId="3" fontId="3" fillId="0" borderId="1" xfId="15" applyNumberFormat="1" applyFont="1" applyFill="1" applyBorder="1" applyAlignment="1">
      <alignment/>
    </xf>
    <xf numFmtId="3" fontId="3" fillId="0" borderId="0" xfId="15" applyNumberFormat="1" applyFont="1" applyAlignment="1">
      <alignment/>
    </xf>
    <xf numFmtId="3" fontId="4" fillId="0" borderId="0" xfId="15" applyNumberFormat="1" applyFont="1" applyAlignment="1">
      <alignment/>
    </xf>
    <xf numFmtId="3" fontId="4" fillId="0" borderId="0" xfId="15" applyNumberFormat="1" applyFont="1" applyFill="1" applyAlignment="1">
      <alignment/>
    </xf>
    <xf numFmtId="0" fontId="7" fillId="0" borderId="0" xfId="0" applyFont="1" applyFill="1" applyAlignment="1">
      <alignment/>
    </xf>
    <xf numFmtId="0" fontId="0" fillId="0" borderId="0" xfId="0" applyFont="1" applyAlignment="1">
      <alignment horizontal="left" wrapText="1"/>
    </xf>
    <xf numFmtId="0" fontId="0" fillId="0" borderId="0" xfId="0" applyFont="1" applyFill="1" applyBorder="1" applyAlignment="1">
      <alignment horizontal="left" wrapText="1"/>
    </xf>
    <xf numFmtId="0" fontId="7" fillId="0" borderId="0" xfId="0" applyFont="1" applyBorder="1" applyAlignment="1">
      <alignment/>
    </xf>
    <xf numFmtId="0" fontId="5" fillId="0" borderId="0" xfId="0" applyFont="1" applyFill="1" applyBorder="1" applyAlignment="1">
      <alignment horizontal="right"/>
    </xf>
    <xf numFmtId="0" fontId="12" fillId="0" borderId="0" xfId="0" applyFont="1" applyAlignment="1">
      <alignment/>
    </xf>
    <xf numFmtId="0" fontId="4" fillId="0" borderId="1" xfId="0" applyFont="1" applyBorder="1" applyAlignment="1">
      <alignment horizontal="right"/>
    </xf>
    <xf numFmtId="3" fontId="13" fillId="0" borderId="1" xfId="15" applyNumberFormat="1" applyFont="1" applyBorder="1" applyAlignment="1">
      <alignment/>
    </xf>
    <xf numFmtId="0" fontId="3" fillId="0" borderId="0" xfId="0" applyFont="1" applyAlignment="1" quotePrefix="1">
      <alignment/>
    </xf>
    <xf numFmtId="4" fontId="13" fillId="0" borderId="0" xfId="0" applyNumberFormat="1" applyFont="1" applyFill="1" applyAlignment="1">
      <alignment/>
    </xf>
    <xf numFmtId="4" fontId="14" fillId="0" borderId="0" xfId="0" applyNumberFormat="1" applyFont="1" applyFill="1" applyAlignment="1">
      <alignment/>
    </xf>
    <xf numFmtId="3" fontId="4" fillId="0" borderId="1" xfId="0" applyNumberFormat="1" applyFont="1" applyBorder="1" applyAlignment="1">
      <alignment horizontal="right"/>
    </xf>
    <xf numFmtId="0" fontId="15" fillId="0" borderId="0" xfId="0" applyFont="1" applyAlignment="1" quotePrefix="1">
      <alignment/>
    </xf>
    <xf numFmtId="0" fontId="16" fillId="0" borderId="0" xfId="0" applyFont="1" applyAlignment="1">
      <alignment/>
    </xf>
    <xf numFmtId="0" fontId="16" fillId="0" borderId="0" xfId="0" applyFont="1" applyAlignment="1" quotePrefix="1">
      <alignment/>
    </xf>
    <xf numFmtId="0" fontId="4" fillId="0" borderId="1" xfId="0" applyFont="1" applyBorder="1" applyAlignment="1">
      <alignment/>
    </xf>
    <xf numFmtId="41" fontId="3" fillId="0" borderId="0" xfId="0" applyNumberFormat="1" applyFont="1" applyAlignment="1">
      <alignment horizontal="right"/>
    </xf>
    <xf numFmtId="41" fontId="4" fillId="0" borderId="0" xfId="0" applyNumberFormat="1" applyFont="1" applyAlignment="1">
      <alignment horizontal="right"/>
    </xf>
    <xf numFmtId="41" fontId="4" fillId="0" borderId="0" xfId="0" applyNumberFormat="1" applyFont="1" applyAlignment="1">
      <alignment/>
    </xf>
    <xf numFmtId="41" fontId="4" fillId="0" borderId="1" xfId="0" applyNumberFormat="1" applyFont="1" applyBorder="1" applyAlignment="1">
      <alignment horizontal="right"/>
    </xf>
    <xf numFmtId="3" fontId="4" fillId="0" borderId="1" xfId="0" applyNumberFormat="1" applyFont="1" applyFill="1" applyBorder="1" applyAlignment="1">
      <alignment/>
    </xf>
    <xf numFmtId="0" fontId="4" fillId="0" borderId="4" xfId="0" applyFont="1" applyBorder="1" applyAlignment="1">
      <alignment horizontal="centerContinuous"/>
    </xf>
    <xf numFmtId="0" fontId="4" fillId="0" borderId="5" xfId="0" applyFont="1" applyBorder="1" applyAlignment="1">
      <alignment horizontal="centerContinuous"/>
    </xf>
    <xf numFmtId="0" fontId="5" fillId="0" borderId="0" xfId="0" applyFont="1" applyAlignment="1">
      <alignment horizontal="right"/>
    </xf>
    <xf numFmtId="0" fontId="18" fillId="0" borderId="0" xfId="0" applyFont="1" applyAlignment="1">
      <alignment/>
    </xf>
    <xf numFmtId="0" fontId="3" fillId="0" borderId="0" xfId="0" applyFont="1" applyFill="1" applyAlignment="1">
      <alignment/>
    </xf>
    <xf numFmtId="0" fontId="19" fillId="0" borderId="0" xfId="0" applyFont="1" applyAlignment="1">
      <alignment/>
    </xf>
    <xf numFmtId="0" fontId="20" fillId="0" borderId="0" xfId="0" applyFont="1" applyAlignment="1">
      <alignment/>
    </xf>
    <xf numFmtId="20" fontId="20" fillId="0" borderId="0" xfId="0" applyNumberFormat="1" applyFont="1" applyAlignment="1">
      <alignment/>
    </xf>
    <xf numFmtId="0" fontId="0" fillId="0" borderId="1" xfId="0" applyBorder="1" applyAlignment="1">
      <alignment/>
    </xf>
    <xf numFmtId="0" fontId="0" fillId="0" borderId="0" xfId="0" applyBorder="1" applyAlignment="1">
      <alignment/>
    </xf>
    <xf numFmtId="0" fontId="4" fillId="0" borderId="0" xfId="0" applyFont="1" applyBorder="1" applyAlignment="1">
      <alignment horizontal="right"/>
    </xf>
    <xf numFmtId="0" fontId="22" fillId="0" borderId="0" xfId="0" applyFont="1" applyBorder="1" applyAlignment="1">
      <alignment horizontal="right"/>
    </xf>
    <xf numFmtId="0" fontId="22" fillId="0" borderId="0" xfId="0" applyFont="1" applyAlignment="1">
      <alignment/>
    </xf>
    <xf numFmtId="3" fontId="0" fillId="0" borderId="0" xfId="0" applyNumberFormat="1" applyAlignment="1">
      <alignment horizontal="right"/>
    </xf>
    <xf numFmtId="3" fontId="22" fillId="0" borderId="0" xfId="0" applyNumberFormat="1" applyFont="1" applyAlignment="1">
      <alignment horizontal="righ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20" fontId="27" fillId="0" borderId="0" xfId="0" applyNumberFormat="1" applyFont="1" applyAlignment="1">
      <alignment/>
    </xf>
    <xf numFmtId="0" fontId="26" fillId="0" borderId="0" xfId="0" applyFont="1" applyAlignment="1">
      <alignment horizontal="right"/>
    </xf>
    <xf numFmtId="0" fontId="28" fillId="0" borderId="0" xfId="0" applyFont="1" applyAlignment="1">
      <alignment/>
    </xf>
    <xf numFmtId="0" fontId="33" fillId="0" borderId="1" xfId="0" applyFont="1" applyBorder="1" applyAlignment="1">
      <alignment horizontal="center" vertical="top"/>
    </xf>
    <xf numFmtId="0" fontId="33" fillId="0" borderId="1" xfId="0" applyFont="1" applyBorder="1" applyAlignment="1">
      <alignment horizontal="center" vertical="top" wrapText="1"/>
    </xf>
    <xf numFmtId="0" fontId="34" fillId="0" borderId="1" xfId="0" applyFont="1" applyBorder="1" applyAlignment="1">
      <alignment horizontal="center" vertical="top" wrapText="1"/>
    </xf>
    <xf numFmtId="0" fontId="4" fillId="0" borderId="1" xfId="0" applyFont="1" applyBorder="1" applyAlignment="1">
      <alignment horizontal="center" vertical="top"/>
    </xf>
    <xf numFmtId="0" fontId="3" fillId="0" borderId="1" xfId="0" applyFont="1" applyBorder="1" applyAlignment="1">
      <alignment vertical="top"/>
    </xf>
    <xf numFmtId="3" fontId="4" fillId="0" borderId="1" xfId="0" applyNumberFormat="1" applyFont="1" applyBorder="1" applyAlignment="1">
      <alignment/>
    </xf>
    <xf numFmtId="15" fontId="3" fillId="0" borderId="0" xfId="0" applyNumberFormat="1" applyFont="1" applyAlignment="1">
      <alignment/>
    </xf>
    <xf numFmtId="176" fontId="3" fillId="0" borderId="0" xfId="21" applyFont="1">
      <alignment/>
      <protection/>
    </xf>
    <xf numFmtId="176" fontId="1" fillId="0" borderId="0" xfId="21" applyFont="1">
      <alignment/>
      <protection/>
    </xf>
    <xf numFmtId="176" fontId="2" fillId="0" borderId="0" xfId="21" applyFont="1">
      <alignment/>
      <protection/>
    </xf>
    <xf numFmtId="176" fontId="1" fillId="0" borderId="0" xfId="21" applyFont="1" applyAlignment="1">
      <alignment horizontal="right"/>
      <protection/>
    </xf>
    <xf numFmtId="176" fontId="1" fillId="0" borderId="0" xfId="21" applyFont="1" applyAlignment="1">
      <alignment horizontal="left"/>
      <protection/>
    </xf>
    <xf numFmtId="176" fontId="3" fillId="0" borderId="1" xfId="21" applyFont="1" applyBorder="1">
      <alignment/>
      <protection/>
    </xf>
    <xf numFmtId="176" fontId="4" fillId="0" borderId="0" xfId="21" applyFont="1" applyBorder="1" applyAlignment="1">
      <alignment horizontal="center"/>
      <protection/>
    </xf>
    <xf numFmtId="176" fontId="3" fillId="0" borderId="5" xfId="21" applyFont="1" applyBorder="1">
      <alignment/>
      <protection/>
    </xf>
    <xf numFmtId="176" fontId="4" fillId="0" borderId="5" xfId="21" applyFont="1" applyBorder="1">
      <alignment/>
      <protection/>
    </xf>
    <xf numFmtId="176" fontId="3" fillId="0" borderId="0" xfId="21" applyFont="1" applyBorder="1">
      <alignment/>
      <protection/>
    </xf>
    <xf numFmtId="176" fontId="4" fillId="0" borderId="5" xfId="21" applyFont="1" applyBorder="1" applyAlignment="1">
      <alignment horizontal="left"/>
      <protection/>
    </xf>
    <xf numFmtId="176" fontId="4" fillId="0" borderId="1" xfId="21" applyFont="1" applyFill="1" applyBorder="1" applyAlignment="1">
      <alignment horizontal="right"/>
      <protection/>
    </xf>
    <xf numFmtId="176" fontId="4" fillId="0" borderId="0" xfId="21" applyFont="1" applyAlignment="1" quotePrefix="1">
      <alignment horizontal="right"/>
      <protection/>
    </xf>
    <xf numFmtId="3" fontId="4" fillId="0" borderId="0" xfId="21" applyNumberFormat="1" applyFont="1" applyFill="1">
      <alignment/>
      <protection/>
    </xf>
    <xf numFmtId="176" fontId="4" fillId="0" borderId="0" xfId="21" applyFont="1" applyFill="1" applyAlignment="1">
      <alignment horizontal="left"/>
      <protection/>
    </xf>
    <xf numFmtId="166" fontId="4" fillId="0" borderId="0" xfId="21" applyNumberFormat="1" applyFont="1" applyFill="1" applyProtection="1">
      <alignment/>
      <protection/>
    </xf>
    <xf numFmtId="176" fontId="4" fillId="0" borderId="0" xfId="21" applyFont="1">
      <alignment/>
      <protection/>
    </xf>
    <xf numFmtId="176" fontId="3" fillId="0" borderId="0" xfId="21" applyFont="1" applyAlignment="1">
      <alignment horizontal="right"/>
      <protection/>
    </xf>
    <xf numFmtId="3" fontId="3" fillId="0" borderId="0" xfId="21" applyNumberFormat="1" applyFont="1" applyFill="1">
      <alignment/>
      <protection/>
    </xf>
    <xf numFmtId="176" fontId="3" fillId="0" borderId="0" xfId="21" applyFont="1" applyFill="1" applyAlignment="1">
      <alignment horizontal="left"/>
      <protection/>
    </xf>
    <xf numFmtId="166" fontId="3" fillId="0" borderId="0" xfId="21" applyNumberFormat="1" applyFont="1" applyFill="1" applyProtection="1">
      <alignment/>
      <protection/>
    </xf>
    <xf numFmtId="176" fontId="3" fillId="0" borderId="0" xfId="21" applyFont="1" applyFill="1">
      <alignment/>
      <protection/>
    </xf>
    <xf numFmtId="164" fontId="4" fillId="0" borderId="0" xfId="21" applyNumberFormat="1" applyFont="1" applyFill="1">
      <alignment/>
      <protection/>
    </xf>
    <xf numFmtId="166" fontId="3" fillId="0" borderId="0" xfId="21" applyNumberFormat="1" applyFont="1" applyFill="1">
      <alignment/>
      <protection/>
    </xf>
    <xf numFmtId="166" fontId="13" fillId="0" borderId="0" xfId="21" applyNumberFormat="1" applyFont="1" applyFill="1" applyProtection="1">
      <alignment/>
      <protection/>
    </xf>
    <xf numFmtId="176" fontId="13" fillId="0" borderId="0" xfId="21" applyFont="1" applyFill="1" applyAlignment="1">
      <alignment horizontal="left"/>
      <protection/>
    </xf>
    <xf numFmtId="166" fontId="14" fillId="0" borderId="0" xfId="21" applyNumberFormat="1" applyFont="1" applyFill="1" applyProtection="1">
      <alignment/>
      <protection/>
    </xf>
    <xf numFmtId="176" fontId="14" fillId="0" borderId="0" xfId="21" applyFont="1" applyFill="1" applyAlignment="1">
      <alignment horizontal="left"/>
      <protection/>
    </xf>
    <xf numFmtId="176" fontId="4" fillId="0" borderId="1" xfId="21" applyFont="1" applyBorder="1">
      <alignment/>
      <protection/>
    </xf>
    <xf numFmtId="176" fontId="4" fillId="0" borderId="1" xfId="21" applyFont="1" applyBorder="1" applyAlignment="1" quotePrefix="1">
      <alignment horizontal="right"/>
      <protection/>
    </xf>
    <xf numFmtId="166" fontId="13" fillId="0" borderId="1" xfId="21" applyNumberFormat="1" applyFont="1" applyFill="1" applyBorder="1" applyProtection="1">
      <alignment/>
      <protection/>
    </xf>
    <xf numFmtId="176" fontId="13" fillId="0" borderId="1" xfId="21" applyFont="1" applyFill="1" applyBorder="1" applyAlignment="1">
      <alignment horizontal="left"/>
      <protection/>
    </xf>
    <xf numFmtId="49" fontId="7" fillId="0" borderId="0" xfId="21" applyNumberFormat="1" applyFont="1" applyBorder="1">
      <alignment/>
      <protection/>
    </xf>
    <xf numFmtId="176" fontId="3" fillId="0" borderId="0" xfId="21" applyFont="1" applyFill="1" applyBorder="1" applyAlignment="1">
      <alignment horizontal="left"/>
      <protection/>
    </xf>
    <xf numFmtId="178" fontId="3" fillId="0" borderId="0" xfId="21" applyNumberFormat="1" applyFont="1" applyFill="1" applyBorder="1" applyProtection="1">
      <alignment/>
      <protection/>
    </xf>
    <xf numFmtId="176" fontId="7" fillId="0" borderId="0" xfId="21" applyFont="1" applyBorder="1">
      <alignment/>
      <protection/>
    </xf>
    <xf numFmtId="176" fontId="3" fillId="0" borderId="0" xfId="21" applyFont="1" applyFill="1" applyBorder="1">
      <alignment/>
      <protection/>
    </xf>
    <xf numFmtId="180" fontId="3" fillId="0" borderId="0" xfId="21" applyNumberFormat="1" applyFont="1" applyFill="1" applyBorder="1" applyProtection="1">
      <alignment/>
      <protection/>
    </xf>
    <xf numFmtId="176" fontId="7" fillId="0" borderId="0" xfId="21" applyFont="1" applyFill="1" applyBorder="1">
      <alignment/>
      <protection/>
    </xf>
    <xf numFmtId="176" fontId="7" fillId="0" borderId="0" xfId="21" applyFont="1">
      <alignment/>
      <protection/>
    </xf>
    <xf numFmtId="176" fontId="7" fillId="0" borderId="0" xfId="21" applyFont="1" applyBorder="1" quotePrefix="1">
      <alignment/>
      <protection/>
    </xf>
    <xf numFmtId="0" fontId="37" fillId="0" borderId="0" xfId="22" applyFont="1">
      <alignment/>
      <protection/>
    </xf>
    <xf numFmtId="0" fontId="2" fillId="0" borderId="0" xfId="22" applyFont="1">
      <alignment/>
      <protection/>
    </xf>
    <xf numFmtId="176" fontId="37" fillId="0" borderId="0" xfId="21" applyFont="1">
      <alignment/>
      <protection/>
    </xf>
    <xf numFmtId="176" fontId="36" fillId="0" borderId="0" xfId="21">
      <alignment/>
      <protection/>
    </xf>
    <xf numFmtId="0" fontId="3" fillId="0" borderId="0" xfId="22" applyFont="1">
      <alignment/>
      <protection/>
    </xf>
    <xf numFmtId="0" fontId="3" fillId="0" borderId="1" xfId="0" applyFont="1" applyFill="1" applyBorder="1" applyAlignment="1">
      <alignment/>
    </xf>
    <xf numFmtId="0" fontId="1" fillId="0" borderId="0" xfId="0" applyFont="1" applyBorder="1" applyAlignment="1">
      <alignment/>
    </xf>
    <xf numFmtId="3" fontId="4" fillId="0" borderId="0" xfId="0" applyNumberFormat="1" applyFont="1" applyAlignment="1">
      <alignment horizontal="right"/>
    </xf>
    <xf numFmtId="3" fontId="3" fillId="0" borderId="0" xfId="0" applyNumberFormat="1" applyFont="1" applyAlignment="1">
      <alignment horizontal="right"/>
    </xf>
    <xf numFmtId="166" fontId="13" fillId="0" borderId="0" xfId="0" applyNumberFormat="1" applyFont="1" applyAlignment="1">
      <alignment/>
    </xf>
    <xf numFmtId="166" fontId="14" fillId="0" borderId="0" xfId="0" applyNumberFormat="1" applyFont="1" applyAlignment="1">
      <alignment/>
    </xf>
    <xf numFmtId="166" fontId="3" fillId="0" borderId="0" xfId="0" applyNumberFormat="1" applyFont="1" applyAlignment="1">
      <alignment/>
    </xf>
    <xf numFmtId="166" fontId="14" fillId="0" borderId="0" xfId="0" applyNumberFormat="1" applyFont="1" applyBorder="1" applyAlignment="1">
      <alignment/>
    </xf>
    <xf numFmtId="166" fontId="13" fillId="0" borderId="1" xfId="0" applyNumberFormat="1" applyFont="1" applyBorder="1" applyAlignment="1">
      <alignment/>
    </xf>
    <xf numFmtId="0" fontId="7" fillId="0" borderId="0" xfId="0" applyFont="1" applyAlignment="1" quotePrefix="1">
      <alignment/>
    </xf>
    <xf numFmtId="0" fontId="46" fillId="0" borderId="0" xfId="0" applyFont="1" applyAlignment="1">
      <alignment/>
    </xf>
    <xf numFmtId="0" fontId="7" fillId="0" borderId="0" xfId="0" applyFont="1" applyAlignment="1">
      <alignment horizontal="right"/>
    </xf>
    <xf numFmtId="0" fontId="3" fillId="0" borderId="0" xfId="0" applyFont="1" applyBorder="1" applyAlignment="1">
      <alignment horizontal="right"/>
    </xf>
    <xf numFmtId="0" fontId="50" fillId="0" borderId="1" xfId="0" applyFont="1" applyBorder="1" applyAlignment="1">
      <alignment horizontal="right"/>
    </xf>
    <xf numFmtId="0" fontId="4" fillId="0" borderId="4" xfId="0" applyFont="1" applyBorder="1" applyAlignment="1">
      <alignment horizontal="center"/>
    </xf>
    <xf numFmtId="0" fontId="1" fillId="0" borderId="0" xfId="0" applyFont="1" applyBorder="1" applyAlignment="1">
      <alignment horizontal="center"/>
    </xf>
    <xf numFmtId="3" fontId="14" fillId="0" borderId="0" xfId="0" applyNumberFormat="1" applyFont="1" applyFill="1" applyAlignment="1">
      <alignment/>
    </xf>
    <xf numFmtId="0" fontId="0" fillId="0" borderId="0" xfId="0" applyFont="1" applyAlignment="1">
      <alignment/>
    </xf>
    <xf numFmtId="16" fontId="3" fillId="0" borderId="0" xfId="0" applyNumberFormat="1" applyFont="1" applyAlignment="1" quotePrefix="1">
      <alignment horizontal="left"/>
    </xf>
    <xf numFmtId="3" fontId="0" fillId="0" borderId="0" xfId="0" applyNumberFormat="1" applyFont="1" applyAlignment="1">
      <alignment/>
    </xf>
    <xf numFmtId="17" fontId="3" fillId="0" borderId="0" xfId="0" applyNumberFormat="1" applyFont="1" applyAlignment="1" quotePrefix="1">
      <alignment horizontal="left"/>
    </xf>
    <xf numFmtId="0" fontId="4" fillId="0" borderId="0" xfId="0" applyFont="1" applyAlignment="1">
      <alignment horizontal="left"/>
    </xf>
    <xf numFmtId="3" fontId="13" fillId="0" borderId="0" xfId="0" applyNumberFormat="1" applyFont="1" applyFill="1" applyAlignment="1">
      <alignment/>
    </xf>
    <xf numFmtId="169" fontId="4" fillId="0" borderId="0" xfId="15" applyNumberFormat="1" applyFont="1" applyAlignment="1">
      <alignment/>
    </xf>
    <xf numFmtId="169" fontId="4" fillId="0" borderId="0" xfId="0" applyNumberFormat="1" applyFont="1" applyAlignment="1">
      <alignment/>
    </xf>
    <xf numFmtId="3" fontId="22" fillId="0" borderId="0" xfId="0" applyNumberFormat="1" applyFont="1" applyAlignment="1">
      <alignment/>
    </xf>
    <xf numFmtId="3" fontId="22" fillId="0" borderId="0" xfId="0" applyNumberFormat="1" applyFont="1" applyAlignment="1">
      <alignment/>
    </xf>
    <xf numFmtId="3" fontId="14" fillId="0" borderId="0" xfId="0" applyNumberFormat="1" applyFont="1" applyAlignment="1">
      <alignment/>
    </xf>
    <xf numFmtId="3" fontId="13" fillId="0" borderId="0" xfId="0" applyNumberFormat="1" applyFont="1" applyAlignment="1">
      <alignment/>
    </xf>
    <xf numFmtId="0" fontId="3" fillId="0" borderId="0" xfId="0" applyFont="1" applyFill="1" applyAlignment="1" applyProtection="1">
      <alignment/>
      <protection locked="0"/>
    </xf>
    <xf numFmtId="0" fontId="1" fillId="0" borderId="0" xfId="0" applyFont="1" applyBorder="1" applyAlignment="1">
      <alignment horizontal="left"/>
    </xf>
    <xf numFmtId="0" fontId="2" fillId="0" borderId="0" xfId="0" applyFont="1" applyFill="1" applyAlignment="1">
      <alignment/>
    </xf>
    <xf numFmtId="0" fontId="2" fillId="0" borderId="0" xfId="0" applyFont="1" applyFill="1" applyAlignment="1" applyProtection="1">
      <alignment/>
      <protection locked="0"/>
    </xf>
    <xf numFmtId="166" fontId="14" fillId="0" borderId="0" xfId="0" applyNumberFormat="1" applyFont="1" applyFill="1" applyAlignment="1" applyProtection="1">
      <alignment/>
      <protection locked="0"/>
    </xf>
    <xf numFmtId="166" fontId="13" fillId="0" borderId="0" xfId="0" applyNumberFormat="1" applyFont="1" applyFill="1" applyAlignment="1" applyProtection="1">
      <alignment/>
      <protection locked="0"/>
    </xf>
    <xf numFmtId="166" fontId="3" fillId="0" borderId="0" xfId="0" applyNumberFormat="1" applyFont="1" applyFill="1" applyAlignment="1" applyProtection="1">
      <alignment/>
      <protection locked="0"/>
    </xf>
    <xf numFmtId="0" fontId="4" fillId="0" borderId="1" xfId="0" applyFont="1" applyBorder="1" applyAlignment="1">
      <alignment horizontal="left"/>
    </xf>
    <xf numFmtId="166" fontId="13" fillId="0" borderId="1" xfId="0" applyNumberFormat="1" applyFont="1" applyFill="1" applyBorder="1" applyAlignment="1" applyProtection="1">
      <alignment/>
      <protection locked="0"/>
    </xf>
    <xf numFmtId="0" fontId="3" fillId="0" borderId="3" xfId="0" applyFont="1" applyBorder="1" applyAlignment="1">
      <alignment/>
    </xf>
    <xf numFmtId="0" fontId="4" fillId="0" borderId="3" xfId="0" applyFont="1" applyBorder="1" applyAlignment="1">
      <alignment/>
    </xf>
    <xf numFmtId="0" fontId="3" fillId="0" borderId="1" xfId="0" applyFont="1" applyBorder="1" applyAlignment="1">
      <alignment wrapText="1"/>
    </xf>
    <xf numFmtId="0" fontId="4" fillId="0" borderId="1" xfId="0" applyFont="1" applyBorder="1" applyAlignment="1">
      <alignment horizontal="center" wrapText="1"/>
    </xf>
    <xf numFmtId="44" fontId="4" fillId="0" borderId="1" xfId="17" applyFont="1" applyBorder="1" applyAlignment="1">
      <alignment horizontal="center" wrapText="1"/>
    </xf>
    <xf numFmtId="0" fontId="3" fillId="0" borderId="0" xfId="0" applyFont="1" applyAlignment="1">
      <alignment wrapText="1"/>
    </xf>
    <xf numFmtId="1" fontId="4" fillId="0" borderId="0" xfId="0" applyNumberFormat="1" applyFont="1" applyAlignment="1">
      <alignment/>
    </xf>
    <xf numFmtId="0" fontId="1" fillId="0" borderId="0" xfId="22" applyFont="1">
      <alignment/>
      <protection/>
    </xf>
    <xf numFmtId="0" fontId="1" fillId="0" borderId="0" xfId="22" applyFont="1" applyAlignment="1">
      <alignment horizontal="right"/>
      <protection/>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0" fillId="0" borderId="4" xfId="0" applyBorder="1" applyAlignment="1">
      <alignment/>
    </xf>
    <xf numFmtId="0" fontId="22" fillId="0" borderId="0" xfId="0" applyFont="1" applyAlignment="1">
      <alignment horizontal="center"/>
    </xf>
    <xf numFmtId="0" fontId="22" fillId="0" borderId="6" xfId="0" applyFont="1" applyBorder="1" applyAlignment="1">
      <alignment/>
    </xf>
    <xf numFmtId="0" fontId="22" fillId="0" borderId="6" xfId="0" applyFont="1" applyBorder="1" applyAlignment="1">
      <alignment horizontal="center"/>
    </xf>
    <xf numFmtId="0" fontId="22" fillId="0" borderId="4" xfId="0" applyFont="1" applyBorder="1" applyAlignment="1">
      <alignment horizontal="center"/>
    </xf>
    <xf numFmtId="0" fontId="0" fillId="0" borderId="0" xfId="0" applyAlignment="1">
      <alignment horizontal="center"/>
    </xf>
    <xf numFmtId="177" fontId="3" fillId="0" borderId="0" xfId="0" applyNumberFormat="1" applyFont="1" applyAlignment="1" applyProtection="1">
      <alignment/>
      <protection/>
    </xf>
    <xf numFmtId="3" fontId="0" fillId="0" borderId="0" xfId="0" applyNumberFormat="1" applyAlignment="1">
      <alignment horizontal="center"/>
    </xf>
    <xf numFmtId="0" fontId="22" fillId="0" borderId="0" xfId="0" applyFont="1" applyBorder="1" applyAlignment="1">
      <alignment horizontal="center"/>
    </xf>
    <xf numFmtId="0" fontId="22" fillId="0" borderId="0" xfId="0" applyFont="1" applyBorder="1" applyAlignment="1">
      <alignment/>
    </xf>
    <xf numFmtId="0" fontId="0" fillId="0" borderId="0" xfId="0" applyBorder="1" applyAlignment="1">
      <alignment horizontal="center"/>
    </xf>
    <xf numFmtId="177" fontId="3" fillId="0" borderId="0" xfId="0" applyNumberFormat="1" applyFont="1" applyBorder="1" applyAlignment="1" applyProtection="1">
      <alignment/>
      <protection/>
    </xf>
    <xf numFmtId="3" fontId="0" fillId="0" borderId="0" xfId="0" applyNumberFormat="1" applyBorder="1" applyAlignment="1">
      <alignment horizontal="center"/>
    </xf>
    <xf numFmtId="169" fontId="55" fillId="0" borderId="0" xfId="15" applyNumberFormat="1" applyFont="1" applyBorder="1" applyAlignment="1">
      <alignment/>
    </xf>
    <xf numFmtId="0" fontId="0" fillId="0" borderId="0" xfId="0" applyFont="1" applyFill="1" applyBorder="1" applyAlignment="1">
      <alignment/>
    </xf>
    <xf numFmtId="1" fontId="55" fillId="0" borderId="0" xfId="0" applyNumberFormat="1" applyFont="1" applyBorder="1" applyAlignment="1">
      <alignment/>
    </xf>
    <xf numFmtId="0" fontId="0" fillId="0" borderId="0" xfId="0" applyFill="1" applyBorder="1" applyAlignment="1">
      <alignment/>
    </xf>
    <xf numFmtId="0" fontId="19" fillId="0" borderId="0" xfId="0" applyFont="1" applyAlignment="1">
      <alignment horizontal="right"/>
    </xf>
    <xf numFmtId="0" fontId="4" fillId="0" borderId="5"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rast18" xfId="21"/>
    <cellStyle name="Normal_rast3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All vehicles</a:t>
            </a:r>
          </a:p>
        </c:rich>
      </c:tx>
      <c:layout>
        <c:manualLayout>
          <c:xMode val="factor"/>
          <c:yMode val="factor"/>
          <c:x val="0"/>
          <c:y val="-0.00675"/>
        </c:manualLayout>
      </c:layout>
      <c:spPr>
        <a:noFill/>
        <a:ln>
          <a:noFill/>
        </a:ln>
      </c:spPr>
    </c:title>
    <c:plotArea>
      <c:layout>
        <c:manualLayout>
          <c:xMode val="edge"/>
          <c:yMode val="edge"/>
          <c:x val="0.01175"/>
          <c:y val="0.06775"/>
          <c:w val="0.98275"/>
          <c:h val="0.88625"/>
        </c:manualLayout>
      </c:layout>
      <c:barChart>
        <c:barDir val="col"/>
        <c:grouping val="clustered"/>
        <c:varyColors val="0"/>
        <c:ser>
          <c:idx val="0"/>
          <c:order val="0"/>
          <c:tx>
            <c:v>All drivers</c:v>
          </c:tx>
          <c:spPr>
            <a:solidFill>
              <a:srgbClr val="333300"/>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 for Table 16'!$N$14:$N$19</c:f>
              <c:strCache/>
            </c:strRef>
          </c:cat>
          <c:val>
            <c:numRef>
              <c:f>Table16!$K$71:$K$76</c:f>
              <c:numCache>
                <c:ptCount val="6"/>
                <c:pt idx="0">
                  <c:v>5109</c:v>
                </c:pt>
                <c:pt idx="1">
                  <c:v>3965</c:v>
                </c:pt>
                <c:pt idx="2">
                  <c:v>3339</c:v>
                </c:pt>
                <c:pt idx="3">
                  <c:v>2720</c:v>
                </c:pt>
                <c:pt idx="4">
                  <c:v>2211</c:v>
                </c:pt>
                <c:pt idx="5">
                  <c:v>1306</c:v>
                </c:pt>
              </c:numCache>
            </c:numRef>
          </c:val>
        </c:ser>
        <c:axId val="59314096"/>
        <c:axId val="64064817"/>
      </c:barChart>
      <c:catAx>
        <c:axId val="59314096"/>
        <c:scaling>
          <c:orientation val="minMax"/>
        </c:scaling>
        <c:axPos val="b"/>
        <c:delete val="0"/>
        <c:numFmt formatCode="General" sourceLinked="1"/>
        <c:majorTickMark val="out"/>
        <c:minorTickMark val="none"/>
        <c:tickLblPos val="nextTo"/>
        <c:spPr>
          <a:ln w="12700">
            <a:solidFill/>
          </a:ln>
        </c:spPr>
        <c:txPr>
          <a:bodyPr/>
          <a:lstStyle/>
          <a:p>
            <a:pPr>
              <a:defRPr lang="en-US" cap="none" sz="1200" b="0" i="0" u="none" baseline="0">
                <a:latin typeface="Arial"/>
                <a:ea typeface="Arial"/>
                <a:cs typeface="Arial"/>
              </a:defRPr>
            </a:pPr>
          </a:p>
        </c:txPr>
        <c:crossAx val="64064817"/>
        <c:crosses val="autoZero"/>
        <c:auto val="1"/>
        <c:lblOffset val="100"/>
        <c:noMultiLvlLbl val="0"/>
      </c:catAx>
      <c:valAx>
        <c:axId val="64064817"/>
        <c:scaling>
          <c:orientation val="minMax"/>
          <c:max val="6000"/>
        </c:scaling>
        <c:axPos val="l"/>
        <c:majorGridlines>
          <c:spPr>
            <a:ln w="3175">
              <a:solidFill/>
              <a:prstDash val="sysDot"/>
            </a:ln>
          </c:spPr>
        </c:majorGridlines>
        <c:delete val="0"/>
        <c:numFmt formatCode="#,##0" sourceLinked="0"/>
        <c:majorTickMark val="out"/>
        <c:minorTickMark val="none"/>
        <c:tickLblPos val="nextTo"/>
        <c:spPr>
          <a:ln w="12700">
            <a:solidFill/>
          </a:ln>
        </c:spPr>
        <c:crossAx val="59314096"/>
        <c:crossesAt val="1"/>
        <c:crossBetween val="between"/>
        <c:dispUnits/>
        <c:majorUnit val="1000"/>
      </c:valAx>
      <c:spPr>
        <a:noFill/>
        <a:ln w="3175">
          <a:solidFill/>
          <a:prstDash val="sysDot"/>
        </a:ln>
      </c:spPr>
    </c:plotArea>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96"/>
          <c:w val="0.99225"/>
          <c:h val="0.883"/>
        </c:manualLayout>
      </c:layout>
      <c:lineChart>
        <c:grouping val="standard"/>
        <c:varyColors val="0"/>
        <c:ser>
          <c:idx val="0"/>
          <c:order val="0"/>
          <c:tx>
            <c:strRef>
              <c:f>Table18!$A$8</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Table18!$L$9:$L$19</c:f>
              <c:numCache>
                <c:ptCount val="11"/>
                <c:pt idx="0">
                  <c:v>3.097458316862</c:v>
                </c:pt>
                <c:pt idx="1">
                  <c:v>3.133236605645</c:v>
                </c:pt>
                <c:pt idx="2">
                  <c:v>3.407476214345</c:v>
                </c:pt>
                <c:pt idx="3">
                  <c:v>3.209249923183</c:v>
                </c:pt>
                <c:pt idx="4">
                  <c:v>3.029106052569</c:v>
                </c:pt>
                <c:pt idx="5">
                  <c:v>3.097332268835</c:v>
                </c:pt>
                <c:pt idx="6">
                  <c:v>2.94904859394</c:v>
                </c:pt>
                <c:pt idx="7">
                  <c:v>3.001191262321</c:v>
                </c:pt>
                <c:pt idx="8">
                  <c:v>3.050074033025</c:v>
                </c:pt>
                <c:pt idx="9">
                  <c:v>2.91609060938</c:v>
                </c:pt>
                <c:pt idx="10">
                  <c:v>2.762633906923</c:v>
                </c:pt>
              </c:numCache>
            </c:numRef>
          </c:val>
          <c:smooth val="0"/>
        </c:ser>
        <c:ser>
          <c:idx val="1"/>
          <c:order val="1"/>
          <c:tx>
            <c:strRef>
              <c:f>Table18!$A$22</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Table18!$L$23:$L$33</c:f>
              <c:numCache>
                <c:ptCount val="11"/>
                <c:pt idx="0">
                  <c:v>0.636043905015</c:v>
                </c:pt>
                <c:pt idx="1">
                  <c:v>0.701452611889</c:v>
                </c:pt>
                <c:pt idx="2">
                  <c:v>0.741631327553</c:v>
                </c:pt>
                <c:pt idx="3">
                  <c:v>0.74789197116</c:v>
                </c:pt>
                <c:pt idx="4">
                  <c:v>0.768220414155</c:v>
                </c:pt>
                <c:pt idx="5">
                  <c:v>0.826886649923</c:v>
                </c:pt>
                <c:pt idx="6">
                  <c:v>0.816326530612</c:v>
                </c:pt>
                <c:pt idx="7">
                  <c:v>0.824059965713</c:v>
                </c:pt>
                <c:pt idx="8">
                  <c:v>0.869411500016</c:v>
                </c:pt>
                <c:pt idx="9">
                  <c:v>0.832700565981</c:v>
                </c:pt>
                <c:pt idx="10">
                  <c:v>0.856017533272</c:v>
                </c:pt>
              </c:numCache>
            </c:numRef>
          </c:val>
          <c:smooth val="0"/>
        </c:ser>
        <c:axId val="19539850"/>
        <c:axId val="41640923"/>
      </c:lineChart>
      <c:catAx>
        <c:axId val="1953985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41640923"/>
        <c:crosses val="autoZero"/>
        <c:auto val="1"/>
        <c:lblOffset val="100"/>
        <c:noMultiLvlLbl val="0"/>
      </c:catAx>
      <c:valAx>
        <c:axId val="41640923"/>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19539850"/>
        <c:crossesAt val="1"/>
        <c:crossBetween val="between"/>
        <c:dispUnits/>
        <c:majorUnit val="5"/>
        <c:minorUnit val="1"/>
      </c:valAx>
      <c:spPr>
        <a:noFill/>
        <a:ln w="3175">
          <a:solidFill/>
          <a:prstDash val="sysDot"/>
        </a:ln>
      </c:spPr>
    </c:plotArea>
    <c:legend>
      <c:legendPos val="r"/>
      <c:layout>
        <c:manualLayout>
          <c:xMode val="edge"/>
          <c:yMode val="edge"/>
          <c:x val="0.7845"/>
          <c:y val="0.1757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375"/>
          <c:w val="0.94875"/>
          <c:h val="0.81625"/>
        </c:manualLayout>
      </c:layout>
      <c:lineChart>
        <c:grouping val="standard"/>
        <c:varyColors val="0"/>
        <c:ser>
          <c:idx val="0"/>
          <c:order val="0"/>
          <c:tx>
            <c:strRef>
              <c:f>Table18!$I$7</c:f>
              <c:strCache>
                <c:ptCount val="1"/>
                <c:pt idx="0">
                  <c:v>17-22</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Table18!$I$9:$I$19</c:f>
              <c:numCache>
                <c:ptCount val="11"/>
                <c:pt idx="0">
                  <c:v>13.635893189816</c:v>
                </c:pt>
                <c:pt idx="1">
                  <c:v>13.628926788201</c:v>
                </c:pt>
                <c:pt idx="2">
                  <c:v>14.068001555417</c:v>
                </c:pt>
                <c:pt idx="3">
                  <c:v>13.095401800353</c:v>
                </c:pt>
                <c:pt idx="4">
                  <c:v>11.383606972657</c:v>
                </c:pt>
                <c:pt idx="5">
                  <c:v>11.043392196697</c:v>
                </c:pt>
                <c:pt idx="6">
                  <c:v>10.438691247165</c:v>
                </c:pt>
                <c:pt idx="7">
                  <c:v>10.378547613239</c:v>
                </c:pt>
                <c:pt idx="8">
                  <c:v>9.988293780501</c:v>
                </c:pt>
                <c:pt idx="9">
                  <c:v>9.653288167035</c:v>
                </c:pt>
                <c:pt idx="10">
                  <c:v>9.424703474466</c:v>
                </c:pt>
              </c:numCache>
            </c:numRef>
          </c:val>
          <c:smooth val="0"/>
        </c:ser>
        <c:ser>
          <c:idx val="1"/>
          <c:order val="1"/>
          <c:tx>
            <c:strRef>
              <c:f>Table18!$J$7</c:f>
              <c:strCache>
                <c:ptCount val="1"/>
                <c:pt idx="0">
                  <c:v>23-29</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Table18!$J$9:$J$19</c:f>
              <c:numCache>
                <c:ptCount val="11"/>
                <c:pt idx="0">
                  <c:v>10.139695955861</c:v>
                </c:pt>
                <c:pt idx="1">
                  <c:v>9.610329686123</c:v>
                </c:pt>
                <c:pt idx="2">
                  <c:v>10.534746424649</c:v>
                </c:pt>
                <c:pt idx="3">
                  <c:v>10.531308903138</c:v>
                </c:pt>
                <c:pt idx="4">
                  <c:v>9.530648214635</c:v>
                </c:pt>
                <c:pt idx="5">
                  <c:v>8.885247102338</c:v>
                </c:pt>
                <c:pt idx="6">
                  <c:v>8.516435100287</c:v>
                </c:pt>
                <c:pt idx="7">
                  <c:v>7.789245815455</c:v>
                </c:pt>
                <c:pt idx="8">
                  <c:v>7.448484527291</c:v>
                </c:pt>
                <c:pt idx="9">
                  <c:v>7.682204310728</c:v>
                </c:pt>
                <c:pt idx="10">
                  <c:v>6.981586009068</c:v>
                </c:pt>
              </c:numCache>
            </c:numRef>
          </c:val>
          <c:smooth val="0"/>
        </c:ser>
        <c:ser>
          <c:idx val="2"/>
          <c:order val="2"/>
          <c:tx>
            <c:strRef>
              <c:f>Table18!$K$7</c:f>
              <c:strCache>
                <c:ptCount val="1"/>
                <c:pt idx="0">
                  <c:v>30-59</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Table18!$K$9:$K$19</c:f>
              <c:numCache>
                <c:ptCount val="11"/>
                <c:pt idx="0">
                  <c:v>6.401784982396</c:v>
                </c:pt>
                <c:pt idx="1">
                  <c:v>6.282832611214</c:v>
                </c:pt>
                <c:pt idx="2">
                  <c:v>6.781483141121</c:v>
                </c:pt>
                <c:pt idx="3">
                  <c:v>6.738100345144</c:v>
                </c:pt>
                <c:pt idx="4">
                  <c:v>6.280763987061</c:v>
                </c:pt>
                <c:pt idx="5">
                  <c:v>6.108524294939</c:v>
                </c:pt>
                <c:pt idx="6">
                  <c:v>5.808487137053</c:v>
                </c:pt>
                <c:pt idx="7">
                  <c:v>5.740100375527</c:v>
                </c:pt>
                <c:pt idx="8">
                  <c:v>5.569351069789</c:v>
                </c:pt>
                <c:pt idx="9">
                  <c:v>5.520267403082</c:v>
                </c:pt>
                <c:pt idx="10">
                  <c:v>5.136605583564</c:v>
                </c:pt>
              </c:numCache>
            </c:numRef>
          </c:val>
          <c:smooth val="0"/>
        </c:ser>
        <c:ser>
          <c:idx val="3"/>
          <c:order val="3"/>
          <c:tx>
            <c:strRef>
              <c:f>Table18!$L$7</c:f>
              <c:strCache>
                <c:ptCount val="1"/>
                <c:pt idx="0">
                  <c:v>60+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Table18!$L$9:$L$19</c:f>
              <c:numCache>
                <c:ptCount val="11"/>
                <c:pt idx="0">
                  <c:v>3.097458316862</c:v>
                </c:pt>
                <c:pt idx="1">
                  <c:v>3.133236605645</c:v>
                </c:pt>
                <c:pt idx="2">
                  <c:v>3.407476214345</c:v>
                </c:pt>
                <c:pt idx="3">
                  <c:v>3.209249923183</c:v>
                </c:pt>
                <c:pt idx="4">
                  <c:v>3.029106052569</c:v>
                </c:pt>
                <c:pt idx="5">
                  <c:v>3.097332268835</c:v>
                </c:pt>
                <c:pt idx="6">
                  <c:v>2.94904859394</c:v>
                </c:pt>
                <c:pt idx="7">
                  <c:v>3.001191262321</c:v>
                </c:pt>
                <c:pt idx="8">
                  <c:v>3.050074033025</c:v>
                </c:pt>
                <c:pt idx="9">
                  <c:v>2.91609060938</c:v>
                </c:pt>
                <c:pt idx="10">
                  <c:v>2.762633906923</c:v>
                </c:pt>
              </c:numCache>
            </c:numRef>
          </c:val>
          <c:smooth val="0"/>
        </c:ser>
        <c:axId val="39223988"/>
        <c:axId val="17471573"/>
      </c:lineChart>
      <c:catAx>
        <c:axId val="39223988"/>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17471573"/>
        <c:crosses val="autoZero"/>
        <c:auto val="1"/>
        <c:lblOffset val="100"/>
        <c:noMultiLvlLbl val="0"/>
      </c:catAx>
      <c:valAx>
        <c:axId val="17471573"/>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39223988"/>
        <c:crossesAt val="1"/>
        <c:crossBetween val="between"/>
        <c:dispUnits/>
        <c:majorUnit val="5"/>
        <c:minorUnit val="1"/>
      </c:valAx>
      <c:spPr>
        <a:noFill/>
        <a:ln w="3175">
          <a:solidFill/>
          <a:prstDash val="sysDot"/>
        </a:ln>
      </c:spPr>
    </c:plotArea>
    <c:legend>
      <c:legendPos val="r"/>
      <c:layout>
        <c:manualLayout>
          <c:xMode val="edge"/>
          <c:yMode val="edge"/>
          <c:x val="0.73975"/>
          <c:y val="0.259"/>
          <c:w val="0.17075"/>
          <c:h val="0.18875"/>
        </c:manualLayout>
      </c:layout>
      <c:overlay val="0"/>
      <c:spPr>
        <a:ln w="3175">
          <a:solidFill>
            <a:srgbClr val="FFFFFF"/>
          </a:solid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5"/>
          <c:w val="1"/>
          <c:h val="0.8475"/>
        </c:manualLayout>
      </c:layout>
      <c:lineChart>
        <c:grouping val="standard"/>
        <c:varyColors val="0"/>
        <c:ser>
          <c:idx val="0"/>
          <c:order val="0"/>
          <c:tx>
            <c:strRef>
              <c:f>Table18!$I$7</c:f>
              <c:strCache>
                <c:ptCount val="1"/>
                <c:pt idx="0">
                  <c:v>17-22</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Table18!$I$23:$I$33</c:f>
              <c:numCache>
                <c:ptCount val="11"/>
                <c:pt idx="0">
                  <c:v>5.251832670776</c:v>
                </c:pt>
                <c:pt idx="1">
                  <c:v>5.741504699528</c:v>
                </c:pt>
                <c:pt idx="2">
                  <c:v>5.940161141535</c:v>
                </c:pt>
                <c:pt idx="3">
                  <c:v>5.540372803162</c:v>
                </c:pt>
                <c:pt idx="4">
                  <c:v>5.143635082664</c:v>
                </c:pt>
                <c:pt idx="5">
                  <c:v>4.406162347721</c:v>
                </c:pt>
                <c:pt idx="6">
                  <c:v>4.661919858635</c:v>
                </c:pt>
                <c:pt idx="7">
                  <c:v>4.311151789986</c:v>
                </c:pt>
                <c:pt idx="8">
                  <c:v>4.350295142778</c:v>
                </c:pt>
                <c:pt idx="9">
                  <c:v>4.75943860376</c:v>
                </c:pt>
                <c:pt idx="10">
                  <c:v>4.232087473327</c:v>
                </c:pt>
              </c:numCache>
            </c:numRef>
          </c:val>
          <c:smooth val="0"/>
        </c:ser>
        <c:ser>
          <c:idx val="1"/>
          <c:order val="1"/>
          <c:tx>
            <c:strRef>
              <c:f>Table18!$J$7</c:f>
              <c:strCache>
                <c:ptCount val="1"/>
                <c:pt idx="0">
                  <c:v>23-29</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Table18!$J$23:$J$33</c:f>
              <c:numCache>
                <c:ptCount val="11"/>
                <c:pt idx="0">
                  <c:v>5.411945167597</c:v>
                </c:pt>
                <c:pt idx="1">
                  <c:v>5.288064242384</c:v>
                </c:pt>
                <c:pt idx="2">
                  <c:v>5.855071570546</c:v>
                </c:pt>
                <c:pt idx="3">
                  <c:v>6.011975759328</c:v>
                </c:pt>
                <c:pt idx="4">
                  <c:v>5.615114015224</c:v>
                </c:pt>
                <c:pt idx="5">
                  <c:v>5.144410643729</c:v>
                </c:pt>
                <c:pt idx="6">
                  <c:v>4.990270112611</c:v>
                </c:pt>
                <c:pt idx="7">
                  <c:v>4.893702366627</c:v>
                </c:pt>
                <c:pt idx="8">
                  <c:v>4.715903683259</c:v>
                </c:pt>
                <c:pt idx="9">
                  <c:v>4.738867198551</c:v>
                </c:pt>
                <c:pt idx="10">
                  <c:v>4.331244638395</c:v>
                </c:pt>
              </c:numCache>
            </c:numRef>
          </c:val>
          <c:smooth val="0"/>
        </c:ser>
        <c:ser>
          <c:idx val="2"/>
          <c:order val="2"/>
          <c:tx>
            <c:strRef>
              <c:f>Table18!$K$7</c:f>
              <c:strCache>
                <c:ptCount val="1"/>
                <c:pt idx="0">
                  <c:v>30-59</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Table18!$K$23:$K$33</c:f>
              <c:numCache>
                <c:ptCount val="11"/>
                <c:pt idx="0">
                  <c:v>3.175802452914</c:v>
                </c:pt>
                <c:pt idx="1">
                  <c:v>3.393579657274</c:v>
                </c:pt>
                <c:pt idx="2">
                  <c:v>3.653496586628</c:v>
                </c:pt>
                <c:pt idx="3">
                  <c:v>3.787157972296</c:v>
                </c:pt>
                <c:pt idx="4">
                  <c:v>3.57617247369</c:v>
                </c:pt>
                <c:pt idx="5">
                  <c:v>3.64173645663</c:v>
                </c:pt>
                <c:pt idx="6">
                  <c:v>3.579333840626</c:v>
                </c:pt>
                <c:pt idx="7">
                  <c:v>3.524864585318</c:v>
                </c:pt>
                <c:pt idx="8">
                  <c:v>3.44509092618</c:v>
                </c:pt>
                <c:pt idx="9">
                  <c:v>3.306381451155</c:v>
                </c:pt>
                <c:pt idx="10">
                  <c:v>3.136366860643</c:v>
                </c:pt>
              </c:numCache>
            </c:numRef>
          </c:val>
          <c:smooth val="0"/>
        </c:ser>
        <c:ser>
          <c:idx val="3"/>
          <c:order val="3"/>
          <c:tx>
            <c:strRef>
              <c:f>Table18!$L$7</c:f>
              <c:strCache>
                <c:ptCount val="1"/>
                <c:pt idx="0">
                  <c:v>60+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Table18!$L$23:$L$33</c:f>
              <c:numCache>
                <c:ptCount val="11"/>
                <c:pt idx="0">
                  <c:v>0.636043905015</c:v>
                </c:pt>
                <c:pt idx="1">
                  <c:v>0.701452611889</c:v>
                </c:pt>
                <c:pt idx="2">
                  <c:v>0.741631327553</c:v>
                </c:pt>
                <c:pt idx="3">
                  <c:v>0.74789197116</c:v>
                </c:pt>
                <c:pt idx="4">
                  <c:v>0.768220414155</c:v>
                </c:pt>
                <c:pt idx="5">
                  <c:v>0.826886649923</c:v>
                </c:pt>
                <c:pt idx="6">
                  <c:v>0.816326530612</c:v>
                </c:pt>
                <c:pt idx="7">
                  <c:v>0.824059965713</c:v>
                </c:pt>
                <c:pt idx="8">
                  <c:v>0.869411500016</c:v>
                </c:pt>
                <c:pt idx="9">
                  <c:v>0.832700565981</c:v>
                </c:pt>
                <c:pt idx="10">
                  <c:v>0.856017533272</c:v>
                </c:pt>
              </c:numCache>
            </c:numRef>
          </c:val>
          <c:smooth val="0"/>
        </c:ser>
        <c:axId val="23026430"/>
        <c:axId val="5911279"/>
      </c:lineChart>
      <c:catAx>
        <c:axId val="2302643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150" b="0" i="0" u="none" baseline="0"/>
            </a:pPr>
          </a:p>
        </c:txPr>
        <c:crossAx val="5911279"/>
        <c:crosses val="autoZero"/>
        <c:auto val="1"/>
        <c:lblOffset val="100"/>
        <c:noMultiLvlLbl val="0"/>
      </c:catAx>
      <c:valAx>
        <c:axId val="5911279"/>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150" b="0" i="0" u="none" baseline="0"/>
            </a:pPr>
          </a:p>
        </c:txPr>
        <c:crossAx val="23026430"/>
        <c:crossesAt val="1"/>
        <c:crossBetween val="between"/>
        <c:dispUnits/>
        <c:majorUnit val="5"/>
        <c:minorUnit val="0.4"/>
      </c:valAx>
      <c:spPr>
        <a:noFill/>
        <a:ln w="3175">
          <a:solidFill/>
          <a:prstDash val="sysDot"/>
        </a:ln>
      </c:spPr>
    </c:plotArea>
    <c:legend>
      <c:legendPos val="r"/>
      <c:layout>
        <c:manualLayout>
          <c:xMode val="edge"/>
          <c:yMode val="edge"/>
          <c:x val="0.8175"/>
          <c:y val="0.2025"/>
          <c:w val="0.1825"/>
          <c:h val="0.1825"/>
        </c:manualLayout>
      </c:layout>
      <c:overlay val="0"/>
      <c:spPr>
        <a:ln w="3175">
          <a:solidFill>
            <a:srgbClr val="FFFFFF"/>
          </a:solid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Police Force</a:t>
            </a:r>
          </a:p>
        </c:rich>
      </c:tx>
      <c:layout>
        <c:manualLayout>
          <c:xMode val="factor"/>
          <c:yMode val="factor"/>
          <c:x val="-0.399"/>
          <c:y val="0.012"/>
        </c:manualLayout>
      </c:layout>
      <c:spPr>
        <a:noFill/>
        <a:ln>
          <a:noFill/>
        </a:ln>
      </c:spPr>
    </c:title>
    <c:plotArea>
      <c:layout>
        <c:manualLayout>
          <c:xMode val="edge"/>
          <c:yMode val="edge"/>
          <c:x val="0"/>
          <c:y val="0.059"/>
          <c:w val="0.8555"/>
          <c:h val="0.6855"/>
        </c:manualLayout>
      </c:layout>
      <c:barChart>
        <c:barDir val="bar"/>
        <c:grouping val="clustered"/>
        <c:varyColors val="0"/>
        <c:ser>
          <c:idx val="0"/>
          <c:order val="0"/>
          <c:tx>
            <c:strRef>
              <c:f>'Chart for Table19 '!$A$3</c:f>
              <c:strCache>
                <c:ptCount val="1"/>
                <c:pt idx="0">
                  <c:v>2005</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 for Table19 '!$B$2:$J$2</c:f>
              <c:strCache/>
            </c:strRef>
          </c:cat>
          <c:val>
            <c:numRef>
              <c:f>'Chart for Table19 '!$B$3:$J$3</c:f>
              <c:numCache>
                <c:ptCount val="9"/>
                <c:pt idx="0">
                  <c:v>0</c:v>
                </c:pt>
                <c:pt idx="1">
                  <c:v>0</c:v>
                </c:pt>
                <c:pt idx="2">
                  <c:v>0</c:v>
                </c:pt>
                <c:pt idx="3">
                  <c:v>0</c:v>
                </c:pt>
                <c:pt idx="4">
                  <c:v>0</c:v>
                </c:pt>
                <c:pt idx="5">
                  <c:v>0</c:v>
                </c:pt>
                <c:pt idx="6">
                  <c:v>0</c:v>
                </c:pt>
                <c:pt idx="7">
                  <c:v>0</c:v>
                </c:pt>
                <c:pt idx="8">
                  <c:v>0</c:v>
                </c:pt>
              </c:numCache>
            </c:numRef>
          </c:val>
        </c:ser>
        <c:ser>
          <c:idx val="1"/>
          <c:order val="1"/>
          <c:tx>
            <c:strRef>
              <c:f>'Chart for Table19 '!$A$4</c:f>
              <c:strCache>
                <c:ptCount val="1"/>
                <c:pt idx="0">
                  <c:v>1994-98 ave</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for Table19 '!$B$2:$J$2</c:f>
              <c:strCache/>
            </c:strRef>
          </c:cat>
          <c:val>
            <c:numRef>
              <c:f>'Chart for Table19 '!$B$4:$J$4</c:f>
              <c:numCache>
                <c:ptCount val="9"/>
                <c:pt idx="0">
                  <c:v>0</c:v>
                </c:pt>
                <c:pt idx="1">
                  <c:v>0</c:v>
                </c:pt>
                <c:pt idx="2">
                  <c:v>0</c:v>
                </c:pt>
                <c:pt idx="3">
                  <c:v>0</c:v>
                </c:pt>
                <c:pt idx="4">
                  <c:v>0</c:v>
                </c:pt>
                <c:pt idx="5">
                  <c:v>0</c:v>
                </c:pt>
                <c:pt idx="6">
                  <c:v>0</c:v>
                </c:pt>
                <c:pt idx="7">
                  <c:v>0</c:v>
                </c:pt>
                <c:pt idx="8">
                  <c:v>0</c:v>
                </c:pt>
              </c:numCache>
            </c:numRef>
          </c:val>
        </c:ser>
        <c:axId val="53201512"/>
        <c:axId val="9051561"/>
      </c:barChart>
      <c:catAx>
        <c:axId val="53201512"/>
        <c:scaling>
          <c:orientation val="minMax"/>
        </c:scaling>
        <c:axPos val="l"/>
        <c:delete val="0"/>
        <c:numFmt formatCode="General" sourceLinked="1"/>
        <c:majorTickMark val="in"/>
        <c:minorTickMark val="none"/>
        <c:tickLblPos val="nextTo"/>
        <c:spPr>
          <a:ln w="3175">
            <a:solidFill/>
          </a:ln>
        </c:spPr>
        <c:txPr>
          <a:bodyPr/>
          <a:lstStyle/>
          <a:p>
            <a:pPr>
              <a:defRPr lang="en-US" cap="none" sz="1200" b="0" i="0" u="none" baseline="0"/>
            </a:pPr>
          </a:p>
        </c:txPr>
        <c:crossAx val="9051561"/>
        <c:crosses val="autoZero"/>
        <c:auto val="1"/>
        <c:lblOffset val="100"/>
        <c:noMultiLvlLbl val="0"/>
      </c:catAx>
      <c:valAx>
        <c:axId val="9051561"/>
        <c:scaling>
          <c:orientation val="minMax"/>
          <c:max val="5"/>
        </c:scaling>
        <c:axPos val="b"/>
        <c:title>
          <c:tx>
            <c:rich>
              <a:bodyPr vert="horz" rot="0" anchor="ctr"/>
              <a:lstStyle/>
              <a:p>
                <a:pPr algn="ctr">
                  <a:defRPr/>
                </a:pPr>
                <a:r>
                  <a:rPr lang="en-US" cap="none" sz="1125" b="1" i="0" u="none" baseline="0"/>
                  <a:t>Percentages of motorists involved (%)</a:t>
                </a:r>
              </a:p>
            </c:rich>
          </c:tx>
          <c:layout>
            <c:manualLayout>
              <c:xMode val="factor"/>
              <c:yMode val="factor"/>
              <c:x val="0.0005"/>
              <c:y val="0.0717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3175">
            <a:solidFill/>
          </a:ln>
        </c:spPr>
        <c:txPr>
          <a:bodyPr/>
          <a:lstStyle/>
          <a:p>
            <a:pPr>
              <a:defRPr lang="en-US" cap="none" sz="1075" b="0" i="0" u="none" baseline="0"/>
            </a:pPr>
          </a:p>
        </c:txPr>
        <c:crossAx val="53201512"/>
        <c:crossesAt val="1"/>
        <c:crossBetween val="between"/>
        <c:dispUnits/>
        <c:majorUnit val="1"/>
      </c:valAx>
      <c:spPr>
        <a:noFill/>
        <a:ln>
          <a:noFill/>
        </a:ln>
      </c:spPr>
    </c:plotArea>
    <c:legend>
      <c:legendPos val="r"/>
      <c:layout>
        <c:manualLayout>
          <c:xMode val="edge"/>
          <c:yMode val="edge"/>
          <c:x val="0.85175"/>
          <c:y val="0.07525"/>
        </c:manualLayout>
      </c:layout>
      <c:overlay val="0"/>
      <c:spPr>
        <a:ln w="3175">
          <a:noFill/>
        </a:ln>
      </c:spPr>
      <c:txPr>
        <a:bodyPr vert="horz" rot="0"/>
        <a:lstStyle/>
        <a:p>
          <a:pPr>
            <a:defRPr lang="en-US" cap="none" sz="1400" b="0" i="0" u="none" baseline="0"/>
          </a:pPr>
        </a:p>
      </c:txPr>
    </c:legend>
    <c:plotVisOnly val="1"/>
    <c:dispBlanksAs val="gap"/>
    <c:showDLblsOverMax val="0"/>
  </c:chart>
  <c:spPr>
    <a:ln w="3175">
      <a:noFill/>
    </a:ln>
  </c:spPr>
  <c:txPr>
    <a:bodyPr vert="horz" rot="0"/>
    <a:lstStyle/>
    <a:p>
      <a:pPr>
        <a:defRPr lang="en-US" cap="none" sz="2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t>(a) Late afternoon/evening to night time (3pm-3am)</a:t>
            </a:r>
          </a:p>
        </c:rich>
      </c:tx>
      <c:layout>
        <c:manualLayout>
          <c:xMode val="factor"/>
          <c:yMode val="factor"/>
          <c:x val="-0.426"/>
          <c:y val="-0.01875"/>
        </c:manualLayout>
      </c:layout>
      <c:spPr>
        <a:noFill/>
        <a:ln>
          <a:noFill/>
        </a:ln>
      </c:spPr>
    </c:title>
    <c:plotArea>
      <c:layout>
        <c:manualLayout>
          <c:xMode val="edge"/>
          <c:yMode val="edge"/>
          <c:x val="0.00075"/>
          <c:y val="0.07925"/>
          <c:w val="0.81625"/>
          <c:h val="0.70825"/>
        </c:manualLayout>
      </c:layout>
      <c:lineChart>
        <c:grouping val="standard"/>
        <c:varyColors val="0"/>
        <c:ser>
          <c:idx val="0"/>
          <c:order val="0"/>
          <c:tx>
            <c:v>Midnight-3am</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Table21!$B$25:$B$35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Table21!$C$25:$C$35</c:f>
              <c:numCache>
                <c:ptCount val="11"/>
                <c:pt idx="0">
                  <c:v>150</c:v>
                </c:pt>
                <c:pt idx="1">
                  <c:v>160</c:v>
                </c:pt>
                <c:pt idx="2">
                  <c:v>146</c:v>
                </c:pt>
                <c:pt idx="3">
                  <c:v>128</c:v>
                </c:pt>
                <c:pt idx="4">
                  <c:v>128</c:v>
                </c:pt>
                <c:pt idx="5">
                  <c:v>135</c:v>
                </c:pt>
                <c:pt idx="6">
                  <c:v>133</c:v>
                </c:pt>
                <c:pt idx="7">
                  <c:v>130</c:v>
                </c:pt>
                <c:pt idx="8">
                  <c:v>128</c:v>
                </c:pt>
                <c:pt idx="9">
                  <c:v>106</c:v>
                </c:pt>
                <c:pt idx="10">
                  <c:v>112</c:v>
                </c:pt>
              </c:numCache>
            </c:numRef>
          </c:val>
          <c:smooth val="0"/>
        </c:ser>
        <c:ser>
          <c:idx val="1"/>
          <c:order val="1"/>
          <c:tx>
            <c:v>3pm-6pm</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Table21!$B$25:$B$35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Table21!$H$25:$H$35</c:f>
              <c:numCache>
                <c:ptCount val="11"/>
                <c:pt idx="0">
                  <c:v>57</c:v>
                </c:pt>
                <c:pt idx="1">
                  <c:v>66</c:v>
                </c:pt>
                <c:pt idx="2">
                  <c:v>57</c:v>
                </c:pt>
                <c:pt idx="3">
                  <c:v>57</c:v>
                </c:pt>
                <c:pt idx="4">
                  <c:v>50</c:v>
                </c:pt>
                <c:pt idx="5">
                  <c:v>62</c:v>
                </c:pt>
                <c:pt idx="6">
                  <c:v>64</c:v>
                </c:pt>
                <c:pt idx="7">
                  <c:v>54</c:v>
                </c:pt>
                <c:pt idx="8">
                  <c:v>45</c:v>
                </c:pt>
                <c:pt idx="9">
                  <c:v>46</c:v>
                </c:pt>
                <c:pt idx="10">
                  <c:v>41</c:v>
                </c:pt>
              </c:numCache>
            </c:numRef>
          </c:val>
          <c:smooth val="0"/>
        </c:ser>
        <c:ser>
          <c:idx val="2"/>
          <c:order val="2"/>
          <c:tx>
            <c:v>6pm-9pm</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Table21!$B$25:$B$35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Table21!$I$25:$I$35</c:f>
              <c:numCache>
                <c:ptCount val="11"/>
                <c:pt idx="0">
                  <c:v>117</c:v>
                </c:pt>
                <c:pt idx="1">
                  <c:v>89</c:v>
                </c:pt>
                <c:pt idx="2">
                  <c:v>101</c:v>
                </c:pt>
                <c:pt idx="3">
                  <c:v>87</c:v>
                </c:pt>
                <c:pt idx="4">
                  <c:v>82</c:v>
                </c:pt>
                <c:pt idx="5">
                  <c:v>88</c:v>
                </c:pt>
                <c:pt idx="6">
                  <c:v>71</c:v>
                </c:pt>
                <c:pt idx="7">
                  <c:v>92</c:v>
                </c:pt>
                <c:pt idx="8">
                  <c:v>78</c:v>
                </c:pt>
                <c:pt idx="9">
                  <c:v>75</c:v>
                </c:pt>
                <c:pt idx="10">
                  <c:v>59</c:v>
                </c:pt>
              </c:numCache>
            </c:numRef>
          </c:val>
          <c:smooth val="0"/>
        </c:ser>
        <c:ser>
          <c:idx val="3"/>
          <c:order val="3"/>
          <c:tx>
            <c:v>9pm-Midnight</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Table21!$B$25:$B$35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Table21!$J$25:$J$35</c:f>
              <c:numCache>
                <c:ptCount val="11"/>
                <c:pt idx="0">
                  <c:v>127</c:v>
                </c:pt>
                <c:pt idx="1">
                  <c:v>131</c:v>
                </c:pt>
                <c:pt idx="2">
                  <c:v>122</c:v>
                </c:pt>
                <c:pt idx="3">
                  <c:v>113</c:v>
                </c:pt>
                <c:pt idx="4">
                  <c:v>100</c:v>
                </c:pt>
                <c:pt idx="5">
                  <c:v>106</c:v>
                </c:pt>
                <c:pt idx="6">
                  <c:v>99</c:v>
                </c:pt>
                <c:pt idx="7">
                  <c:v>83</c:v>
                </c:pt>
                <c:pt idx="8">
                  <c:v>96</c:v>
                </c:pt>
                <c:pt idx="9">
                  <c:v>102</c:v>
                </c:pt>
                <c:pt idx="10">
                  <c:v>106</c:v>
                </c:pt>
              </c:numCache>
            </c:numRef>
          </c:val>
          <c:smooth val="0"/>
        </c:ser>
        <c:axId val="14355186"/>
        <c:axId val="62087811"/>
      </c:lineChart>
      <c:catAx>
        <c:axId val="14355186"/>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2087811"/>
        <c:crosses val="autoZero"/>
        <c:auto val="1"/>
        <c:lblOffset val="100"/>
        <c:noMultiLvlLbl val="0"/>
      </c:catAx>
      <c:valAx>
        <c:axId val="62087811"/>
        <c:scaling>
          <c:orientation val="minMax"/>
          <c:max val="20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4355186"/>
        <c:crossesAt val="1"/>
        <c:crossBetween val="between"/>
        <c:dispUnits/>
        <c:majorUnit val="50"/>
        <c:minorUnit val="10"/>
      </c:valAx>
      <c:spPr>
        <a:noFill/>
        <a:ln w="3175">
          <a:solidFill/>
          <a:prstDash val="sysDot"/>
        </a:ln>
      </c:spPr>
    </c:plotArea>
    <c:legend>
      <c:legendPos val="r"/>
      <c:layout>
        <c:manualLayout>
          <c:xMode val="edge"/>
          <c:yMode val="edge"/>
          <c:x val="0.60675"/>
          <c:y val="0.10975"/>
        </c:manualLayout>
      </c:layout>
      <c:overlay val="0"/>
      <c:spPr>
        <a:ln w="3175">
          <a:solidFill>
            <a:srgbClr val="FFFFFF"/>
          </a:solidFill>
        </a:ln>
      </c:spPr>
      <c:txPr>
        <a:bodyPr vert="horz" rot="0"/>
        <a:lstStyle/>
        <a:p>
          <a:pPr>
            <a:defRPr lang="en-US" cap="none" sz="125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1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400" b="1" i="0" u="none" baseline="0"/>
              <a:t>(b) Early morning to early afternoon (3am-3pm)
               </a:t>
            </a:r>
          </a:p>
        </c:rich>
      </c:tx>
      <c:layout>
        <c:manualLayout>
          <c:xMode val="factor"/>
          <c:yMode val="factor"/>
          <c:x val="-0.25025"/>
          <c:y val="-0.02"/>
        </c:manualLayout>
      </c:layout>
      <c:spPr>
        <a:noFill/>
        <a:ln>
          <a:noFill/>
        </a:ln>
      </c:spPr>
    </c:title>
    <c:plotArea>
      <c:layout>
        <c:manualLayout>
          <c:xMode val="edge"/>
          <c:yMode val="edge"/>
          <c:x val="0.0255"/>
          <c:y val="0.08125"/>
          <c:w val="0.8235"/>
          <c:h val="0.90925"/>
        </c:manualLayout>
      </c:layout>
      <c:lineChart>
        <c:grouping val="standard"/>
        <c:varyColors val="0"/>
        <c:ser>
          <c:idx val="0"/>
          <c:order val="0"/>
          <c:tx>
            <c:v>3am-6am</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Table21!$B$25:$B$35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Table21!$D$25:$D$35</c:f>
              <c:numCache>
                <c:ptCount val="11"/>
                <c:pt idx="0">
                  <c:v>50</c:v>
                </c:pt>
                <c:pt idx="1">
                  <c:v>49</c:v>
                </c:pt>
                <c:pt idx="2">
                  <c:v>62</c:v>
                </c:pt>
                <c:pt idx="3">
                  <c:v>69</c:v>
                </c:pt>
                <c:pt idx="4">
                  <c:v>68</c:v>
                </c:pt>
                <c:pt idx="5">
                  <c:v>66</c:v>
                </c:pt>
                <c:pt idx="6">
                  <c:v>68</c:v>
                </c:pt>
                <c:pt idx="7">
                  <c:v>75</c:v>
                </c:pt>
                <c:pt idx="8">
                  <c:v>81</c:v>
                </c:pt>
                <c:pt idx="9">
                  <c:v>67</c:v>
                </c:pt>
                <c:pt idx="10">
                  <c:v>67</c:v>
                </c:pt>
              </c:numCache>
            </c:numRef>
          </c:val>
          <c:smooth val="0"/>
        </c:ser>
        <c:ser>
          <c:idx val="1"/>
          <c:order val="1"/>
          <c:tx>
            <c:v>6am-9am</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Table21!$B$25:$B$35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Table21!$E$25:$E$35</c:f>
              <c:numCache>
                <c:ptCount val="11"/>
                <c:pt idx="0">
                  <c:v>26</c:v>
                </c:pt>
                <c:pt idx="1">
                  <c:v>31</c:v>
                </c:pt>
                <c:pt idx="2">
                  <c:v>39</c:v>
                </c:pt>
                <c:pt idx="3">
                  <c:v>40</c:v>
                </c:pt>
                <c:pt idx="4">
                  <c:v>24</c:v>
                </c:pt>
                <c:pt idx="5">
                  <c:v>27</c:v>
                </c:pt>
                <c:pt idx="6">
                  <c:v>33</c:v>
                </c:pt>
                <c:pt idx="7">
                  <c:v>21</c:v>
                </c:pt>
                <c:pt idx="8">
                  <c:v>29</c:v>
                </c:pt>
                <c:pt idx="9">
                  <c:v>34</c:v>
                </c:pt>
                <c:pt idx="10">
                  <c:v>33</c:v>
                </c:pt>
              </c:numCache>
            </c:numRef>
          </c:val>
          <c:smooth val="0"/>
        </c:ser>
        <c:ser>
          <c:idx val="2"/>
          <c:order val="2"/>
          <c:tx>
            <c:v>9am-Midday</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Table21!$B$25:$B$35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Table21!$F$25:$F$35</c:f>
              <c:numCache>
                <c:ptCount val="11"/>
                <c:pt idx="0">
                  <c:v>26</c:v>
                </c:pt>
                <c:pt idx="1">
                  <c:v>11</c:v>
                </c:pt>
                <c:pt idx="2">
                  <c:v>23</c:v>
                </c:pt>
                <c:pt idx="3">
                  <c:v>24</c:v>
                </c:pt>
                <c:pt idx="4">
                  <c:v>32</c:v>
                </c:pt>
                <c:pt idx="5">
                  <c:v>17</c:v>
                </c:pt>
                <c:pt idx="6">
                  <c:v>22</c:v>
                </c:pt>
                <c:pt idx="7">
                  <c:v>23</c:v>
                </c:pt>
                <c:pt idx="8">
                  <c:v>26</c:v>
                </c:pt>
                <c:pt idx="9">
                  <c:v>27</c:v>
                </c:pt>
                <c:pt idx="10">
                  <c:v>22</c:v>
                </c:pt>
              </c:numCache>
            </c:numRef>
          </c:val>
          <c:smooth val="0"/>
        </c:ser>
        <c:ser>
          <c:idx val="3"/>
          <c:order val="3"/>
          <c:tx>
            <c:v>Midday-3pm</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Table21!$B$25:$B$35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Table21!$G$25:$G$35</c:f>
              <c:numCache>
                <c:ptCount val="11"/>
                <c:pt idx="0">
                  <c:v>24</c:v>
                </c:pt>
                <c:pt idx="1">
                  <c:v>19</c:v>
                </c:pt>
                <c:pt idx="2">
                  <c:v>37</c:v>
                </c:pt>
                <c:pt idx="3">
                  <c:v>30</c:v>
                </c:pt>
                <c:pt idx="4">
                  <c:v>28</c:v>
                </c:pt>
                <c:pt idx="5">
                  <c:v>26</c:v>
                </c:pt>
                <c:pt idx="6">
                  <c:v>18</c:v>
                </c:pt>
                <c:pt idx="7">
                  <c:v>30</c:v>
                </c:pt>
                <c:pt idx="8">
                  <c:v>20</c:v>
                </c:pt>
                <c:pt idx="9">
                  <c:v>23</c:v>
                </c:pt>
                <c:pt idx="10">
                  <c:v>27</c:v>
                </c:pt>
              </c:numCache>
            </c:numRef>
          </c:val>
          <c:smooth val="0"/>
        </c:ser>
        <c:axId val="21919388"/>
        <c:axId val="63056765"/>
      </c:lineChart>
      <c:catAx>
        <c:axId val="21919388"/>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63056765"/>
        <c:crosses val="autoZero"/>
        <c:auto val="1"/>
        <c:lblOffset val="100"/>
        <c:noMultiLvlLbl val="0"/>
      </c:catAx>
      <c:valAx>
        <c:axId val="63056765"/>
        <c:scaling>
          <c:orientation val="minMax"/>
          <c:max val="10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21919388"/>
        <c:crossesAt val="1"/>
        <c:crossBetween val="between"/>
        <c:dispUnits/>
        <c:majorUnit val="50"/>
        <c:minorUnit val="10"/>
      </c:valAx>
      <c:spPr>
        <a:noFill/>
        <a:ln>
          <a:noFill/>
        </a:ln>
      </c:spPr>
    </c:plotArea>
    <c:legend>
      <c:legendPos val="r"/>
      <c:layout>
        <c:manualLayout>
          <c:xMode val="edge"/>
          <c:yMode val="edge"/>
          <c:x val="0.3515"/>
          <c:y val="0.13125"/>
          <c:w val="0.182"/>
          <c:h val="0.15975"/>
        </c:manualLayout>
      </c:layout>
      <c:overlay val="0"/>
      <c:spPr>
        <a:ln w="3175">
          <a:solidFill>
            <a:srgbClr val="FFFFFF"/>
          </a:solidFill>
        </a:ln>
      </c:spPr>
      <c:txPr>
        <a:bodyPr vert="horz" rot="0"/>
        <a:lstStyle/>
        <a:p>
          <a:pPr>
            <a:defRPr lang="en-US" cap="none" sz="11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35"/>
          <c:w val="0.95325"/>
          <c:h val="0.92525"/>
        </c:manualLayout>
      </c:layout>
      <c:lineChart>
        <c:grouping val="standard"/>
        <c:varyColors val="0"/>
        <c:ser>
          <c:idx val="0"/>
          <c:order val="0"/>
          <c:tx>
            <c:v>Fatal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Table22'!$A$9:$A$19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'Data for Table22'!$B$9:$B$19</c:f>
              <c:numCache>
                <c:ptCount val="11"/>
                <c:pt idx="0">
                  <c:v>60</c:v>
                </c:pt>
                <c:pt idx="1">
                  <c:v>40</c:v>
                </c:pt>
                <c:pt idx="2">
                  <c:v>30</c:v>
                </c:pt>
                <c:pt idx="3">
                  <c:v>40</c:v>
                </c:pt>
                <c:pt idx="4">
                  <c:v>50</c:v>
                </c:pt>
                <c:pt idx="5">
                  <c:v>50</c:v>
                </c:pt>
                <c:pt idx="6">
                  <c:v>40</c:v>
                </c:pt>
                <c:pt idx="7">
                  <c:v>60</c:v>
                </c:pt>
                <c:pt idx="8">
                  <c:v>40</c:v>
                </c:pt>
                <c:pt idx="9">
                  <c:v>40</c:v>
                </c:pt>
                <c:pt idx="10">
                  <c:v>30</c:v>
                </c:pt>
              </c:numCache>
            </c:numRef>
          </c:val>
          <c:smooth val="0"/>
        </c:ser>
        <c:ser>
          <c:idx val="1"/>
          <c:order val="1"/>
          <c:tx>
            <c:v>Serious</c:v>
          </c:tx>
          <c:spPr>
            <a:ln w="381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Table22'!$A$9:$A$19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'Data for Table22'!$C$9:$C$19</c:f>
              <c:numCache>
                <c:ptCount val="11"/>
                <c:pt idx="0">
                  <c:v>260</c:v>
                </c:pt>
                <c:pt idx="1">
                  <c:v>210</c:v>
                </c:pt>
                <c:pt idx="2">
                  <c:v>200</c:v>
                </c:pt>
                <c:pt idx="3">
                  <c:v>200</c:v>
                </c:pt>
                <c:pt idx="4">
                  <c:v>170</c:v>
                </c:pt>
                <c:pt idx="5">
                  <c:v>190</c:v>
                </c:pt>
                <c:pt idx="6">
                  <c:v>190</c:v>
                </c:pt>
                <c:pt idx="7">
                  <c:v>180</c:v>
                </c:pt>
                <c:pt idx="8">
                  <c:v>160</c:v>
                </c:pt>
                <c:pt idx="9">
                  <c:v>180</c:v>
                </c:pt>
                <c:pt idx="10">
                  <c:v>140</c:v>
                </c:pt>
              </c:numCache>
            </c:numRef>
          </c:val>
          <c:smooth val="0"/>
        </c:ser>
        <c:ser>
          <c:idx val="2"/>
          <c:order val="2"/>
          <c:tx>
            <c:v>Slight</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Table22'!$A$9:$A$19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'Data for Table22'!$D$9:$D$19</c:f>
              <c:numCache>
                <c:ptCount val="11"/>
                <c:pt idx="0">
                  <c:v>470</c:v>
                </c:pt>
                <c:pt idx="1">
                  <c:v>530</c:v>
                </c:pt>
                <c:pt idx="2">
                  <c:v>520</c:v>
                </c:pt>
                <c:pt idx="3">
                  <c:v>550</c:v>
                </c:pt>
                <c:pt idx="4">
                  <c:v>520</c:v>
                </c:pt>
                <c:pt idx="5">
                  <c:v>520</c:v>
                </c:pt>
                <c:pt idx="6">
                  <c:v>550</c:v>
                </c:pt>
                <c:pt idx="7">
                  <c:v>560</c:v>
                </c:pt>
                <c:pt idx="8">
                  <c:v>620</c:v>
                </c:pt>
                <c:pt idx="9">
                  <c:v>530</c:v>
                </c:pt>
                <c:pt idx="10">
                  <c:v>540</c:v>
                </c:pt>
              </c:numCache>
            </c:numRef>
          </c:val>
          <c:smooth val="0"/>
        </c:ser>
        <c:ser>
          <c:idx val="3"/>
          <c:order val="3"/>
          <c:tx>
            <c:v>Allsev</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'Data for Table22'!$A$9:$A$19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'Data for Table22'!$E$9:$E$19</c:f>
              <c:numCache>
                <c:ptCount val="11"/>
                <c:pt idx="0">
                  <c:v>790</c:v>
                </c:pt>
                <c:pt idx="1">
                  <c:v>790</c:v>
                </c:pt>
                <c:pt idx="2">
                  <c:v>750</c:v>
                </c:pt>
                <c:pt idx="3">
                  <c:v>790</c:v>
                </c:pt>
                <c:pt idx="4">
                  <c:v>740</c:v>
                </c:pt>
                <c:pt idx="5">
                  <c:v>750</c:v>
                </c:pt>
                <c:pt idx="6">
                  <c:v>780</c:v>
                </c:pt>
                <c:pt idx="7">
                  <c:v>800</c:v>
                </c:pt>
                <c:pt idx="8">
                  <c:v>820</c:v>
                </c:pt>
                <c:pt idx="9">
                  <c:v>750</c:v>
                </c:pt>
                <c:pt idx="10">
                  <c:v>710</c:v>
                </c:pt>
              </c:numCache>
            </c:numRef>
          </c:val>
          <c:smooth val="0"/>
        </c:ser>
        <c:axId val="30639974"/>
        <c:axId val="7324311"/>
      </c:lineChart>
      <c:catAx>
        <c:axId val="30639974"/>
        <c:scaling>
          <c:orientation val="minMax"/>
        </c:scaling>
        <c:axPos val="b"/>
        <c:delete val="0"/>
        <c:numFmt formatCode="General" sourceLinked="1"/>
        <c:majorTickMark val="out"/>
        <c:minorTickMark val="none"/>
        <c:tickLblPos val="nextTo"/>
        <c:txPr>
          <a:bodyPr/>
          <a:lstStyle/>
          <a:p>
            <a:pPr>
              <a:defRPr lang="en-US" cap="none" sz="1200" b="0" i="0" u="none" baseline="0"/>
            </a:pPr>
          </a:p>
        </c:txPr>
        <c:crossAx val="7324311"/>
        <c:crosses val="autoZero"/>
        <c:auto val="1"/>
        <c:lblOffset val="100"/>
        <c:noMultiLvlLbl val="0"/>
      </c:catAx>
      <c:valAx>
        <c:axId val="7324311"/>
        <c:scaling>
          <c:orientation val="minMax"/>
          <c:max val="100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0639974"/>
        <c:crossesAt val="1"/>
        <c:crossBetween val="between"/>
        <c:dispUnits/>
        <c:majorUnit val="200"/>
      </c:valAx>
      <c:spPr>
        <a:noFill/>
        <a:ln>
          <a:no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73"/>
          <c:w val="0.9545"/>
          <c:h val="0.927"/>
        </c:manualLayout>
      </c:layout>
      <c:lineChart>
        <c:grouping val="standard"/>
        <c:varyColors val="0"/>
        <c:ser>
          <c:idx val="0"/>
          <c:order val="0"/>
          <c:tx>
            <c:v>Fatal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Table22'!$A$9:$A$19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'Data for Table22'!$G$9:$G$19</c:f>
              <c:numCache>
                <c:ptCount val="11"/>
                <c:pt idx="0">
                  <c:v>80</c:v>
                </c:pt>
                <c:pt idx="1">
                  <c:v>50</c:v>
                </c:pt>
                <c:pt idx="2">
                  <c:v>50</c:v>
                </c:pt>
                <c:pt idx="3">
                  <c:v>40</c:v>
                </c:pt>
                <c:pt idx="4">
                  <c:v>50</c:v>
                </c:pt>
                <c:pt idx="5">
                  <c:v>60</c:v>
                </c:pt>
                <c:pt idx="6">
                  <c:v>40</c:v>
                </c:pt>
                <c:pt idx="7">
                  <c:v>70</c:v>
                </c:pt>
                <c:pt idx="8">
                  <c:v>50</c:v>
                </c:pt>
                <c:pt idx="9">
                  <c:v>50</c:v>
                </c:pt>
                <c:pt idx="10">
                  <c:v>40</c:v>
                </c:pt>
              </c:numCache>
            </c:numRef>
          </c:val>
          <c:smooth val="0"/>
        </c:ser>
        <c:ser>
          <c:idx val="1"/>
          <c:order val="1"/>
          <c:tx>
            <c:v>Serious</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Table22'!$A$9:$A$19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'Data for Table22'!$H$9:$H$19</c:f>
              <c:numCache>
                <c:ptCount val="11"/>
                <c:pt idx="0">
                  <c:v>340</c:v>
                </c:pt>
                <c:pt idx="1">
                  <c:v>310</c:v>
                </c:pt>
                <c:pt idx="2">
                  <c:v>280</c:v>
                </c:pt>
                <c:pt idx="3">
                  <c:v>290</c:v>
                </c:pt>
                <c:pt idx="4">
                  <c:v>250</c:v>
                </c:pt>
                <c:pt idx="5">
                  <c:v>250</c:v>
                </c:pt>
                <c:pt idx="6">
                  <c:v>240</c:v>
                </c:pt>
                <c:pt idx="7">
                  <c:v>250</c:v>
                </c:pt>
                <c:pt idx="8">
                  <c:v>240</c:v>
                </c:pt>
                <c:pt idx="9">
                  <c:v>230</c:v>
                </c:pt>
                <c:pt idx="10">
                  <c:v>170</c:v>
                </c:pt>
              </c:numCache>
            </c:numRef>
          </c:val>
          <c:smooth val="0"/>
        </c:ser>
        <c:ser>
          <c:idx val="2"/>
          <c:order val="2"/>
          <c:tx>
            <c:v>Slight</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12700">
                <a:solidFill>
                  <a:srgbClr val="333333"/>
                </a:solidFill>
              </a:ln>
            </c:spPr>
            <c:marker>
              <c:symbol val="none"/>
            </c:marker>
          </c:dPt>
          <c:dPt>
            <c:idx val="7"/>
            <c:spPr>
              <a:ln w="12700">
                <a:solidFill>
                  <a:srgbClr val="333333"/>
                </a:solidFill>
              </a:ln>
            </c:spPr>
            <c:marker>
              <c:symbol val="none"/>
            </c:marker>
          </c:dPt>
          <c:cat>
            <c:numRef>
              <c:f>'Data for Table22'!$A$9:$A$19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'Data for Table22'!$I$9:$I$19</c:f>
              <c:numCache>
                <c:ptCount val="11"/>
                <c:pt idx="0">
                  <c:v>760</c:v>
                </c:pt>
                <c:pt idx="1">
                  <c:v>850</c:v>
                </c:pt>
                <c:pt idx="2">
                  <c:v>840</c:v>
                </c:pt>
                <c:pt idx="3">
                  <c:v>890</c:v>
                </c:pt>
                <c:pt idx="4">
                  <c:v>790</c:v>
                </c:pt>
                <c:pt idx="5">
                  <c:v>800</c:v>
                </c:pt>
                <c:pt idx="6">
                  <c:v>860</c:v>
                </c:pt>
                <c:pt idx="7">
                  <c:v>870</c:v>
                </c:pt>
                <c:pt idx="8">
                  <c:v>970</c:v>
                </c:pt>
                <c:pt idx="9">
                  <c:v>850</c:v>
                </c:pt>
                <c:pt idx="10">
                  <c:v>850</c:v>
                </c:pt>
              </c:numCache>
            </c:numRef>
          </c:val>
          <c:smooth val="0"/>
        </c:ser>
        <c:ser>
          <c:idx val="3"/>
          <c:order val="3"/>
          <c:tx>
            <c:v>Allsev</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'Data for Table22'!$A$9:$A$19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'Data for Table22'!$J$9:$J$19</c:f>
              <c:numCache>
                <c:ptCount val="11"/>
                <c:pt idx="0">
                  <c:v>1170</c:v>
                </c:pt>
                <c:pt idx="1">
                  <c:v>1210</c:v>
                </c:pt>
                <c:pt idx="2">
                  <c:v>1170</c:v>
                </c:pt>
                <c:pt idx="3">
                  <c:v>1220</c:v>
                </c:pt>
                <c:pt idx="4">
                  <c:v>1090</c:v>
                </c:pt>
                <c:pt idx="5">
                  <c:v>1110</c:v>
                </c:pt>
                <c:pt idx="6">
                  <c:v>1150</c:v>
                </c:pt>
                <c:pt idx="7">
                  <c:v>1190</c:v>
                </c:pt>
                <c:pt idx="8">
                  <c:v>1270</c:v>
                </c:pt>
                <c:pt idx="9">
                  <c:v>1130</c:v>
                </c:pt>
                <c:pt idx="10">
                  <c:v>1060</c:v>
                </c:pt>
              </c:numCache>
            </c:numRef>
          </c:val>
          <c:smooth val="0"/>
        </c:ser>
        <c:axId val="65918800"/>
        <c:axId val="56398289"/>
      </c:lineChart>
      <c:catAx>
        <c:axId val="65918800"/>
        <c:scaling>
          <c:orientation val="minMax"/>
        </c:scaling>
        <c:axPos val="b"/>
        <c:delete val="0"/>
        <c:numFmt formatCode="General" sourceLinked="1"/>
        <c:majorTickMark val="out"/>
        <c:minorTickMark val="none"/>
        <c:tickLblPos val="nextTo"/>
        <c:txPr>
          <a:bodyPr/>
          <a:lstStyle/>
          <a:p>
            <a:pPr>
              <a:defRPr lang="en-US" cap="none" sz="1175" b="0" i="0" u="none" baseline="0"/>
            </a:pPr>
          </a:p>
        </c:txPr>
        <c:crossAx val="56398289"/>
        <c:crosses val="autoZero"/>
        <c:auto val="1"/>
        <c:lblOffset val="100"/>
        <c:noMultiLvlLbl val="0"/>
      </c:catAx>
      <c:valAx>
        <c:axId val="56398289"/>
        <c:scaling>
          <c:orientation val="minMax"/>
          <c:max val="1600"/>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65918800"/>
        <c:crossesAt val="1"/>
        <c:crossBetween val="between"/>
        <c:dispUnits/>
        <c:majorUnit val="200"/>
      </c:valAx>
      <c:spPr>
        <a:noFill/>
        <a:ln>
          <a:no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Cars</a:t>
            </a:r>
          </a:p>
        </c:rich>
      </c:tx>
      <c:layout>
        <c:manualLayout>
          <c:xMode val="factor"/>
          <c:yMode val="factor"/>
          <c:x val="0.0085"/>
          <c:y val="0.003"/>
        </c:manualLayout>
      </c:layout>
      <c:spPr>
        <a:noFill/>
        <a:ln>
          <a:noFill/>
        </a:ln>
      </c:spPr>
    </c:title>
    <c:plotArea>
      <c:layout>
        <c:manualLayout>
          <c:xMode val="edge"/>
          <c:yMode val="edge"/>
          <c:x val="0.017"/>
          <c:y val="0.07925"/>
          <c:w val="0.9585"/>
          <c:h val="0.8505"/>
        </c:manualLayout>
      </c:layout>
      <c:barChart>
        <c:barDir val="col"/>
        <c:grouping val="clustered"/>
        <c:varyColors val="0"/>
        <c:ser>
          <c:idx val="0"/>
          <c:order val="0"/>
          <c:tx>
            <c:v>Cars</c:v>
          </c:tx>
          <c:spPr>
            <a:solidFill>
              <a:srgbClr val="333300"/>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 for Table 16'!$N$14:$N$19</c:f>
              <c:strCache/>
            </c:strRef>
          </c:cat>
          <c:val>
            <c:numRef>
              <c:f>Table16!$K$43:$K$48</c:f>
              <c:numCache>
                <c:ptCount val="6"/>
                <c:pt idx="0">
                  <c:v>4032</c:v>
                </c:pt>
                <c:pt idx="1">
                  <c:v>3069</c:v>
                </c:pt>
                <c:pt idx="2">
                  <c:v>2526</c:v>
                </c:pt>
                <c:pt idx="3">
                  <c:v>1986</c:v>
                </c:pt>
                <c:pt idx="4">
                  <c:v>1530</c:v>
                </c:pt>
                <c:pt idx="5">
                  <c:v>906</c:v>
                </c:pt>
              </c:numCache>
            </c:numRef>
          </c:val>
        </c:ser>
        <c:axId val="39712442"/>
        <c:axId val="21867659"/>
      </c:barChart>
      <c:catAx>
        <c:axId val="39712442"/>
        <c:scaling>
          <c:orientation val="minMax"/>
        </c:scaling>
        <c:axPos val="b"/>
        <c:delete val="0"/>
        <c:numFmt formatCode="General" sourceLinked="1"/>
        <c:majorTickMark val="out"/>
        <c:minorTickMark val="none"/>
        <c:tickLblPos val="nextTo"/>
        <c:spPr>
          <a:ln w="12700">
            <a:solidFill/>
          </a:ln>
        </c:spPr>
        <c:txPr>
          <a:bodyPr/>
          <a:lstStyle/>
          <a:p>
            <a:pPr>
              <a:defRPr lang="en-US" cap="none" sz="1000" b="0" i="0" u="none" baseline="0">
                <a:latin typeface="Arial"/>
                <a:ea typeface="Arial"/>
                <a:cs typeface="Arial"/>
              </a:defRPr>
            </a:pPr>
          </a:p>
        </c:txPr>
        <c:crossAx val="21867659"/>
        <c:crosses val="autoZero"/>
        <c:auto val="1"/>
        <c:lblOffset val="100"/>
        <c:noMultiLvlLbl val="0"/>
      </c:catAx>
      <c:valAx>
        <c:axId val="21867659"/>
        <c:scaling>
          <c:orientation val="minMax"/>
        </c:scaling>
        <c:axPos val="l"/>
        <c:majorGridlines>
          <c:spPr>
            <a:ln w="3175">
              <a:solidFill/>
              <a:prstDash val="sysDot"/>
            </a:ln>
          </c:spPr>
        </c:majorGridlines>
        <c:delete val="0"/>
        <c:numFmt formatCode="#,##0" sourceLinked="0"/>
        <c:majorTickMark val="out"/>
        <c:minorTickMark val="none"/>
        <c:tickLblPos val="nextTo"/>
        <c:spPr>
          <a:ln w="12700">
            <a:solidFill/>
          </a:ln>
        </c:spPr>
        <c:crossAx val="39712442"/>
        <c:crossesAt val="1"/>
        <c:crossBetween val="between"/>
        <c:dispUnits/>
      </c:valAx>
      <c:spPr>
        <a:noFill/>
        <a:ln w="3175">
          <a:solidFill/>
          <a:prstDash val="sysDot"/>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Motor cycles</a:t>
            </a:r>
          </a:p>
        </c:rich>
      </c:tx>
      <c:layout>
        <c:manualLayout>
          <c:xMode val="factor"/>
          <c:yMode val="factor"/>
          <c:x val="0.00275"/>
          <c:y val="-0.003"/>
        </c:manualLayout>
      </c:layout>
      <c:spPr>
        <a:noFill/>
        <a:ln>
          <a:noFill/>
        </a:ln>
      </c:spPr>
    </c:title>
    <c:plotArea>
      <c:layout>
        <c:manualLayout>
          <c:xMode val="edge"/>
          <c:yMode val="edge"/>
          <c:x val="0.0415"/>
          <c:y val="0.07475"/>
          <c:w val="0.956"/>
          <c:h val="0.8525"/>
        </c:manualLayout>
      </c:layout>
      <c:barChart>
        <c:barDir val="col"/>
        <c:grouping val="clustered"/>
        <c:varyColors val="0"/>
        <c:ser>
          <c:idx val="0"/>
          <c:order val="0"/>
          <c:tx>
            <c:v>Motorcycles</c:v>
          </c:tx>
          <c:spPr>
            <a:solidFill>
              <a:srgbClr val="333300"/>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 for Table 16'!$N$14:$N$19</c:f>
              <c:strCache/>
            </c:strRef>
          </c:cat>
          <c:val>
            <c:numRef>
              <c:f>Table16!$K$29:$K$34</c:f>
              <c:numCache>
                <c:ptCount val="6"/>
                <c:pt idx="0">
                  <c:v>233</c:v>
                </c:pt>
                <c:pt idx="1">
                  <c:v>195</c:v>
                </c:pt>
                <c:pt idx="2">
                  <c:v>132</c:v>
                </c:pt>
                <c:pt idx="3">
                  <c:v>127</c:v>
                </c:pt>
                <c:pt idx="4">
                  <c:v>147</c:v>
                </c:pt>
                <c:pt idx="5">
                  <c:v>92</c:v>
                </c:pt>
              </c:numCache>
            </c:numRef>
          </c:val>
        </c:ser>
        <c:axId val="62591204"/>
        <c:axId val="26449925"/>
      </c:barChart>
      <c:catAx>
        <c:axId val="62591204"/>
        <c:scaling>
          <c:orientation val="minMax"/>
        </c:scaling>
        <c:axPos val="b"/>
        <c:delete val="0"/>
        <c:numFmt formatCode="General" sourceLinked="1"/>
        <c:majorTickMark val="out"/>
        <c:minorTickMark val="none"/>
        <c:tickLblPos val="nextTo"/>
        <c:spPr>
          <a:ln w="12700">
            <a:solidFill/>
          </a:ln>
        </c:spPr>
        <c:crossAx val="26449925"/>
        <c:crosses val="autoZero"/>
        <c:auto val="1"/>
        <c:lblOffset val="100"/>
        <c:noMultiLvlLbl val="0"/>
      </c:catAx>
      <c:valAx>
        <c:axId val="26449925"/>
        <c:scaling>
          <c:orientation val="minMax"/>
        </c:scaling>
        <c:axPos val="l"/>
        <c:majorGridlines>
          <c:spPr>
            <a:ln w="3175">
              <a:solidFill/>
              <a:prstDash val="sysDot"/>
            </a:ln>
          </c:spPr>
        </c:majorGridlines>
        <c:delete val="0"/>
        <c:numFmt formatCode="General" sourceLinked="0"/>
        <c:majorTickMark val="out"/>
        <c:minorTickMark val="none"/>
        <c:tickLblPos val="nextTo"/>
        <c:spPr>
          <a:ln w="12700">
            <a:solidFill/>
          </a:ln>
        </c:spPr>
        <c:crossAx val="62591204"/>
        <c:crossesAt val="1"/>
        <c:crossBetween val="between"/>
        <c:dispUnits/>
      </c:valAx>
      <c:spPr>
        <a:noFill/>
        <a:ln w="3175">
          <a:solidFill/>
          <a:prstDash val="sysDot"/>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Pedal cycles</a:t>
            </a:r>
          </a:p>
        </c:rich>
      </c:tx>
      <c:layout>
        <c:manualLayout>
          <c:xMode val="factor"/>
          <c:yMode val="factor"/>
          <c:x val="0"/>
          <c:y val="-0.0125"/>
        </c:manualLayout>
      </c:layout>
      <c:spPr>
        <a:noFill/>
        <a:ln>
          <a:noFill/>
        </a:ln>
      </c:spPr>
    </c:title>
    <c:plotArea>
      <c:layout>
        <c:manualLayout>
          <c:xMode val="edge"/>
          <c:yMode val="edge"/>
          <c:x val="0.025"/>
          <c:y val="0.0535"/>
          <c:w val="0.96975"/>
          <c:h val="0.888"/>
        </c:manualLayout>
      </c:layout>
      <c:barChart>
        <c:barDir val="col"/>
        <c:grouping val="clustered"/>
        <c:varyColors val="0"/>
        <c:ser>
          <c:idx val="0"/>
          <c:order val="0"/>
          <c:tx>
            <c:v>Pedal cycles</c:v>
          </c:tx>
          <c:spPr>
            <a:solidFill>
              <a:srgbClr val="333300"/>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 for Table 16'!$N$14:$N$19</c:f>
              <c:strCache/>
            </c:strRef>
          </c:cat>
          <c:val>
            <c:numRef>
              <c:f>Table16!$K$15:$K$20</c:f>
              <c:numCache>
                <c:ptCount val="6"/>
                <c:pt idx="0">
                  <c:v>433</c:v>
                </c:pt>
                <c:pt idx="1">
                  <c:v>150</c:v>
                </c:pt>
                <c:pt idx="2">
                  <c:v>52</c:v>
                </c:pt>
                <c:pt idx="3">
                  <c:v>40</c:v>
                </c:pt>
                <c:pt idx="4">
                  <c:v>20</c:v>
                </c:pt>
                <c:pt idx="5">
                  <c:v>11</c:v>
                </c:pt>
              </c:numCache>
            </c:numRef>
          </c:val>
        </c:ser>
        <c:axId val="36722734"/>
        <c:axId val="62069151"/>
      </c:barChart>
      <c:catAx>
        <c:axId val="36722734"/>
        <c:scaling>
          <c:orientation val="minMax"/>
        </c:scaling>
        <c:axPos val="b"/>
        <c:delete val="0"/>
        <c:numFmt formatCode="General" sourceLinked="1"/>
        <c:majorTickMark val="out"/>
        <c:minorTickMark val="none"/>
        <c:tickLblPos val="nextTo"/>
        <c:spPr>
          <a:ln w="12700">
            <a:solidFill/>
          </a:ln>
        </c:spPr>
        <c:txPr>
          <a:bodyPr/>
          <a:lstStyle/>
          <a:p>
            <a:pPr>
              <a:defRPr lang="en-US" cap="none" sz="1000" b="0" i="0" u="none" baseline="0">
                <a:latin typeface="Arial"/>
                <a:ea typeface="Arial"/>
                <a:cs typeface="Arial"/>
              </a:defRPr>
            </a:pPr>
          </a:p>
        </c:txPr>
        <c:crossAx val="62069151"/>
        <c:crosses val="autoZero"/>
        <c:auto val="1"/>
        <c:lblOffset val="100"/>
        <c:noMultiLvlLbl val="0"/>
      </c:catAx>
      <c:valAx>
        <c:axId val="62069151"/>
        <c:scaling>
          <c:orientation val="minMax"/>
        </c:scaling>
        <c:axPos val="l"/>
        <c:majorGridlines>
          <c:spPr>
            <a:ln w="3175">
              <a:solidFill/>
              <a:prstDash val="sysDot"/>
            </a:ln>
          </c:spPr>
        </c:majorGridlines>
        <c:delete val="0"/>
        <c:numFmt formatCode="General" sourceLinked="0"/>
        <c:majorTickMark val="out"/>
        <c:minorTickMark val="none"/>
        <c:tickLblPos val="nextTo"/>
        <c:spPr>
          <a:ln w="12700">
            <a:solidFill/>
          </a:ln>
        </c:spPr>
        <c:crossAx val="36722734"/>
        <c:crossesAt val="1"/>
        <c:crossBetween val="between"/>
        <c:dispUnits/>
      </c:valAx>
      <c:spPr>
        <a:noFill/>
        <a:ln w="3175">
          <a:solidFill/>
          <a:prstDash val="sysDot"/>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Other vehicles</a:t>
            </a:r>
          </a:p>
        </c:rich>
      </c:tx>
      <c:layout>
        <c:manualLayout>
          <c:xMode val="factor"/>
          <c:yMode val="factor"/>
          <c:x val="0.00275"/>
          <c:y val="-0.01575"/>
        </c:manualLayout>
      </c:layout>
      <c:spPr>
        <a:noFill/>
        <a:ln>
          <a:noFill/>
        </a:ln>
      </c:spPr>
    </c:title>
    <c:plotArea>
      <c:layout>
        <c:manualLayout>
          <c:xMode val="edge"/>
          <c:yMode val="edge"/>
          <c:x val="0.013"/>
          <c:y val="0.04525"/>
          <c:w val="0.9725"/>
          <c:h val="0.90025"/>
        </c:manualLayout>
      </c:layout>
      <c:barChart>
        <c:barDir val="col"/>
        <c:grouping val="clustered"/>
        <c:varyColors val="0"/>
        <c:ser>
          <c:idx val="0"/>
          <c:order val="0"/>
          <c:tx>
            <c:v>Other vehicles</c:v>
          </c:tx>
          <c:spPr>
            <a:solidFill>
              <a:srgbClr val="333300"/>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 for Table 16'!$N$14:$N$19</c:f>
              <c:strCache/>
            </c:strRef>
          </c:cat>
          <c:val>
            <c:numRef>
              <c:f>Table16!$K$57:$K$62</c:f>
              <c:numCache>
                <c:ptCount val="6"/>
                <c:pt idx="0">
                  <c:v>411</c:v>
                </c:pt>
                <c:pt idx="1">
                  <c:v>551</c:v>
                </c:pt>
                <c:pt idx="2">
                  <c:v>629</c:v>
                </c:pt>
                <c:pt idx="3">
                  <c:v>567</c:v>
                </c:pt>
                <c:pt idx="4">
                  <c:v>514</c:v>
                </c:pt>
                <c:pt idx="5">
                  <c:v>297</c:v>
                </c:pt>
              </c:numCache>
            </c:numRef>
          </c:val>
        </c:ser>
        <c:axId val="21751448"/>
        <c:axId val="61545305"/>
      </c:barChart>
      <c:catAx>
        <c:axId val="21751448"/>
        <c:scaling>
          <c:orientation val="minMax"/>
        </c:scaling>
        <c:axPos val="b"/>
        <c:delete val="0"/>
        <c:numFmt formatCode="General" sourceLinked="1"/>
        <c:majorTickMark val="out"/>
        <c:minorTickMark val="none"/>
        <c:tickLblPos val="nextTo"/>
        <c:spPr>
          <a:ln w="12700">
            <a:solidFill/>
          </a:ln>
        </c:spPr>
        <c:txPr>
          <a:bodyPr/>
          <a:lstStyle/>
          <a:p>
            <a:pPr>
              <a:defRPr lang="en-US" cap="none" sz="1000" b="0" i="0" u="none" baseline="0">
                <a:latin typeface="Arial"/>
                <a:ea typeface="Arial"/>
                <a:cs typeface="Arial"/>
              </a:defRPr>
            </a:pPr>
          </a:p>
        </c:txPr>
        <c:crossAx val="61545305"/>
        <c:crosses val="autoZero"/>
        <c:auto val="1"/>
        <c:lblOffset val="100"/>
        <c:noMultiLvlLbl val="0"/>
      </c:catAx>
      <c:valAx>
        <c:axId val="61545305"/>
        <c:scaling>
          <c:orientation val="minMax"/>
        </c:scaling>
        <c:axPos val="l"/>
        <c:majorGridlines>
          <c:spPr>
            <a:ln w="3175">
              <a:solidFill/>
              <a:prstDash val="sysDot"/>
            </a:ln>
          </c:spPr>
        </c:majorGridlines>
        <c:delete val="0"/>
        <c:numFmt formatCode="General" sourceLinked="0"/>
        <c:majorTickMark val="out"/>
        <c:minorTickMark val="none"/>
        <c:tickLblPos val="nextTo"/>
        <c:spPr>
          <a:ln w="12700">
            <a:solidFill/>
          </a:ln>
        </c:spPr>
        <c:crossAx val="21751448"/>
        <c:crossesAt val="1"/>
        <c:crossBetween val="between"/>
        <c:dispUnits/>
      </c:valAx>
      <c:spPr>
        <a:noFill/>
        <a:ln w="3175">
          <a:solidFill/>
          <a:prstDash val="sysDot"/>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Male</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Table18!$I$7:$L$7</c:f>
              <c:strCache/>
            </c:strRef>
          </c:cat>
          <c:val>
            <c:numRef>
              <c:f>Table18!$I$16:$L$16</c:f>
              <c:numCache>
                <c:ptCount val="4"/>
                <c:pt idx="0">
                  <c:v>0</c:v>
                </c:pt>
                <c:pt idx="1">
                  <c:v>0</c:v>
                </c:pt>
                <c:pt idx="2">
                  <c:v>0</c:v>
                </c:pt>
                <c:pt idx="3">
                  <c:v>0</c:v>
                </c:pt>
              </c:numCache>
            </c:numRef>
          </c:val>
        </c:ser>
        <c:ser>
          <c:idx val="1"/>
          <c:order val="1"/>
          <c:tx>
            <c:v>Female</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Table18!$I$7:$L$7</c:f>
              <c:strCache/>
            </c:strRef>
          </c:cat>
          <c:val>
            <c:numRef>
              <c:f>Table18!$I$30:$L$30</c:f>
              <c:numCache>
                <c:ptCount val="4"/>
                <c:pt idx="0">
                  <c:v>0</c:v>
                </c:pt>
                <c:pt idx="1">
                  <c:v>0</c:v>
                </c:pt>
                <c:pt idx="2">
                  <c:v>0</c:v>
                </c:pt>
                <c:pt idx="3">
                  <c:v>0</c:v>
                </c:pt>
              </c:numCache>
            </c:numRef>
          </c:val>
        </c:ser>
        <c:axId val="17036834"/>
        <c:axId val="19113779"/>
      </c:barChart>
      <c:catAx>
        <c:axId val="17036834"/>
        <c:scaling>
          <c:orientation val="minMax"/>
        </c:scaling>
        <c:axPos val="b"/>
        <c:title>
          <c:tx>
            <c:rich>
              <a:bodyPr vert="horz" rot="0" anchor="ctr"/>
              <a:lstStyle/>
              <a:p>
                <a:pPr algn="ctr">
                  <a:defRPr/>
                </a:pPr>
                <a:r>
                  <a:rPr lang="en-US"/>
                  <a:t>Age</a:t>
                </a:r>
              </a:p>
            </c:rich>
          </c:tx>
          <c:layout/>
          <c:overlay val="0"/>
          <c:spPr>
            <a:noFill/>
            <a:ln>
              <a:noFill/>
            </a:ln>
          </c:spPr>
        </c:title>
        <c:delete val="0"/>
        <c:numFmt formatCode="General" sourceLinked="1"/>
        <c:majorTickMark val="in"/>
        <c:minorTickMark val="none"/>
        <c:tickLblPos val="low"/>
        <c:crossAx val="19113779"/>
        <c:crosses val="autoZero"/>
        <c:auto val="0"/>
        <c:lblOffset val="100"/>
        <c:noMultiLvlLbl val="0"/>
      </c:catAx>
      <c:valAx>
        <c:axId val="19113779"/>
        <c:scaling>
          <c:orientation val="minMax"/>
        </c:scaling>
        <c:axPos val="l"/>
        <c:title>
          <c:tx>
            <c:rich>
              <a:bodyPr vert="horz" rot="-5400000" anchor="ctr"/>
              <a:lstStyle/>
              <a:p>
                <a:pPr algn="ctr">
                  <a:defRPr/>
                </a:pPr>
                <a:r>
                  <a:rPr lang="en-US"/>
                  <a:t>Rate per 100,000 pop</a:t>
                </a:r>
              </a:p>
            </c:rich>
          </c:tx>
          <c:layout/>
          <c:overlay val="0"/>
          <c:spPr>
            <a:noFill/>
            <a:ln>
              <a:noFill/>
            </a:ln>
          </c:spPr>
        </c:title>
        <c:delete val="0"/>
        <c:numFmt formatCode="General" sourceLinked="1"/>
        <c:majorTickMark val="out"/>
        <c:minorTickMark val="none"/>
        <c:tickLblPos val="nextTo"/>
        <c:crossAx val="17036834"/>
        <c:crossesAt val="1"/>
        <c:crossBetween val="between"/>
        <c:dispUnits/>
      </c:valAx>
      <c:spPr>
        <a:solidFill>
          <a:srgbClr val="C0C0C0"/>
        </a:solidFill>
        <a:ln w="3175">
          <a:noFill/>
        </a:ln>
      </c:spPr>
    </c:plotArea>
    <c:legend>
      <c:legendPos val="b"/>
      <c:layout/>
      <c:overlay val="0"/>
    </c:legend>
    <c:plotVisOnly val="0"/>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95"/>
          <c:w val="0.95825"/>
          <c:h val="0.8905"/>
        </c:manualLayout>
      </c:layout>
      <c:lineChart>
        <c:grouping val="standard"/>
        <c:varyColors val="0"/>
        <c:ser>
          <c:idx val="0"/>
          <c:order val="0"/>
          <c:tx>
            <c:strRef>
              <c:f>Table18!$A$8</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Table18!$I$9:$I$19</c:f>
              <c:numCache>
                <c:ptCount val="11"/>
                <c:pt idx="0">
                  <c:v>13.635893189816</c:v>
                </c:pt>
                <c:pt idx="1">
                  <c:v>13.628926788201</c:v>
                </c:pt>
                <c:pt idx="2">
                  <c:v>14.068001555417</c:v>
                </c:pt>
                <c:pt idx="3">
                  <c:v>13.095401800353</c:v>
                </c:pt>
                <c:pt idx="4">
                  <c:v>11.383606972657</c:v>
                </c:pt>
                <c:pt idx="5">
                  <c:v>11.043392196697</c:v>
                </c:pt>
                <c:pt idx="6">
                  <c:v>10.438691247165</c:v>
                </c:pt>
                <c:pt idx="7">
                  <c:v>10.378547613239</c:v>
                </c:pt>
                <c:pt idx="8">
                  <c:v>9.988293780501</c:v>
                </c:pt>
                <c:pt idx="9">
                  <c:v>9.653288167035</c:v>
                </c:pt>
                <c:pt idx="10">
                  <c:v>9.424703474466</c:v>
                </c:pt>
              </c:numCache>
            </c:numRef>
          </c:val>
          <c:smooth val="0"/>
        </c:ser>
        <c:ser>
          <c:idx val="1"/>
          <c:order val="1"/>
          <c:tx>
            <c:strRef>
              <c:f>Table18!$A$22</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Table18!$I$23:$I$33</c:f>
              <c:numCache>
                <c:ptCount val="11"/>
                <c:pt idx="0">
                  <c:v>5.251832670776</c:v>
                </c:pt>
                <c:pt idx="1">
                  <c:v>5.741504699528</c:v>
                </c:pt>
                <c:pt idx="2">
                  <c:v>5.940161141535</c:v>
                </c:pt>
                <c:pt idx="3">
                  <c:v>5.540372803162</c:v>
                </c:pt>
                <c:pt idx="4">
                  <c:v>5.143635082664</c:v>
                </c:pt>
                <c:pt idx="5">
                  <c:v>4.406162347721</c:v>
                </c:pt>
                <c:pt idx="6">
                  <c:v>4.661919858635</c:v>
                </c:pt>
                <c:pt idx="7">
                  <c:v>4.311151789986</c:v>
                </c:pt>
                <c:pt idx="8">
                  <c:v>4.350295142778</c:v>
                </c:pt>
                <c:pt idx="9">
                  <c:v>4.75943860376</c:v>
                </c:pt>
                <c:pt idx="10">
                  <c:v>4.232087473327</c:v>
                </c:pt>
              </c:numCache>
            </c:numRef>
          </c:val>
          <c:smooth val="0"/>
        </c:ser>
        <c:axId val="37806284"/>
        <c:axId val="4712237"/>
      </c:lineChart>
      <c:catAx>
        <c:axId val="37806284"/>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075" b="0" i="0" u="none" baseline="0"/>
            </a:pPr>
          </a:p>
        </c:txPr>
        <c:crossAx val="4712237"/>
        <c:crosses val="autoZero"/>
        <c:auto val="1"/>
        <c:lblOffset val="100"/>
        <c:noMultiLvlLbl val="0"/>
      </c:catAx>
      <c:valAx>
        <c:axId val="4712237"/>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175" b="0" i="0" u="none" baseline="0"/>
            </a:pPr>
          </a:p>
        </c:txPr>
        <c:crossAx val="37806284"/>
        <c:crossesAt val="1"/>
        <c:crossBetween val="between"/>
        <c:dispUnits/>
        <c:majorUnit val="5"/>
        <c:minorUnit val="1"/>
      </c:valAx>
      <c:spPr>
        <a:noFill/>
        <a:ln w="3175">
          <a:solidFill/>
          <a:prstDash val="sysDot"/>
        </a:ln>
      </c:spPr>
    </c:plotArea>
    <c:legend>
      <c:legendPos val="r"/>
      <c:layout>
        <c:manualLayout>
          <c:xMode val="edge"/>
          <c:yMode val="edge"/>
          <c:x val="0.7255"/>
          <c:y val="0.23125"/>
        </c:manualLayout>
      </c:layout>
      <c:overlay val="0"/>
      <c:spPr>
        <a:ln w="3175">
          <a:noFill/>
        </a:ln>
      </c:spPr>
      <c:txPr>
        <a:bodyPr vert="horz" rot="0"/>
        <a:lstStyle/>
        <a:p>
          <a:pPr>
            <a:defRPr lang="en-US" cap="none" sz="1175"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92"/>
          <c:w val="0.9945"/>
          <c:h val="0.908"/>
        </c:manualLayout>
      </c:layout>
      <c:lineChart>
        <c:grouping val="standard"/>
        <c:varyColors val="0"/>
        <c:ser>
          <c:idx val="0"/>
          <c:order val="0"/>
          <c:tx>
            <c:strRef>
              <c:f>Table18!$A$8</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Table18!$J$9:$J$19</c:f>
              <c:numCache>
                <c:ptCount val="11"/>
                <c:pt idx="0">
                  <c:v>10.139695955861</c:v>
                </c:pt>
                <c:pt idx="1">
                  <c:v>9.610329686123</c:v>
                </c:pt>
                <c:pt idx="2">
                  <c:v>10.534746424649</c:v>
                </c:pt>
                <c:pt idx="3">
                  <c:v>10.531308903138</c:v>
                </c:pt>
                <c:pt idx="4">
                  <c:v>9.530648214635</c:v>
                </c:pt>
                <c:pt idx="5">
                  <c:v>8.885247102338</c:v>
                </c:pt>
                <c:pt idx="6">
                  <c:v>8.516435100287</c:v>
                </c:pt>
                <c:pt idx="7">
                  <c:v>7.789245815455</c:v>
                </c:pt>
                <c:pt idx="8">
                  <c:v>7.448484527291</c:v>
                </c:pt>
                <c:pt idx="9">
                  <c:v>7.682204310728</c:v>
                </c:pt>
                <c:pt idx="10">
                  <c:v>6.981586009068</c:v>
                </c:pt>
              </c:numCache>
            </c:numRef>
          </c:val>
          <c:smooth val="0"/>
        </c:ser>
        <c:ser>
          <c:idx val="1"/>
          <c:order val="1"/>
          <c:tx>
            <c:strRef>
              <c:f>Table18!$A$22</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Table18!$J$23:$J$33</c:f>
              <c:numCache>
                <c:ptCount val="11"/>
                <c:pt idx="0">
                  <c:v>5.411945167597</c:v>
                </c:pt>
                <c:pt idx="1">
                  <c:v>5.288064242384</c:v>
                </c:pt>
                <c:pt idx="2">
                  <c:v>5.855071570546</c:v>
                </c:pt>
                <c:pt idx="3">
                  <c:v>6.011975759328</c:v>
                </c:pt>
                <c:pt idx="4">
                  <c:v>5.615114015224</c:v>
                </c:pt>
                <c:pt idx="5">
                  <c:v>5.144410643729</c:v>
                </c:pt>
                <c:pt idx="6">
                  <c:v>4.990270112611</c:v>
                </c:pt>
                <c:pt idx="7">
                  <c:v>4.893702366627</c:v>
                </c:pt>
                <c:pt idx="8">
                  <c:v>4.715903683259</c:v>
                </c:pt>
                <c:pt idx="9">
                  <c:v>4.738867198551</c:v>
                </c:pt>
                <c:pt idx="10">
                  <c:v>4.331244638395</c:v>
                </c:pt>
              </c:numCache>
            </c:numRef>
          </c:val>
          <c:smooth val="0"/>
        </c:ser>
        <c:axId val="42410134"/>
        <c:axId val="46146887"/>
      </c:lineChart>
      <c:catAx>
        <c:axId val="42410134"/>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46146887"/>
        <c:crosses val="autoZero"/>
        <c:auto val="1"/>
        <c:lblOffset val="100"/>
        <c:noMultiLvlLbl val="0"/>
      </c:catAx>
      <c:valAx>
        <c:axId val="46146887"/>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42410134"/>
        <c:crossesAt val="1"/>
        <c:crossBetween val="between"/>
        <c:dispUnits/>
        <c:majorUnit val="5"/>
        <c:minorUnit val="1"/>
      </c:valAx>
      <c:spPr>
        <a:noFill/>
        <a:ln w="3175">
          <a:solidFill/>
          <a:prstDash val="sysDot"/>
        </a:ln>
      </c:spPr>
    </c:plotArea>
    <c:legend>
      <c:legendPos val="r"/>
      <c:layout>
        <c:manualLayout>
          <c:xMode val="edge"/>
          <c:yMode val="edge"/>
          <c:x val="0.7265"/>
          <c:y val="0.16375"/>
        </c:manualLayout>
      </c:layout>
      <c:overlay val="0"/>
      <c:spPr>
        <a:ln w="3175">
          <a:noFill/>
        </a:ln>
      </c:spPr>
      <c:txPr>
        <a:bodyPr vert="horz" rot="0"/>
        <a:lstStyle/>
        <a:p>
          <a:pPr>
            <a:defRPr lang="en-US" cap="none" sz="1175"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85"/>
          <c:w val="0.97825"/>
          <c:h val="0.8815"/>
        </c:manualLayout>
      </c:layout>
      <c:lineChart>
        <c:grouping val="standard"/>
        <c:varyColors val="0"/>
        <c:ser>
          <c:idx val="0"/>
          <c:order val="0"/>
          <c:tx>
            <c:strRef>
              <c:f>Table18!$A$8</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Table18!$K$9:$K$19</c:f>
              <c:numCache>
                <c:ptCount val="11"/>
                <c:pt idx="0">
                  <c:v>6.401784982396</c:v>
                </c:pt>
                <c:pt idx="1">
                  <c:v>6.282832611214</c:v>
                </c:pt>
                <c:pt idx="2">
                  <c:v>6.781483141121</c:v>
                </c:pt>
                <c:pt idx="3">
                  <c:v>6.738100345144</c:v>
                </c:pt>
                <c:pt idx="4">
                  <c:v>6.280763987061</c:v>
                </c:pt>
                <c:pt idx="5">
                  <c:v>6.108524294939</c:v>
                </c:pt>
                <c:pt idx="6">
                  <c:v>5.808487137053</c:v>
                </c:pt>
                <c:pt idx="7">
                  <c:v>5.740100375527</c:v>
                </c:pt>
                <c:pt idx="8">
                  <c:v>5.569351069789</c:v>
                </c:pt>
                <c:pt idx="9">
                  <c:v>5.520267403082</c:v>
                </c:pt>
                <c:pt idx="10">
                  <c:v>5.136605583564</c:v>
                </c:pt>
              </c:numCache>
            </c:numRef>
          </c:val>
          <c:smooth val="0"/>
        </c:ser>
        <c:ser>
          <c:idx val="1"/>
          <c:order val="1"/>
          <c:tx>
            <c:strRef>
              <c:f>Table18!$A$22</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Table18!$K$23:$K$33</c:f>
              <c:numCache>
                <c:ptCount val="11"/>
                <c:pt idx="0">
                  <c:v>3.175802452914</c:v>
                </c:pt>
                <c:pt idx="1">
                  <c:v>3.393579657274</c:v>
                </c:pt>
                <c:pt idx="2">
                  <c:v>3.653496586628</c:v>
                </c:pt>
                <c:pt idx="3">
                  <c:v>3.787157972296</c:v>
                </c:pt>
                <c:pt idx="4">
                  <c:v>3.57617247369</c:v>
                </c:pt>
                <c:pt idx="5">
                  <c:v>3.64173645663</c:v>
                </c:pt>
                <c:pt idx="6">
                  <c:v>3.579333840626</c:v>
                </c:pt>
                <c:pt idx="7">
                  <c:v>3.524864585318</c:v>
                </c:pt>
                <c:pt idx="8">
                  <c:v>3.44509092618</c:v>
                </c:pt>
                <c:pt idx="9">
                  <c:v>3.306381451155</c:v>
                </c:pt>
                <c:pt idx="10">
                  <c:v>3.136366860643</c:v>
                </c:pt>
              </c:numCache>
            </c:numRef>
          </c:val>
          <c:smooth val="0"/>
        </c:ser>
        <c:axId val="12668800"/>
        <c:axId val="46910337"/>
      </c:lineChart>
      <c:catAx>
        <c:axId val="1266880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46910337"/>
        <c:crosses val="autoZero"/>
        <c:auto val="1"/>
        <c:lblOffset val="100"/>
        <c:noMultiLvlLbl val="0"/>
      </c:catAx>
      <c:valAx>
        <c:axId val="46910337"/>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12668800"/>
        <c:crossesAt val="1"/>
        <c:crossBetween val="between"/>
        <c:dispUnits/>
        <c:majorUnit val="5"/>
        <c:minorUnit val="1"/>
      </c:valAx>
      <c:spPr>
        <a:noFill/>
        <a:ln w="3175">
          <a:solidFill/>
          <a:prstDash val="sysDot"/>
        </a:ln>
      </c:spPr>
    </c:plotArea>
    <c:legend>
      <c:legendPos val="r"/>
      <c:layout>
        <c:manualLayout>
          <c:xMode val="edge"/>
          <c:yMode val="edge"/>
          <c:x val="0.76725"/>
          <c:y val="0.198"/>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0.68125</cdr:x>
      <cdr:y>0.9705</cdr:y>
    </cdr:from>
    <cdr:to>
      <cdr:x>0.98675</cdr:x>
      <cdr:y>1</cdr:y>
    </cdr:to>
    <cdr:sp>
      <cdr:nvSpPr>
        <cdr:cNvPr id="1" name="TextBox 1"/>
        <cdr:cNvSpPr txBox="1">
          <a:spLocks noChangeArrowheads="1"/>
        </cdr:cNvSpPr>
      </cdr:nvSpPr>
      <cdr:spPr>
        <a:xfrm>
          <a:off x="4562475" y="4324350"/>
          <a:ext cx="2047875" cy="25717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Distance from home (km)</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0.071</cdr:y>
    </cdr:from>
    <cdr:to>
      <cdr:x>0.5805</cdr:x>
      <cdr:y>0.1085</cdr:y>
    </cdr:to>
    <cdr:sp>
      <cdr:nvSpPr>
        <cdr:cNvPr id="1" name="TextBox 1"/>
        <cdr:cNvSpPr txBox="1">
          <a:spLocks noChangeArrowheads="1"/>
        </cdr:cNvSpPr>
      </cdr:nvSpPr>
      <cdr:spPr>
        <a:xfrm>
          <a:off x="0" y="323850"/>
          <a:ext cx="2714625" cy="171450"/>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cdr:x>
      <cdr:y>0.0025</cdr:y>
    </cdr:from>
    <cdr:to>
      <cdr:x>0.18125</cdr:x>
      <cdr:y>0.0545</cdr:y>
    </cdr:to>
    <cdr:sp>
      <cdr:nvSpPr>
        <cdr:cNvPr id="2" name="TextBox 2"/>
        <cdr:cNvSpPr txBox="1">
          <a:spLocks noChangeArrowheads="1"/>
        </cdr:cNvSpPr>
      </cdr:nvSpPr>
      <cdr:spPr>
        <a:xfrm>
          <a:off x="0" y="9525"/>
          <a:ext cx="847725" cy="238125"/>
        </a:xfrm>
        <a:prstGeom prst="rect">
          <a:avLst/>
        </a:prstGeom>
        <a:noFill/>
        <a:ln w="9525" cmpd="sng">
          <a:noFill/>
        </a:ln>
      </cdr:spPr>
      <cdr:txBody>
        <a:bodyPr vertOverflow="clip" wrap="square"/>
        <a:p>
          <a:pPr algn="l">
            <a:defRPr/>
          </a:pPr>
          <a:r>
            <a:rPr lang="en-US" cap="none" sz="1400" b="1" i="0" u="none" baseline="0"/>
            <a:t>(c) 30-59</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0.04925</cdr:x>
      <cdr:y>0.04525</cdr:y>
    </cdr:from>
    <cdr:to>
      <cdr:x>0.728</cdr:x>
      <cdr:y>0.0945</cdr:y>
    </cdr:to>
    <cdr:sp>
      <cdr:nvSpPr>
        <cdr:cNvPr id="1" name="TextBox 1"/>
        <cdr:cNvSpPr txBox="1">
          <a:spLocks noChangeArrowheads="1"/>
        </cdr:cNvSpPr>
      </cdr:nvSpPr>
      <cdr:spPr>
        <a:xfrm>
          <a:off x="228600" y="209550"/>
          <a:ext cx="3181350" cy="228600"/>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0.0495</cdr:x>
      <cdr:y>0.00475</cdr:y>
    </cdr:from>
    <cdr:to>
      <cdr:x>0.206</cdr:x>
      <cdr:y>0.06</cdr:y>
    </cdr:to>
    <cdr:sp>
      <cdr:nvSpPr>
        <cdr:cNvPr id="2" name="TextBox 2"/>
        <cdr:cNvSpPr txBox="1">
          <a:spLocks noChangeArrowheads="1"/>
        </cdr:cNvSpPr>
      </cdr:nvSpPr>
      <cdr:spPr>
        <a:xfrm>
          <a:off x="228600" y="19050"/>
          <a:ext cx="733425" cy="257175"/>
        </a:xfrm>
        <a:prstGeom prst="rect">
          <a:avLst/>
        </a:prstGeom>
        <a:noFill/>
        <a:ln w="9525" cmpd="sng">
          <a:noFill/>
        </a:ln>
      </cdr:spPr>
      <cdr:txBody>
        <a:bodyPr vertOverflow="clip" wrap="square"/>
        <a:p>
          <a:pPr algn="l">
            <a:defRPr/>
          </a:pPr>
          <a:r>
            <a:rPr lang="en-US" cap="none" sz="1400" b="1" i="0" u="none" baseline="0"/>
            <a:t>(d) 60+</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0.10025</cdr:x>
      <cdr:y>0.08025</cdr:y>
    </cdr:from>
    <cdr:to>
      <cdr:x>0.62725</cdr:x>
      <cdr:y>0.198</cdr:y>
    </cdr:to>
    <cdr:sp>
      <cdr:nvSpPr>
        <cdr:cNvPr id="1" name="TextBox 1"/>
        <cdr:cNvSpPr txBox="1">
          <a:spLocks noChangeArrowheads="1"/>
        </cdr:cNvSpPr>
      </cdr:nvSpPr>
      <cdr:spPr>
        <a:xfrm>
          <a:off x="476250" y="361950"/>
          <a:ext cx="2514600" cy="533400"/>
        </a:xfrm>
        <a:prstGeom prst="rect">
          <a:avLst/>
        </a:prstGeom>
        <a:noFill/>
        <a:ln w="9525" cmpd="sng">
          <a:noFill/>
        </a:ln>
      </cdr:spPr>
      <cdr:txBody>
        <a:bodyPr vertOverflow="clip" wrap="square"/>
        <a:p>
          <a:pPr algn="l">
            <a:defRPr/>
          </a:pPr>
          <a:r>
            <a:rPr lang="en-US" cap="none" sz="1200" b="0" i="0" u="none" baseline="0">
              <a:latin typeface="Times New Roman"/>
              <a:ea typeface="Times New Roman"/>
              <a:cs typeface="Times New Roman"/>
            </a:rPr>
            <a:t>Rate per thousand </a:t>
          </a:r>
          <a:r>
            <a:rPr lang="en-US" cap="none" sz="1200" b="0" i="0" u="none" baseline="0">
              <a:latin typeface="Times New Roman"/>
              <a:ea typeface="Times New Roman"/>
              <a:cs typeface="Times New Roman"/>
            </a:rPr>
            <a:t>population</a:t>
          </a:r>
        </a:p>
      </cdr:txBody>
    </cdr:sp>
  </cdr:relSizeAnchor>
  <cdr:relSizeAnchor xmlns:cdr="http://schemas.openxmlformats.org/drawingml/2006/chartDrawing">
    <cdr:from>
      <cdr:x>0.10025</cdr:x>
      <cdr:y>0.02475</cdr:y>
    </cdr:from>
    <cdr:to>
      <cdr:x>0.172</cdr:x>
      <cdr:y>0.05625</cdr:y>
    </cdr:to>
    <cdr:sp>
      <cdr:nvSpPr>
        <cdr:cNvPr id="2" name="TextBox 2"/>
        <cdr:cNvSpPr txBox="1">
          <a:spLocks noChangeArrowheads="1"/>
        </cdr:cNvSpPr>
      </cdr:nvSpPr>
      <cdr:spPr>
        <a:xfrm>
          <a:off x="476250" y="104775"/>
          <a:ext cx="342900" cy="142875"/>
        </a:xfrm>
        <a:prstGeom prst="rect">
          <a:avLst/>
        </a:prstGeom>
        <a:noFill/>
        <a:ln w="9525" cmpd="sng">
          <a:noFill/>
        </a:ln>
      </cdr:spPr>
      <cdr:txBody>
        <a:bodyPr vertOverflow="clip" wrap="square">
          <a:spAutoFit/>
        </a:bodyPr>
        <a:p>
          <a:pPr algn="l">
            <a:defRPr/>
          </a:pPr>
          <a:r>
            <a:rPr lang="en-US" cap="none" sz="1400" b="1" i="0" u="none" baseline="0"/>
            <a:t>(e) Male</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0.045</cdr:y>
    </cdr:from>
    <cdr:to>
      <cdr:x>0.57575</cdr:x>
      <cdr:y>0.1705</cdr:y>
    </cdr:to>
    <cdr:sp>
      <cdr:nvSpPr>
        <cdr:cNvPr id="1" name="TextBox 1"/>
        <cdr:cNvSpPr txBox="1">
          <a:spLocks noChangeArrowheads="1"/>
        </cdr:cNvSpPr>
      </cdr:nvSpPr>
      <cdr:spPr>
        <a:xfrm>
          <a:off x="352425" y="190500"/>
          <a:ext cx="2295525" cy="552450"/>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0.07775</cdr:x>
      <cdr:y>0.0045</cdr:y>
    </cdr:from>
    <cdr:to>
      <cdr:x>0.28025</cdr:x>
      <cdr:y>0.063</cdr:y>
    </cdr:to>
    <cdr:sp>
      <cdr:nvSpPr>
        <cdr:cNvPr id="2" name="TextBox 2"/>
        <cdr:cNvSpPr txBox="1">
          <a:spLocks noChangeArrowheads="1"/>
        </cdr:cNvSpPr>
      </cdr:nvSpPr>
      <cdr:spPr>
        <a:xfrm>
          <a:off x="352425" y="19050"/>
          <a:ext cx="933450" cy="257175"/>
        </a:xfrm>
        <a:prstGeom prst="rect">
          <a:avLst/>
        </a:prstGeom>
        <a:noFill/>
        <a:ln w="9525" cmpd="sng">
          <a:noFill/>
        </a:ln>
      </cdr:spPr>
      <cdr:txBody>
        <a:bodyPr vertOverflow="clip" wrap="square">
          <a:spAutoFit/>
        </a:bodyPr>
        <a:p>
          <a:pPr algn="l">
            <a:defRPr/>
          </a:pPr>
          <a:r>
            <a:rPr lang="en-US" cap="none" sz="1425" b="1" i="0" u="none" baseline="0"/>
            <a:t>(f) Female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6</xdr:col>
      <xdr:colOff>190500</xdr:colOff>
      <xdr:row>31</xdr:row>
      <xdr:rowOff>66675</xdr:rowOff>
    </xdr:to>
    <xdr:graphicFrame>
      <xdr:nvGraphicFramePr>
        <xdr:cNvPr id="1" name="Chart 1"/>
        <xdr:cNvGraphicFramePr/>
      </xdr:nvGraphicFramePr>
      <xdr:xfrm>
        <a:off x="0" y="1085850"/>
        <a:ext cx="4762500" cy="4391025"/>
      </xdr:xfrm>
      <a:graphic>
        <a:graphicData uri="http://schemas.openxmlformats.org/drawingml/2006/chart">
          <c:chart xmlns:c="http://schemas.openxmlformats.org/drawingml/2006/chart" r:id="rId1"/>
        </a:graphicData>
      </a:graphic>
    </xdr:graphicFrame>
    <xdr:clientData/>
  </xdr:twoCellAnchor>
  <xdr:twoCellAnchor>
    <xdr:from>
      <xdr:col>6</xdr:col>
      <xdr:colOff>123825</xdr:colOff>
      <xdr:row>4</xdr:row>
      <xdr:rowOff>95250</xdr:rowOff>
    </xdr:from>
    <xdr:to>
      <xdr:col>12</xdr:col>
      <xdr:colOff>238125</xdr:colOff>
      <xdr:row>31</xdr:row>
      <xdr:rowOff>133350</xdr:rowOff>
    </xdr:to>
    <xdr:graphicFrame>
      <xdr:nvGraphicFramePr>
        <xdr:cNvPr id="2" name="Chart 2"/>
        <xdr:cNvGraphicFramePr/>
      </xdr:nvGraphicFramePr>
      <xdr:xfrm>
        <a:off x="4695825" y="1095375"/>
        <a:ext cx="4686300" cy="44481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30</xdr:row>
      <xdr:rowOff>152400</xdr:rowOff>
    </xdr:from>
    <xdr:to>
      <xdr:col>6</xdr:col>
      <xdr:colOff>152400</xdr:colOff>
      <xdr:row>58</xdr:row>
      <xdr:rowOff>133350</xdr:rowOff>
    </xdr:to>
    <xdr:graphicFrame>
      <xdr:nvGraphicFramePr>
        <xdr:cNvPr id="3" name="Chart 3"/>
        <xdr:cNvGraphicFramePr/>
      </xdr:nvGraphicFramePr>
      <xdr:xfrm>
        <a:off x="47625" y="5400675"/>
        <a:ext cx="4676775" cy="4581525"/>
      </xdr:xfrm>
      <a:graphic>
        <a:graphicData uri="http://schemas.openxmlformats.org/drawingml/2006/chart">
          <c:chart xmlns:c="http://schemas.openxmlformats.org/drawingml/2006/chart" r:id="rId3"/>
        </a:graphicData>
      </a:graphic>
    </xdr:graphicFrame>
    <xdr:clientData/>
  </xdr:twoCellAnchor>
  <xdr:twoCellAnchor>
    <xdr:from>
      <xdr:col>6</xdr:col>
      <xdr:colOff>114300</xdr:colOff>
      <xdr:row>31</xdr:row>
      <xdr:rowOff>57150</xdr:rowOff>
    </xdr:from>
    <xdr:to>
      <xdr:col>12</xdr:col>
      <xdr:colOff>228600</xdr:colOff>
      <xdr:row>59</xdr:row>
      <xdr:rowOff>104775</xdr:rowOff>
    </xdr:to>
    <xdr:graphicFrame>
      <xdr:nvGraphicFramePr>
        <xdr:cNvPr id="4" name="Chart 4"/>
        <xdr:cNvGraphicFramePr/>
      </xdr:nvGraphicFramePr>
      <xdr:xfrm>
        <a:off x="4686300" y="5467350"/>
        <a:ext cx="4686300" cy="4648200"/>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58</xdr:row>
      <xdr:rowOff>85725</xdr:rowOff>
    </xdr:from>
    <xdr:to>
      <xdr:col>6</xdr:col>
      <xdr:colOff>228600</xdr:colOff>
      <xdr:row>86</xdr:row>
      <xdr:rowOff>85725</xdr:rowOff>
    </xdr:to>
    <xdr:graphicFrame>
      <xdr:nvGraphicFramePr>
        <xdr:cNvPr id="5" name="Chart 5"/>
        <xdr:cNvGraphicFramePr/>
      </xdr:nvGraphicFramePr>
      <xdr:xfrm>
        <a:off x="28575" y="9934575"/>
        <a:ext cx="4772025" cy="4533900"/>
      </xdr:xfrm>
      <a:graphic>
        <a:graphicData uri="http://schemas.openxmlformats.org/drawingml/2006/chart">
          <c:chart xmlns:c="http://schemas.openxmlformats.org/drawingml/2006/chart" r:id="rId5"/>
        </a:graphicData>
      </a:graphic>
    </xdr:graphicFrame>
    <xdr:clientData/>
  </xdr:twoCellAnchor>
  <xdr:twoCellAnchor>
    <xdr:from>
      <xdr:col>6</xdr:col>
      <xdr:colOff>257175</xdr:colOff>
      <xdr:row>59</xdr:row>
      <xdr:rowOff>38100</xdr:rowOff>
    </xdr:from>
    <xdr:to>
      <xdr:col>12</xdr:col>
      <xdr:colOff>295275</xdr:colOff>
      <xdr:row>86</xdr:row>
      <xdr:rowOff>66675</xdr:rowOff>
    </xdr:to>
    <xdr:graphicFrame>
      <xdr:nvGraphicFramePr>
        <xdr:cNvPr id="6" name="Chart 6"/>
        <xdr:cNvGraphicFramePr/>
      </xdr:nvGraphicFramePr>
      <xdr:xfrm>
        <a:off x="4829175" y="10048875"/>
        <a:ext cx="4610100" cy="4400550"/>
      </xdr:xfrm>
      <a:graphic>
        <a:graphicData uri="http://schemas.openxmlformats.org/drawingml/2006/chart">
          <c:chart xmlns:c="http://schemas.openxmlformats.org/drawingml/2006/chart" r:id="rId6"/>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xdr:row>
      <xdr:rowOff>0</xdr:rowOff>
    </xdr:from>
    <xdr:to>
      <xdr:col>12</xdr:col>
      <xdr:colOff>561975</xdr:colOff>
      <xdr:row>82</xdr:row>
      <xdr:rowOff>0</xdr:rowOff>
    </xdr:to>
    <xdr:graphicFrame>
      <xdr:nvGraphicFramePr>
        <xdr:cNvPr id="1" name="Chart 1"/>
        <xdr:cNvGraphicFramePr/>
      </xdr:nvGraphicFramePr>
      <xdr:xfrm>
        <a:off x="76200" y="2247900"/>
        <a:ext cx="7800975" cy="113347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10</xdr:col>
      <xdr:colOff>0</xdr:colOff>
      <xdr:row>37</xdr:row>
      <xdr:rowOff>152400</xdr:rowOff>
    </xdr:to>
    <xdr:graphicFrame>
      <xdr:nvGraphicFramePr>
        <xdr:cNvPr id="1" name="Chart 1"/>
        <xdr:cNvGraphicFramePr/>
      </xdr:nvGraphicFramePr>
      <xdr:xfrm>
        <a:off x="0" y="1114425"/>
        <a:ext cx="7620000" cy="5334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10</xdr:col>
      <xdr:colOff>0</xdr:colOff>
      <xdr:row>63</xdr:row>
      <xdr:rowOff>76200</xdr:rowOff>
    </xdr:to>
    <xdr:graphicFrame>
      <xdr:nvGraphicFramePr>
        <xdr:cNvPr id="2" name="Chart 2"/>
        <xdr:cNvGraphicFramePr/>
      </xdr:nvGraphicFramePr>
      <xdr:xfrm>
        <a:off x="0" y="6457950"/>
        <a:ext cx="7620000" cy="41243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66675</xdr:rowOff>
    </xdr:from>
    <xdr:to>
      <xdr:col>11</xdr:col>
      <xdr:colOff>352425</xdr:colOff>
      <xdr:row>39</xdr:row>
      <xdr:rowOff>28575</xdr:rowOff>
    </xdr:to>
    <xdr:graphicFrame>
      <xdr:nvGraphicFramePr>
        <xdr:cNvPr id="1" name="Chart 1"/>
        <xdr:cNvGraphicFramePr/>
      </xdr:nvGraphicFramePr>
      <xdr:xfrm>
        <a:off x="0" y="1504950"/>
        <a:ext cx="7058025" cy="5543550"/>
      </xdr:xfrm>
      <a:graphic>
        <a:graphicData uri="http://schemas.openxmlformats.org/drawingml/2006/chart">
          <c:chart xmlns:c="http://schemas.openxmlformats.org/drawingml/2006/chart" r:id="rId1"/>
        </a:graphicData>
      </a:graphic>
    </xdr:graphicFrame>
    <xdr:clientData/>
  </xdr:twoCellAnchor>
  <xdr:twoCellAnchor>
    <xdr:from>
      <xdr:col>8</xdr:col>
      <xdr:colOff>114300</xdr:colOff>
      <xdr:row>9</xdr:row>
      <xdr:rowOff>66675</xdr:rowOff>
    </xdr:from>
    <xdr:to>
      <xdr:col>10</xdr:col>
      <xdr:colOff>133350</xdr:colOff>
      <xdr:row>12</xdr:row>
      <xdr:rowOff>104775</xdr:rowOff>
    </xdr:to>
    <xdr:grpSp>
      <xdr:nvGrpSpPr>
        <xdr:cNvPr id="2" name="Group 2"/>
        <xdr:cNvGrpSpPr>
          <a:grpSpLocks/>
        </xdr:cNvGrpSpPr>
      </xdr:nvGrpSpPr>
      <xdr:grpSpPr>
        <a:xfrm>
          <a:off x="4991100" y="2228850"/>
          <a:ext cx="1238250" cy="523875"/>
          <a:chOff x="524" y="234"/>
          <a:chExt cx="130" cy="55"/>
        </a:xfrm>
        <a:solidFill>
          <a:srgbClr val="FFFFFF"/>
        </a:solidFill>
      </xdr:grpSpPr>
      <xdr:sp>
        <xdr:nvSpPr>
          <xdr:cNvPr id="3" name="TextBox 3"/>
          <xdr:cNvSpPr txBox="1">
            <a:spLocks noChangeArrowheads="1"/>
          </xdr:cNvSpPr>
        </xdr:nvSpPr>
        <xdr:spPr>
          <a:xfrm>
            <a:off x="563" y="234"/>
            <a:ext cx="91" cy="3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All severities</a:t>
            </a:r>
          </a:p>
        </xdr:txBody>
      </xdr:sp>
      <xdr:sp>
        <xdr:nvSpPr>
          <xdr:cNvPr id="4" name="Line 4"/>
          <xdr:cNvSpPr>
            <a:spLocks/>
          </xdr:cNvSpPr>
        </xdr:nvSpPr>
        <xdr:spPr>
          <a:xfrm rot="20722747" flipH="1">
            <a:off x="524" y="259"/>
            <a:ext cx="43" cy="3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533400</xdr:colOff>
      <xdr:row>17</xdr:row>
      <xdr:rowOff>66675</xdr:rowOff>
    </xdr:from>
    <xdr:to>
      <xdr:col>10</xdr:col>
      <xdr:colOff>228600</xdr:colOff>
      <xdr:row>18</xdr:row>
      <xdr:rowOff>114300</xdr:rowOff>
    </xdr:to>
    <xdr:grpSp>
      <xdr:nvGrpSpPr>
        <xdr:cNvPr id="5" name="Group 5"/>
        <xdr:cNvGrpSpPr>
          <a:grpSpLocks/>
        </xdr:cNvGrpSpPr>
      </xdr:nvGrpSpPr>
      <xdr:grpSpPr>
        <a:xfrm>
          <a:off x="5410200" y="3524250"/>
          <a:ext cx="914400" cy="209550"/>
          <a:chOff x="755" y="350"/>
          <a:chExt cx="96" cy="22"/>
        </a:xfrm>
        <a:solidFill>
          <a:srgbClr val="FFFFFF"/>
        </a:solidFill>
      </xdr:grpSpPr>
      <xdr:sp>
        <xdr:nvSpPr>
          <xdr:cNvPr id="6" name="TextBox 6"/>
          <xdr:cNvSpPr txBox="1">
            <a:spLocks noChangeArrowheads="1"/>
          </xdr:cNvSpPr>
        </xdr:nvSpPr>
        <xdr:spPr>
          <a:xfrm>
            <a:off x="799" y="350"/>
            <a:ext cx="52" cy="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Slight</a:t>
            </a:r>
          </a:p>
        </xdr:txBody>
      </xdr:sp>
      <xdr:sp>
        <xdr:nvSpPr>
          <xdr:cNvPr id="7" name="Line 7"/>
          <xdr:cNvSpPr>
            <a:spLocks/>
          </xdr:cNvSpPr>
        </xdr:nvSpPr>
        <xdr:spPr>
          <a:xfrm rot="19849943" flipH="1" flipV="1">
            <a:off x="755" y="369"/>
            <a:ext cx="43" cy="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161925</xdr:colOff>
      <xdr:row>28</xdr:row>
      <xdr:rowOff>0</xdr:rowOff>
    </xdr:from>
    <xdr:to>
      <xdr:col>9</xdr:col>
      <xdr:colOff>428625</xdr:colOff>
      <xdr:row>30</xdr:row>
      <xdr:rowOff>57150</xdr:rowOff>
    </xdr:to>
    <xdr:grpSp>
      <xdr:nvGrpSpPr>
        <xdr:cNvPr id="8" name="Group 8"/>
        <xdr:cNvGrpSpPr>
          <a:grpSpLocks/>
        </xdr:cNvGrpSpPr>
      </xdr:nvGrpSpPr>
      <xdr:grpSpPr>
        <a:xfrm>
          <a:off x="5038725" y="5238750"/>
          <a:ext cx="876300" cy="381000"/>
          <a:chOff x="751" y="422"/>
          <a:chExt cx="92" cy="35"/>
        </a:xfrm>
        <a:solidFill>
          <a:srgbClr val="FFFFFF"/>
        </a:solidFill>
      </xdr:grpSpPr>
      <xdr:sp>
        <xdr:nvSpPr>
          <xdr:cNvPr id="9" name="TextBox 9"/>
          <xdr:cNvSpPr txBox="1">
            <a:spLocks noChangeArrowheads="1"/>
          </xdr:cNvSpPr>
        </xdr:nvSpPr>
        <xdr:spPr>
          <a:xfrm>
            <a:off x="779" y="422"/>
            <a:ext cx="64"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Serious</a:t>
            </a:r>
          </a:p>
        </xdr:txBody>
      </xdr:sp>
      <xdr:sp>
        <xdr:nvSpPr>
          <xdr:cNvPr id="10" name="Line 10"/>
          <xdr:cNvSpPr>
            <a:spLocks/>
          </xdr:cNvSpPr>
        </xdr:nvSpPr>
        <xdr:spPr>
          <a:xfrm flipH="1">
            <a:off x="751" y="437"/>
            <a:ext cx="28"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276225</xdr:colOff>
      <xdr:row>33</xdr:row>
      <xdr:rowOff>28575</xdr:rowOff>
    </xdr:from>
    <xdr:to>
      <xdr:col>9</xdr:col>
      <xdr:colOff>400050</xdr:colOff>
      <xdr:row>34</xdr:row>
      <xdr:rowOff>66675</xdr:rowOff>
    </xdr:to>
    <xdr:grpSp>
      <xdr:nvGrpSpPr>
        <xdr:cNvPr id="11" name="Group 11"/>
        <xdr:cNvGrpSpPr>
          <a:grpSpLocks/>
        </xdr:cNvGrpSpPr>
      </xdr:nvGrpSpPr>
      <xdr:grpSpPr>
        <a:xfrm>
          <a:off x="5153025" y="6076950"/>
          <a:ext cx="733425" cy="200025"/>
          <a:chOff x="755" y="471"/>
          <a:chExt cx="77" cy="21"/>
        </a:xfrm>
        <a:solidFill>
          <a:srgbClr val="FFFFFF"/>
        </a:solidFill>
      </xdr:grpSpPr>
      <xdr:sp>
        <xdr:nvSpPr>
          <xdr:cNvPr id="12" name="TextBox 12"/>
          <xdr:cNvSpPr txBox="1">
            <a:spLocks noChangeArrowheads="1"/>
          </xdr:cNvSpPr>
        </xdr:nvSpPr>
        <xdr:spPr>
          <a:xfrm>
            <a:off x="788" y="471"/>
            <a:ext cx="44" cy="1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Fatal</a:t>
            </a:r>
          </a:p>
        </xdr:txBody>
      </xdr:sp>
      <xdr:sp>
        <xdr:nvSpPr>
          <xdr:cNvPr id="13" name="Line 13"/>
          <xdr:cNvSpPr>
            <a:spLocks/>
          </xdr:cNvSpPr>
        </xdr:nvSpPr>
        <xdr:spPr>
          <a:xfrm rot="380412" flipH="1">
            <a:off x="755" y="481"/>
            <a:ext cx="32" cy="1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44</xdr:row>
      <xdr:rowOff>104775</xdr:rowOff>
    </xdr:from>
    <xdr:to>
      <xdr:col>11</xdr:col>
      <xdr:colOff>352425</xdr:colOff>
      <xdr:row>79</xdr:row>
      <xdr:rowOff>9525</xdr:rowOff>
    </xdr:to>
    <xdr:graphicFrame>
      <xdr:nvGraphicFramePr>
        <xdr:cNvPr id="14" name="Chart 14"/>
        <xdr:cNvGraphicFramePr/>
      </xdr:nvGraphicFramePr>
      <xdr:xfrm>
        <a:off x="0" y="8220075"/>
        <a:ext cx="7058025" cy="5572125"/>
      </xdr:xfrm>
      <a:graphic>
        <a:graphicData uri="http://schemas.openxmlformats.org/drawingml/2006/chart">
          <c:chart xmlns:c="http://schemas.openxmlformats.org/drawingml/2006/chart" r:id="rId2"/>
        </a:graphicData>
      </a:graphic>
    </xdr:graphicFrame>
    <xdr:clientData/>
  </xdr:twoCellAnchor>
  <xdr:twoCellAnchor>
    <xdr:from>
      <xdr:col>8</xdr:col>
      <xdr:colOff>561975</xdr:colOff>
      <xdr:row>68</xdr:row>
      <xdr:rowOff>104775</xdr:rowOff>
    </xdr:from>
    <xdr:to>
      <xdr:col>10</xdr:col>
      <xdr:colOff>219075</xdr:colOff>
      <xdr:row>71</xdr:row>
      <xdr:rowOff>95250</xdr:rowOff>
    </xdr:to>
    <xdr:grpSp>
      <xdr:nvGrpSpPr>
        <xdr:cNvPr id="15" name="Group 15"/>
        <xdr:cNvGrpSpPr>
          <a:grpSpLocks/>
        </xdr:cNvGrpSpPr>
      </xdr:nvGrpSpPr>
      <xdr:grpSpPr>
        <a:xfrm>
          <a:off x="5438775" y="12106275"/>
          <a:ext cx="876300" cy="476250"/>
          <a:chOff x="751" y="422"/>
          <a:chExt cx="92" cy="35"/>
        </a:xfrm>
        <a:solidFill>
          <a:srgbClr val="FFFFFF"/>
        </a:solidFill>
      </xdr:grpSpPr>
      <xdr:sp>
        <xdr:nvSpPr>
          <xdr:cNvPr id="16" name="TextBox 16"/>
          <xdr:cNvSpPr txBox="1">
            <a:spLocks noChangeArrowheads="1"/>
          </xdr:cNvSpPr>
        </xdr:nvSpPr>
        <xdr:spPr>
          <a:xfrm>
            <a:off x="779" y="422"/>
            <a:ext cx="64"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Serious</a:t>
            </a:r>
          </a:p>
        </xdr:txBody>
      </xdr:sp>
      <xdr:sp>
        <xdr:nvSpPr>
          <xdr:cNvPr id="17" name="Line 17"/>
          <xdr:cNvSpPr>
            <a:spLocks/>
          </xdr:cNvSpPr>
        </xdr:nvSpPr>
        <xdr:spPr>
          <a:xfrm flipH="1">
            <a:off x="751" y="437"/>
            <a:ext cx="28"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409575</xdr:colOff>
      <xdr:row>73</xdr:row>
      <xdr:rowOff>66675</xdr:rowOff>
    </xdr:from>
    <xdr:to>
      <xdr:col>9</xdr:col>
      <xdr:colOff>533400</xdr:colOff>
      <xdr:row>75</xdr:row>
      <xdr:rowOff>85725</xdr:rowOff>
    </xdr:to>
    <xdr:grpSp>
      <xdr:nvGrpSpPr>
        <xdr:cNvPr id="18" name="Group 18"/>
        <xdr:cNvGrpSpPr>
          <a:grpSpLocks/>
        </xdr:cNvGrpSpPr>
      </xdr:nvGrpSpPr>
      <xdr:grpSpPr>
        <a:xfrm>
          <a:off x="5286375" y="12877800"/>
          <a:ext cx="733425" cy="342900"/>
          <a:chOff x="755" y="471"/>
          <a:chExt cx="77" cy="21"/>
        </a:xfrm>
        <a:solidFill>
          <a:srgbClr val="FFFFFF"/>
        </a:solidFill>
      </xdr:grpSpPr>
      <xdr:sp>
        <xdr:nvSpPr>
          <xdr:cNvPr id="19" name="TextBox 19"/>
          <xdr:cNvSpPr txBox="1">
            <a:spLocks noChangeArrowheads="1"/>
          </xdr:cNvSpPr>
        </xdr:nvSpPr>
        <xdr:spPr>
          <a:xfrm>
            <a:off x="788" y="471"/>
            <a:ext cx="44" cy="1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Killed</a:t>
            </a:r>
          </a:p>
        </xdr:txBody>
      </xdr:sp>
      <xdr:sp>
        <xdr:nvSpPr>
          <xdr:cNvPr id="20" name="Line 20"/>
          <xdr:cNvSpPr>
            <a:spLocks/>
          </xdr:cNvSpPr>
        </xdr:nvSpPr>
        <xdr:spPr>
          <a:xfrm rot="380412" flipH="1">
            <a:off x="755" y="481"/>
            <a:ext cx="32" cy="1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0</xdr:colOff>
      <xdr:row>51</xdr:row>
      <xdr:rowOff>104775</xdr:rowOff>
    </xdr:from>
    <xdr:to>
      <xdr:col>11</xdr:col>
      <xdr:colOff>9525</xdr:colOff>
      <xdr:row>53</xdr:row>
      <xdr:rowOff>114300</xdr:rowOff>
    </xdr:to>
    <xdr:grpSp>
      <xdr:nvGrpSpPr>
        <xdr:cNvPr id="21" name="Group 21"/>
        <xdr:cNvGrpSpPr>
          <a:grpSpLocks/>
        </xdr:cNvGrpSpPr>
      </xdr:nvGrpSpPr>
      <xdr:grpSpPr>
        <a:xfrm>
          <a:off x="5486400" y="9353550"/>
          <a:ext cx="1228725" cy="333375"/>
          <a:chOff x="756" y="889"/>
          <a:chExt cx="129" cy="28"/>
        </a:xfrm>
        <a:solidFill>
          <a:srgbClr val="FFFFFF"/>
        </a:solidFill>
      </xdr:grpSpPr>
      <xdr:sp>
        <xdr:nvSpPr>
          <xdr:cNvPr id="22" name="TextBox 22"/>
          <xdr:cNvSpPr txBox="1">
            <a:spLocks noChangeArrowheads="1"/>
          </xdr:cNvSpPr>
        </xdr:nvSpPr>
        <xdr:spPr>
          <a:xfrm>
            <a:off x="801" y="889"/>
            <a:ext cx="84" cy="2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All severities</a:t>
            </a:r>
          </a:p>
        </xdr:txBody>
      </xdr:sp>
      <xdr:sp>
        <xdr:nvSpPr>
          <xdr:cNvPr id="23" name="Line 23"/>
          <xdr:cNvSpPr>
            <a:spLocks/>
          </xdr:cNvSpPr>
        </xdr:nvSpPr>
        <xdr:spPr>
          <a:xfrm rot="20722747" flipH="1">
            <a:off x="756" y="910"/>
            <a:ext cx="47" cy="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266700</xdr:colOff>
      <xdr:row>58</xdr:row>
      <xdr:rowOff>114300</xdr:rowOff>
    </xdr:from>
    <xdr:to>
      <xdr:col>10</xdr:col>
      <xdr:colOff>533400</xdr:colOff>
      <xdr:row>60</xdr:row>
      <xdr:rowOff>9525</xdr:rowOff>
    </xdr:to>
    <xdr:grpSp>
      <xdr:nvGrpSpPr>
        <xdr:cNvPr id="24" name="Group 24"/>
        <xdr:cNvGrpSpPr>
          <a:grpSpLocks/>
        </xdr:cNvGrpSpPr>
      </xdr:nvGrpSpPr>
      <xdr:grpSpPr>
        <a:xfrm>
          <a:off x="5753100" y="10496550"/>
          <a:ext cx="876300" cy="219075"/>
          <a:chOff x="604" y="1102"/>
          <a:chExt cx="92" cy="23"/>
        </a:xfrm>
        <a:solidFill>
          <a:srgbClr val="FFFFFF"/>
        </a:solidFill>
      </xdr:grpSpPr>
      <xdr:sp>
        <xdr:nvSpPr>
          <xdr:cNvPr id="25" name="TextBox 25"/>
          <xdr:cNvSpPr txBox="1">
            <a:spLocks noChangeArrowheads="1"/>
          </xdr:cNvSpPr>
        </xdr:nvSpPr>
        <xdr:spPr>
          <a:xfrm>
            <a:off x="644" y="1102"/>
            <a:ext cx="52" cy="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Slight</a:t>
            </a:r>
          </a:p>
        </xdr:txBody>
      </xdr:sp>
      <xdr:sp>
        <xdr:nvSpPr>
          <xdr:cNvPr id="26" name="Line 26"/>
          <xdr:cNvSpPr>
            <a:spLocks/>
          </xdr:cNvSpPr>
        </xdr:nvSpPr>
        <xdr:spPr>
          <a:xfrm rot="19849943" flipH="1" flipV="1">
            <a:off x="604" y="1124"/>
            <a:ext cx="43" cy="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0.9525</cdr:y>
    </cdr:from>
    <cdr:to>
      <cdr:x>1</cdr:x>
      <cdr:y>1</cdr:y>
    </cdr:to>
    <cdr:sp>
      <cdr:nvSpPr>
        <cdr:cNvPr id="1" name="TextBox 1"/>
        <cdr:cNvSpPr txBox="1">
          <a:spLocks noChangeArrowheads="1"/>
        </cdr:cNvSpPr>
      </cdr:nvSpPr>
      <cdr:spPr>
        <a:xfrm>
          <a:off x="3124200" y="4486275"/>
          <a:ext cx="1562100" cy="3048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Distance from home (km)</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0.68475</cdr:x>
      <cdr:y>0.93425</cdr:y>
    </cdr:from>
    <cdr:to>
      <cdr:x>1</cdr:x>
      <cdr:y>1</cdr:y>
    </cdr:to>
    <cdr:sp>
      <cdr:nvSpPr>
        <cdr:cNvPr id="1" name="TextBox 1"/>
        <cdr:cNvSpPr txBox="1">
          <a:spLocks noChangeArrowheads="1"/>
        </cdr:cNvSpPr>
      </cdr:nvSpPr>
      <cdr:spPr>
        <a:xfrm>
          <a:off x="3152775" y="4381500"/>
          <a:ext cx="1628775" cy="3714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Distance from home (km)</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0.546</cdr:x>
      <cdr:y>0.94525</cdr:y>
    </cdr:from>
    <cdr:to>
      <cdr:x>0.9575</cdr:x>
      <cdr:y>1</cdr:y>
    </cdr:to>
    <cdr:sp>
      <cdr:nvSpPr>
        <cdr:cNvPr id="1" name="TextBox 1"/>
        <cdr:cNvSpPr txBox="1">
          <a:spLocks noChangeArrowheads="1"/>
        </cdr:cNvSpPr>
      </cdr:nvSpPr>
      <cdr:spPr>
        <a:xfrm>
          <a:off x="2457450" y="3886200"/>
          <a:ext cx="1857375" cy="2571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Distance from home (km)</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cdr:x>
      <cdr:y>0.95475</cdr:y>
    </cdr:from>
    <cdr:to>
      <cdr:x>0.882</cdr:x>
      <cdr:y>1</cdr:y>
    </cdr:to>
    <cdr:sp>
      <cdr:nvSpPr>
        <cdr:cNvPr id="1" name="TextBox 1"/>
        <cdr:cNvSpPr txBox="1">
          <a:spLocks noChangeArrowheads="1"/>
        </cdr:cNvSpPr>
      </cdr:nvSpPr>
      <cdr:spPr>
        <a:xfrm>
          <a:off x="2428875" y="3886200"/>
          <a:ext cx="16287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Distance from home (km)</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7</xdr:row>
      <xdr:rowOff>152400</xdr:rowOff>
    </xdr:from>
    <xdr:to>
      <xdr:col>10</xdr:col>
      <xdr:colOff>104775</xdr:colOff>
      <xdr:row>35</xdr:row>
      <xdr:rowOff>76200</xdr:rowOff>
    </xdr:to>
    <xdr:graphicFrame>
      <xdr:nvGraphicFramePr>
        <xdr:cNvPr id="1" name="Chart 1"/>
        <xdr:cNvGraphicFramePr/>
      </xdr:nvGraphicFramePr>
      <xdr:xfrm>
        <a:off x="1457325" y="2314575"/>
        <a:ext cx="6705600" cy="4457700"/>
      </xdr:xfrm>
      <a:graphic>
        <a:graphicData uri="http://schemas.openxmlformats.org/drawingml/2006/chart">
          <c:chart xmlns:c="http://schemas.openxmlformats.org/drawingml/2006/chart" r:id="rId1"/>
        </a:graphicData>
      </a:graphic>
    </xdr:graphicFrame>
    <xdr:clientData/>
  </xdr:twoCellAnchor>
  <xdr:oneCellAnchor>
    <xdr:from>
      <xdr:col>2</xdr:col>
      <xdr:colOff>619125</xdr:colOff>
      <xdr:row>8</xdr:row>
      <xdr:rowOff>152400</xdr:rowOff>
    </xdr:from>
    <xdr:ext cx="1047750" cy="209550"/>
    <xdr:sp>
      <xdr:nvSpPr>
        <xdr:cNvPr id="2" name="TextBox 2"/>
        <xdr:cNvSpPr txBox="1">
          <a:spLocks noChangeArrowheads="1"/>
        </xdr:cNvSpPr>
      </xdr:nvSpPr>
      <xdr:spPr>
        <a:xfrm>
          <a:off x="1543050" y="2476500"/>
          <a:ext cx="1047750" cy="2095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Number of drivers</a:t>
          </a:r>
        </a:p>
      </xdr:txBody>
    </xdr:sp>
    <xdr:clientData/>
  </xdr:oneCellAnchor>
  <xdr:twoCellAnchor>
    <xdr:from>
      <xdr:col>0</xdr:col>
      <xdr:colOff>285750</xdr:colOff>
      <xdr:row>37</xdr:row>
      <xdr:rowOff>142875</xdr:rowOff>
    </xdr:from>
    <xdr:to>
      <xdr:col>5</xdr:col>
      <xdr:colOff>66675</xdr:colOff>
      <xdr:row>67</xdr:row>
      <xdr:rowOff>0</xdr:rowOff>
    </xdr:to>
    <xdr:graphicFrame>
      <xdr:nvGraphicFramePr>
        <xdr:cNvPr id="3" name="Chart 3"/>
        <xdr:cNvGraphicFramePr/>
      </xdr:nvGraphicFramePr>
      <xdr:xfrm>
        <a:off x="285750" y="7162800"/>
        <a:ext cx="4600575" cy="4714875"/>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37</xdr:row>
      <xdr:rowOff>123825</xdr:rowOff>
    </xdr:from>
    <xdr:to>
      <xdr:col>12</xdr:col>
      <xdr:colOff>114300</xdr:colOff>
      <xdr:row>66</xdr:row>
      <xdr:rowOff>123825</xdr:rowOff>
    </xdr:to>
    <xdr:graphicFrame>
      <xdr:nvGraphicFramePr>
        <xdr:cNvPr id="4" name="Chart 4"/>
        <xdr:cNvGraphicFramePr/>
      </xdr:nvGraphicFramePr>
      <xdr:xfrm>
        <a:off x="4895850" y="7143750"/>
        <a:ext cx="4610100" cy="4695825"/>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68</xdr:row>
      <xdr:rowOff>38100</xdr:rowOff>
    </xdr:from>
    <xdr:to>
      <xdr:col>5</xdr:col>
      <xdr:colOff>47625</xdr:colOff>
      <xdr:row>93</xdr:row>
      <xdr:rowOff>104775</xdr:rowOff>
    </xdr:to>
    <xdr:graphicFrame>
      <xdr:nvGraphicFramePr>
        <xdr:cNvPr id="5" name="Chart 5"/>
        <xdr:cNvGraphicFramePr/>
      </xdr:nvGraphicFramePr>
      <xdr:xfrm>
        <a:off x="352425" y="12077700"/>
        <a:ext cx="4514850" cy="4114800"/>
      </xdr:xfrm>
      <a:graphic>
        <a:graphicData uri="http://schemas.openxmlformats.org/drawingml/2006/chart">
          <c:chart xmlns:c="http://schemas.openxmlformats.org/drawingml/2006/chart" r:id="rId4"/>
        </a:graphicData>
      </a:graphic>
    </xdr:graphicFrame>
    <xdr:clientData/>
  </xdr:twoCellAnchor>
  <xdr:twoCellAnchor>
    <xdr:from>
      <xdr:col>5</xdr:col>
      <xdr:colOff>123825</xdr:colOff>
      <xdr:row>68</xdr:row>
      <xdr:rowOff>76200</xdr:rowOff>
    </xdr:from>
    <xdr:to>
      <xdr:col>12</xdr:col>
      <xdr:colOff>152400</xdr:colOff>
      <xdr:row>93</xdr:row>
      <xdr:rowOff>104775</xdr:rowOff>
    </xdr:to>
    <xdr:graphicFrame>
      <xdr:nvGraphicFramePr>
        <xdr:cNvPr id="6" name="Chart 6"/>
        <xdr:cNvGraphicFramePr/>
      </xdr:nvGraphicFramePr>
      <xdr:xfrm>
        <a:off x="4943475" y="12115800"/>
        <a:ext cx="4600575" cy="4076700"/>
      </xdr:xfrm>
      <a:graphic>
        <a:graphicData uri="http://schemas.openxmlformats.org/drawingml/2006/chart">
          <c:chart xmlns:c="http://schemas.openxmlformats.org/drawingml/2006/chart" r:id="rId5"/>
        </a:graphicData>
      </a:graphic>
    </xdr:graphicFrame>
    <xdr:clientData/>
  </xdr:twoCellAnchor>
  <xdr:oneCellAnchor>
    <xdr:from>
      <xdr:col>1</xdr:col>
      <xdr:colOff>114300</xdr:colOff>
      <xdr:row>39</xdr:row>
      <xdr:rowOff>28575</xdr:rowOff>
    </xdr:from>
    <xdr:ext cx="1038225" cy="371475"/>
    <xdr:sp>
      <xdr:nvSpPr>
        <xdr:cNvPr id="7" name="TextBox 7"/>
        <xdr:cNvSpPr txBox="1">
          <a:spLocks noChangeArrowheads="1"/>
        </xdr:cNvSpPr>
      </xdr:nvSpPr>
      <xdr:spPr>
        <a:xfrm>
          <a:off x="428625" y="7372350"/>
          <a:ext cx="1038225" cy="37147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Number of drivers
</a:t>
          </a:r>
        </a:p>
      </xdr:txBody>
    </xdr:sp>
    <xdr:clientData/>
  </xdr:oneCellAnchor>
  <xdr:oneCellAnchor>
    <xdr:from>
      <xdr:col>1</xdr:col>
      <xdr:colOff>76200</xdr:colOff>
      <xdr:row>68</xdr:row>
      <xdr:rowOff>114300</xdr:rowOff>
    </xdr:from>
    <xdr:ext cx="981075" cy="371475"/>
    <xdr:sp>
      <xdr:nvSpPr>
        <xdr:cNvPr id="8" name="TextBox 8"/>
        <xdr:cNvSpPr txBox="1">
          <a:spLocks noChangeArrowheads="1"/>
        </xdr:cNvSpPr>
      </xdr:nvSpPr>
      <xdr:spPr>
        <a:xfrm>
          <a:off x="390525" y="12153900"/>
          <a:ext cx="981075" cy="37147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Number of riders
</a:t>
          </a:r>
        </a:p>
      </xdr:txBody>
    </xdr:sp>
    <xdr:clientData/>
  </xdr:oneCellAnchor>
  <xdr:oneCellAnchor>
    <xdr:from>
      <xdr:col>5</xdr:col>
      <xdr:colOff>180975</xdr:colOff>
      <xdr:row>39</xdr:row>
      <xdr:rowOff>76200</xdr:rowOff>
    </xdr:from>
    <xdr:ext cx="971550" cy="371475"/>
    <xdr:sp>
      <xdr:nvSpPr>
        <xdr:cNvPr id="9" name="TextBox 9"/>
        <xdr:cNvSpPr txBox="1">
          <a:spLocks noChangeArrowheads="1"/>
        </xdr:cNvSpPr>
      </xdr:nvSpPr>
      <xdr:spPr>
        <a:xfrm>
          <a:off x="5000625" y="7419975"/>
          <a:ext cx="971550" cy="37147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Number of riders
</a:t>
          </a:r>
        </a:p>
      </xdr:txBody>
    </xdr:sp>
    <xdr:clientData/>
  </xdr:oneCellAnchor>
  <xdr:oneCellAnchor>
    <xdr:from>
      <xdr:col>5</xdr:col>
      <xdr:colOff>114300</xdr:colOff>
      <xdr:row>68</xdr:row>
      <xdr:rowOff>114300</xdr:rowOff>
    </xdr:from>
    <xdr:ext cx="1038225" cy="209550"/>
    <xdr:sp>
      <xdr:nvSpPr>
        <xdr:cNvPr id="10" name="TextBox 10"/>
        <xdr:cNvSpPr txBox="1">
          <a:spLocks noChangeArrowheads="1"/>
        </xdr:cNvSpPr>
      </xdr:nvSpPr>
      <xdr:spPr>
        <a:xfrm>
          <a:off x="4933950" y="12153900"/>
          <a:ext cx="1038225" cy="2095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Number of drivers</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79</xdr:row>
      <xdr:rowOff>0</xdr:rowOff>
    </xdr:from>
    <xdr:to>
      <xdr:col>11</xdr:col>
      <xdr:colOff>228600</xdr:colOff>
      <xdr:row>79</xdr:row>
      <xdr:rowOff>0</xdr:rowOff>
    </xdr:to>
    <xdr:graphicFrame>
      <xdr:nvGraphicFramePr>
        <xdr:cNvPr id="1" name="Chart 1"/>
        <xdr:cNvGraphicFramePr/>
      </xdr:nvGraphicFramePr>
      <xdr:xfrm>
        <a:off x="666750" y="16011525"/>
        <a:ext cx="7239000" cy="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cdr:x>
      <cdr:y>0.0635</cdr:y>
    </cdr:from>
    <cdr:to>
      <cdr:x>1</cdr:x>
      <cdr:y>0.2045</cdr:y>
    </cdr:to>
    <cdr:sp>
      <cdr:nvSpPr>
        <cdr:cNvPr id="1" name="TextBox 1"/>
        <cdr:cNvSpPr txBox="1">
          <a:spLocks noChangeArrowheads="1"/>
        </cdr:cNvSpPr>
      </cdr:nvSpPr>
      <cdr:spPr>
        <a:xfrm>
          <a:off x="152400" y="276225"/>
          <a:ext cx="6334125" cy="619125"/>
        </a:xfrm>
        <a:prstGeom prst="rect">
          <a:avLst/>
        </a:prstGeom>
        <a:noFill/>
        <a:ln w="9525" cmpd="sng">
          <a:noFill/>
        </a:ln>
      </cdr:spPr>
      <cdr:txBody>
        <a:bodyPr vertOverflow="clip" wrap="square"/>
        <a:p>
          <a:pPr algn="l">
            <a:defRPr/>
          </a:pPr>
          <a:r>
            <a:rPr lang="en-US" cap="none" sz="1175" b="0" i="0" u="none" baseline="0"/>
            <a:t>Rate per thousand population</a:t>
          </a:r>
        </a:p>
      </cdr:txBody>
    </cdr:sp>
  </cdr:relSizeAnchor>
  <cdr:relSizeAnchor xmlns:cdr="http://schemas.openxmlformats.org/drawingml/2006/chartDrawing">
    <cdr:from>
      <cdr:x>0.033</cdr:x>
      <cdr:y>0.02675</cdr:y>
    </cdr:from>
    <cdr:to>
      <cdr:x>0.439</cdr:x>
      <cdr:y>0.1635</cdr:y>
    </cdr:to>
    <cdr:sp>
      <cdr:nvSpPr>
        <cdr:cNvPr id="2" name="TextBox 2"/>
        <cdr:cNvSpPr txBox="1">
          <a:spLocks noChangeArrowheads="1"/>
        </cdr:cNvSpPr>
      </cdr:nvSpPr>
      <cdr:spPr>
        <a:xfrm>
          <a:off x="152400" y="114300"/>
          <a:ext cx="1933575" cy="600075"/>
        </a:xfrm>
        <a:prstGeom prst="rect">
          <a:avLst/>
        </a:prstGeom>
        <a:noFill/>
        <a:ln w="9525" cmpd="sng">
          <a:noFill/>
        </a:ln>
      </cdr:spPr>
      <cdr:txBody>
        <a:bodyPr vertOverflow="clip" wrap="square">
          <a:spAutoFit/>
        </a:bodyPr>
        <a:p>
          <a:pPr algn="l">
            <a:defRPr/>
          </a:pPr>
          <a:r>
            <a:rPr lang="en-US" cap="none" sz="1375" b="1" i="0" u="none" baseline="0"/>
            <a:t>(a) 17-22</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0.052</cdr:y>
    </cdr:from>
    <cdr:to>
      <cdr:x>0.44475</cdr:x>
      <cdr:y>0.097</cdr:y>
    </cdr:to>
    <cdr:sp>
      <cdr:nvSpPr>
        <cdr:cNvPr id="1" name="TextBox 1"/>
        <cdr:cNvSpPr txBox="1">
          <a:spLocks noChangeArrowheads="1"/>
        </cdr:cNvSpPr>
      </cdr:nvSpPr>
      <cdr:spPr>
        <a:xfrm>
          <a:off x="95250" y="228600"/>
          <a:ext cx="1981200" cy="200025"/>
        </a:xfrm>
        <a:prstGeom prst="rect">
          <a:avLst/>
        </a:prstGeom>
        <a:noFill/>
        <a:ln w="9525" cmpd="sng">
          <a:noFill/>
        </a:ln>
      </cdr:spPr>
      <cdr:txBody>
        <a:bodyPr vertOverflow="clip" wrap="square"/>
        <a:p>
          <a:pPr algn="l">
            <a:defRPr/>
          </a:pPr>
          <a:r>
            <a:rPr lang="en-US" cap="none" sz="1175" b="0" i="0" u="none" baseline="0"/>
            <a:t>Rate per thousand population</a:t>
          </a:r>
        </a:p>
      </cdr:txBody>
    </cdr:sp>
  </cdr:relSizeAnchor>
  <cdr:relSizeAnchor xmlns:cdr="http://schemas.openxmlformats.org/drawingml/2006/chartDrawing">
    <cdr:from>
      <cdr:x>0.023</cdr:x>
      <cdr:y>0.01675</cdr:y>
    </cdr:from>
    <cdr:to>
      <cdr:x>0.22025</cdr:x>
      <cdr:y>0.07675</cdr:y>
    </cdr:to>
    <cdr:sp>
      <cdr:nvSpPr>
        <cdr:cNvPr id="2" name="TextBox 2"/>
        <cdr:cNvSpPr txBox="1">
          <a:spLocks noChangeArrowheads="1"/>
        </cdr:cNvSpPr>
      </cdr:nvSpPr>
      <cdr:spPr>
        <a:xfrm>
          <a:off x="104775" y="66675"/>
          <a:ext cx="923925" cy="266700"/>
        </a:xfrm>
        <a:prstGeom prst="rect">
          <a:avLst/>
        </a:prstGeom>
        <a:noFill/>
        <a:ln w="9525" cmpd="sng">
          <a:noFill/>
        </a:ln>
      </cdr:spPr>
      <cdr:txBody>
        <a:bodyPr vertOverflow="clip" wrap="square"/>
        <a:p>
          <a:pPr algn="l">
            <a:defRPr/>
          </a:pPr>
          <a:r>
            <a:rPr lang="en-US" cap="none" sz="1375" b="1" i="0" u="none" baseline="0"/>
            <a:t>(b) 23-29</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d\t&amp;p\eas\branch2\transtat\exeldata\ras\y99\rast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0.016860997933040016</v>
          </cell>
          <cell r="I8">
            <v>0.42648406536512984</v>
          </cell>
          <cell r="J8">
            <v>1.6037784504544534</v>
          </cell>
          <cell r="M8">
            <v>1008244.0000000001</v>
          </cell>
        </row>
        <row r="9">
          <cell r="E9">
            <v>120</v>
          </cell>
          <cell r="F9">
            <v>455</v>
          </cell>
          <cell r="H9">
            <v>0.024446508816300044</v>
          </cell>
          <cell r="I9">
            <v>0.2666891870869096</v>
          </cell>
          <cell r="J9">
            <v>1.0111965010378654</v>
          </cell>
          <cell r="M9">
            <v>449962</v>
          </cell>
        </row>
        <row r="10">
          <cell r="E10">
            <v>356</v>
          </cell>
          <cell r="F10">
            <v>1105</v>
          </cell>
          <cell r="H10">
            <v>0.012225854319776389</v>
          </cell>
          <cell r="I10">
            <v>0.13601262930751232</v>
          </cell>
          <cell r="J10">
            <v>0.4221740319797785</v>
          </cell>
          <cell r="M10">
            <v>2617404</v>
          </cell>
        </row>
        <row r="11">
          <cell r="E11">
            <v>235</v>
          </cell>
          <cell r="F11">
            <v>560</v>
          </cell>
          <cell r="H11">
            <v>0.027788690961009596</v>
          </cell>
          <cell r="I11">
            <v>0.22518421985645706</v>
          </cell>
          <cell r="J11">
            <v>0.5366092047643232</v>
          </cell>
          <cell r="M11">
            <v>1043589.9999999999</v>
          </cell>
        </row>
        <row r="12">
          <cell r="E12">
            <v>1141</v>
          </cell>
          <cell r="F12">
            <v>3759</v>
          </cell>
          <cell r="H12">
            <v>0.017385528988904518</v>
          </cell>
          <cell r="I12">
            <v>0.22288638849820283</v>
          </cell>
          <cell r="J12">
            <v>0.7342944210032818</v>
          </cell>
          <cell r="M12">
            <v>5119200</v>
          </cell>
        </row>
        <row r="14">
          <cell r="E14">
            <v>69</v>
          </cell>
          <cell r="F14">
            <v>374</v>
          </cell>
          <cell r="H14" t="str">
            <v>-</v>
          </cell>
          <cell r="I14">
            <v>0.06843581513998595</v>
          </cell>
          <cell r="J14">
            <v>0.37094195452688034</v>
          </cell>
          <cell r="M14">
            <v>1008244.0000000001</v>
          </cell>
        </row>
        <row r="15">
          <cell r="E15">
            <v>24</v>
          </cell>
          <cell r="F15">
            <v>141</v>
          </cell>
          <cell r="H15" t="str">
            <v>-</v>
          </cell>
          <cell r="I15">
            <v>0.05333783741738191</v>
          </cell>
          <cell r="J15">
            <v>0.3133597948271188</v>
          </cell>
          <cell r="M15">
            <v>449962</v>
          </cell>
        </row>
        <row r="16">
          <cell r="E16">
            <v>85</v>
          </cell>
          <cell r="F16">
            <v>463</v>
          </cell>
          <cell r="H16" t="str">
            <v>-</v>
          </cell>
          <cell r="I16">
            <v>0.032474925536906035</v>
          </cell>
          <cell r="J16">
            <v>0.17689282968926465</v>
          </cell>
          <cell r="M16">
            <v>2617404</v>
          </cell>
        </row>
        <row r="17">
          <cell r="E17">
            <v>11</v>
          </cell>
          <cell r="F17">
            <v>38</v>
          </cell>
          <cell r="H17" t="str">
            <v>-</v>
          </cell>
          <cell r="I17">
            <v>0.010540537950727777</v>
          </cell>
          <cell r="J17">
            <v>0.036412767466150506</v>
          </cell>
          <cell r="M17">
            <v>1043589.9999999999</v>
          </cell>
        </row>
        <row r="18">
          <cell r="E18">
            <v>189</v>
          </cell>
          <cell r="F18">
            <v>1017</v>
          </cell>
          <cell r="H18" t="str">
            <v>-</v>
          </cell>
          <cell r="I18">
            <v>0.036919831223628685</v>
          </cell>
          <cell r="J18">
            <v>0.19866385372714487</v>
          </cell>
          <cell r="M18">
            <v>5119200</v>
          </cell>
        </row>
        <row r="20">
          <cell r="E20">
            <v>5</v>
          </cell>
          <cell r="F20">
            <v>17</v>
          </cell>
          <cell r="H20" t="str">
            <v>-</v>
          </cell>
          <cell r="I20" t="str">
            <v>-</v>
          </cell>
          <cell r="J20">
            <v>0.016860997933040016</v>
          </cell>
          <cell r="M20">
            <v>1008244.0000000001</v>
          </cell>
        </row>
        <row r="21">
          <cell r="E21">
            <v>75</v>
          </cell>
          <cell r="F21">
            <v>201</v>
          </cell>
          <cell r="H21">
            <v>0.006667229677172739</v>
          </cell>
          <cell r="I21">
            <v>0.16668074192931848</v>
          </cell>
          <cell r="J21">
            <v>0.4467043883705735</v>
          </cell>
          <cell r="M21">
            <v>449962</v>
          </cell>
        </row>
        <row r="22">
          <cell r="E22">
            <v>339</v>
          </cell>
          <cell r="F22">
            <v>783</v>
          </cell>
          <cell r="H22">
            <v>0.009933506634818316</v>
          </cell>
          <cell r="I22">
            <v>0.12951764420013112</v>
          </cell>
          <cell r="J22">
            <v>0.29915137288702853</v>
          </cell>
          <cell r="M22">
            <v>2617404</v>
          </cell>
        </row>
        <row r="23">
          <cell r="E23">
            <v>12</v>
          </cell>
          <cell r="F23">
            <v>24</v>
          </cell>
          <cell r="H23" t="str">
            <v>-</v>
          </cell>
          <cell r="I23">
            <v>0.011498768673521212</v>
          </cell>
          <cell r="J23">
            <v>0.022997537347042424</v>
          </cell>
          <cell r="M23">
            <v>1043589.9999999999</v>
          </cell>
        </row>
        <row r="24">
          <cell r="E24">
            <v>431</v>
          </cell>
          <cell r="F24">
            <v>1025</v>
          </cell>
          <cell r="H24">
            <v>0.005860290670417253</v>
          </cell>
          <cell r="I24">
            <v>0.0841928426316612</v>
          </cell>
          <cell r="J24">
            <v>0.2002265979059228</v>
          </cell>
          <cell r="M24">
            <v>5119200</v>
          </cell>
        </row>
        <row r="26">
          <cell r="E26">
            <v>108</v>
          </cell>
          <cell r="F26">
            <v>978</v>
          </cell>
          <cell r="H26">
            <v>0.005950940446955299</v>
          </cell>
          <cell r="I26">
            <v>0.1071169280451954</v>
          </cell>
          <cell r="J26">
            <v>0.9700032928537138</v>
          </cell>
          <cell r="M26">
            <v>1008244.0000000001</v>
          </cell>
        </row>
        <row r="27">
          <cell r="E27">
            <v>506</v>
          </cell>
          <cell r="F27">
            <v>2893</v>
          </cell>
          <cell r="H27">
            <v>0.10445326494237292</v>
          </cell>
          <cell r="I27">
            <v>1.124539405549802</v>
          </cell>
          <cell r="J27">
            <v>6.429431818686911</v>
          </cell>
          <cell r="M27">
            <v>449962</v>
          </cell>
        </row>
        <row r="28">
          <cell r="E28">
            <v>1089</v>
          </cell>
          <cell r="F28">
            <v>7752</v>
          </cell>
          <cell r="H28">
            <v>0.03285698348439905</v>
          </cell>
          <cell r="I28">
            <v>0.4160611048198902</v>
          </cell>
          <cell r="J28">
            <v>2.9617132089658305</v>
          </cell>
          <cell r="M28">
            <v>2617404</v>
          </cell>
        </row>
        <row r="29">
          <cell r="E29">
            <v>294</v>
          </cell>
          <cell r="F29">
            <v>1256</v>
          </cell>
          <cell r="H29">
            <v>0.02874692168380303</v>
          </cell>
          <cell r="I29">
            <v>0.2817198325012697</v>
          </cell>
          <cell r="J29">
            <v>1.2035377878285534</v>
          </cell>
          <cell r="M29">
            <v>1043589.9999999999</v>
          </cell>
        </row>
        <row r="30">
          <cell r="E30">
            <v>1998</v>
          </cell>
          <cell r="F30">
            <v>12887</v>
          </cell>
          <cell r="H30">
            <v>0.03301297077668385</v>
          </cell>
          <cell r="I30">
            <v>0.39029535864978904</v>
          </cell>
          <cell r="J30">
            <v>2.517385528988904</v>
          </cell>
          <cell r="M30">
            <v>5119200</v>
          </cell>
        </row>
        <row r="32">
          <cell r="E32">
            <v>1</v>
          </cell>
          <cell r="F32">
            <v>16</v>
          </cell>
          <cell r="H32" t="str">
            <v>-</v>
          </cell>
          <cell r="I32" t="str">
            <v>-</v>
          </cell>
          <cell r="J32">
            <v>0.015869174525214132</v>
          </cell>
          <cell r="M32">
            <v>1008244.0000000001</v>
          </cell>
        </row>
        <row r="33">
          <cell r="E33">
            <v>3</v>
          </cell>
          <cell r="F33">
            <v>35</v>
          </cell>
          <cell r="H33" t="str">
            <v>-</v>
          </cell>
          <cell r="I33">
            <v>0.006667229677172739</v>
          </cell>
          <cell r="J33">
            <v>0.07778434623368195</v>
          </cell>
          <cell r="M33">
            <v>449962</v>
          </cell>
        </row>
        <row r="34">
          <cell r="E34">
            <v>21</v>
          </cell>
          <cell r="F34">
            <v>239</v>
          </cell>
          <cell r="H34" t="str">
            <v>-</v>
          </cell>
          <cell r="I34">
            <v>0.008023216897353256</v>
          </cell>
          <cell r="J34">
            <v>0.0913118494508299</v>
          </cell>
          <cell r="M34">
            <v>2617404</v>
          </cell>
        </row>
        <row r="35">
          <cell r="E35">
            <v>8</v>
          </cell>
          <cell r="F35">
            <v>32</v>
          </cell>
          <cell r="H35" t="str">
            <v>-</v>
          </cell>
          <cell r="I35">
            <v>0.007665845782347474</v>
          </cell>
          <cell r="J35">
            <v>0.030663383129389897</v>
          </cell>
          <cell r="M35">
            <v>1043589.9999999999</v>
          </cell>
        </row>
        <row r="36">
          <cell r="E36">
            <v>33</v>
          </cell>
          <cell r="F36">
            <v>322</v>
          </cell>
          <cell r="H36" t="str">
            <v>-</v>
          </cell>
          <cell r="I36">
            <v>0.006446319737458978</v>
          </cell>
          <cell r="J36">
            <v>0.06290045319581185</v>
          </cell>
          <cell r="M36">
            <v>5119200</v>
          </cell>
        </row>
        <row r="38">
          <cell r="E38">
            <v>4</v>
          </cell>
          <cell r="F38">
            <v>17</v>
          </cell>
          <cell r="H38" t="str">
            <v>-</v>
          </cell>
          <cell r="I38" t="str">
            <v>-</v>
          </cell>
          <cell r="J38">
            <v>0.016860997933040016</v>
          </cell>
          <cell r="M38">
            <v>1008244.0000000001</v>
          </cell>
        </row>
        <row r="39">
          <cell r="E39">
            <v>10</v>
          </cell>
          <cell r="F39">
            <v>22</v>
          </cell>
          <cell r="H39" t="str">
            <v>-</v>
          </cell>
          <cell r="I39">
            <v>0.02222409892390913</v>
          </cell>
          <cell r="J39">
            <v>0.04889301763260009</v>
          </cell>
          <cell r="M39">
            <v>449962</v>
          </cell>
        </row>
        <row r="40">
          <cell r="E40">
            <v>10</v>
          </cell>
          <cell r="F40">
            <v>81</v>
          </cell>
          <cell r="H40" t="str">
            <v>-</v>
          </cell>
          <cell r="I40" t="str">
            <v>-</v>
          </cell>
          <cell r="J40">
            <v>0.03094669374693398</v>
          </cell>
          <cell r="M40">
            <v>2617404</v>
          </cell>
        </row>
        <row r="41">
          <cell r="E41">
            <v>1</v>
          </cell>
          <cell r="F41">
            <v>9</v>
          </cell>
          <cell r="H41" t="str">
            <v>-</v>
          </cell>
          <cell r="I41" t="str">
            <v>-</v>
          </cell>
          <cell r="J41">
            <v>0.00862407650514091</v>
          </cell>
          <cell r="M41">
            <v>1043589.9999999999</v>
          </cell>
        </row>
        <row r="42">
          <cell r="E42">
            <v>25</v>
          </cell>
          <cell r="F42">
            <v>129</v>
          </cell>
          <cell r="H42" t="str">
            <v>-</v>
          </cell>
          <cell r="I42" t="str">
            <v>-</v>
          </cell>
          <cell r="J42">
            <v>0.025199249882794185</v>
          </cell>
          <cell r="M42">
            <v>5119200</v>
          </cell>
        </row>
        <row r="44">
          <cell r="E44">
            <v>2</v>
          </cell>
          <cell r="F44">
            <v>144</v>
          </cell>
          <cell r="H44" t="str">
            <v>-</v>
          </cell>
          <cell r="I44" t="str">
            <v>-</v>
          </cell>
          <cell r="J44">
            <v>0.1428225707269272</v>
          </cell>
          <cell r="M44">
            <v>1008244.0000000001</v>
          </cell>
        </row>
        <row r="45">
          <cell r="E45">
            <v>7</v>
          </cell>
          <cell r="F45">
            <v>101</v>
          </cell>
          <cell r="H45" t="str">
            <v>-</v>
          </cell>
          <cell r="I45">
            <v>0.01555686924673639</v>
          </cell>
          <cell r="J45">
            <v>0.2244633991314822</v>
          </cell>
          <cell r="M45">
            <v>449962</v>
          </cell>
        </row>
        <row r="46">
          <cell r="E46">
            <v>30</v>
          </cell>
          <cell r="F46">
            <v>330</v>
          </cell>
          <cell r="H46" t="str">
            <v>-</v>
          </cell>
          <cell r="I46">
            <v>0.011461738424790365</v>
          </cell>
          <cell r="J46">
            <v>0.12607912267269403</v>
          </cell>
          <cell r="M46">
            <v>2617404</v>
          </cell>
        </row>
        <row r="47">
          <cell r="E47">
            <v>44</v>
          </cell>
          <cell r="F47">
            <v>333</v>
          </cell>
          <cell r="H47" t="str">
            <v>-</v>
          </cell>
          <cell r="I47">
            <v>0.04216215180291111</v>
          </cell>
          <cell r="J47">
            <v>0.3190908306902136</v>
          </cell>
          <cell r="M47">
            <v>1043589.9999999999</v>
          </cell>
        </row>
        <row r="48">
          <cell r="E48">
            <v>83</v>
          </cell>
          <cell r="F48">
            <v>920</v>
          </cell>
          <cell r="H48" t="str">
            <v>-</v>
          </cell>
          <cell r="I48">
            <v>0.01621347085482107</v>
          </cell>
          <cell r="J48">
            <v>0.17971558055946243</v>
          </cell>
          <cell r="M48">
            <v>5119200</v>
          </cell>
        </row>
        <row r="50">
          <cell r="E50">
            <v>1</v>
          </cell>
          <cell r="F50">
            <v>13</v>
          </cell>
          <cell r="H50" t="str">
            <v>-</v>
          </cell>
          <cell r="I50" t="str">
            <v>-</v>
          </cell>
          <cell r="J50">
            <v>0.012893704301736482</v>
          </cell>
          <cell r="M50">
            <v>1008244.0000000001</v>
          </cell>
        </row>
        <row r="51">
          <cell r="E51">
            <v>14</v>
          </cell>
          <cell r="F51">
            <v>88</v>
          </cell>
          <cell r="H51" t="str">
            <v>-</v>
          </cell>
          <cell r="I51">
            <v>0.03111373849347278</v>
          </cell>
          <cell r="J51">
            <v>0.19557207053040035</v>
          </cell>
          <cell r="M51">
            <v>449962</v>
          </cell>
        </row>
        <row r="52">
          <cell r="E52">
            <v>67</v>
          </cell>
          <cell r="F52">
            <v>351</v>
          </cell>
          <cell r="H52" t="str">
            <v>-</v>
          </cell>
          <cell r="I52">
            <v>0.025597882482031816</v>
          </cell>
          <cell r="J52">
            <v>0.13410233957004727</v>
          </cell>
          <cell r="M52">
            <v>2617404</v>
          </cell>
        </row>
        <row r="53">
          <cell r="E53">
            <v>4</v>
          </cell>
          <cell r="F53">
            <v>20</v>
          </cell>
          <cell r="H53" t="str">
            <v>-</v>
          </cell>
          <cell r="I53" t="str">
            <v>-</v>
          </cell>
          <cell r="J53">
            <v>0.019164614455868683</v>
          </cell>
          <cell r="M53">
            <v>1043589.9999999999</v>
          </cell>
        </row>
        <row r="54">
          <cell r="E54">
            <v>86</v>
          </cell>
          <cell r="F54">
            <v>472</v>
          </cell>
          <cell r="H54" t="str">
            <v>-</v>
          </cell>
          <cell r="I54">
            <v>0.01679949992186279</v>
          </cell>
          <cell r="J54">
            <v>0.0922019065478981</v>
          </cell>
          <cell r="M54">
            <v>5119200</v>
          </cell>
        </row>
        <row r="56">
          <cell r="E56">
            <v>1</v>
          </cell>
          <cell r="F56">
            <v>6</v>
          </cell>
          <cell r="H56" t="str">
            <v>-</v>
          </cell>
          <cell r="I56" t="str">
            <v>-</v>
          </cell>
          <cell r="J56">
            <v>0.005950940446955299</v>
          </cell>
          <cell r="M56">
            <v>1008244.0000000001</v>
          </cell>
        </row>
        <row r="57">
          <cell r="E57">
            <v>5</v>
          </cell>
          <cell r="F57">
            <v>12</v>
          </cell>
          <cell r="H57" t="str">
            <v>-</v>
          </cell>
          <cell r="I57">
            <v>0.011112049461954565</v>
          </cell>
          <cell r="J57">
            <v>0.026668918708690956</v>
          </cell>
          <cell r="M57">
            <v>449962</v>
          </cell>
        </row>
        <row r="58">
          <cell r="E58">
            <v>48</v>
          </cell>
          <cell r="F58">
            <v>253</v>
          </cell>
          <cell r="H58" t="str">
            <v>-</v>
          </cell>
          <cell r="I58">
            <v>0.018338781479664584</v>
          </cell>
          <cell r="J58">
            <v>0.09666066071573207</v>
          </cell>
          <cell r="M58">
            <v>2617404</v>
          </cell>
        </row>
        <row r="59">
          <cell r="E59">
            <v>4</v>
          </cell>
          <cell r="F59">
            <v>10</v>
          </cell>
          <cell r="H59" t="str">
            <v>-</v>
          </cell>
          <cell r="I59" t="str">
            <v>-</v>
          </cell>
          <cell r="J59">
            <v>0.009582307227934342</v>
          </cell>
          <cell r="M59">
            <v>1043589.9999999999</v>
          </cell>
        </row>
        <row r="60">
          <cell r="E60">
            <v>58</v>
          </cell>
          <cell r="F60">
            <v>281</v>
          </cell>
          <cell r="H60" t="str">
            <v>-</v>
          </cell>
          <cell r="I60">
            <v>0.011329895296140022</v>
          </cell>
          <cell r="J60">
            <v>0.05489138927957493</v>
          </cell>
          <cell r="M60">
            <v>5119200</v>
          </cell>
        </row>
        <row r="62">
          <cell r="E62">
            <v>4</v>
          </cell>
          <cell r="F62">
            <v>11</v>
          </cell>
          <cell r="H62" t="str">
            <v>-</v>
          </cell>
          <cell r="I62" t="str">
            <v>-</v>
          </cell>
          <cell r="J62">
            <v>0.010910057486084717</v>
          </cell>
          <cell r="M62">
            <v>1008244.0000000001</v>
          </cell>
        </row>
        <row r="63">
          <cell r="E63">
            <v>3</v>
          </cell>
          <cell r="F63">
            <v>17</v>
          </cell>
          <cell r="H63" t="str">
            <v>-</v>
          </cell>
          <cell r="I63">
            <v>0.006667229677172739</v>
          </cell>
          <cell r="J63">
            <v>0.037780968170645524</v>
          </cell>
          <cell r="M63">
            <v>449962</v>
          </cell>
        </row>
        <row r="64">
          <cell r="E64">
            <v>13</v>
          </cell>
          <cell r="F64">
            <v>128</v>
          </cell>
          <cell r="H64" t="str">
            <v>-</v>
          </cell>
          <cell r="I64" t="str">
            <v>-</v>
          </cell>
          <cell r="J64">
            <v>0.048903417279105556</v>
          </cell>
          <cell r="M64">
            <v>2617404</v>
          </cell>
        </row>
        <row r="65">
          <cell r="E65">
            <v>3</v>
          </cell>
          <cell r="F65">
            <v>8</v>
          </cell>
          <cell r="H65" t="str">
            <v>-</v>
          </cell>
          <cell r="I65" t="str">
            <v>-</v>
          </cell>
          <cell r="J65">
            <v>0.007665845782347474</v>
          </cell>
          <cell r="M65">
            <v>1043589.9999999999</v>
          </cell>
        </row>
        <row r="66">
          <cell r="E66">
            <v>23</v>
          </cell>
          <cell r="F66">
            <v>164</v>
          </cell>
          <cell r="H66" t="str">
            <v>-</v>
          </cell>
          <cell r="I66" t="str">
            <v>-</v>
          </cell>
          <cell r="J66">
            <v>0.03203625566494765</v>
          </cell>
          <cell r="M66">
            <v>5119200</v>
          </cell>
        </row>
        <row r="68">
          <cell r="E68">
            <v>625</v>
          </cell>
          <cell r="F68">
            <v>3193</v>
          </cell>
          <cell r="H68">
            <v>0.024795585195647084</v>
          </cell>
          <cell r="I68">
            <v>0.619889629891177</v>
          </cell>
          <cell r="J68">
            <v>3.1668921411880455</v>
          </cell>
          <cell r="M68">
            <v>1008244.0000000001</v>
          </cell>
        </row>
        <row r="69">
          <cell r="E69">
            <v>767</v>
          </cell>
          <cell r="F69">
            <v>3965</v>
          </cell>
          <cell r="H69">
            <v>0.1377894133282366</v>
          </cell>
          <cell r="I69">
            <v>1.7045883874638303</v>
          </cell>
          <cell r="J69">
            <v>8.81185522332997</v>
          </cell>
          <cell r="M69">
            <v>449962</v>
          </cell>
        </row>
        <row r="70">
          <cell r="E70">
            <v>2058</v>
          </cell>
          <cell r="F70">
            <v>11485</v>
          </cell>
          <cell r="H70">
            <v>0.06074721365138893</v>
          </cell>
          <cell r="I70">
            <v>0.786275255940619</v>
          </cell>
          <cell r="J70">
            <v>4.387935526957245</v>
          </cell>
          <cell r="M70">
            <v>2617404</v>
          </cell>
        </row>
        <row r="71">
          <cell r="E71">
            <v>616</v>
          </cell>
          <cell r="F71">
            <v>2290</v>
          </cell>
          <cell r="H71">
            <v>0.061326766258779794</v>
          </cell>
          <cell r="I71">
            <v>0.5902701252407555</v>
          </cell>
          <cell r="J71">
            <v>2.194348355196965</v>
          </cell>
          <cell r="M71">
            <v>1043589.9999999999</v>
          </cell>
        </row>
        <row r="72">
          <cell r="E72">
            <v>4067</v>
          </cell>
          <cell r="F72">
            <v>20976</v>
          </cell>
          <cell r="H72">
            <v>0.06055633692764494</v>
          </cell>
          <cell r="I72">
            <v>0.7944600718862322</v>
          </cell>
          <cell r="J72">
            <v>4.097515236755743</v>
          </cell>
          <cell r="M72">
            <v>5119200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7"/>
  <sheetViews>
    <sheetView tabSelected="1" zoomScale="75" zoomScaleNormal="75" workbookViewId="0" topLeftCell="A1">
      <selection activeCell="A1" sqref="A1"/>
    </sheetView>
  </sheetViews>
  <sheetFormatPr defaultColWidth="9.140625" defaultRowHeight="12.75"/>
  <cols>
    <col min="1" max="1" width="16.421875" style="4" customWidth="1"/>
    <col min="2" max="3" width="10.8515625" style="4" bestFit="1" customWidth="1"/>
    <col min="4" max="4" width="12.00390625" style="4" bestFit="1" customWidth="1"/>
    <col min="5" max="5" width="9.28125" style="4" bestFit="1" customWidth="1"/>
    <col min="6" max="6" width="12.00390625" style="4" customWidth="1"/>
    <col min="7" max="7" width="11.8515625" style="4" customWidth="1"/>
    <col min="8" max="8" width="11.28125" style="4" customWidth="1"/>
    <col min="9" max="9" width="10.8515625" style="4" bestFit="1" customWidth="1"/>
    <col min="10" max="10" width="9.28125" style="4" bestFit="1" customWidth="1"/>
    <col min="11" max="11" width="10.8515625" style="4" customWidth="1"/>
    <col min="12" max="16384" width="9.140625" style="4" customWidth="1"/>
  </cols>
  <sheetData>
    <row r="1" spans="1:11" s="2" customFormat="1" ht="18.75">
      <c r="A1" s="1" t="s">
        <v>282</v>
      </c>
      <c r="K1" s="3" t="s">
        <v>0</v>
      </c>
    </row>
    <row r="2" ht="13.5" customHeight="1"/>
    <row r="3" s="2" customFormat="1" ht="18.75">
      <c r="A3" s="1" t="s">
        <v>1</v>
      </c>
    </row>
    <row r="4" spans="1:11" s="2" customFormat="1" ht="19.5" thickBot="1">
      <c r="A4" s="5" t="s">
        <v>2</v>
      </c>
      <c r="B4" s="6"/>
      <c r="C4" s="6"/>
      <c r="D4" s="6"/>
      <c r="E4" s="6"/>
      <c r="F4" s="6"/>
      <c r="G4" s="6"/>
      <c r="H4" s="6"/>
      <c r="I4" s="6"/>
      <c r="J4" s="6"/>
      <c r="K4" s="6"/>
    </row>
    <row r="5" spans="1:11" s="8" customFormat="1" ht="15.75">
      <c r="A5" s="7" t="s">
        <v>3</v>
      </c>
      <c r="B5" s="7" t="s">
        <v>4</v>
      </c>
      <c r="C5" s="7" t="s">
        <v>5</v>
      </c>
      <c r="D5" s="7" t="s">
        <v>6</v>
      </c>
      <c r="E5" s="7" t="s">
        <v>7</v>
      </c>
      <c r="F5" s="7" t="s">
        <v>8</v>
      </c>
      <c r="G5" s="7" t="s">
        <v>9</v>
      </c>
      <c r="H5" s="7" t="s">
        <v>10</v>
      </c>
      <c r="I5" s="7" t="s">
        <v>11</v>
      </c>
      <c r="J5" s="7" t="s">
        <v>12</v>
      </c>
      <c r="K5" s="7" t="s">
        <v>13</v>
      </c>
    </row>
    <row r="6" spans="1:11" s="8" customFormat="1" ht="16.5" thickBot="1">
      <c r="A6" s="9"/>
      <c r="B6" s="9" t="s">
        <v>14</v>
      </c>
      <c r="C6" s="9" t="s">
        <v>15</v>
      </c>
      <c r="D6" s="9"/>
      <c r="E6" s="9"/>
      <c r="F6" s="9"/>
      <c r="G6" s="9" t="s">
        <v>16</v>
      </c>
      <c r="H6" s="9" t="s">
        <v>17</v>
      </c>
      <c r="I6" s="9" t="s">
        <v>17</v>
      </c>
      <c r="J6" s="9"/>
      <c r="K6" s="9"/>
    </row>
    <row r="7" ht="15" customHeight="1">
      <c r="K7" s="10" t="s">
        <v>18</v>
      </c>
    </row>
    <row r="8" s="8" customFormat="1" ht="19.5" customHeight="1">
      <c r="A8" s="8" t="s">
        <v>19</v>
      </c>
    </row>
    <row r="9" spans="1:11" s="8" customFormat="1" ht="15.75" customHeight="1">
      <c r="A9" s="8" t="s">
        <v>20</v>
      </c>
      <c r="B9" s="11">
        <v>1319.8</v>
      </c>
      <c r="C9" s="11">
        <v>940</v>
      </c>
      <c r="D9" s="11">
        <v>20975</v>
      </c>
      <c r="E9" s="11">
        <v>527.2</v>
      </c>
      <c r="F9" s="11">
        <v>153</v>
      </c>
      <c r="G9" s="11">
        <v>1155.6</v>
      </c>
      <c r="H9" s="11">
        <v>1200.6</v>
      </c>
      <c r="I9" s="11">
        <v>890.8</v>
      </c>
      <c r="J9" s="11">
        <v>356</v>
      </c>
      <c r="K9" s="11">
        <v>27518</v>
      </c>
    </row>
    <row r="10" spans="2:11" ht="7.5" customHeight="1">
      <c r="B10" s="12"/>
      <c r="C10" s="12"/>
      <c r="D10" s="12"/>
      <c r="E10" s="12"/>
      <c r="F10" s="12"/>
      <c r="G10" s="12"/>
      <c r="H10" s="12"/>
      <c r="I10" s="12"/>
      <c r="J10" s="12"/>
      <c r="K10" s="12"/>
    </row>
    <row r="11" spans="1:11" ht="19.5" customHeight="1">
      <c r="A11" s="13">
        <v>1995</v>
      </c>
      <c r="B11" s="14">
        <v>1361</v>
      </c>
      <c r="C11" s="14">
        <v>975</v>
      </c>
      <c r="D11" s="14">
        <v>20576</v>
      </c>
      <c r="E11" s="14">
        <v>508</v>
      </c>
      <c r="F11" s="14">
        <v>181</v>
      </c>
      <c r="G11" s="14">
        <v>1096</v>
      </c>
      <c r="H11" s="14">
        <v>1227</v>
      </c>
      <c r="I11" s="14">
        <v>961</v>
      </c>
      <c r="J11" s="14">
        <v>347</v>
      </c>
      <c r="K11" s="14">
        <v>27232</v>
      </c>
    </row>
    <row r="12" spans="1:11" ht="19.5" customHeight="1">
      <c r="A12" s="13">
        <v>1996</v>
      </c>
      <c r="B12" s="12">
        <v>1346</v>
      </c>
      <c r="C12" s="12">
        <v>867</v>
      </c>
      <c r="D12" s="12">
        <v>20343</v>
      </c>
      <c r="E12" s="12">
        <v>571</v>
      </c>
      <c r="F12" s="12">
        <v>140</v>
      </c>
      <c r="G12" s="12">
        <v>1095</v>
      </c>
      <c r="H12" s="12">
        <v>1137</v>
      </c>
      <c r="I12" s="12">
        <v>805</v>
      </c>
      <c r="J12" s="12">
        <v>372</v>
      </c>
      <c r="K12" s="12">
        <v>26676</v>
      </c>
    </row>
    <row r="13" spans="1:11" ht="19.5" customHeight="1">
      <c r="A13" s="13">
        <v>1997</v>
      </c>
      <c r="B13" s="12">
        <v>1309</v>
      </c>
      <c r="C13" s="12">
        <v>951</v>
      </c>
      <c r="D13" s="12">
        <v>21785</v>
      </c>
      <c r="E13" s="12">
        <v>555</v>
      </c>
      <c r="F13" s="12">
        <v>145</v>
      </c>
      <c r="G13" s="12">
        <v>1098</v>
      </c>
      <c r="H13" s="12">
        <v>1143</v>
      </c>
      <c r="I13" s="12">
        <v>853</v>
      </c>
      <c r="J13" s="12">
        <v>368</v>
      </c>
      <c r="K13" s="12">
        <v>28207</v>
      </c>
    </row>
    <row r="14" spans="1:11" ht="19.5" customHeight="1" thickBot="1">
      <c r="A14" s="13">
        <v>1998</v>
      </c>
      <c r="B14" s="12">
        <v>1167</v>
      </c>
      <c r="C14" s="12">
        <v>972</v>
      </c>
      <c r="D14" s="12">
        <v>21328</v>
      </c>
      <c r="E14" s="12">
        <v>594</v>
      </c>
      <c r="F14" s="15">
        <v>145</v>
      </c>
      <c r="G14" s="12">
        <v>1181</v>
      </c>
      <c r="H14" s="12">
        <v>1189</v>
      </c>
      <c r="I14" s="12">
        <v>847</v>
      </c>
      <c r="J14" s="15">
        <v>358</v>
      </c>
      <c r="K14" s="12">
        <v>27781</v>
      </c>
    </row>
    <row r="15" spans="1:11" ht="19.5" customHeight="1" thickTop="1">
      <c r="A15" s="13">
        <v>1999</v>
      </c>
      <c r="B15" s="12">
        <v>1062</v>
      </c>
      <c r="C15" s="12">
        <v>1032</v>
      </c>
      <c r="D15" s="12">
        <v>19623</v>
      </c>
      <c r="E15" s="12">
        <v>552</v>
      </c>
      <c r="F15" s="12">
        <v>125</v>
      </c>
      <c r="G15" s="12">
        <v>1040</v>
      </c>
      <c r="H15" s="12">
        <v>1073</v>
      </c>
      <c r="I15" s="12">
        <v>944</v>
      </c>
      <c r="J15" s="12">
        <v>384</v>
      </c>
      <c r="K15" s="12">
        <v>25835</v>
      </c>
    </row>
    <row r="16" spans="1:11" ht="19.5" customHeight="1">
      <c r="A16" s="13">
        <v>2000</v>
      </c>
      <c r="B16" s="12">
        <v>900</v>
      </c>
      <c r="C16" s="12">
        <v>1155</v>
      </c>
      <c r="D16" s="12">
        <v>19280</v>
      </c>
      <c r="E16" s="12">
        <v>589</v>
      </c>
      <c r="F16" s="12">
        <v>134</v>
      </c>
      <c r="G16" s="12">
        <v>1109</v>
      </c>
      <c r="H16" s="12">
        <v>984</v>
      </c>
      <c r="I16" s="12">
        <v>924</v>
      </c>
      <c r="J16" s="12">
        <v>474</v>
      </c>
      <c r="K16" s="12">
        <v>25549</v>
      </c>
    </row>
    <row r="17" spans="1:11" ht="19.5" customHeight="1">
      <c r="A17" s="13">
        <v>2001</v>
      </c>
      <c r="B17" s="12">
        <v>942</v>
      </c>
      <c r="C17" s="12">
        <v>1207</v>
      </c>
      <c r="D17" s="12">
        <v>18611</v>
      </c>
      <c r="E17" s="12">
        <v>548</v>
      </c>
      <c r="F17" s="12">
        <v>101</v>
      </c>
      <c r="G17" s="12">
        <v>1086</v>
      </c>
      <c r="H17" s="12">
        <v>934</v>
      </c>
      <c r="I17" s="12">
        <v>1013</v>
      </c>
      <c r="J17" s="12">
        <v>434</v>
      </c>
      <c r="K17" s="12">
        <v>24876</v>
      </c>
    </row>
    <row r="18" spans="1:11" ht="19.5" customHeight="1">
      <c r="A18" s="13">
        <v>2002</v>
      </c>
      <c r="B18" s="12">
        <v>852</v>
      </c>
      <c r="C18" s="12">
        <v>1198</v>
      </c>
      <c r="D18" s="12">
        <v>18189</v>
      </c>
      <c r="E18" s="12">
        <v>504</v>
      </c>
      <c r="F18" s="12">
        <v>115</v>
      </c>
      <c r="G18" s="12">
        <v>1059</v>
      </c>
      <c r="H18" s="12">
        <v>858</v>
      </c>
      <c r="I18" s="12">
        <v>999</v>
      </c>
      <c r="J18" s="12">
        <v>374</v>
      </c>
      <c r="K18" s="12">
        <v>24148</v>
      </c>
    </row>
    <row r="19" spans="1:11" ht="19.5" customHeight="1">
      <c r="A19" s="13">
        <v>2003</v>
      </c>
      <c r="B19" s="12">
        <v>840</v>
      </c>
      <c r="C19" s="12">
        <v>1153</v>
      </c>
      <c r="D19" s="12">
        <v>17713</v>
      </c>
      <c r="E19" s="12">
        <v>487</v>
      </c>
      <c r="F19" s="12">
        <v>111</v>
      </c>
      <c r="G19" s="12">
        <v>1069</v>
      </c>
      <c r="H19" s="12">
        <v>795</v>
      </c>
      <c r="I19" s="12">
        <v>928</v>
      </c>
      <c r="J19" s="12">
        <v>348</v>
      </c>
      <c r="K19" s="12">
        <v>23444</v>
      </c>
    </row>
    <row r="20" spans="1:11" ht="19.5" customHeight="1">
      <c r="A20" s="13">
        <v>2004</v>
      </c>
      <c r="B20" s="12">
        <v>793</v>
      </c>
      <c r="C20" s="12">
        <v>1022</v>
      </c>
      <c r="D20" s="12">
        <v>17675</v>
      </c>
      <c r="E20" s="12">
        <v>477</v>
      </c>
      <c r="F20" s="12">
        <v>109</v>
      </c>
      <c r="G20" s="12">
        <v>1130</v>
      </c>
      <c r="H20" s="12">
        <v>971</v>
      </c>
      <c r="I20" s="12">
        <v>798</v>
      </c>
      <c r="J20" s="12">
        <v>361</v>
      </c>
      <c r="K20" s="12">
        <v>23336</v>
      </c>
    </row>
    <row r="21" spans="1:11" ht="19.5" customHeight="1">
      <c r="A21" s="13">
        <v>2005</v>
      </c>
      <c r="B21" s="12">
        <v>807</v>
      </c>
      <c r="C21" s="12">
        <v>1099</v>
      </c>
      <c r="D21" s="12">
        <v>16714</v>
      </c>
      <c r="E21" s="12">
        <v>467</v>
      </c>
      <c r="F21" s="12">
        <v>84</v>
      </c>
      <c r="G21" s="12">
        <v>1036</v>
      </c>
      <c r="H21" s="12">
        <v>907</v>
      </c>
      <c r="I21" s="12">
        <v>733</v>
      </c>
      <c r="J21" s="12">
        <v>562</v>
      </c>
      <c r="K21" s="12">
        <v>22409</v>
      </c>
    </row>
    <row r="22" spans="1:11" ht="7.5" customHeight="1">
      <c r="A22" s="13"/>
      <c r="B22" s="12"/>
      <c r="C22" s="12"/>
      <c r="D22" s="12"/>
      <c r="E22" s="12"/>
      <c r="F22" s="12"/>
      <c r="G22" s="12"/>
      <c r="H22" s="12"/>
      <c r="I22" s="12"/>
      <c r="J22" s="12"/>
      <c r="K22" s="12"/>
    </row>
    <row r="23" spans="1:11" s="8" customFormat="1" ht="19.5" customHeight="1">
      <c r="A23" s="8" t="s">
        <v>21</v>
      </c>
      <c r="B23" s="11">
        <v>846.8</v>
      </c>
      <c r="C23" s="11">
        <v>1135.8</v>
      </c>
      <c r="D23" s="11">
        <v>17780.4</v>
      </c>
      <c r="E23" s="11">
        <v>496.6</v>
      </c>
      <c r="F23" s="11">
        <v>104</v>
      </c>
      <c r="G23" s="11">
        <v>1076</v>
      </c>
      <c r="H23" s="11">
        <v>893</v>
      </c>
      <c r="I23" s="11">
        <v>894.2</v>
      </c>
      <c r="J23" s="11">
        <v>415.8</v>
      </c>
      <c r="K23" s="11">
        <v>23642.6</v>
      </c>
    </row>
    <row r="24" s="8" customFormat="1" ht="15.75" customHeight="1">
      <c r="A24" s="8" t="s">
        <v>20</v>
      </c>
    </row>
    <row r="25" ht="7.5" customHeight="1"/>
    <row r="26" ht="19.5" customHeight="1">
      <c r="A26" s="4" t="s">
        <v>22</v>
      </c>
    </row>
    <row r="27" spans="1:11" ht="19.5" customHeight="1">
      <c r="A27" s="4" t="s">
        <v>23</v>
      </c>
      <c r="B27" s="16">
        <f aca="true" t="shared" si="0" ref="B27:K27">(B21-B20)/B20*100</f>
        <v>1.7654476670870116</v>
      </c>
      <c r="C27" s="16">
        <f t="shared" si="0"/>
        <v>7.534246575342466</v>
      </c>
      <c r="D27" s="16">
        <f t="shared" si="0"/>
        <v>-5.437057991513437</v>
      </c>
      <c r="E27" s="16">
        <f t="shared" si="0"/>
        <v>-2.0964360587002098</v>
      </c>
      <c r="F27" s="16">
        <f t="shared" si="0"/>
        <v>-22.93577981651376</v>
      </c>
      <c r="G27" s="16">
        <f t="shared" si="0"/>
        <v>-8.31858407079646</v>
      </c>
      <c r="H27" s="16">
        <f t="shared" si="0"/>
        <v>-6.591143151390319</v>
      </c>
      <c r="I27" s="16">
        <f t="shared" si="0"/>
        <v>-8.145363408521304</v>
      </c>
      <c r="J27" s="16">
        <f t="shared" si="0"/>
        <v>55.67867036011081</v>
      </c>
      <c r="K27" s="16">
        <f t="shared" si="0"/>
        <v>-3.9724031539252658</v>
      </c>
    </row>
    <row r="28" ht="7.5" customHeight="1"/>
    <row r="29" ht="19.5" customHeight="1">
      <c r="A29" s="4" t="s">
        <v>24</v>
      </c>
    </row>
    <row r="30" spans="1:11" ht="19.5" customHeight="1" thickBot="1">
      <c r="A30" s="17" t="s">
        <v>25</v>
      </c>
      <c r="B30" s="18">
        <f aca="true" t="shared" si="1" ref="B30:K30">(B21-B9)/B9*100</f>
        <v>-38.854371874526436</v>
      </c>
      <c r="C30" s="18">
        <f t="shared" si="1"/>
        <v>16.914893617021278</v>
      </c>
      <c r="D30" s="18">
        <f t="shared" si="1"/>
        <v>-20.31466030989273</v>
      </c>
      <c r="E30" s="18">
        <f t="shared" si="1"/>
        <v>-11.418816388467382</v>
      </c>
      <c r="F30" s="18">
        <f t="shared" si="1"/>
        <v>-45.09803921568628</v>
      </c>
      <c r="G30" s="18">
        <f t="shared" si="1"/>
        <v>-10.349601938386979</v>
      </c>
      <c r="H30" s="18">
        <f t="shared" si="1"/>
        <v>-24.454439446943187</v>
      </c>
      <c r="I30" s="18">
        <f t="shared" si="1"/>
        <v>-17.714414009878755</v>
      </c>
      <c r="J30" s="18">
        <f t="shared" si="1"/>
        <v>57.865168539325836</v>
      </c>
      <c r="K30" s="18">
        <f t="shared" si="1"/>
        <v>-18.566029507958426</v>
      </c>
    </row>
    <row r="31" spans="1:11" ht="15.75">
      <c r="A31" s="19"/>
      <c r="B31" s="20"/>
      <c r="C31" s="20"/>
      <c r="D31" s="20"/>
      <c r="E31" s="20"/>
      <c r="F31" s="20"/>
      <c r="G31" s="20"/>
      <c r="H31" s="20"/>
      <c r="I31" s="20"/>
      <c r="J31" s="20"/>
      <c r="K31" s="20"/>
    </row>
    <row r="32" ht="15.75">
      <c r="A32" s="4" t="s">
        <v>26</v>
      </c>
    </row>
    <row r="33" ht="15.75">
      <c r="A33" s="4" t="s">
        <v>27</v>
      </c>
    </row>
    <row r="35" ht="15" customHeight="1"/>
    <row r="36" spans="1:11" ht="18.75">
      <c r="A36" s="1"/>
      <c r="B36" s="2"/>
      <c r="C36" s="1"/>
      <c r="D36" s="1"/>
      <c r="E36" s="2"/>
      <c r="F36" s="2"/>
      <c r="G36" s="2"/>
      <c r="H36" s="2"/>
      <c r="I36" s="2"/>
      <c r="J36" s="2"/>
      <c r="K36" s="2"/>
    </row>
    <row r="37" spans="1:11" ht="12" customHeight="1">
      <c r="A37" s="1"/>
      <c r="B37" s="1"/>
      <c r="C37" s="2"/>
      <c r="D37" s="1"/>
      <c r="E37" s="2"/>
      <c r="F37" s="2"/>
      <c r="G37" s="2"/>
      <c r="H37" s="2"/>
      <c r="I37" s="2"/>
      <c r="J37" s="2"/>
      <c r="K37" s="2"/>
    </row>
    <row r="38" spans="1:11" ht="18.75">
      <c r="A38" s="1"/>
      <c r="B38" s="2"/>
      <c r="C38" s="1"/>
      <c r="D38" s="1"/>
      <c r="E38" s="2"/>
      <c r="F38" s="2"/>
      <c r="G38" s="2"/>
      <c r="H38" s="2"/>
      <c r="I38" s="2"/>
      <c r="J38" s="2"/>
      <c r="K38" s="2"/>
    </row>
    <row r="39" spans="1:11" ht="18.75">
      <c r="A39" s="1"/>
      <c r="B39" s="2"/>
      <c r="C39" s="2"/>
      <c r="D39" s="2"/>
      <c r="E39" s="2"/>
      <c r="F39" s="2"/>
      <c r="G39" s="2"/>
      <c r="H39" s="2"/>
      <c r="I39" s="2"/>
      <c r="J39" s="2"/>
      <c r="K39" s="2"/>
    </row>
    <row r="40" spans="3:11" ht="15.75">
      <c r="C40" s="21"/>
      <c r="D40" s="21"/>
      <c r="E40" s="21"/>
      <c r="F40" s="21"/>
      <c r="G40" s="21"/>
      <c r="H40" s="21"/>
      <c r="I40" s="21"/>
      <c r="J40" s="21"/>
      <c r="K40" s="21"/>
    </row>
    <row r="41" spans="3:11" ht="15.75">
      <c r="C41" s="21"/>
      <c r="D41" s="21"/>
      <c r="E41" s="21"/>
      <c r="F41" s="21"/>
      <c r="G41" s="21"/>
      <c r="H41" s="21"/>
      <c r="I41" s="21"/>
      <c r="J41" s="21"/>
      <c r="K41" s="21"/>
    </row>
    <row r="42" spans="3:11" ht="15.75">
      <c r="C42" s="21"/>
      <c r="D42" s="21"/>
      <c r="E42" s="21"/>
      <c r="F42" s="21"/>
      <c r="G42" s="21"/>
      <c r="H42" s="21"/>
      <c r="I42" s="21"/>
      <c r="J42" s="21"/>
      <c r="K42" s="21"/>
    </row>
    <row r="43" spans="3:11" ht="15.75">
      <c r="C43" s="21"/>
      <c r="D43" s="21"/>
      <c r="E43" s="21"/>
      <c r="F43" s="21"/>
      <c r="G43" s="21"/>
      <c r="H43" s="21"/>
      <c r="I43" s="21"/>
      <c r="J43" s="21"/>
      <c r="K43" s="21"/>
    </row>
    <row r="44" spans="3:11" s="8" customFormat="1" ht="15.75">
      <c r="C44" s="22"/>
      <c r="D44" s="22"/>
      <c r="E44" s="22"/>
      <c r="F44" s="22"/>
      <c r="G44" s="22"/>
      <c r="H44" s="22"/>
      <c r="I44" s="22"/>
      <c r="J44" s="22"/>
      <c r="K44" s="22"/>
    </row>
    <row r="45" spans="3:11" ht="7.5" customHeight="1">
      <c r="C45" s="23"/>
      <c r="D45" s="23"/>
      <c r="E45" s="23"/>
      <c r="F45" s="23"/>
      <c r="G45" s="23"/>
      <c r="H45" s="23"/>
      <c r="I45" s="23"/>
      <c r="J45" s="23"/>
      <c r="K45" s="23"/>
    </row>
    <row r="46" spans="1:11" ht="18.75">
      <c r="A46" s="1"/>
      <c r="B46" s="2"/>
      <c r="C46" s="23"/>
      <c r="D46" s="23"/>
      <c r="E46" s="23"/>
      <c r="F46" s="23"/>
      <c r="G46" s="23"/>
      <c r="H46" s="23"/>
      <c r="I46" s="23"/>
      <c r="J46" s="23"/>
      <c r="K46" s="23"/>
    </row>
    <row r="47" spans="3:11" ht="15.75">
      <c r="C47" s="21"/>
      <c r="D47" s="21"/>
      <c r="E47" s="21"/>
      <c r="F47" s="21"/>
      <c r="G47" s="21"/>
      <c r="H47" s="21"/>
      <c r="I47" s="21"/>
      <c r="J47" s="21"/>
      <c r="K47" s="21"/>
    </row>
    <row r="48" spans="3:11" ht="15.75">
      <c r="C48" s="21"/>
      <c r="D48" s="21"/>
      <c r="E48" s="21"/>
      <c r="F48" s="21"/>
      <c r="G48" s="21"/>
      <c r="H48" s="21"/>
      <c r="I48" s="21"/>
      <c r="J48" s="21"/>
      <c r="K48" s="21"/>
    </row>
    <row r="49" spans="3:11" ht="15.75">
      <c r="C49" s="21"/>
      <c r="D49" s="21"/>
      <c r="E49" s="21"/>
      <c r="F49" s="21"/>
      <c r="G49" s="21"/>
      <c r="H49" s="21"/>
      <c r="I49" s="21"/>
      <c r="J49" s="21"/>
      <c r="K49" s="21"/>
    </row>
    <row r="50" spans="3:11" ht="15.75">
      <c r="C50" s="21"/>
      <c r="D50" s="21"/>
      <c r="E50" s="21"/>
      <c r="F50" s="21"/>
      <c r="G50" s="21"/>
      <c r="H50" s="21"/>
      <c r="I50" s="21"/>
      <c r="J50" s="21"/>
      <c r="K50" s="21"/>
    </row>
    <row r="51" spans="3:11" s="8" customFormat="1" ht="15.75">
      <c r="C51" s="22"/>
      <c r="D51" s="22"/>
      <c r="E51" s="22"/>
      <c r="F51" s="22"/>
      <c r="G51" s="22"/>
      <c r="H51" s="22"/>
      <c r="I51" s="22"/>
      <c r="J51" s="22"/>
      <c r="K51" s="22"/>
    </row>
    <row r="52" spans="1:11" ht="7.5" customHeight="1">
      <c r="A52" s="8"/>
      <c r="C52" s="23"/>
      <c r="D52" s="23"/>
      <c r="E52" s="23"/>
      <c r="F52" s="23"/>
      <c r="G52" s="23"/>
      <c r="H52" s="23"/>
      <c r="I52" s="23"/>
      <c r="J52" s="23"/>
      <c r="K52" s="23"/>
    </row>
    <row r="53" spans="1:11" ht="17.25" customHeight="1">
      <c r="A53" s="1"/>
      <c r="B53" s="2"/>
      <c r="C53" s="23"/>
      <c r="D53" s="23"/>
      <c r="E53" s="23"/>
      <c r="F53" s="23"/>
      <c r="G53" s="23"/>
      <c r="H53" s="23"/>
      <c r="I53" s="23"/>
      <c r="J53" s="23"/>
      <c r="K53" s="23"/>
    </row>
    <row r="54" spans="3:11" ht="15.75">
      <c r="C54" s="21"/>
      <c r="D54" s="21"/>
      <c r="E54" s="21"/>
      <c r="F54" s="21"/>
      <c r="G54" s="21"/>
      <c r="H54" s="21"/>
      <c r="I54" s="21"/>
      <c r="J54" s="21"/>
      <c r="K54" s="21"/>
    </row>
    <row r="55" spans="3:11" ht="15.75">
      <c r="C55" s="21"/>
      <c r="D55" s="21"/>
      <c r="E55" s="21"/>
      <c r="F55" s="21"/>
      <c r="G55" s="21"/>
      <c r="H55" s="21"/>
      <c r="I55" s="21"/>
      <c r="J55" s="21"/>
      <c r="K55" s="21"/>
    </row>
    <row r="56" spans="3:11" ht="15.75">
      <c r="C56" s="21"/>
      <c r="D56" s="21"/>
      <c r="E56" s="21"/>
      <c r="F56" s="21"/>
      <c r="G56" s="21"/>
      <c r="H56" s="21"/>
      <c r="I56" s="21"/>
      <c r="J56" s="21"/>
      <c r="K56" s="21"/>
    </row>
    <row r="57" spans="3:11" ht="15.75">
      <c r="C57" s="21"/>
      <c r="D57" s="21"/>
      <c r="E57" s="21"/>
      <c r="F57" s="21"/>
      <c r="G57" s="21"/>
      <c r="H57" s="21"/>
      <c r="I57" s="21"/>
      <c r="J57" s="21"/>
      <c r="K57" s="21"/>
    </row>
  </sheetData>
  <printOptions/>
  <pageMargins left="0.7480314960629921" right="0.7480314960629921" top="0.3937007874015748" bottom="0.4330708661417323" header="0.31496062992125984" footer="0.31496062992125984"/>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AX79"/>
  <sheetViews>
    <sheetView zoomScale="75" zoomScaleNormal="75" workbookViewId="0" topLeftCell="A1">
      <selection activeCell="A1" sqref="A1"/>
    </sheetView>
  </sheetViews>
  <sheetFormatPr defaultColWidth="12.57421875" defaultRowHeight="12.75"/>
  <cols>
    <col min="1" max="1" width="10.00390625" style="94" customWidth="1"/>
    <col min="2" max="2" width="17.8515625" style="94" customWidth="1"/>
    <col min="3" max="6" width="10.7109375" style="94" customWidth="1"/>
    <col min="7" max="7" width="9.8515625" style="94" customWidth="1"/>
    <col min="8" max="8" width="2.421875" style="94" customWidth="1"/>
    <col min="9" max="11" width="10.7109375" style="94" customWidth="1"/>
    <col min="12" max="12" width="10.00390625" style="94" customWidth="1"/>
    <col min="13" max="13" width="9.57421875" style="94" customWidth="1"/>
    <col min="14" max="16384" width="12.57421875" style="94" customWidth="1"/>
  </cols>
  <sheetData>
    <row r="1" spans="1:13" s="96" customFormat="1" ht="18.75">
      <c r="A1" s="95" t="s">
        <v>172</v>
      </c>
      <c r="M1" s="97" t="s">
        <v>173</v>
      </c>
    </row>
    <row r="2" s="96" customFormat="1" ht="18.75">
      <c r="A2" s="95"/>
    </row>
    <row r="3" s="96" customFormat="1" ht="21.75">
      <c r="A3" s="98" t="s">
        <v>190</v>
      </c>
    </row>
    <row r="4" s="96" customFormat="1" ht="18.75">
      <c r="A4" s="95" t="s">
        <v>2</v>
      </c>
    </row>
    <row r="5" spans="1:13" ht="16.5" thickBot="1">
      <c r="A5" s="99"/>
      <c r="B5" s="99"/>
      <c r="C5" s="99"/>
      <c r="D5" s="99"/>
      <c r="E5" s="99"/>
      <c r="F5" s="99"/>
      <c r="G5" s="99"/>
      <c r="H5" s="99"/>
      <c r="I5" s="99"/>
      <c r="J5" s="99"/>
      <c r="K5" s="99"/>
      <c r="L5" s="99"/>
      <c r="M5" s="99"/>
    </row>
    <row r="6" spans="2:50" ht="15.75">
      <c r="B6" s="100" t="s">
        <v>3</v>
      </c>
      <c r="C6" s="101"/>
      <c r="D6" s="101"/>
      <c r="E6" s="102" t="s">
        <v>174</v>
      </c>
      <c r="F6" s="101"/>
      <c r="G6" s="101"/>
      <c r="H6" s="103"/>
      <c r="I6" s="101"/>
      <c r="J6" s="104" t="s">
        <v>175</v>
      </c>
      <c r="K6" s="101"/>
      <c r="L6" s="101"/>
      <c r="M6" s="101"/>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row>
    <row r="7" spans="1:50" ht="19.5" thickBot="1">
      <c r="A7" s="99"/>
      <c r="B7" s="99"/>
      <c r="C7" s="105" t="s">
        <v>165</v>
      </c>
      <c r="D7" s="105" t="s">
        <v>166</v>
      </c>
      <c r="E7" s="105" t="s">
        <v>167</v>
      </c>
      <c r="F7" s="105" t="s">
        <v>176</v>
      </c>
      <c r="G7" s="105" t="s">
        <v>84</v>
      </c>
      <c r="H7" s="105"/>
      <c r="I7" s="105" t="s">
        <v>165</v>
      </c>
      <c r="J7" s="105" t="s">
        <v>166</v>
      </c>
      <c r="K7" s="105" t="s">
        <v>167</v>
      </c>
      <c r="L7" s="105" t="s">
        <v>176</v>
      </c>
      <c r="M7" s="105" t="s">
        <v>191</v>
      </c>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row>
    <row r="8" spans="1:13" s="110" customFormat="1" ht="18.75">
      <c r="A8" s="98" t="s">
        <v>177</v>
      </c>
      <c r="B8" s="106" t="s">
        <v>25</v>
      </c>
      <c r="C8" s="107">
        <v>2600</v>
      </c>
      <c r="D8" s="107">
        <v>2660</v>
      </c>
      <c r="E8" s="107">
        <v>6616</v>
      </c>
      <c r="F8" s="107">
        <v>1375</v>
      </c>
      <c r="G8" s="107">
        <v>13514</v>
      </c>
      <c r="H8" s="108"/>
      <c r="I8" s="109">
        <v>13.535491098853</v>
      </c>
      <c r="J8" s="109">
        <v>10.161657524409</v>
      </c>
      <c r="K8" s="109">
        <v>6.563618849397</v>
      </c>
      <c r="L8" s="109">
        <v>3.177442239877</v>
      </c>
      <c r="M8" s="109">
        <v>6.994208773601</v>
      </c>
    </row>
    <row r="9" spans="2:13" ht="15.75">
      <c r="B9" s="111">
        <v>1995</v>
      </c>
      <c r="C9" s="112">
        <v>2635</v>
      </c>
      <c r="D9" s="112">
        <v>2764</v>
      </c>
      <c r="E9" s="112">
        <v>6404</v>
      </c>
      <c r="F9" s="112">
        <v>1332</v>
      </c>
      <c r="G9" s="112">
        <v>13415</v>
      </c>
      <c r="H9" s="113"/>
      <c r="I9" s="114">
        <v>13.635893189816</v>
      </c>
      <c r="J9" s="114">
        <v>10.139695955861</v>
      </c>
      <c r="K9" s="114">
        <v>6.401784982396</v>
      </c>
      <c r="L9" s="114">
        <v>3.097458316862</v>
      </c>
      <c r="M9" s="114">
        <v>6.926982693882</v>
      </c>
    </row>
    <row r="10" spans="2:13" ht="15.75">
      <c r="B10" s="94">
        <v>1996</v>
      </c>
      <c r="C10" s="112">
        <v>2574</v>
      </c>
      <c r="D10" s="112">
        <v>2541</v>
      </c>
      <c r="E10" s="112">
        <v>6334</v>
      </c>
      <c r="F10" s="112">
        <v>1354</v>
      </c>
      <c r="G10" s="112">
        <v>13060</v>
      </c>
      <c r="H10" s="113"/>
      <c r="I10" s="114">
        <v>13.628926788201</v>
      </c>
      <c r="J10" s="114">
        <v>9.610329686123</v>
      </c>
      <c r="K10" s="114">
        <v>6.282832611214</v>
      </c>
      <c r="L10" s="114">
        <v>3.133236605645</v>
      </c>
      <c r="M10" s="114">
        <v>6.761370567785</v>
      </c>
    </row>
    <row r="11" spans="2:13" ht="15.75">
      <c r="B11" s="94">
        <v>1997</v>
      </c>
      <c r="C11" s="112">
        <v>2641</v>
      </c>
      <c r="D11" s="112">
        <v>2657</v>
      </c>
      <c r="E11" s="112">
        <v>6901</v>
      </c>
      <c r="F11" s="112">
        <v>1482</v>
      </c>
      <c r="G11" s="112">
        <v>13993</v>
      </c>
      <c r="H11" s="115"/>
      <c r="I11" s="114">
        <v>14.068001555417</v>
      </c>
      <c r="J11" s="114">
        <v>10.534746424649</v>
      </c>
      <c r="K11" s="114">
        <v>6.781483141121</v>
      </c>
      <c r="L11" s="114">
        <v>3.407476214345</v>
      </c>
      <c r="M11" s="114">
        <v>7.229085006346</v>
      </c>
    </row>
    <row r="12" spans="2:13" ht="15.75">
      <c r="B12" s="94">
        <v>1998</v>
      </c>
      <c r="C12" s="112">
        <v>2476</v>
      </c>
      <c r="D12" s="112">
        <v>2531</v>
      </c>
      <c r="E12" s="112">
        <v>6911</v>
      </c>
      <c r="F12" s="112">
        <v>1410</v>
      </c>
      <c r="G12" s="112">
        <v>13523</v>
      </c>
      <c r="H12" s="115"/>
      <c r="I12" s="114">
        <v>13.095401800353</v>
      </c>
      <c r="J12" s="114">
        <v>10.531308903138</v>
      </c>
      <c r="K12" s="114">
        <v>6.738100345144</v>
      </c>
      <c r="L12" s="114">
        <v>3.209249923183</v>
      </c>
      <c r="M12" s="114">
        <v>7.035398697227</v>
      </c>
    </row>
    <row r="13" spans="2:13" ht="15.75">
      <c r="B13" s="94">
        <v>1999</v>
      </c>
      <c r="C13" s="112">
        <v>2157</v>
      </c>
      <c r="D13" s="112">
        <v>2190</v>
      </c>
      <c r="E13" s="112">
        <v>6491</v>
      </c>
      <c r="F13" s="112">
        <v>1342</v>
      </c>
      <c r="G13" s="112">
        <v>12287</v>
      </c>
      <c r="H13" s="115"/>
      <c r="I13" s="114">
        <v>11.383606972657</v>
      </c>
      <c r="J13" s="114">
        <v>9.530648214635</v>
      </c>
      <c r="K13" s="114">
        <v>6.280763987061</v>
      </c>
      <c r="L13" s="114">
        <v>3.029106052569</v>
      </c>
      <c r="M13" s="114">
        <v>6.424809682157</v>
      </c>
    </row>
    <row r="14" spans="2:13" ht="15.75">
      <c r="B14" s="94">
        <v>2000</v>
      </c>
      <c r="C14" s="112">
        <v>2120</v>
      </c>
      <c r="D14" s="112">
        <v>1941</v>
      </c>
      <c r="E14" s="112">
        <v>6343</v>
      </c>
      <c r="F14" s="112">
        <v>1385</v>
      </c>
      <c r="G14" s="112">
        <v>11874</v>
      </c>
      <c r="H14" s="115"/>
      <c r="I14" s="114">
        <v>11.043392196697</v>
      </c>
      <c r="J14" s="114">
        <v>8.885247102338</v>
      </c>
      <c r="K14" s="114">
        <v>6.108524294939</v>
      </c>
      <c r="L14" s="114">
        <v>3.097332268835</v>
      </c>
      <c r="M14" s="114">
        <v>6.217938507336</v>
      </c>
    </row>
    <row r="15" spans="2:13" ht="15.75">
      <c r="B15" s="94">
        <v>2001</v>
      </c>
      <c r="C15" s="112">
        <v>2039</v>
      </c>
      <c r="D15" s="112">
        <v>1788</v>
      </c>
      <c r="E15" s="112">
        <v>6079</v>
      </c>
      <c r="F15" s="112">
        <v>1331</v>
      </c>
      <c r="G15" s="112">
        <v>11307</v>
      </c>
      <c r="H15" s="115"/>
      <c r="I15" s="114">
        <v>10.438691247165</v>
      </c>
      <c r="J15" s="114">
        <v>8.516435100287</v>
      </c>
      <c r="K15" s="114">
        <v>5.808487137053</v>
      </c>
      <c r="L15" s="114">
        <v>2.94904859394</v>
      </c>
      <c r="M15" s="114">
        <v>5.904322340165</v>
      </c>
    </row>
    <row r="16" spans="2:13" ht="15.75">
      <c r="B16" s="94">
        <v>2002</v>
      </c>
      <c r="C16" s="112">
        <v>2042</v>
      </c>
      <c r="D16" s="112">
        <v>1612</v>
      </c>
      <c r="E16" s="112">
        <v>6024</v>
      </c>
      <c r="F16" s="112">
        <v>1368</v>
      </c>
      <c r="G16" s="112">
        <v>11130</v>
      </c>
      <c r="H16" s="115"/>
      <c r="I16" s="114">
        <v>10.378547613239</v>
      </c>
      <c r="J16" s="114">
        <v>7.789245815455</v>
      </c>
      <c r="K16" s="114">
        <v>5.740100375527</v>
      </c>
      <c r="L16" s="114">
        <v>3.001191262321</v>
      </c>
      <c r="M16" s="114">
        <v>5.786330096355</v>
      </c>
    </row>
    <row r="17" spans="2:13" ht="15.75">
      <c r="B17" s="111">
        <v>2003</v>
      </c>
      <c r="C17" s="112">
        <v>1971</v>
      </c>
      <c r="D17" s="112">
        <v>1546</v>
      </c>
      <c r="E17" s="112">
        <v>5856</v>
      </c>
      <c r="F17" s="112">
        <v>1409</v>
      </c>
      <c r="G17" s="112">
        <v>10854</v>
      </c>
      <c r="H17" s="115"/>
      <c r="I17" s="114">
        <v>9.988293780501</v>
      </c>
      <c r="J17" s="114">
        <v>7.448484527291</v>
      </c>
      <c r="K17" s="114">
        <v>5.569351069789</v>
      </c>
      <c r="L17" s="114">
        <v>3.050074033025</v>
      </c>
      <c r="M17" s="114">
        <v>5.620557624791</v>
      </c>
    </row>
    <row r="18" spans="2:13" ht="15.75">
      <c r="B18" s="111">
        <v>2004</v>
      </c>
      <c r="C18" s="112">
        <v>1915</v>
      </c>
      <c r="D18" s="112">
        <v>1626</v>
      </c>
      <c r="E18" s="112">
        <v>5815</v>
      </c>
      <c r="F18" s="112">
        <v>1371</v>
      </c>
      <c r="G18" s="112">
        <v>10787</v>
      </c>
      <c r="H18" s="115"/>
      <c r="I18" s="114">
        <v>9.653288167035</v>
      </c>
      <c r="J18" s="114">
        <v>7.682204310728</v>
      </c>
      <c r="K18" s="114">
        <v>5.520267403082</v>
      </c>
      <c r="L18" s="114">
        <v>2.91609060938</v>
      </c>
      <c r="M18" s="114">
        <v>5.547749068178</v>
      </c>
    </row>
    <row r="19" spans="2:13" ht="15.75">
      <c r="B19" s="111">
        <v>2005</v>
      </c>
      <c r="C19" s="112">
        <v>1911</v>
      </c>
      <c r="D19" s="112">
        <v>1509</v>
      </c>
      <c r="E19" s="112">
        <v>5406</v>
      </c>
      <c r="F19" s="112">
        <v>1316</v>
      </c>
      <c r="G19" s="112">
        <v>10177</v>
      </c>
      <c r="H19" s="115"/>
      <c r="I19" s="114">
        <v>9.424703474466</v>
      </c>
      <c r="J19" s="114">
        <v>6.981586009068</v>
      </c>
      <c r="K19" s="114">
        <v>5.136605583564</v>
      </c>
      <c r="L19" s="114">
        <v>2.762633906923</v>
      </c>
      <c r="M19" s="114">
        <v>5.207146040372</v>
      </c>
    </row>
    <row r="20" spans="2:13" s="110" customFormat="1" ht="15.75">
      <c r="B20" s="106" t="s">
        <v>178</v>
      </c>
      <c r="C20" s="107">
        <v>1976</v>
      </c>
      <c r="D20" s="107">
        <v>1616</v>
      </c>
      <c r="E20" s="107">
        <v>5836</v>
      </c>
      <c r="F20" s="107">
        <v>1359</v>
      </c>
      <c r="G20" s="107">
        <v>10851</v>
      </c>
      <c r="H20" s="107"/>
      <c r="I20" s="116">
        <v>9.97216717463</v>
      </c>
      <c r="J20" s="116">
        <v>7.679690113432</v>
      </c>
      <c r="K20" s="116">
        <v>5.554564651002</v>
      </c>
      <c r="L20" s="116">
        <v>2.934426894983</v>
      </c>
      <c r="M20" s="116">
        <v>5.611248882099</v>
      </c>
    </row>
    <row r="21" spans="3:13" ht="7.5" customHeight="1">
      <c r="C21" s="112"/>
      <c r="D21" s="112"/>
      <c r="E21" s="112"/>
      <c r="F21" s="112"/>
      <c r="G21" s="112"/>
      <c r="H21" s="115"/>
      <c r="I21" s="117"/>
      <c r="J21" s="117"/>
      <c r="K21" s="117"/>
      <c r="L21" s="117"/>
      <c r="M21" s="117"/>
    </row>
    <row r="22" spans="1:13" s="110" customFormat="1" ht="18.75">
      <c r="A22" s="98" t="s">
        <v>179</v>
      </c>
      <c r="B22" s="106" t="s">
        <v>25</v>
      </c>
      <c r="C22" s="107">
        <v>1072</v>
      </c>
      <c r="D22" s="107">
        <v>1475</v>
      </c>
      <c r="E22" s="107">
        <v>3610</v>
      </c>
      <c r="F22" s="107">
        <v>417</v>
      </c>
      <c r="G22" s="107">
        <v>6643</v>
      </c>
      <c r="H22" s="108"/>
      <c r="I22" s="109">
        <v>5.619749825758</v>
      </c>
      <c r="J22" s="109">
        <v>5.507426851338</v>
      </c>
      <c r="K22" s="109">
        <v>3.454806332542</v>
      </c>
      <c r="L22" s="109">
        <v>0.680716507228</v>
      </c>
      <c r="M22" s="109">
        <v>3.107508976712</v>
      </c>
    </row>
    <row r="23" spans="2:13" ht="15.75">
      <c r="B23" s="111">
        <v>1995</v>
      </c>
      <c r="C23" s="112">
        <v>1008</v>
      </c>
      <c r="D23" s="112">
        <v>1503</v>
      </c>
      <c r="E23" s="112">
        <v>3287</v>
      </c>
      <c r="F23" s="112">
        <v>389</v>
      </c>
      <c r="G23" s="112">
        <v>6257</v>
      </c>
      <c r="H23" s="113"/>
      <c r="I23" s="114">
        <v>5.251832670776</v>
      </c>
      <c r="J23" s="114">
        <v>5.411945167597</v>
      </c>
      <c r="K23" s="114">
        <v>3.175802452914</v>
      </c>
      <c r="L23" s="114">
        <v>0.636043905015</v>
      </c>
      <c r="M23" s="114">
        <v>2.923555198111</v>
      </c>
    </row>
    <row r="24" spans="2:13" ht="15.75">
      <c r="B24" s="94">
        <v>1996</v>
      </c>
      <c r="C24" s="112">
        <v>1080</v>
      </c>
      <c r="D24" s="112">
        <v>1427</v>
      </c>
      <c r="E24" s="112">
        <v>3547</v>
      </c>
      <c r="F24" s="112">
        <v>429</v>
      </c>
      <c r="G24" s="112">
        <v>6557</v>
      </c>
      <c r="H24" s="113"/>
      <c r="I24" s="114">
        <v>5.741504699528</v>
      </c>
      <c r="J24" s="114">
        <v>5.288064242384</v>
      </c>
      <c r="K24" s="114">
        <v>3.393579657274</v>
      </c>
      <c r="L24" s="114">
        <v>0.701452611889</v>
      </c>
      <c r="M24" s="114">
        <v>3.065604793749</v>
      </c>
    </row>
    <row r="25" spans="2:13" ht="15.75">
      <c r="B25" s="94">
        <v>1997</v>
      </c>
      <c r="C25" s="112">
        <v>1114</v>
      </c>
      <c r="D25" s="112">
        <v>1520</v>
      </c>
      <c r="E25" s="112">
        <v>3857</v>
      </c>
      <c r="F25" s="112">
        <v>454</v>
      </c>
      <c r="G25" s="112">
        <v>7020</v>
      </c>
      <c r="H25" s="115"/>
      <c r="I25" s="114">
        <v>5.940161141535</v>
      </c>
      <c r="J25" s="114">
        <v>5.855071570546</v>
      </c>
      <c r="K25" s="114">
        <v>3.653496586628</v>
      </c>
      <c r="L25" s="114">
        <v>0.741631327553</v>
      </c>
      <c r="M25" s="114">
        <v>3.283678627862</v>
      </c>
    </row>
    <row r="26" spans="2:13" ht="15.75">
      <c r="B26" s="94">
        <v>1998</v>
      </c>
      <c r="C26" s="112">
        <v>1040</v>
      </c>
      <c r="D26" s="112">
        <v>1497</v>
      </c>
      <c r="E26" s="112">
        <v>4040</v>
      </c>
      <c r="F26" s="112">
        <v>459</v>
      </c>
      <c r="G26" s="112">
        <v>7112</v>
      </c>
      <c r="H26" s="115"/>
      <c r="I26" s="114">
        <v>5.540372803162</v>
      </c>
      <c r="J26" s="114">
        <v>6.011975759328</v>
      </c>
      <c r="K26" s="114">
        <v>3.787157972296</v>
      </c>
      <c r="L26" s="114">
        <v>0.74789197116</v>
      </c>
      <c r="M26" s="114">
        <v>3.323250853484</v>
      </c>
    </row>
    <row r="27" spans="2:13" ht="15.75">
      <c r="B27" s="94">
        <v>1999</v>
      </c>
      <c r="C27" s="112">
        <v>971</v>
      </c>
      <c r="D27" s="112">
        <v>1344</v>
      </c>
      <c r="E27" s="112">
        <v>3850</v>
      </c>
      <c r="F27" s="112">
        <v>472</v>
      </c>
      <c r="G27" s="112">
        <v>6652</v>
      </c>
      <c r="H27" s="115"/>
      <c r="I27" s="114">
        <v>5.143635082664</v>
      </c>
      <c r="J27" s="114">
        <v>5.615114015224</v>
      </c>
      <c r="K27" s="114">
        <v>3.57617247369</v>
      </c>
      <c r="L27" s="114">
        <v>0.768220414155</v>
      </c>
      <c r="M27" s="114">
        <v>3.131978171948</v>
      </c>
    </row>
    <row r="28" spans="2:13" ht="15.75">
      <c r="B28" s="94">
        <v>2000</v>
      </c>
      <c r="C28" s="112">
        <v>842</v>
      </c>
      <c r="D28" s="112">
        <v>1177</v>
      </c>
      <c r="E28" s="112">
        <v>3951</v>
      </c>
      <c r="F28" s="112">
        <v>509</v>
      </c>
      <c r="G28" s="112">
        <v>6502</v>
      </c>
      <c r="H28" s="115"/>
      <c r="I28" s="114">
        <v>4.406162347721</v>
      </c>
      <c r="J28" s="114">
        <v>5.144410643729</v>
      </c>
      <c r="K28" s="114">
        <v>3.64173645663</v>
      </c>
      <c r="L28" s="114">
        <v>0.826886649923</v>
      </c>
      <c r="M28" s="114">
        <v>3.05559590487</v>
      </c>
    </row>
    <row r="29" spans="2:13" ht="15.75">
      <c r="B29" s="94">
        <v>2001</v>
      </c>
      <c r="C29" s="112">
        <v>897</v>
      </c>
      <c r="D29" s="112">
        <v>1095</v>
      </c>
      <c r="E29" s="112">
        <v>3923</v>
      </c>
      <c r="F29" s="112">
        <v>504</v>
      </c>
      <c r="G29" s="112">
        <v>6440</v>
      </c>
      <c r="H29" s="115"/>
      <c r="I29" s="114">
        <v>4.661919858635</v>
      </c>
      <c r="J29" s="114">
        <v>4.990270112611</v>
      </c>
      <c r="K29" s="114">
        <v>3.579333840626</v>
      </c>
      <c r="L29" s="114">
        <v>0.816326530612</v>
      </c>
      <c r="M29" s="114">
        <v>3.020349125821</v>
      </c>
    </row>
    <row r="30" spans="2:13" ht="15.75">
      <c r="B30" s="94">
        <v>2002</v>
      </c>
      <c r="C30" s="112">
        <v>829</v>
      </c>
      <c r="D30" s="112">
        <v>1037</v>
      </c>
      <c r="E30" s="112">
        <v>3885</v>
      </c>
      <c r="F30" s="112">
        <v>510</v>
      </c>
      <c r="G30" s="112">
        <v>6278</v>
      </c>
      <c r="H30" s="115"/>
      <c r="I30" s="114">
        <v>4.311151789986</v>
      </c>
      <c r="J30" s="114">
        <v>4.893702366627</v>
      </c>
      <c r="K30" s="114">
        <v>3.524864585318</v>
      </c>
      <c r="L30" s="114">
        <v>0.824059965713</v>
      </c>
      <c r="M30" s="114">
        <v>2.946000807433</v>
      </c>
    </row>
    <row r="31" spans="2:13" ht="15.75">
      <c r="B31" s="111">
        <v>2003</v>
      </c>
      <c r="C31" s="112">
        <v>835</v>
      </c>
      <c r="D31" s="112">
        <v>991</v>
      </c>
      <c r="E31" s="112">
        <v>3812</v>
      </c>
      <c r="F31" s="112">
        <v>541</v>
      </c>
      <c r="G31" s="112">
        <v>6197</v>
      </c>
      <c r="H31" s="115"/>
      <c r="I31" s="114">
        <v>4.350295142778</v>
      </c>
      <c r="J31" s="114">
        <v>4.715903683259</v>
      </c>
      <c r="K31" s="114">
        <v>3.44509092618</v>
      </c>
      <c r="L31" s="114">
        <v>0.869411500016</v>
      </c>
      <c r="M31" s="114">
        <v>2.899791303254</v>
      </c>
    </row>
    <row r="32" spans="2:13" ht="15.75">
      <c r="B32" s="111">
        <v>2004</v>
      </c>
      <c r="C32" s="112">
        <v>919</v>
      </c>
      <c r="D32" s="112">
        <v>1005</v>
      </c>
      <c r="E32" s="112">
        <v>3675</v>
      </c>
      <c r="F32" s="112">
        <v>522</v>
      </c>
      <c r="G32" s="112">
        <v>6133</v>
      </c>
      <c r="H32" s="115"/>
      <c r="I32" s="114">
        <v>4.75943860376</v>
      </c>
      <c r="J32" s="114">
        <v>4.738867198551</v>
      </c>
      <c r="K32" s="114">
        <v>3.306381451155</v>
      </c>
      <c r="L32" s="114">
        <v>0.832700565981</v>
      </c>
      <c r="M32" s="114">
        <v>2.855571349863</v>
      </c>
    </row>
    <row r="33" spans="2:14" ht="15.75">
      <c r="B33" s="111">
        <v>2005</v>
      </c>
      <c r="C33" s="112">
        <v>831</v>
      </c>
      <c r="D33" s="112">
        <v>929</v>
      </c>
      <c r="E33" s="112">
        <v>3493</v>
      </c>
      <c r="F33" s="112">
        <v>539</v>
      </c>
      <c r="G33" s="112">
        <v>5808</v>
      </c>
      <c r="H33" s="115"/>
      <c r="I33" s="114">
        <v>4.232087473327</v>
      </c>
      <c r="J33" s="114">
        <v>4.331244638395</v>
      </c>
      <c r="K33" s="114">
        <v>3.136366860643</v>
      </c>
      <c r="L33" s="114">
        <v>0.856017533272</v>
      </c>
      <c r="M33" s="114">
        <v>2.688683668382</v>
      </c>
      <c r="N33" s="94" t="s">
        <v>180</v>
      </c>
    </row>
    <row r="34" spans="2:13" s="110" customFormat="1" ht="15.75">
      <c r="B34" s="106" t="s">
        <v>178</v>
      </c>
      <c r="C34" s="107">
        <v>862</v>
      </c>
      <c r="D34" s="107">
        <v>1011</v>
      </c>
      <c r="E34" s="107">
        <v>3758</v>
      </c>
      <c r="F34" s="107">
        <v>523</v>
      </c>
      <c r="G34" s="107">
        <v>6171</v>
      </c>
      <c r="H34" s="107"/>
      <c r="I34" s="116">
        <v>4.462317175418</v>
      </c>
      <c r="J34" s="116">
        <v>4.734859124599</v>
      </c>
      <c r="K34" s="116">
        <v>3.397540851685</v>
      </c>
      <c r="L34" s="116">
        <v>0.839785007334</v>
      </c>
      <c r="M34" s="116">
        <v>2.881518661092</v>
      </c>
    </row>
    <row r="35" spans="3:13" ht="7.5" customHeight="1">
      <c r="C35" s="112"/>
      <c r="D35" s="112"/>
      <c r="E35" s="112"/>
      <c r="F35" s="112"/>
      <c r="G35" s="112"/>
      <c r="H35" s="115"/>
      <c r="I35" s="114"/>
      <c r="J35" s="114"/>
      <c r="K35" s="114"/>
      <c r="L35" s="114"/>
      <c r="M35" s="114"/>
    </row>
    <row r="36" spans="1:13" s="110" customFormat="1" ht="21.75">
      <c r="A36" s="98" t="s">
        <v>192</v>
      </c>
      <c r="B36" s="106" t="s">
        <v>25</v>
      </c>
      <c r="C36" s="107">
        <v>3687</v>
      </c>
      <c r="D36" s="107">
        <v>4153</v>
      </c>
      <c r="E36" s="107">
        <v>10287</v>
      </c>
      <c r="F36" s="107">
        <v>1794</v>
      </c>
      <c r="G36" s="107">
        <v>20975</v>
      </c>
      <c r="H36" s="108"/>
      <c r="I36" s="109">
        <v>9.62825653553</v>
      </c>
      <c r="J36" s="109">
        <v>7.840193565634</v>
      </c>
      <c r="K36" s="109">
        <v>5.010828232923</v>
      </c>
      <c r="L36" s="109">
        <v>1.717173322133</v>
      </c>
      <c r="M36" s="109">
        <v>4.967371033805</v>
      </c>
    </row>
    <row r="37" spans="2:13" ht="15.75">
      <c r="B37" s="111">
        <v>1995</v>
      </c>
      <c r="C37" s="112">
        <v>3646</v>
      </c>
      <c r="D37" s="112">
        <v>4269</v>
      </c>
      <c r="E37" s="112">
        <v>9694</v>
      </c>
      <c r="F37" s="112">
        <v>1722</v>
      </c>
      <c r="G37" s="112">
        <v>20576</v>
      </c>
      <c r="H37" s="113"/>
      <c r="I37" s="114">
        <v>9.465876372435</v>
      </c>
      <c r="J37" s="114">
        <v>7.757431706799</v>
      </c>
      <c r="K37" s="114">
        <v>4.762793805518</v>
      </c>
      <c r="L37" s="114">
        <v>1.653189301696</v>
      </c>
      <c r="M37" s="114">
        <v>4.817734326538</v>
      </c>
    </row>
    <row r="38" spans="2:13" ht="15.75">
      <c r="B38" s="94">
        <v>1996</v>
      </c>
      <c r="C38" s="112">
        <v>3661</v>
      </c>
      <c r="D38" s="112">
        <v>3973</v>
      </c>
      <c r="E38" s="112">
        <v>9921</v>
      </c>
      <c r="F38" s="112">
        <v>1786</v>
      </c>
      <c r="G38" s="112">
        <v>20343</v>
      </c>
      <c r="H38" s="113"/>
      <c r="I38" s="114">
        <v>9.711725429547</v>
      </c>
      <c r="J38" s="114">
        <v>7.43650983798</v>
      </c>
      <c r="K38" s="114">
        <v>4.831609567376</v>
      </c>
      <c r="L38" s="114">
        <v>1.711172152925</v>
      </c>
      <c r="M38" s="114">
        <v>4.825231612864</v>
      </c>
    </row>
    <row r="39" spans="2:13" ht="15.75">
      <c r="B39" s="94">
        <v>1997</v>
      </c>
      <c r="C39" s="112">
        <v>3774</v>
      </c>
      <c r="D39" s="112">
        <v>4230</v>
      </c>
      <c r="E39" s="112">
        <v>10923</v>
      </c>
      <c r="F39" s="112">
        <v>1942</v>
      </c>
      <c r="G39" s="112">
        <v>21785</v>
      </c>
      <c r="H39" s="113"/>
      <c r="I39" s="114">
        <v>10.056812731168</v>
      </c>
      <c r="J39" s="114">
        <v>8.264672724822</v>
      </c>
      <c r="K39" s="114">
        <v>5.268349149313</v>
      </c>
      <c r="L39" s="114">
        <v>1.854663877986</v>
      </c>
      <c r="M39" s="114">
        <v>5.207485963818</v>
      </c>
    </row>
    <row r="40" spans="2:13" ht="15.75">
      <c r="B40" s="94">
        <v>1998</v>
      </c>
      <c r="C40" s="112">
        <v>3519</v>
      </c>
      <c r="D40" s="112">
        <v>4031</v>
      </c>
      <c r="E40" s="112">
        <v>11006</v>
      </c>
      <c r="F40" s="112">
        <v>1871</v>
      </c>
      <c r="G40" s="112">
        <v>21328</v>
      </c>
      <c r="H40" s="115"/>
      <c r="I40" s="114">
        <v>9.339494196987</v>
      </c>
      <c r="J40" s="114">
        <v>8.237727196557</v>
      </c>
      <c r="K40" s="114">
        <v>5.259930711907</v>
      </c>
      <c r="L40" s="114">
        <v>1.776693128727</v>
      </c>
      <c r="M40" s="114">
        <v>5.091952785206</v>
      </c>
    </row>
    <row r="41" spans="2:13" ht="15.75">
      <c r="B41" s="94">
        <v>1999</v>
      </c>
      <c r="C41" s="112">
        <v>3139</v>
      </c>
      <c r="D41" s="112">
        <v>3547</v>
      </c>
      <c r="E41" s="112">
        <v>10462</v>
      </c>
      <c r="F41" s="112">
        <v>1819</v>
      </c>
      <c r="G41" s="112">
        <v>19623</v>
      </c>
      <c r="H41" s="115"/>
      <c r="I41" s="114">
        <v>8.298524824195</v>
      </c>
      <c r="J41" s="114">
        <v>7.560658994456</v>
      </c>
      <c r="K41" s="114">
        <v>4.958192795123</v>
      </c>
      <c r="L41" s="114">
        <v>1.720188908706</v>
      </c>
      <c r="M41" s="114">
        <v>4.724171358375</v>
      </c>
    </row>
    <row r="42" spans="2:13" ht="15.75">
      <c r="B42" s="94">
        <v>2000</v>
      </c>
      <c r="C42" s="112">
        <v>2977</v>
      </c>
      <c r="D42" s="112">
        <v>3131</v>
      </c>
      <c r="E42" s="112">
        <v>10417</v>
      </c>
      <c r="F42" s="112">
        <v>1900</v>
      </c>
      <c r="G42" s="112">
        <v>19280</v>
      </c>
      <c r="H42" s="115"/>
      <c r="I42" s="114">
        <v>7.771506737742</v>
      </c>
      <c r="J42" s="114">
        <v>7.000652887462</v>
      </c>
      <c r="K42" s="114">
        <v>4.906026307077</v>
      </c>
      <c r="L42" s="114">
        <v>1.787863418527</v>
      </c>
      <c r="M42" s="114">
        <v>4.587512305986</v>
      </c>
    </row>
    <row r="43" spans="2:13" ht="15.75">
      <c r="B43" s="94">
        <v>2001</v>
      </c>
      <c r="C43" s="112">
        <v>2952</v>
      </c>
      <c r="D43" s="112">
        <v>2896</v>
      </c>
      <c r="E43" s="112">
        <v>10141</v>
      </c>
      <c r="F43" s="112">
        <v>1837</v>
      </c>
      <c r="G43" s="112">
        <v>18611</v>
      </c>
      <c r="H43" s="115"/>
      <c r="I43" s="114">
        <v>7.613329516352</v>
      </c>
      <c r="J43" s="114">
        <v>6.744702753311</v>
      </c>
      <c r="K43" s="114">
        <v>4.733065557229</v>
      </c>
      <c r="L43" s="114">
        <v>1.718859358567</v>
      </c>
      <c r="M43" s="114">
        <v>4.425045669122</v>
      </c>
    </row>
    <row r="44" spans="2:13" ht="15.75">
      <c r="B44" s="94">
        <v>2002</v>
      </c>
      <c r="C44" s="112">
        <v>2891</v>
      </c>
      <c r="D44" s="112">
        <v>2663</v>
      </c>
      <c r="E44" s="112">
        <v>10079</v>
      </c>
      <c r="F44" s="112">
        <v>1881</v>
      </c>
      <c r="G44" s="112">
        <v>18189</v>
      </c>
      <c r="H44" s="115"/>
      <c r="I44" s="114">
        <v>7.431036078181</v>
      </c>
      <c r="J44" s="114">
        <v>6.357778430347</v>
      </c>
      <c r="K44" s="114">
        <v>4.684357758703</v>
      </c>
      <c r="L44" s="114">
        <v>1.750246113821</v>
      </c>
      <c r="M44" s="114">
        <v>4.341342449971</v>
      </c>
    </row>
    <row r="45" spans="2:13" ht="15.75">
      <c r="B45" s="111">
        <v>2003</v>
      </c>
      <c r="C45" s="112">
        <v>2829</v>
      </c>
      <c r="D45" s="112">
        <v>2572</v>
      </c>
      <c r="E45" s="112">
        <v>9859</v>
      </c>
      <c r="F45" s="112">
        <v>1963</v>
      </c>
      <c r="G45" s="112">
        <v>17713</v>
      </c>
      <c r="H45" s="115"/>
      <c r="I45" s="114">
        <v>7.26741198956</v>
      </c>
      <c r="J45" s="114">
        <v>6.157544068815</v>
      </c>
      <c r="K45" s="114">
        <v>4.568643415505</v>
      </c>
      <c r="L45" s="114">
        <v>1.810524840069</v>
      </c>
      <c r="M45" s="114">
        <v>4.25347689569</v>
      </c>
    </row>
    <row r="46" spans="2:13" ht="15.75">
      <c r="B46" s="111">
        <v>2004</v>
      </c>
      <c r="C46" s="112">
        <v>2845</v>
      </c>
      <c r="D46" s="112">
        <v>2645</v>
      </c>
      <c r="E46" s="112">
        <v>9732</v>
      </c>
      <c r="F46" s="112">
        <v>1943</v>
      </c>
      <c r="G46" s="112">
        <v>17675</v>
      </c>
      <c r="H46" s="115"/>
      <c r="I46" s="114">
        <v>7.267516118814</v>
      </c>
      <c r="J46" s="114">
        <v>6.242123596407</v>
      </c>
      <c r="K46" s="114">
        <v>4.495403436129</v>
      </c>
      <c r="L46" s="114">
        <v>1.771152187824</v>
      </c>
      <c r="M46" s="114">
        <v>4.210094120683</v>
      </c>
    </row>
    <row r="47" spans="2:13" ht="15.75">
      <c r="B47" s="111">
        <v>2005</v>
      </c>
      <c r="C47" s="112">
        <v>2768</v>
      </c>
      <c r="D47" s="112">
        <v>2451</v>
      </c>
      <c r="E47" s="112">
        <v>9192</v>
      </c>
      <c r="F47" s="112">
        <v>1867</v>
      </c>
      <c r="G47" s="112">
        <v>16714</v>
      </c>
      <c r="H47" s="115"/>
      <c r="I47" s="114">
        <v>6.935222814077</v>
      </c>
      <c r="J47" s="114">
        <v>5.69168748897</v>
      </c>
      <c r="K47" s="114">
        <v>4.243463648723</v>
      </c>
      <c r="L47" s="114">
        <v>1.688039153105</v>
      </c>
      <c r="M47" s="114">
        <v>3.968383601638</v>
      </c>
    </row>
    <row r="48" spans="2:13" s="110" customFormat="1" ht="15.75">
      <c r="B48" s="106" t="s">
        <v>178</v>
      </c>
      <c r="C48" s="107">
        <v>2857</v>
      </c>
      <c r="D48" s="107">
        <v>2645</v>
      </c>
      <c r="E48" s="107">
        <v>9801</v>
      </c>
      <c r="F48" s="107">
        <v>1898</v>
      </c>
      <c r="G48" s="107">
        <v>17780</v>
      </c>
      <c r="H48" s="107"/>
      <c r="I48" s="116">
        <v>7.300754811675</v>
      </c>
      <c r="J48" s="116">
        <v>6.238291706991</v>
      </c>
      <c r="K48" s="116">
        <v>4.544375849178</v>
      </c>
      <c r="L48" s="116">
        <v>1.74765780525</v>
      </c>
      <c r="M48" s="116">
        <v>4.238658252696</v>
      </c>
    </row>
    <row r="49" spans="3:13" ht="7.5" customHeight="1">
      <c r="C49" s="115"/>
      <c r="D49" s="115"/>
      <c r="E49" s="115"/>
      <c r="F49" s="115"/>
      <c r="G49" s="115"/>
      <c r="H49" s="115"/>
      <c r="I49" s="115"/>
      <c r="J49" s="115"/>
      <c r="K49" s="115"/>
      <c r="L49" s="115"/>
      <c r="M49" s="115"/>
    </row>
    <row r="50" spans="1:13" s="110" customFormat="1" ht="18.75">
      <c r="A50" s="98" t="s">
        <v>177</v>
      </c>
      <c r="B50" s="106" t="s">
        <v>25</v>
      </c>
      <c r="C50" s="118">
        <f aca="true" t="shared" si="0" ref="C50:G62">C8/C22</f>
        <v>2.425373134328358</v>
      </c>
      <c r="D50" s="118">
        <f t="shared" si="0"/>
        <v>1.8033898305084746</v>
      </c>
      <c r="E50" s="118">
        <f t="shared" si="0"/>
        <v>1.8326869806094184</v>
      </c>
      <c r="F50" s="118">
        <f t="shared" si="0"/>
        <v>3.2973621103117505</v>
      </c>
      <c r="G50" s="118">
        <f t="shared" si="0"/>
        <v>2.0343218425410208</v>
      </c>
      <c r="H50" s="119"/>
      <c r="I50" s="118">
        <f aca="true" t="shared" si="1" ref="I50:M62">I8/I22</f>
        <v>2.4085575903776664</v>
      </c>
      <c r="J50" s="118">
        <f t="shared" si="1"/>
        <v>1.84508261275232</v>
      </c>
      <c r="K50" s="118">
        <f t="shared" si="1"/>
        <v>1.8998514584079673</v>
      </c>
      <c r="L50" s="118">
        <f t="shared" si="1"/>
        <v>4.66779078535368</v>
      </c>
      <c r="M50" s="118">
        <f t="shared" si="1"/>
        <v>2.250744511445128</v>
      </c>
    </row>
    <row r="51" spans="1:13" ht="18.75">
      <c r="A51" s="95" t="s">
        <v>181</v>
      </c>
      <c r="B51" s="111">
        <v>1995</v>
      </c>
      <c r="C51" s="120">
        <f t="shared" si="0"/>
        <v>2.6140873015873014</v>
      </c>
      <c r="D51" s="120">
        <f t="shared" si="0"/>
        <v>1.8389886892880905</v>
      </c>
      <c r="E51" s="120">
        <f t="shared" si="0"/>
        <v>1.9482811073927593</v>
      </c>
      <c r="F51" s="120">
        <f t="shared" si="0"/>
        <v>3.424164524421594</v>
      </c>
      <c r="G51" s="120">
        <f t="shared" si="0"/>
        <v>2.143998721431996</v>
      </c>
      <c r="H51" s="121"/>
      <c r="I51" s="120">
        <f t="shared" si="1"/>
        <v>2.5964066345246275</v>
      </c>
      <c r="J51" s="120">
        <f t="shared" si="1"/>
        <v>1.8735769934570876</v>
      </c>
      <c r="K51" s="120">
        <f t="shared" si="1"/>
        <v>2.015800755025539</v>
      </c>
      <c r="L51" s="120">
        <f t="shared" si="1"/>
        <v>4.869881296620477</v>
      </c>
      <c r="M51" s="120">
        <f t="shared" si="1"/>
        <v>2.36936956017035</v>
      </c>
    </row>
    <row r="52" spans="1:13" ht="18.75">
      <c r="A52" s="95" t="s">
        <v>179</v>
      </c>
      <c r="B52" s="94">
        <v>1996</v>
      </c>
      <c r="C52" s="120">
        <f t="shared" si="0"/>
        <v>2.3833333333333333</v>
      </c>
      <c r="D52" s="120">
        <f t="shared" si="0"/>
        <v>1.7806587245970567</v>
      </c>
      <c r="E52" s="120">
        <f t="shared" si="0"/>
        <v>1.785734423456442</v>
      </c>
      <c r="F52" s="120">
        <f t="shared" si="0"/>
        <v>3.156177156177156</v>
      </c>
      <c r="G52" s="120">
        <f t="shared" si="0"/>
        <v>1.9917645264602715</v>
      </c>
      <c r="H52" s="121"/>
      <c r="I52" s="120">
        <f t="shared" si="1"/>
        <v>2.3737552264515975</v>
      </c>
      <c r="J52" s="120">
        <f t="shared" si="1"/>
        <v>1.8173625065096424</v>
      </c>
      <c r="K52" s="120">
        <f t="shared" si="1"/>
        <v>1.8513879872384913</v>
      </c>
      <c r="L52" s="120">
        <f t="shared" si="1"/>
        <v>4.466783005066083</v>
      </c>
      <c r="M52" s="120">
        <f t="shared" si="1"/>
        <v>2.205558453448385</v>
      </c>
    </row>
    <row r="53" spans="1:13" ht="18.75">
      <c r="A53" s="95" t="s">
        <v>182</v>
      </c>
      <c r="B53" s="94">
        <v>1997</v>
      </c>
      <c r="C53" s="120">
        <f t="shared" si="0"/>
        <v>2.3707360861759423</v>
      </c>
      <c r="D53" s="120">
        <f t="shared" si="0"/>
        <v>1.7480263157894738</v>
      </c>
      <c r="E53" s="120">
        <f t="shared" si="0"/>
        <v>1.7892144153487166</v>
      </c>
      <c r="F53" s="120">
        <f t="shared" si="0"/>
        <v>3.26431718061674</v>
      </c>
      <c r="G53" s="120">
        <f t="shared" si="0"/>
        <v>1.9933048433048433</v>
      </c>
      <c r="H53" s="121"/>
      <c r="I53" s="120">
        <f t="shared" si="1"/>
        <v>2.3682861828528914</v>
      </c>
      <c r="J53" s="120">
        <f t="shared" si="1"/>
        <v>1.7992515202793</v>
      </c>
      <c r="K53" s="120">
        <f t="shared" si="1"/>
        <v>1.856162440644287</v>
      </c>
      <c r="L53" s="120">
        <f t="shared" si="1"/>
        <v>4.5945688750607525</v>
      </c>
      <c r="M53" s="120">
        <f t="shared" si="1"/>
        <v>2.2015202538419083</v>
      </c>
    </row>
    <row r="54" spans="2:13" ht="15.75">
      <c r="B54" s="94">
        <v>1998</v>
      </c>
      <c r="C54" s="120">
        <f t="shared" si="0"/>
        <v>2.3807692307692307</v>
      </c>
      <c r="D54" s="120">
        <f t="shared" si="0"/>
        <v>1.6907147628590515</v>
      </c>
      <c r="E54" s="120">
        <f t="shared" si="0"/>
        <v>1.7106435643564357</v>
      </c>
      <c r="F54" s="120">
        <f t="shared" si="0"/>
        <v>3.0718954248366015</v>
      </c>
      <c r="G54" s="120">
        <f t="shared" si="0"/>
        <v>1.9014341957255343</v>
      </c>
      <c r="H54" s="121"/>
      <c r="I54" s="120">
        <f t="shared" si="1"/>
        <v>2.3636318828363314</v>
      </c>
      <c r="J54" s="120">
        <f t="shared" si="1"/>
        <v>1.7517217841069865</v>
      </c>
      <c r="K54" s="120">
        <f t="shared" si="1"/>
        <v>1.779197063981718</v>
      </c>
      <c r="L54" s="120">
        <f t="shared" si="1"/>
        <v>4.291060804149788</v>
      </c>
      <c r="M54" s="120">
        <f t="shared" si="1"/>
        <v>2.117023061876684</v>
      </c>
    </row>
    <row r="55" spans="2:13" ht="15.75">
      <c r="B55" s="94">
        <v>1999</v>
      </c>
      <c r="C55" s="120">
        <f t="shared" si="0"/>
        <v>2.2214212152420187</v>
      </c>
      <c r="D55" s="120">
        <f t="shared" si="0"/>
        <v>1.6294642857142858</v>
      </c>
      <c r="E55" s="120">
        <f t="shared" si="0"/>
        <v>1.685974025974026</v>
      </c>
      <c r="F55" s="120">
        <f t="shared" si="0"/>
        <v>2.843220338983051</v>
      </c>
      <c r="G55" s="120">
        <f t="shared" si="0"/>
        <v>1.8471136500300662</v>
      </c>
      <c r="H55" s="121"/>
      <c r="I55" s="120">
        <f t="shared" si="1"/>
        <v>2.2131443599146587</v>
      </c>
      <c r="J55" s="120">
        <f t="shared" si="1"/>
        <v>1.6973205154507982</v>
      </c>
      <c r="K55" s="120">
        <f t="shared" si="1"/>
        <v>1.756281061181684</v>
      </c>
      <c r="L55" s="120">
        <f t="shared" si="1"/>
        <v>3.943016869580131</v>
      </c>
      <c r="M55" s="120">
        <f t="shared" si="1"/>
        <v>2.051358384200026</v>
      </c>
    </row>
    <row r="56" spans="2:13" ht="15.75">
      <c r="B56" s="94">
        <v>2000</v>
      </c>
      <c r="C56" s="120">
        <f t="shared" si="0"/>
        <v>2.517814726840855</v>
      </c>
      <c r="D56" s="120">
        <f t="shared" si="0"/>
        <v>1.64910790144435</v>
      </c>
      <c r="E56" s="120">
        <f t="shared" si="0"/>
        <v>1.6054163502910657</v>
      </c>
      <c r="F56" s="120">
        <f t="shared" si="0"/>
        <v>2.7210216110019645</v>
      </c>
      <c r="G56" s="120">
        <f t="shared" si="0"/>
        <v>1.8262073208243617</v>
      </c>
      <c r="H56" s="121"/>
      <c r="I56" s="120">
        <f t="shared" si="1"/>
        <v>2.506351633277647</v>
      </c>
      <c r="J56" s="120">
        <f t="shared" si="1"/>
        <v>1.7271652124367356</v>
      </c>
      <c r="K56" s="120">
        <f t="shared" si="1"/>
        <v>1.6773658301984113</v>
      </c>
      <c r="L56" s="120">
        <f t="shared" si="1"/>
        <v>3.745776121942983</v>
      </c>
      <c r="M56" s="120">
        <f t="shared" si="1"/>
        <v>2.0349348215272403</v>
      </c>
    </row>
    <row r="57" spans="2:13" ht="15.75">
      <c r="B57" s="94">
        <v>2001</v>
      </c>
      <c r="C57" s="120">
        <f t="shared" si="0"/>
        <v>2.2731326644370125</v>
      </c>
      <c r="D57" s="120">
        <f t="shared" si="0"/>
        <v>1.632876712328767</v>
      </c>
      <c r="E57" s="120">
        <f t="shared" si="0"/>
        <v>1.549579403517716</v>
      </c>
      <c r="F57" s="120">
        <f t="shared" si="0"/>
        <v>2.640873015873016</v>
      </c>
      <c r="G57" s="120">
        <f t="shared" si="0"/>
        <v>1.755745341614907</v>
      </c>
      <c r="H57" s="121"/>
      <c r="I57" s="120">
        <f t="shared" si="1"/>
        <v>2.2391400031963284</v>
      </c>
      <c r="J57" s="120">
        <f t="shared" si="1"/>
        <v>1.706608040868362</v>
      </c>
      <c r="K57" s="120">
        <f t="shared" si="1"/>
        <v>1.6227844050548625</v>
      </c>
      <c r="L57" s="120">
        <f t="shared" si="1"/>
        <v>3.612584527577584</v>
      </c>
      <c r="M57" s="120">
        <f t="shared" si="1"/>
        <v>1.954847633238449</v>
      </c>
    </row>
    <row r="58" spans="2:13" ht="15.75">
      <c r="B58" s="94">
        <v>2002</v>
      </c>
      <c r="C58" s="120">
        <f t="shared" si="0"/>
        <v>2.4632086851628467</v>
      </c>
      <c r="D58" s="120">
        <f t="shared" si="0"/>
        <v>1.5544840887174542</v>
      </c>
      <c r="E58" s="120">
        <f t="shared" si="0"/>
        <v>1.5505791505791506</v>
      </c>
      <c r="F58" s="120">
        <f t="shared" si="0"/>
        <v>2.6823529411764704</v>
      </c>
      <c r="G58" s="120">
        <f t="shared" si="0"/>
        <v>1.772857597961134</v>
      </c>
      <c r="H58" s="121"/>
      <c r="I58" s="120">
        <f t="shared" si="1"/>
        <v>2.407372349390812</v>
      </c>
      <c r="J58" s="120">
        <f t="shared" si="1"/>
        <v>1.591687689994061</v>
      </c>
      <c r="K58" s="120">
        <f t="shared" si="1"/>
        <v>1.6284598277721212</v>
      </c>
      <c r="L58" s="120">
        <f t="shared" si="1"/>
        <v>3.6419573662024516</v>
      </c>
      <c r="M58" s="120">
        <f t="shared" si="1"/>
        <v>1.9641305195014263</v>
      </c>
    </row>
    <row r="59" spans="2:13" ht="15.75">
      <c r="B59" s="111">
        <v>2003</v>
      </c>
      <c r="C59" s="120">
        <f t="shared" si="0"/>
        <v>2.3604790419161676</v>
      </c>
      <c r="D59" s="120">
        <f t="shared" si="0"/>
        <v>1.5600403632694249</v>
      </c>
      <c r="E59" s="120">
        <f t="shared" si="0"/>
        <v>1.5362014690451207</v>
      </c>
      <c r="F59" s="120">
        <f t="shared" si="0"/>
        <v>2.6044362292051755</v>
      </c>
      <c r="G59" s="120">
        <f t="shared" si="0"/>
        <v>1.7514926577376149</v>
      </c>
      <c r="H59" s="120"/>
      <c r="I59" s="120">
        <f t="shared" si="1"/>
        <v>2.2960037084110807</v>
      </c>
      <c r="J59" s="120">
        <f t="shared" si="1"/>
        <v>1.5794394940109564</v>
      </c>
      <c r="K59" s="120">
        <f t="shared" si="1"/>
        <v>1.616604957351425</v>
      </c>
      <c r="L59" s="120">
        <f t="shared" si="1"/>
        <v>3.508205300906267</v>
      </c>
      <c r="M59" s="120">
        <f t="shared" si="1"/>
        <v>1.938262804803881</v>
      </c>
    </row>
    <row r="60" spans="2:13" ht="15.75">
      <c r="B60" s="111">
        <v>2004</v>
      </c>
      <c r="C60" s="120">
        <f t="shared" si="0"/>
        <v>2.0837867247007615</v>
      </c>
      <c r="D60" s="120">
        <f t="shared" si="0"/>
        <v>1.617910447761194</v>
      </c>
      <c r="E60" s="120">
        <f t="shared" si="0"/>
        <v>1.582312925170068</v>
      </c>
      <c r="F60" s="120">
        <f t="shared" si="0"/>
        <v>2.6264367816091956</v>
      </c>
      <c r="G60" s="120">
        <f t="shared" si="0"/>
        <v>1.7588455894342083</v>
      </c>
      <c r="H60" s="120"/>
      <c r="I60" s="120">
        <f t="shared" si="1"/>
        <v>2.0282409272826456</v>
      </c>
      <c r="J60" s="120">
        <f t="shared" si="1"/>
        <v>1.621105633235931</v>
      </c>
      <c r="K60" s="120">
        <f t="shared" si="1"/>
        <v>1.669579715659739</v>
      </c>
      <c r="L60" s="120">
        <f t="shared" si="1"/>
        <v>3.501967848364039</v>
      </c>
      <c r="M60" s="120">
        <f t="shared" si="1"/>
        <v>1.9427807567981659</v>
      </c>
    </row>
    <row r="61" spans="2:13" ht="15.75">
      <c r="B61" s="111">
        <v>2005</v>
      </c>
      <c r="C61" s="120">
        <f t="shared" si="0"/>
        <v>2.299638989169675</v>
      </c>
      <c r="D61" s="120">
        <f t="shared" si="0"/>
        <v>1.6243272335844994</v>
      </c>
      <c r="E61" s="120">
        <f t="shared" si="0"/>
        <v>1.5476667620956197</v>
      </c>
      <c r="F61" s="120">
        <f t="shared" si="0"/>
        <v>2.4415584415584415</v>
      </c>
      <c r="G61" s="120">
        <f t="shared" si="0"/>
        <v>1.7522382920110193</v>
      </c>
      <c r="H61" s="120"/>
      <c r="I61" s="120">
        <f t="shared" si="1"/>
        <v>2.2269632973953852</v>
      </c>
      <c r="J61" s="120">
        <f t="shared" si="1"/>
        <v>1.6119121850515281</v>
      </c>
      <c r="K61" s="120">
        <f t="shared" si="1"/>
        <v>1.6377566183411727</v>
      </c>
      <c r="L61" s="120">
        <f t="shared" si="1"/>
        <v>3.2273099551632334</v>
      </c>
      <c r="M61" s="120">
        <f t="shared" si="1"/>
        <v>1.936689727246926</v>
      </c>
    </row>
    <row r="62" spans="1:13" s="110" customFormat="1" ht="16.5" thickBot="1">
      <c r="A62" s="122"/>
      <c r="B62" s="123" t="s">
        <v>178</v>
      </c>
      <c r="C62" s="124">
        <f t="shared" si="0"/>
        <v>2.2923433874709978</v>
      </c>
      <c r="D62" s="124">
        <f t="shared" si="0"/>
        <v>1.5984174085064293</v>
      </c>
      <c r="E62" s="124">
        <f t="shared" si="0"/>
        <v>1.5529536987759447</v>
      </c>
      <c r="F62" s="124">
        <f t="shared" si="0"/>
        <v>2.598470363288719</v>
      </c>
      <c r="G62" s="124">
        <f t="shared" si="0"/>
        <v>1.7583859990277102</v>
      </c>
      <c r="H62" s="125"/>
      <c r="I62" s="124">
        <f t="shared" si="1"/>
        <v>2.234750866559788</v>
      </c>
      <c r="J62" s="124">
        <f t="shared" si="1"/>
        <v>1.6219469072551131</v>
      </c>
      <c r="K62" s="124">
        <f t="shared" si="1"/>
        <v>1.6348779583466173</v>
      </c>
      <c r="L62" s="124">
        <f t="shared" si="1"/>
        <v>3.4942596847480005</v>
      </c>
      <c r="M62" s="124">
        <f t="shared" si="1"/>
        <v>1.947323457545308</v>
      </c>
    </row>
    <row r="64" spans="1:18" ht="15.75">
      <c r="A64" s="126" t="s">
        <v>183</v>
      </c>
      <c r="C64" s="127"/>
      <c r="D64" s="127"/>
      <c r="E64" s="127"/>
      <c r="F64" s="127"/>
      <c r="G64" s="127"/>
      <c r="H64" s="127"/>
      <c r="I64" s="128"/>
      <c r="J64" s="128"/>
      <c r="K64" s="128"/>
      <c r="L64" s="128"/>
      <c r="M64" s="128"/>
      <c r="N64" s="103"/>
      <c r="O64" s="103"/>
      <c r="P64" s="103"/>
      <c r="Q64" s="103"/>
      <c r="R64" s="103"/>
    </row>
    <row r="65" spans="1:18" ht="15.75">
      <c r="A65" s="129" t="s">
        <v>184</v>
      </c>
      <c r="C65" s="130"/>
      <c r="D65" s="130"/>
      <c r="E65" s="130"/>
      <c r="F65" s="130"/>
      <c r="G65" s="130"/>
      <c r="H65" s="130"/>
      <c r="I65" s="131"/>
      <c r="J65" s="128"/>
      <c r="K65" s="128"/>
      <c r="L65" s="128"/>
      <c r="M65" s="128"/>
      <c r="N65" s="103"/>
      <c r="O65" s="103"/>
      <c r="P65" s="103"/>
      <c r="Q65" s="103"/>
      <c r="R65" s="103"/>
    </row>
    <row r="66" spans="1:18" ht="15.75">
      <c r="A66" s="132" t="s">
        <v>185</v>
      </c>
      <c r="C66" s="130"/>
      <c r="D66" s="130"/>
      <c r="E66" s="130"/>
      <c r="F66" s="130"/>
      <c r="G66" s="130"/>
      <c r="H66" s="130"/>
      <c r="I66" s="130"/>
      <c r="J66" s="130"/>
      <c r="K66" s="130"/>
      <c r="L66" s="130"/>
      <c r="M66" s="130"/>
      <c r="N66" s="103"/>
      <c r="O66" s="103"/>
      <c r="P66" s="103"/>
      <c r="Q66" s="103"/>
      <c r="R66" s="103"/>
    </row>
    <row r="67" spans="1:18" ht="15.75">
      <c r="A67" s="133" t="s">
        <v>186</v>
      </c>
      <c r="C67" s="127"/>
      <c r="D67" s="127"/>
      <c r="E67" s="127"/>
      <c r="F67" s="127"/>
      <c r="G67" s="127"/>
      <c r="H67" s="127"/>
      <c r="I67" s="128"/>
      <c r="J67" s="128"/>
      <c r="K67" s="128"/>
      <c r="L67" s="128"/>
      <c r="M67" s="128"/>
      <c r="N67" s="103"/>
      <c r="O67" s="103"/>
      <c r="P67" s="103"/>
      <c r="Q67" s="103"/>
      <c r="R67" s="103"/>
    </row>
    <row r="68" spans="1:18" ht="15.75">
      <c r="A68" s="134" t="s">
        <v>187</v>
      </c>
      <c r="C68" s="127"/>
      <c r="D68" s="127"/>
      <c r="E68" s="127"/>
      <c r="F68" s="127"/>
      <c r="G68" s="127"/>
      <c r="H68" s="127"/>
      <c r="I68" s="128"/>
      <c r="J68" s="128"/>
      <c r="K68" s="128"/>
      <c r="L68" s="128"/>
      <c r="M68" s="128"/>
      <c r="N68" s="103"/>
      <c r="O68" s="103"/>
      <c r="P68" s="103"/>
      <c r="Q68" s="103"/>
      <c r="R68" s="103"/>
    </row>
    <row r="69" spans="1:18" ht="15.75">
      <c r="A69" s="134" t="s">
        <v>188</v>
      </c>
      <c r="C69" s="127"/>
      <c r="D69" s="127"/>
      <c r="E69" s="127"/>
      <c r="F69" s="127"/>
      <c r="G69" s="127"/>
      <c r="H69" s="127"/>
      <c r="I69" s="128"/>
      <c r="J69" s="128"/>
      <c r="K69" s="127"/>
      <c r="L69" s="128"/>
      <c r="M69" s="128"/>
      <c r="N69" s="103"/>
      <c r="O69" s="103"/>
      <c r="P69" s="103"/>
      <c r="Q69" s="103"/>
      <c r="R69" s="103"/>
    </row>
    <row r="70" spans="1:18" ht="15.75">
      <c r="A70" s="134" t="s">
        <v>189</v>
      </c>
      <c r="C70" s="127"/>
      <c r="D70" s="127"/>
      <c r="E70" s="127"/>
      <c r="F70" s="127"/>
      <c r="G70" s="127"/>
      <c r="H70" s="127"/>
      <c r="I70" s="128"/>
      <c r="J70" s="128"/>
      <c r="K70" s="127"/>
      <c r="L70" s="128"/>
      <c r="M70" s="128"/>
      <c r="N70" s="103"/>
      <c r="O70" s="103"/>
      <c r="P70" s="103"/>
      <c r="Q70" s="103"/>
      <c r="R70" s="103"/>
    </row>
    <row r="71" spans="1:18" ht="15.75">
      <c r="A71" s="134"/>
      <c r="C71" s="127"/>
      <c r="D71" s="127"/>
      <c r="E71" s="127"/>
      <c r="F71" s="127"/>
      <c r="G71" s="127"/>
      <c r="H71" s="127"/>
      <c r="I71" s="128"/>
      <c r="J71" s="128"/>
      <c r="K71" s="127"/>
      <c r="L71" s="128"/>
      <c r="M71" s="128"/>
      <c r="N71" s="103"/>
      <c r="O71" s="103"/>
      <c r="P71" s="103"/>
      <c r="Q71" s="103"/>
      <c r="R71" s="103"/>
    </row>
    <row r="72" spans="1:18" ht="15.75">
      <c r="A72" s="134"/>
      <c r="C72" s="127"/>
      <c r="D72" s="127"/>
      <c r="E72" s="127"/>
      <c r="F72" s="127"/>
      <c r="G72" s="127"/>
      <c r="H72" s="127"/>
      <c r="I72" s="128"/>
      <c r="J72" s="128"/>
      <c r="K72" s="127"/>
      <c r="L72" s="128"/>
      <c r="M72" s="128"/>
      <c r="N72" s="103"/>
      <c r="O72" s="103"/>
      <c r="P72" s="103"/>
      <c r="Q72" s="103"/>
      <c r="R72" s="103"/>
    </row>
    <row r="73" spans="1:18" ht="15.75">
      <c r="A73" s="134"/>
      <c r="C73" s="127"/>
      <c r="D73" s="127"/>
      <c r="E73" s="127"/>
      <c r="F73" s="127"/>
      <c r="G73" s="127"/>
      <c r="H73" s="127"/>
      <c r="I73" s="128"/>
      <c r="J73" s="128"/>
      <c r="K73" s="127"/>
      <c r="L73" s="128"/>
      <c r="M73" s="128"/>
      <c r="N73" s="103"/>
      <c r="O73" s="103"/>
      <c r="P73" s="103"/>
      <c r="Q73" s="103"/>
      <c r="R73" s="103"/>
    </row>
    <row r="74" spans="1:18" ht="15.75">
      <c r="A74" s="134"/>
      <c r="C74" s="127"/>
      <c r="D74" s="127"/>
      <c r="E74" s="127"/>
      <c r="F74" s="127"/>
      <c r="G74" s="127"/>
      <c r="H74" s="127"/>
      <c r="I74" s="128"/>
      <c r="J74" s="128"/>
      <c r="K74" s="127"/>
      <c r="L74" s="128"/>
      <c r="M74" s="128"/>
      <c r="N74" s="103"/>
      <c r="O74" s="103"/>
      <c r="P74" s="103"/>
      <c r="Q74" s="103"/>
      <c r="R74" s="103"/>
    </row>
    <row r="75" spans="1:18" ht="15.75">
      <c r="A75" s="134"/>
      <c r="C75" s="127"/>
      <c r="D75" s="127"/>
      <c r="E75" s="127"/>
      <c r="F75" s="127"/>
      <c r="G75" s="127"/>
      <c r="H75" s="127"/>
      <c r="I75" s="128"/>
      <c r="J75" s="128"/>
      <c r="K75" s="127"/>
      <c r="L75" s="128"/>
      <c r="M75" s="128"/>
      <c r="N75" s="103"/>
      <c r="O75" s="103"/>
      <c r="P75" s="103"/>
      <c r="Q75" s="103"/>
      <c r="R75" s="103"/>
    </row>
    <row r="76" spans="1:18" ht="15.75">
      <c r="A76" s="134"/>
      <c r="C76" s="127"/>
      <c r="D76" s="127"/>
      <c r="E76" s="127"/>
      <c r="F76" s="127"/>
      <c r="G76" s="127"/>
      <c r="H76" s="127"/>
      <c r="I76" s="128"/>
      <c r="J76" s="128"/>
      <c r="K76" s="127"/>
      <c r="L76" s="128"/>
      <c r="M76" s="128"/>
      <c r="N76" s="103"/>
      <c r="O76" s="103"/>
      <c r="P76" s="103"/>
      <c r="Q76" s="103"/>
      <c r="R76" s="103"/>
    </row>
    <row r="77" spans="1:18" ht="15.75">
      <c r="A77" s="134"/>
      <c r="C77" s="127"/>
      <c r="D77" s="127"/>
      <c r="E77" s="127"/>
      <c r="F77" s="127"/>
      <c r="G77" s="127"/>
      <c r="H77" s="127"/>
      <c r="I77" s="128"/>
      <c r="J77" s="128"/>
      <c r="K77" s="127"/>
      <c r="L77" s="128"/>
      <c r="M77" s="128"/>
      <c r="N77" s="103"/>
      <c r="O77" s="103"/>
      <c r="P77" s="103"/>
      <c r="Q77" s="103"/>
      <c r="R77" s="103"/>
    </row>
    <row r="78" spans="1:18" ht="15.75">
      <c r="A78" s="134"/>
      <c r="C78" s="127"/>
      <c r="D78" s="127"/>
      <c r="E78" s="127"/>
      <c r="F78" s="127"/>
      <c r="G78" s="127"/>
      <c r="H78" s="127"/>
      <c r="I78" s="128"/>
      <c r="J78" s="128"/>
      <c r="K78" s="127"/>
      <c r="L78" s="128"/>
      <c r="M78" s="128"/>
      <c r="N78" s="103"/>
      <c r="O78" s="103"/>
      <c r="P78" s="103"/>
      <c r="Q78" s="103"/>
      <c r="R78" s="103"/>
    </row>
    <row r="79" spans="1:13" s="103" customFormat="1" ht="15.75">
      <c r="A79" s="134"/>
      <c r="C79" s="127"/>
      <c r="D79" s="127"/>
      <c r="E79" s="127"/>
      <c r="F79" s="127"/>
      <c r="G79" s="127"/>
      <c r="H79" s="127"/>
      <c r="I79" s="128"/>
      <c r="J79" s="128"/>
      <c r="K79" s="127"/>
      <c r="L79" s="128"/>
      <c r="M79" s="128"/>
    </row>
    <row r="80" s="103" customFormat="1" ht="15.75"/>
  </sheetData>
  <printOptions/>
  <pageMargins left="0.5511811023622047" right="0.5511811023622047" top="0.3937007874015748" bottom="0.7874015748031497" header="0.31496062992125984" footer="0.5118110236220472"/>
  <pageSetup fitToHeight="1" fitToWidth="1" horizontalDpi="300" verticalDpi="300" orientation="portrait" paperSize="9" scale="6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J5"/>
  <sheetViews>
    <sheetView zoomScale="75" zoomScaleNormal="75" workbookViewId="0" topLeftCell="A1">
      <selection activeCell="A1" sqref="A1"/>
    </sheetView>
  </sheetViews>
  <sheetFormatPr defaultColWidth="11.421875" defaultRowHeight="12.75"/>
  <cols>
    <col min="1" max="16384" width="11.421875" style="138" customWidth="1"/>
  </cols>
  <sheetData>
    <row r="1" spans="1:8" ht="22.5">
      <c r="A1" s="135" t="s">
        <v>172</v>
      </c>
      <c r="B1" s="136"/>
      <c r="C1" s="136"/>
      <c r="D1" s="136"/>
      <c r="E1" s="136"/>
      <c r="F1" s="136"/>
      <c r="G1" s="136"/>
      <c r="H1" s="137" t="s">
        <v>193</v>
      </c>
    </row>
    <row r="2" spans="1:10" ht="11.25" customHeight="1">
      <c r="A2" s="135"/>
      <c r="B2" s="136"/>
      <c r="C2" s="136"/>
      <c r="D2" s="136"/>
      <c r="E2" s="136"/>
      <c r="F2" s="136"/>
      <c r="G2" s="136"/>
      <c r="H2" s="136"/>
      <c r="I2" s="136"/>
      <c r="J2" s="136"/>
    </row>
    <row r="3" spans="1:10" ht="22.5">
      <c r="A3" s="135" t="s">
        <v>194</v>
      </c>
      <c r="B3" s="136"/>
      <c r="C3" s="136"/>
      <c r="D3" s="136"/>
      <c r="E3" s="136"/>
      <c r="F3" s="136"/>
      <c r="G3" s="136"/>
      <c r="H3" s="136"/>
      <c r="I3" s="136"/>
      <c r="J3" s="136"/>
    </row>
    <row r="4" spans="1:10" ht="22.5">
      <c r="A4" s="135" t="s">
        <v>195</v>
      </c>
      <c r="B4" s="136"/>
      <c r="C4" s="136"/>
      <c r="D4" s="136"/>
      <c r="E4" s="136"/>
      <c r="F4" s="136"/>
      <c r="G4" s="136"/>
      <c r="H4" s="136"/>
      <c r="I4" s="136"/>
      <c r="J4" s="136"/>
    </row>
    <row r="5" spans="2:10" ht="15.75">
      <c r="B5" s="139"/>
      <c r="C5" s="139"/>
      <c r="D5" s="139"/>
      <c r="E5" s="139"/>
      <c r="F5" s="139"/>
      <c r="G5" s="139"/>
      <c r="H5" s="139"/>
      <c r="I5" s="139"/>
      <c r="J5" s="139"/>
    </row>
    <row r="34" ht="18" customHeight="1"/>
  </sheetData>
  <printOptions/>
  <pageMargins left="0.75" right="0.75" top="1" bottom="1" header="0.5" footer="0.5"/>
  <pageSetup fitToHeight="1" fitToWidth="1" horizontalDpi="600" verticalDpi="600" orientation="portrait" paperSize="9" scale="5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K61"/>
  <sheetViews>
    <sheetView zoomScale="85" zoomScaleNormal="85" workbookViewId="0" topLeftCell="A1">
      <selection activeCell="A1" sqref="A1"/>
    </sheetView>
  </sheetViews>
  <sheetFormatPr defaultColWidth="9.140625" defaultRowHeight="12.75"/>
  <cols>
    <col min="1" max="1" width="19.140625" style="4" customWidth="1"/>
    <col min="2" max="2" width="19.421875" style="4" customWidth="1"/>
    <col min="3" max="3" width="10.00390625" style="4" customWidth="1"/>
    <col min="4" max="4" width="10.7109375" style="4" customWidth="1"/>
    <col min="5" max="5" width="8.8515625" style="4" customWidth="1"/>
    <col min="6" max="6" width="10.421875" style="4" bestFit="1" customWidth="1"/>
    <col min="7" max="8" width="9.28125" style="4" customWidth="1"/>
    <col min="9" max="9" width="12.00390625" style="4" customWidth="1"/>
    <col min="10" max="10" width="9.8515625" style="4" customWidth="1"/>
    <col min="11" max="11" width="10.421875" style="4" bestFit="1" customWidth="1"/>
    <col min="12" max="16384" width="9.140625" style="4" customWidth="1"/>
  </cols>
  <sheetData>
    <row r="1" spans="1:11" s="1" customFormat="1" ht="18.75">
      <c r="A1" s="1" t="s">
        <v>196</v>
      </c>
      <c r="K1" s="3" t="s">
        <v>197</v>
      </c>
    </row>
    <row r="2" s="1" customFormat="1" ht="18.75"/>
    <row r="3" s="1" customFormat="1" ht="18.75">
      <c r="A3" s="1" t="s">
        <v>198</v>
      </c>
    </row>
    <row r="4" s="1" customFormat="1" ht="18.75">
      <c r="A4" s="1" t="s">
        <v>199</v>
      </c>
    </row>
    <row r="5" spans="1:11" ht="4.5" customHeight="1" thickBot="1">
      <c r="A5" s="140"/>
      <c r="B5" s="17"/>
      <c r="C5" s="17"/>
      <c r="D5" s="17"/>
      <c r="E5" s="17"/>
      <c r="F5" s="17"/>
      <c r="G5" s="17"/>
      <c r="H5" s="17"/>
      <c r="I5" s="17"/>
      <c r="J5" s="17"/>
      <c r="K5" s="17"/>
    </row>
    <row r="6" spans="7:10" s="8" customFormat="1" ht="15.75">
      <c r="G6" s="36" t="s">
        <v>200</v>
      </c>
      <c r="J6" s="36" t="s">
        <v>201</v>
      </c>
    </row>
    <row r="7" spans="2:11" s="8" customFormat="1" ht="15.75">
      <c r="B7" s="36" t="s">
        <v>3</v>
      </c>
      <c r="C7" s="36" t="s">
        <v>121</v>
      </c>
      <c r="D7" s="36" t="s">
        <v>122</v>
      </c>
      <c r="E7" s="36" t="s">
        <v>123</v>
      </c>
      <c r="F7" s="36" t="s">
        <v>124</v>
      </c>
      <c r="G7" s="7" t="s">
        <v>202</v>
      </c>
      <c r="H7" s="36" t="s">
        <v>126</v>
      </c>
      <c r="I7" s="36" t="s">
        <v>127</v>
      </c>
      <c r="J7" s="7" t="s">
        <v>203</v>
      </c>
      <c r="K7" s="36" t="s">
        <v>204</v>
      </c>
    </row>
    <row r="8" spans="1:11" s="8" customFormat="1" ht="16.5" thickBot="1">
      <c r="A8" s="59"/>
      <c r="B8" s="50"/>
      <c r="C8" s="50"/>
      <c r="D8" s="50"/>
      <c r="E8" s="50"/>
      <c r="F8" s="50"/>
      <c r="G8" s="50" t="s">
        <v>125</v>
      </c>
      <c r="H8" s="50"/>
      <c r="I8" s="50"/>
      <c r="J8" s="50" t="s">
        <v>128</v>
      </c>
      <c r="K8" s="59"/>
    </row>
    <row r="9" spans="1:11" s="1" customFormat="1" ht="18.75">
      <c r="A9" s="141" t="s">
        <v>205</v>
      </c>
      <c r="B9" s="141"/>
      <c r="C9" s="141"/>
      <c r="D9" s="141"/>
      <c r="E9" s="141"/>
      <c r="F9" s="141"/>
      <c r="G9" s="141"/>
      <c r="H9" s="141"/>
      <c r="I9" s="141"/>
      <c r="J9" s="141"/>
      <c r="K9" s="141"/>
    </row>
    <row r="10" spans="1:11" ht="15.75">
      <c r="A10" s="19"/>
      <c r="B10" s="19"/>
      <c r="C10" s="19"/>
      <c r="D10" s="19"/>
      <c r="E10" s="19"/>
      <c r="F10" s="19"/>
      <c r="G10" s="19"/>
      <c r="H10" s="19"/>
      <c r="I10" s="19"/>
      <c r="J10" s="19"/>
      <c r="K10" s="19"/>
    </row>
    <row r="11" spans="1:11" s="8" customFormat="1" ht="15.75">
      <c r="A11" s="4" t="s">
        <v>206</v>
      </c>
      <c r="B11" s="8" t="s">
        <v>25</v>
      </c>
      <c r="C11" s="142">
        <v>1328.2</v>
      </c>
      <c r="D11" s="142">
        <v>2329.4</v>
      </c>
      <c r="E11" s="142">
        <v>2085</v>
      </c>
      <c r="F11" s="142">
        <v>1272.8</v>
      </c>
      <c r="G11" s="142">
        <v>5343.6</v>
      </c>
      <c r="H11" s="142">
        <v>1238.2</v>
      </c>
      <c r="I11" s="142">
        <v>11893.8</v>
      </c>
      <c r="J11" s="142">
        <v>685.4</v>
      </c>
      <c r="K11" s="142">
        <v>26176.4</v>
      </c>
    </row>
    <row r="12" spans="2:11" ht="15.75">
      <c r="B12" s="4">
        <v>2001</v>
      </c>
      <c r="C12" s="143">
        <v>1254</v>
      </c>
      <c r="D12" s="143">
        <v>1865</v>
      </c>
      <c r="E12" s="143">
        <v>2001</v>
      </c>
      <c r="F12" s="143">
        <v>1205</v>
      </c>
      <c r="G12" s="143">
        <v>5089</v>
      </c>
      <c r="H12" s="143">
        <v>1036</v>
      </c>
      <c r="I12" s="143">
        <v>10766</v>
      </c>
      <c r="J12" s="143">
        <v>690</v>
      </c>
      <c r="K12" s="143">
        <v>23906</v>
      </c>
    </row>
    <row r="13" spans="2:11" ht="15.75">
      <c r="B13" s="4">
        <v>2002</v>
      </c>
      <c r="C13" s="143">
        <v>1134</v>
      </c>
      <c r="D13" s="143">
        <v>1857</v>
      </c>
      <c r="E13" s="143">
        <v>1861</v>
      </c>
      <c r="F13" s="143">
        <v>1285</v>
      </c>
      <c r="G13" s="143">
        <v>4838</v>
      </c>
      <c r="H13" s="143">
        <v>1217</v>
      </c>
      <c r="I13" s="143">
        <v>10415</v>
      </c>
      <c r="J13" s="143">
        <v>668</v>
      </c>
      <c r="K13" s="143">
        <v>23275</v>
      </c>
    </row>
    <row r="14" spans="2:11" ht="15.75">
      <c r="B14" s="4">
        <v>2003</v>
      </c>
      <c r="C14" s="143">
        <v>1243</v>
      </c>
      <c r="D14" s="143">
        <v>1788</v>
      </c>
      <c r="E14" s="143">
        <v>1700</v>
      </c>
      <c r="F14" s="143">
        <v>1194</v>
      </c>
      <c r="G14" s="143">
        <v>4512</v>
      </c>
      <c r="H14" s="143">
        <v>1244</v>
      </c>
      <c r="I14" s="143">
        <v>10203</v>
      </c>
      <c r="J14" s="143">
        <v>698</v>
      </c>
      <c r="K14" s="143">
        <v>22582</v>
      </c>
    </row>
    <row r="15" spans="2:11" ht="15.75">
      <c r="B15" s="4">
        <v>2004</v>
      </c>
      <c r="C15" s="143">
        <v>1192</v>
      </c>
      <c r="D15" s="143">
        <v>1762</v>
      </c>
      <c r="E15" s="143">
        <v>1723</v>
      </c>
      <c r="F15" s="143">
        <v>1243</v>
      </c>
      <c r="G15" s="143">
        <v>4659</v>
      </c>
      <c r="H15" s="143">
        <v>1085</v>
      </c>
      <c r="I15" s="143">
        <v>10155</v>
      </c>
      <c r="J15" s="143">
        <v>702</v>
      </c>
      <c r="K15" s="143">
        <v>22521</v>
      </c>
    </row>
    <row r="16" spans="2:11" ht="15.75">
      <c r="B16" s="4">
        <v>2005</v>
      </c>
      <c r="C16" s="143">
        <v>1217</v>
      </c>
      <c r="D16" s="143">
        <v>1930</v>
      </c>
      <c r="E16" s="143">
        <v>1563</v>
      </c>
      <c r="F16" s="143">
        <v>1154</v>
      </c>
      <c r="G16" s="143">
        <v>4400</v>
      </c>
      <c r="H16" s="143">
        <v>1045</v>
      </c>
      <c r="I16" s="143">
        <v>9467</v>
      </c>
      <c r="J16" s="143">
        <v>804</v>
      </c>
      <c r="K16" s="143">
        <v>21580</v>
      </c>
    </row>
    <row r="17" spans="2:11" s="8" customFormat="1" ht="15.75">
      <c r="B17" s="30" t="s">
        <v>178</v>
      </c>
      <c r="C17" s="142">
        <v>1208</v>
      </c>
      <c r="D17" s="142">
        <v>1840.4</v>
      </c>
      <c r="E17" s="142">
        <v>1769.6</v>
      </c>
      <c r="F17" s="142">
        <v>1216.2</v>
      </c>
      <c r="G17" s="142">
        <v>4699.6</v>
      </c>
      <c r="H17" s="142">
        <v>1125.4</v>
      </c>
      <c r="I17" s="142">
        <v>10201.2</v>
      </c>
      <c r="J17" s="142">
        <v>712.4</v>
      </c>
      <c r="K17" s="142">
        <v>22772.8</v>
      </c>
    </row>
    <row r="18" spans="3:11" ht="15.75">
      <c r="C18" s="143"/>
      <c r="D18" s="143"/>
      <c r="E18" s="143"/>
      <c r="F18" s="143"/>
      <c r="G18" s="143"/>
      <c r="H18" s="143"/>
      <c r="I18" s="143"/>
      <c r="J18" s="143"/>
      <c r="K18" s="143"/>
    </row>
    <row r="19" spans="1:11" s="8" customFormat="1" ht="15.75">
      <c r="A19" s="4" t="s">
        <v>207</v>
      </c>
      <c r="B19" s="8" t="s">
        <v>25</v>
      </c>
      <c r="C19" s="22">
        <v>1016.6</v>
      </c>
      <c r="D19" s="22">
        <v>1749</v>
      </c>
      <c r="E19" s="22">
        <v>1689</v>
      </c>
      <c r="F19" s="22">
        <v>967</v>
      </c>
      <c r="G19" s="22">
        <v>3249.2</v>
      </c>
      <c r="H19" s="22">
        <v>756.4</v>
      </c>
      <c r="I19" s="22">
        <v>7858.8</v>
      </c>
      <c r="J19" s="22">
        <v>516.4</v>
      </c>
      <c r="K19" s="22">
        <v>17802.4</v>
      </c>
    </row>
    <row r="20" spans="1:11" ht="15.75">
      <c r="A20" s="4" t="s">
        <v>208</v>
      </c>
      <c r="B20" s="4">
        <v>2001</v>
      </c>
      <c r="C20" s="143">
        <v>867</v>
      </c>
      <c r="D20" s="143">
        <v>1309</v>
      </c>
      <c r="E20" s="143">
        <v>1702</v>
      </c>
      <c r="F20" s="143">
        <v>844</v>
      </c>
      <c r="G20" s="143">
        <v>3115</v>
      </c>
      <c r="H20" s="143">
        <v>542</v>
      </c>
      <c r="I20" s="143">
        <v>6335</v>
      </c>
      <c r="J20" s="143">
        <v>489</v>
      </c>
      <c r="K20" s="143">
        <v>15203</v>
      </c>
    </row>
    <row r="21" spans="2:11" ht="15.75">
      <c r="B21" s="4">
        <v>2002</v>
      </c>
      <c r="C21" s="143">
        <v>846</v>
      </c>
      <c r="D21" s="143">
        <v>1273</v>
      </c>
      <c r="E21" s="143">
        <v>1536</v>
      </c>
      <c r="F21" s="143">
        <v>892</v>
      </c>
      <c r="G21" s="143">
        <v>3057</v>
      </c>
      <c r="H21" s="143">
        <v>559</v>
      </c>
      <c r="I21" s="143">
        <v>6030</v>
      </c>
      <c r="J21" s="143">
        <v>471</v>
      </c>
      <c r="K21" s="143">
        <v>14664</v>
      </c>
    </row>
    <row r="22" spans="2:11" ht="15.75">
      <c r="B22" s="4">
        <v>2003</v>
      </c>
      <c r="C22" s="143">
        <v>920</v>
      </c>
      <c r="D22" s="143">
        <v>1241</v>
      </c>
      <c r="E22" s="143">
        <v>1411</v>
      </c>
      <c r="F22" s="143">
        <v>864</v>
      </c>
      <c r="G22" s="143">
        <v>2657</v>
      </c>
      <c r="H22" s="143">
        <v>563</v>
      </c>
      <c r="I22" s="143">
        <v>5771</v>
      </c>
      <c r="J22" s="143">
        <v>482</v>
      </c>
      <c r="K22" s="143">
        <v>13909</v>
      </c>
    </row>
    <row r="23" spans="2:11" ht="15.75">
      <c r="B23" s="4">
        <v>2004</v>
      </c>
      <c r="C23" s="143">
        <v>867</v>
      </c>
      <c r="D23" s="143">
        <v>1204</v>
      </c>
      <c r="E23" s="143">
        <v>1442</v>
      </c>
      <c r="F23" s="143">
        <v>864</v>
      </c>
      <c r="G23" s="143">
        <v>2692</v>
      </c>
      <c r="H23" s="143">
        <v>469</v>
      </c>
      <c r="I23" s="143">
        <v>5575</v>
      </c>
      <c r="J23" s="143">
        <v>493</v>
      </c>
      <c r="K23" s="143">
        <v>13606</v>
      </c>
    </row>
    <row r="24" spans="2:11" ht="15.75">
      <c r="B24" s="4">
        <v>2005</v>
      </c>
      <c r="C24" s="143">
        <v>872</v>
      </c>
      <c r="D24" s="143">
        <v>1240</v>
      </c>
      <c r="E24" s="143">
        <v>1285</v>
      </c>
      <c r="F24" s="143">
        <v>782</v>
      </c>
      <c r="G24" s="143">
        <v>2614</v>
      </c>
      <c r="H24" s="143">
        <v>449</v>
      </c>
      <c r="I24" s="143">
        <v>4775</v>
      </c>
      <c r="J24" s="143">
        <v>544</v>
      </c>
      <c r="K24" s="143">
        <v>12561</v>
      </c>
    </row>
    <row r="25" spans="2:11" s="8" customFormat="1" ht="15.75">
      <c r="B25" s="30" t="s">
        <v>178</v>
      </c>
      <c r="C25" s="142">
        <v>874.4</v>
      </c>
      <c r="D25" s="142">
        <v>1253.4</v>
      </c>
      <c r="E25" s="142">
        <v>1475.2</v>
      </c>
      <c r="F25" s="142">
        <v>849.2</v>
      </c>
      <c r="G25" s="142">
        <v>2827</v>
      </c>
      <c r="H25" s="142">
        <v>516.4</v>
      </c>
      <c r="I25" s="142">
        <v>5697.2</v>
      </c>
      <c r="J25" s="142">
        <v>495.8</v>
      </c>
      <c r="K25" s="142">
        <v>13988.6</v>
      </c>
    </row>
    <row r="26" spans="3:11" ht="15.75">
      <c r="C26" s="143"/>
      <c r="D26" s="143"/>
      <c r="E26" s="143"/>
      <c r="F26" s="143"/>
      <c r="G26" s="143"/>
      <c r="H26" s="143"/>
      <c r="I26" s="143"/>
      <c r="J26" s="143"/>
      <c r="K26" s="143"/>
    </row>
    <row r="27" spans="1:11" s="8" customFormat="1" ht="15.75">
      <c r="A27" s="4" t="s">
        <v>209</v>
      </c>
      <c r="B27" s="8" t="s">
        <v>25</v>
      </c>
      <c r="C27" s="22">
        <v>61.6</v>
      </c>
      <c r="D27" s="22">
        <v>64.6</v>
      </c>
      <c r="E27" s="22">
        <v>44.8</v>
      </c>
      <c r="F27" s="22">
        <v>26.2</v>
      </c>
      <c r="G27" s="22">
        <v>81.2</v>
      </c>
      <c r="H27" s="22">
        <v>28.6</v>
      </c>
      <c r="I27" s="22">
        <v>238.2</v>
      </c>
      <c r="J27" s="22">
        <v>21.2</v>
      </c>
      <c r="K27" s="22">
        <v>566.4</v>
      </c>
    </row>
    <row r="28" spans="2:11" ht="15.75">
      <c r="B28" s="4">
        <v>2001</v>
      </c>
      <c r="C28" s="143">
        <v>39</v>
      </c>
      <c r="D28" s="143">
        <v>51</v>
      </c>
      <c r="E28" s="143">
        <v>33</v>
      </c>
      <c r="F28" s="143">
        <v>33</v>
      </c>
      <c r="G28" s="143">
        <v>81</v>
      </c>
      <c r="H28" s="143">
        <v>29</v>
      </c>
      <c r="I28" s="143">
        <v>213</v>
      </c>
      <c r="J28" s="143">
        <v>29</v>
      </c>
      <c r="K28" s="143">
        <v>508</v>
      </c>
    </row>
    <row r="29" spans="2:11" ht="15.75">
      <c r="B29" s="4">
        <v>2002</v>
      </c>
      <c r="C29" s="143">
        <v>36</v>
      </c>
      <c r="D29" s="143">
        <v>58</v>
      </c>
      <c r="E29" s="143">
        <v>53</v>
      </c>
      <c r="F29" s="143">
        <v>25</v>
      </c>
      <c r="G29" s="143">
        <v>81</v>
      </c>
      <c r="H29" s="143">
        <v>28</v>
      </c>
      <c r="I29" s="143">
        <v>205</v>
      </c>
      <c r="J29" s="143">
        <v>22</v>
      </c>
      <c r="K29" s="143">
        <v>508</v>
      </c>
    </row>
    <row r="30" spans="2:11" ht="15.75">
      <c r="B30" s="4">
        <v>2003</v>
      </c>
      <c r="C30" s="143">
        <v>48</v>
      </c>
      <c r="D30" s="143">
        <v>50</v>
      </c>
      <c r="E30" s="143">
        <v>50</v>
      </c>
      <c r="F30" s="143">
        <v>34</v>
      </c>
      <c r="G30" s="143">
        <v>69</v>
      </c>
      <c r="H30" s="143">
        <v>23</v>
      </c>
      <c r="I30" s="143">
        <v>197</v>
      </c>
      <c r="J30" s="143">
        <v>32</v>
      </c>
      <c r="K30" s="143">
        <v>503</v>
      </c>
    </row>
    <row r="31" spans="2:11" ht="15.75">
      <c r="B31" s="4">
        <v>2004</v>
      </c>
      <c r="C31" s="143">
        <v>32</v>
      </c>
      <c r="D31" s="143">
        <v>41</v>
      </c>
      <c r="E31" s="143">
        <v>34</v>
      </c>
      <c r="F31" s="143">
        <v>40</v>
      </c>
      <c r="G31" s="143">
        <v>74</v>
      </c>
      <c r="H31" s="143">
        <v>21</v>
      </c>
      <c r="I31" s="143">
        <v>213</v>
      </c>
      <c r="J31" s="143">
        <v>25</v>
      </c>
      <c r="K31" s="143">
        <v>480</v>
      </c>
    </row>
    <row r="32" spans="2:11" ht="15.75">
      <c r="B32" s="4">
        <v>2005</v>
      </c>
      <c r="C32" s="143">
        <v>41</v>
      </c>
      <c r="D32" s="143">
        <v>37</v>
      </c>
      <c r="E32" s="143">
        <v>38</v>
      </c>
      <c r="F32" s="143">
        <v>30</v>
      </c>
      <c r="G32" s="143">
        <v>82</v>
      </c>
      <c r="H32" s="143">
        <v>20</v>
      </c>
      <c r="I32" s="143">
        <v>203</v>
      </c>
      <c r="J32" s="143">
        <v>16</v>
      </c>
      <c r="K32" s="143">
        <v>467</v>
      </c>
    </row>
    <row r="33" spans="2:11" s="8" customFormat="1" ht="15.75">
      <c r="B33" s="30" t="s">
        <v>178</v>
      </c>
      <c r="C33" s="142">
        <v>39.2</v>
      </c>
      <c r="D33" s="142">
        <v>47.4</v>
      </c>
      <c r="E33" s="142">
        <v>41.6</v>
      </c>
      <c r="F33" s="142">
        <v>32.4</v>
      </c>
      <c r="G33" s="142">
        <v>77.4</v>
      </c>
      <c r="H33" s="142">
        <v>24.2</v>
      </c>
      <c r="I33" s="142">
        <v>206.2</v>
      </c>
      <c r="J33" s="142">
        <v>24.8</v>
      </c>
      <c r="K33" s="142">
        <v>493.2</v>
      </c>
    </row>
    <row r="35" s="1" customFormat="1" ht="18.75">
      <c r="A35" s="1" t="s">
        <v>210</v>
      </c>
    </row>
    <row r="36" s="1" customFormat="1" ht="18.75"/>
    <row r="37" spans="1:11" s="8" customFormat="1" ht="15.75">
      <c r="A37" s="4" t="s">
        <v>207</v>
      </c>
      <c r="B37" s="8" t="s">
        <v>25</v>
      </c>
      <c r="C37" s="144">
        <f aca="true" t="shared" si="0" ref="C37:K37">C19/C11*100</f>
        <v>76.53967775937359</v>
      </c>
      <c r="D37" s="144">
        <f t="shared" si="0"/>
        <v>75.08371254400275</v>
      </c>
      <c r="E37" s="144">
        <f t="shared" si="0"/>
        <v>81.00719424460432</v>
      </c>
      <c r="F37" s="144">
        <f t="shared" si="0"/>
        <v>75.9742300439975</v>
      </c>
      <c r="G37" s="144">
        <f t="shared" si="0"/>
        <v>60.80544950969383</v>
      </c>
      <c r="H37" s="144">
        <f t="shared" si="0"/>
        <v>61.088677111936676</v>
      </c>
      <c r="I37" s="144">
        <f t="shared" si="0"/>
        <v>66.0747616405186</v>
      </c>
      <c r="J37" s="144">
        <f t="shared" si="0"/>
        <v>75.34286548001167</v>
      </c>
      <c r="K37" s="144">
        <f t="shared" si="0"/>
        <v>68.00935193533107</v>
      </c>
    </row>
    <row r="38" spans="1:11" ht="15.75">
      <c r="A38" s="4" t="s">
        <v>211</v>
      </c>
      <c r="B38" s="4">
        <v>2001</v>
      </c>
      <c r="C38" s="145">
        <f aca="true" t="shared" si="1" ref="C38:K38">C20/C12*100</f>
        <v>69.13875598086125</v>
      </c>
      <c r="D38" s="145">
        <f t="shared" si="1"/>
        <v>70.18766756032171</v>
      </c>
      <c r="E38" s="145">
        <f t="shared" si="1"/>
        <v>85.0574712643678</v>
      </c>
      <c r="F38" s="145">
        <f t="shared" si="1"/>
        <v>70.0414937759336</v>
      </c>
      <c r="G38" s="145">
        <f t="shared" si="1"/>
        <v>61.21045392022009</v>
      </c>
      <c r="H38" s="145">
        <f t="shared" si="1"/>
        <v>52.316602316602314</v>
      </c>
      <c r="I38" s="145">
        <f t="shared" si="1"/>
        <v>58.84265279583876</v>
      </c>
      <c r="J38" s="145">
        <f t="shared" si="1"/>
        <v>70.86956521739131</v>
      </c>
      <c r="K38" s="145">
        <f t="shared" si="1"/>
        <v>63.5949134108592</v>
      </c>
    </row>
    <row r="39" spans="1:11" ht="15.75">
      <c r="A39" s="4" t="s">
        <v>212</v>
      </c>
      <c r="B39" s="4">
        <v>2002</v>
      </c>
      <c r="C39" s="145">
        <f aca="true" t="shared" si="2" ref="C39:K39">C21/C13*100</f>
        <v>74.60317460317461</v>
      </c>
      <c r="D39" s="145">
        <f t="shared" si="2"/>
        <v>68.55142703284868</v>
      </c>
      <c r="E39" s="145">
        <f t="shared" si="2"/>
        <v>82.53627082213863</v>
      </c>
      <c r="F39" s="145">
        <f t="shared" si="2"/>
        <v>69.41634241245136</v>
      </c>
      <c r="G39" s="145">
        <f t="shared" si="2"/>
        <v>63.187267465895005</v>
      </c>
      <c r="H39" s="145">
        <f t="shared" si="2"/>
        <v>45.932621199671324</v>
      </c>
      <c r="I39" s="145">
        <f t="shared" si="2"/>
        <v>57.89726356216994</v>
      </c>
      <c r="J39" s="145">
        <f t="shared" si="2"/>
        <v>70.50898203592814</v>
      </c>
      <c r="K39" s="145">
        <f t="shared" si="2"/>
        <v>63.00322234156821</v>
      </c>
    </row>
    <row r="40" spans="1:11" ht="15.75">
      <c r="A40" s="4" t="s">
        <v>213</v>
      </c>
      <c r="B40" s="4">
        <v>2003</v>
      </c>
      <c r="C40" s="145">
        <f aca="true" t="shared" si="3" ref="C40:K40">C22/C14*100</f>
        <v>74.01448109412712</v>
      </c>
      <c r="D40" s="145">
        <f t="shared" si="3"/>
        <v>69.40715883668904</v>
      </c>
      <c r="E40" s="145">
        <f t="shared" si="3"/>
        <v>83</v>
      </c>
      <c r="F40" s="145">
        <f t="shared" si="3"/>
        <v>72.36180904522614</v>
      </c>
      <c r="G40" s="145">
        <f t="shared" si="3"/>
        <v>58.88741134751773</v>
      </c>
      <c r="H40" s="145">
        <f t="shared" si="3"/>
        <v>45.2572347266881</v>
      </c>
      <c r="I40" s="145">
        <f t="shared" si="3"/>
        <v>56.561795550328334</v>
      </c>
      <c r="J40" s="145">
        <f t="shared" si="3"/>
        <v>69.05444126074498</v>
      </c>
      <c r="K40" s="145">
        <f t="shared" si="3"/>
        <v>61.59330440173589</v>
      </c>
    </row>
    <row r="41" spans="2:11" ht="15.75">
      <c r="B41" s="4">
        <v>2004</v>
      </c>
      <c r="C41" s="145">
        <f aca="true" t="shared" si="4" ref="C41:K41">C23/C15*100</f>
        <v>72.73489932885906</v>
      </c>
      <c r="D41" s="145">
        <f t="shared" si="4"/>
        <v>68.33144154370035</v>
      </c>
      <c r="E41" s="145">
        <f t="shared" si="4"/>
        <v>83.69123621590249</v>
      </c>
      <c r="F41" s="145">
        <f t="shared" si="4"/>
        <v>69.50925181013676</v>
      </c>
      <c r="G41" s="145">
        <f t="shared" si="4"/>
        <v>57.78063962223653</v>
      </c>
      <c r="H41" s="145">
        <f t="shared" si="4"/>
        <v>43.225806451612904</v>
      </c>
      <c r="I41" s="145">
        <f t="shared" si="4"/>
        <v>54.89906450024618</v>
      </c>
      <c r="J41" s="145">
        <f t="shared" si="4"/>
        <v>70.22792022792022</v>
      </c>
      <c r="K41" s="145">
        <f t="shared" si="4"/>
        <v>60.41472403534479</v>
      </c>
    </row>
    <row r="42" spans="2:11" ht="15.75">
      <c r="B42" s="4">
        <v>2005</v>
      </c>
      <c r="C42" s="145">
        <f aca="true" t="shared" si="5" ref="C42:K42">C24/C16*100</f>
        <v>71.65160230073953</v>
      </c>
      <c r="D42" s="145">
        <f t="shared" si="5"/>
        <v>64.24870466321244</v>
      </c>
      <c r="E42" s="145">
        <f t="shared" si="5"/>
        <v>82.21369161868202</v>
      </c>
      <c r="F42" s="145">
        <f t="shared" si="5"/>
        <v>67.76429809358753</v>
      </c>
      <c r="G42" s="145">
        <f t="shared" si="5"/>
        <v>59.409090909090914</v>
      </c>
      <c r="H42" s="145">
        <f t="shared" si="5"/>
        <v>42.96650717703349</v>
      </c>
      <c r="I42" s="145">
        <f t="shared" si="5"/>
        <v>50.438364846308225</v>
      </c>
      <c r="J42" s="145">
        <f t="shared" si="5"/>
        <v>67.66169154228857</v>
      </c>
      <c r="K42" s="145">
        <f t="shared" si="5"/>
        <v>58.20667284522706</v>
      </c>
    </row>
    <row r="43" spans="2:11" s="8" customFormat="1" ht="15.75">
      <c r="B43" s="30" t="s">
        <v>178</v>
      </c>
      <c r="C43" s="144">
        <f aca="true" t="shared" si="6" ref="C43:K43">C25/C17*100</f>
        <v>72.3841059602649</v>
      </c>
      <c r="D43" s="144">
        <f t="shared" si="6"/>
        <v>68.10475983481852</v>
      </c>
      <c r="E43" s="144">
        <f t="shared" si="6"/>
        <v>83.36347197106691</v>
      </c>
      <c r="F43" s="144">
        <f t="shared" si="6"/>
        <v>69.82404209833909</v>
      </c>
      <c r="G43" s="144">
        <f t="shared" si="6"/>
        <v>60.154055664311855</v>
      </c>
      <c r="H43" s="144">
        <f t="shared" si="6"/>
        <v>45.885907232983826</v>
      </c>
      <c r="I43" s="144">
        <f t="shared" si="6"/>
        <v>55.84833156883503</v>
      </c>
      <c r="J43" s="144">
        <f t="shared" si="6"/>
        <v>69.59573273441887</v>
      </c>
      <c r="K43" s="144">
        <f t="shared" si="6"/>
        <v>61.426789854563346</v>
      </c>
    </row>
    <row r="44" spans="3:11" ht="15.75">
      <c r="C44" s="146"/>
      <c r="D44" s="146"/>
      <c r="E44" s="146"/>
      <c r="F44" s="146"/>
      <c r="G44" s="146"/>
      <c r="H44" s="146"/>
      <c r="I44" s="146"/>
      <c r="J44" s="146"/>
      <c r="K44" s="146"/>
    </row>
    <row r="45" spans="1:11" s="8" customFormat="1" ht="15.75">
      <c r="A45" s="4" t="s">
        <v>214</v>
      </c>
      <c r="B45" s="8" t="s">
        <v>25</v>
      </c>
      <c r="C45" s="144">
        <f aca="true" t="shared" si="7" ref="C45:K45">C27/C11*100</f>
        <v>4.6378557446167745</v>
      </c>
      <c r="D45" s="144">
        <f t="shared" si="7"/>
        <v>2.7732463295269167</v>
      </c>
      <c r="E45" s="144">
        <f t="shared" si="7"/>
        <v>2.1486810551558753</v>
      </c>
      <c r="F45" s="144">
        <f t="shared" si="7"/>
        <v>2.058453802639849</v>
      </c>
      <c r="G45" s="144">
        <f t="shared" si="7"/>
        <v>1.5195748184744367</v>
      </c>
      <c r="H45" s="144">
        <f t="shared" si="7"/>
        <v>2.3098045549991926</v>
      </c>
      <c r="I45" s="144">
        <f t="shared" si="7"/>
        <v>2.0027241083589766</v>
      </c>
      <c r="J45" s="144">
        <f t="shared" si="7"/>
        <v>3.0930843303180624</v>
      </c>
      <c r="K45" s="144">
        <f t="shared" si="7"/>
        <v>2.1637811158142446</v>
      </c>
    </row>
    <row r="46" spans="1:11" ht="15.75">
      <c r="A46" s="4" t="s">
        <v>215</v>
      </c>
      <c r="B46" s="4">
        <v>2001</v>
      </c>
      <c r="C46" s="145">
        <f aca="true" t="shared" si="8" ref="C46:K46">C28/C12*100</f>
        <v>3.110047846889952</v>
      </c>
      <c r="D46" s="145">
        <f t="shared" si="8"/>
        <v>2.734584450402145</v>
      </c>
      <c r="E46" s="145">
        <f t="shared" si="8"/>
        <v>1.6491754122938531</v>
      </c>
      <c r="F46" s="145">
        <f t="shared" si="8"/>
        <v>2.7385892116182573</v>
      </c>
      <c r="G46" s="145">
        <f t="shared" si="8"/>
        <v>1.5916683041854982</v>
      </c>
      <c r="H46" s="145">
        <f t="shared" si="8"/>
        <v>2.799227799227799</v>
      </c>
      <c r="I46" s="145">
        <f t="shared" si="8"/>
        <v>1.978450678060561</v>
      </c>
      <c r="J46" s="145">
        <f t="shared" si="8"/>
        <v>4.202898550724638</v>
      </c>
      <c r="K46" s="145">
        <f t="shared" si="8"/>
        <v>2.1249895423742995</v>
      </c>
    </row>
    <row r="47" spans="1:11" ht="15.75">
      <c r="A47" s="4" t="s">
        <v>213</v>
      </c>
      <c r="B47" s="4">
        <v>2002</v>
      </c>
      <c r="C47" s="145">
        <f aca="true" t="shared" si="9" ref="C47:K47">C29/C13*100</f>
        <v>3.1746031746031744</v>
      </c>
      <c r="D47" s="145">
        <f t="shared" si="9"/>
        <v>3.12331717824448</v>
      </c>
      <c r="E47" s="145">
        <f t="shared" si="9"/>
        <v>2.8479312197743147</v>
      </c>
      <c r="F47" s="145">
        <f t="shared" si="9"/>
        <v>1.9455252918287937</v>
      </c>
      <c r="G47" s="145">
        <f t="shared" si="9"/>
        <v>1.6742455560148823</v>
      </c>
      <c r="H47" s="145">
        <f t="shared" si="9"/>
        <v>2.3007395234182417</v>
      </c>
      <c r="I47" s="145">
        <f t="shared" si="9"/>
        <v>1.9683149303888623</v>
      </c>
      <c r="J47" s="145">
        <f t="shared" si="9"/>
        <v>3.293413173652695</v>
      </c>
      <c r="K47" s="145">
        <f t="shared" si="9"/>
        <v>2.1825993555316865</v>
      </c>
    </row>
    <row r="48" spans="2:11" ht="15.75">
      <c r="B48" s="4">
        <v>2003</v>
      </c>
      <c r="C48" s="145">
        <f aca="true" t="shared" si="10" ref="C48:K48">C30/C14*100</f>
        <v>3.8616251005631534</v>
      </c>
      <c r="D48" s="145">
        <f t="shared" si="10"/>
        <v>2.796420581655481</v>
      </c>
      <c r="E48" s="145">
        <f t="shared" si="10"/>
        <v>2.941176470588235</v>
      </c>
      <c r="F48" s="145">
        <f t="shared" si="10"/>
        <v>2.8475711892797317</v>
      </c>
      <c r="G48" s="145">
        <f t="shared" si="10"/>
        <v>1.5292553191489362</v>
      </c>
      <c r="H48" s="145">
        <f t="shared" si="10"/>
        <v>1.8488745980707395</v>
      </c>
      <c r="I48" s="145">
        <f t="shared" si="10"/>
        <v>1.930804665294521</v>
      </c>
      <c r="J48" s="145">
        <f t="shared" si="10"/>
        <v>4.584527220630372</v>
      </c>
      <c r="K48" s="145">
        <f t="shared" si="10"/>
        <v>2.2274377823044906</v>
      </c>
    </row>
    <row r="49" spans="2:11" ht="15.75">
      <c r="B49" s="4">
        <v>2004</v>
      </c>
      <c r="C49" s="145">
        <f aca="true" t="shared" si="11" ref="C49:K49">C31/C15*100</f>
        <v>2.684563758389262</v>
      </c>
      <c r="D49" s="145">
        <f t="shared" si="11"/>
        <v>2.3269012485811578</v>
      </c>
      <c r="E49" s="145">
        <f t="shared" si="11"/>
        <v>1.9733023795705165</v>
      </c>
      <c r="F49" s="145">
        <f t="shared" si="11"/>
        <v>3.2180209171359615</v>
      </c>
      <c r="G49" s="145">
        <f t="shared" si="11"/>
        <v>1.588323674608285</v>
      </c>
      <c r="H49" s="145">
        <f t="shared" si="11"/>
        <v>1.935483870967742</v>
      </c>
      <c r="I49" s="145">
        <f t="shared" si="11"/>
        <v>2.097488921713442</v>
      </c>
      <c r="J49" s="145">
        <f t="shared" si="11"/>
        <v>3.561253561253561</v>
      </c>
      <c r="K49" s="145">
        <f t="shared" si="11"/>
        <v>2.1313440788597307</v>
      </c>
    </row>
    <row r="50" spans="2:11" ht="15.75">
      <c r="B50" s="4">
        <v>2005</v>
      </c>
      <c r="C50" s="145">
        <f aca="true" t="shared" si="12" ref="C50:K50">C32/C16*100</f>
        <v>3.3689400164338537</v>
      </c>
      <c r="D50" s="145">
        <f t="shared" si="12"/>
        <v>1.917098445595855</v>
      </c>
      <c r="E50" s="145">
        <f t="shared" si="12"/>
        <v>2.4312220089571337</v>
      </c>
      <c r="F50" s="145">
        <f t="shared" si="12"/>
        <v>2.5996533795493932</v>
      </c>
      <c r="G50" s="145">
        <f t="shared" si="12"/>
        <v>1.8636363636363635</v>
      </c>
      <c r="H50" s="145">
        <f t="shared" si="12"/>
        <v>1.9138755980861244</v>
      </c>
      <c r="I50" s="145">
        <f t="shared" si="12"/>
        <v>2.1442906939896482</v>
      </c>
      <c r="J50" s="145">
        <f t="shared" si="12"/>
        <v>1.9900497512437811</v>
      </c>
      <c r="K50" s="145">
        <f t="shared" si="12"/>
        <v>2.1640407784986095</v>
      </c>
    </row>
    <row r="51" spans="2:11" s="8" customFormat="1" ht="15.75">
      <c r="B51" s="30" t="s">
        <v>178</v>
      </c>
      <c r="C51" s="144">
        <f aca="true" t="shared" si="13" ref="C51:K51">C33/C17*100</f>
        <v>3.245033112582782</v>
      </c>
      <c r="D51" s="144">
        <f t="shared" si="13"/>
        <v>2.575527059334927</v>
      </c>
      <c r="E51" s="144">
        <f t="shared" si="13"/>
        <v>2.350813743218807</v>
      </c>
      <c r="F51" s="144">
        <f t="shared" si="13"/>
        <v>2.664035520473606</v>
      </c>
      <c r="G51" s="144">
        <f t="shared" si="13"/>
        <v>1.6469486764831052</v>
      </c>
      <c r="H51" s="144">
        <f t="shared" si="13"/>
        <v>2.1503465434512172</v>
      </c>
      <c r="I51" s="144">
        <f t="shared" si="13"/>
        <v>2.021330823824648</v>
      </c>
      <c r="J51" s="144">
        <f t="shared" si="13"/>
        <v>3.481190342504211</v>
      </c>
      <c r="K51" s="144">
        <f t="shared" si="13"/>
        <v>2.1657415864540153</v>
      </c>
    </row>
    <row r="53" spans="1:11" s="8" customFormat="1" ht="15.75">
      <c r="A53" s="4" t="s">
        <v>214</v>
      </c>
      <c r="B53" s="8" t="s">
        <v>25</v>
      </c>
      <c r="C53" s="144">
        <f aca="true" t="shared" si="14" ref="C53:K53">C27/C19*100</f>
        <v>6.059413732048003</v>
      </c>
      <c r="D53" s="144">
        <f t="shared" si="14"/>
        <v>3.693539165237278</v>
      </c>
      <c r="E53" s="144">
        <f t="shared" si="14"/>
        <v>2.6524570751924212</v>
      </c>
      <c r="F53" s="144">
        <f t="shared" si="14"/>
        <v>2.7094105480868667</v>
      </c>
      <c r="G53" s="144">
        <f t="shared" si="14"/>
        <v>2.499076695802044</v>
      </c>
      <c r="H53" s="144">
        <f t="shared" si="14"/>
        <v>3.781068217874141</v>
      </c>
      <c r="I53" s="144">
        <f t="shared" si="14"/>
        <v>3.030997098793709</v>
      </c>
      <c r="J53" s="144">
        <f t="shared" si="14"/>
        <v>4.105344694035631</v>
      </c>
      <c r="K53" s="144">
        <f t="shared" si="14"/>
        <v>3.1815934930121776</v>
      </c>
    </row>
    <row r="54" spans="1:11" ht="15.75">
      <c r="A54" s="4" t="s">
        <v>215</v>
      </c>
      <c r="B54" s="4">
        <v>2001</v>
      </c>
      <c r="C54" s="147">
        <f aca="true" t="shared" si="15" ref="C54:K54">C28/C20*100</f>
        <v>4.498269896193772</v>
      </c>
      <c r="D54" s="147">
        <f t="shared" si="15"/>
        <v>3.896103896103896</v>
      </c>
      <c r="E54" s="147">
        <f t="shared" si="15"/>
        <v>1.9388954171562869</v>
      </c>
      <c r="F54" s="147">
        <f t="shared" si="15"/>
        <v>3.909952606635071</v>
      </c>
      <c r="G54" s="147">
        <f t="shared" si="15"/>
        <v>2.6003210272873196</v>
      </c>
      <c r="H54" s="147">
        <f t="shared" si="15"/>
        <v>5.350553505535055</v>
      </c>
      <c r="I54" s="147">
        <f t="shared" si="15"/>
        <v>3.3622730860299916</v>
      </c>
      <c r="J54" s="147">
        <f t="shared" si="15"/>
        <v>5.930470347648262</v>
      </c>
      <c r="K54" s="147">
        <f t="shared" si="15"/>
        <v>3.341445767282773</v>
      </c>
    </row>
    <row r="55" spans="1:11" ht="15.75">
      <c r="A55" s="4" t="s">
        <v>216</v>
      </c>
      <c r="B55" s="4">
        <v>2002</v>
      </c>
      <c r="C55" s="147">
        <f aca="true" t="shared" si="16" ref="C55:K55">C29/C21*100</f>
        <v>4.25531914893617</v>
      </c>
      <c r="D55" s="147">
        <f t="shared" si="16"/>
        <v>4.556166535742341</v>
      </c>
      <c r="E55" s="147">
        <f t="shared" si="16"/>
        <v>3.4505208333333335</v>
      </c>
      <c r="F55" s="147">
        <f t="shared" si="16"/>
        <v>2.8026905829596416</v>
      </c>
      <c r="G55" s="147">
        <f t="shared" si="16"/>
        <v>2.649656526005888</v>
      </c>
      <c r="H55" s="147">
        <f t="shared" si="16"/>
        <v>5.008944543828265</v>
      </c>
      <c r="I55" s="147">
        <f t="shared" si="16"/>
        <v>3.399668325041459</v>
      </c>
      <c r="J55" s="147">
        <f t="shared" si="16"/>
        <v>4.670912951167728</v>
      </c>
      <c r="K55" s="147">
        <f t="shared" si="16"/>
        <v>3.464266230223677</v>
      </c>
    </row>
    <row r="56" spans="1:11" ht="15.75">
      <c r="A56" s="4" t="s">
        <v>217</v>
      </c>
      <c r="B56" s="4">
        <v>2003</v>
      </c>
      <c r="C56" s="147">
        <f aca="true" t="shared" si="17" ref="C56:K56">C30/C22*100</f>
        <v>5.217391304347826</v>
      </c>
      <c r="D56" s="147">
        <f t="shared" si="17"/>
        <v>4.0290088638195005</v>
      </c>
      <c r="E56" s="147">
        <f t="shared" si="17"/>
        <v>3.543586109142452</v>
      </c>
      <c r="F56" s="147">
        <f t="shared" si="17"/>
        <v>3.935185185185185</v>
      </c>
      <c r="G56" s="147">
        <f t="shared" si="17"/>
        <v>2.5969138125705684</v>
      </c>
      <c r="H56" s="147">
        <f t="shared" si="17"/>
        <v>4.085257548845471</v>
      </c>
      <c r="I56" s="147">
        <f t="shared" si="17"/>
        <v>3.413619823254202</v>
      </c>
      <c r="J56" s="147">
        <f t="shared" si="17"/>
        <v>6.639004149377594</v>
      </c>
      <c r="K56" s="147">
        <f t="shared" si="17"/>
        <v>3.616363505643828</v>
      </c>
    </row>
    <row r="57" spans="1:11" s="19" customFormat="1" ht="15.75">
      <c r="A57" s="19" t="s">
        <v>218</v>
      </c>
      <c r="B57" s="4">
        <v>2004</v>
      </c>
      <c r="C57" s="147">
        <f aca="true" t="shared" si="18" ref="C57:K57">C31/C23*100</f>
        <v>3.690888119953864</v>
      </c>
      <c r="D57" s="147">
        <f t="shared" si="18"/>
        <v>3.4053156146179404</v>
      </c>
      <c r="E57" s="147">
        <f t="shared" si="18"/>
        <v>2.3578363384188625</v>
      </c>
      <c r="F57" s="147">
        <f t="shared" si="18"/>
        <v>4.62962962962963</v>
      </c>
      <c r="G57" s="147">
        <f t="shared" si="18"/>
        <v>2.74888558692422</v>
      </c>
      <c r="H57" s="147">
        <f t="shared" si="18"/>
        <v>4.477611940298507</v>
      </c>
      <c r="I57" s="147">
        <f t="shared" si="18"/>
        <v>3.820627802690583</v>
      </c>
      <c r="J57" s="147">
        <f t="shared" si="18"/>
        <v>5.070993914807302</v>
      </c>
      <c r="K57" s="147">
        <f t="shared" si="18"/>
        <v>3.5278553579303247</v>
      </c>
    </row>
    <row r="58" spans="2:11" ht="15.75">
      <c r="B58" s="4">
        <v>2005</v>
      </c>
      <c r="C58" s="147">
        <f aca="true" t="shared" si="19" ref="C58:K58">C32/C24*100</f>
        <v>4.701834862385321</v>
      </c>
      <c r="D58" s="147">
        <f t="shared" si="19"/>
        <v>2.9838709677419355</v>
      </c>
      <c r="E58" s="147">
        <f t="shared" si="19"/>
        <v>2.9571984435797662</v>
      </c>
      <c r="F58" s="147">
        <f t="shared" si="19"/>
        <v>3.8363171355498724</v>
      </c>
      <c r="G58" s="147">
        <f t="shared" si="19"/>
        <v>3.1369548584544757</v>
      </c>
      <c r="H58" s="147">
        <f t="shared" si="19"/>
        <v>4.4543429844097995</v>
      </c>
      <c r="I58" s="147">
        <f t="shared" si="19"/>
        <v>4.2513089005235605</v>
      </c>
      <c r="J58" s="147">
        <f t="shared" si="19"/>
        <v>2.941176470588235</v>
      </c>
      <c r="K58" s="147">
        <f t="shared" si="19"/>
        <v>3.7178568585303715</v>
      </c>
    </row>
    <row r="59" spans="1:11" s="8" customFormat="1" ht="16.5" thickBot="1">
      <c r="A59" s="59"/>
      <c r="B59" s="59" t="s">
        <v>178</v>
      </c>
      <c r="C59" s="148">
        <f aca="true" t="shared" si="20" ref="C59:K59">C33/C25*100</f>
        <v>4.483074107959744</v>
      </c>
      <c r="D59" s="148">
        <f t="shared" si="20"/>
        <v>3.7817137386309234</v>
      </c>
      <c r="E59" s="148">
        <f t="shared" si="20"/>
        <v>2.8199566160520604</v>
      </c>
      <c r="F59" s="148">
        <f t="shared" si="20"/>
        <v>3.8153556288271306</v>
      </c>
      <c r="G59" s="148">
        <f t="shared" si="20"/>
        <v>2.7378846834099755</v>
      </c>
      <c r="H59" s="148">
        <f t="shared" si="20"/>
        <v>4.686289697908598</v>
      </c>
      <c r="I59" s="148">
        <f t="shared" si="20"/>
        <v>3.619321772098574</v>
      </c>
      <c r="J59" s="148">
        <f t="shared" si="20"/>
        <v>5.00201694231545</v>
      </c>
      <c r="K59" s="148">
        <f t="shared" si="20"/>
        <v>3.5257280928756267</v>
      </c>
    </row>
    <row r="60" ht="7.5" customHeight="1"/>
    <row r="61" ht="15.75">
      <c r="A61" s="149"/>
    </row>
  </sheetData>
  <printOptions/>
  <pageMargins left="0.7480314960629921" right="0.7480314960629921" top="0.3937007874015748" bottom="0.5905511811023623" header="0.31496062992125984" footer="0.5118110236220472"/>
  <pageSetup fitToHeight="1" fitToWidth="1" horizontalDpi="600" verticalDpi="600" orientation="portrait" paperSize="9" scale="67" r:id="rId1"/>
</worksheet>
</file>

<file path=xl/worksheets/sheet13.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9.140625" defaultRowHeight="12.75"/>
  <cols>
    <col min="1" max="16384" width="9.140625" style="24" customWidth="1"/>
  </cols>
  <sheetData>
    <row r="2" spans="2:10" ht="12.75">
      <c r="B2" s="24" t="s">
        <v>204</v>
      </c>
      <c r="C2" s="24" t="s">
        <v>219</v>
      </c>
      <c r="D2" s="24" t="s">
        <v>127</v>
      </c>
      <c r="E2" s="24" t="s">
        <v>126</v>
      </c>
      <c r="F2" s="24" t="s">
        <v>220</v>
      </c>
      <c r="G2" s="24" t="s">
        <v>124</v>
      </c>
      <c r="H2" s="24" t="s">
        <v>123</v>
      </c>
      <c r="I2" s="24" t="s">
        <v>122</v>
      </c>
      <c r="J2" s="24" t="s">
        <v>121</v>
      </c>
    </row>
    <row r="3" spans="1:10" ht="12.75">
      <c r="A3" s="24">
        <v>2005</v>
      </c>
      <c r="B3" s="150">
        <f>Table19!K50</f>
        <v>2.1640407784986095</v>
      </c>
      <c r="C3" s="150">
        <f>Table19!J50</f>
        <v>1.9900497512437811</v>
      </c>
      <c r="D3" s="150">
        <f>Table19!I50</f>
        <v>2.1442906939896482</v>
      </c>
      <c r="E3" s="150">
        <f>Table19!H50</f>
        <v>1.9138755980861244</v>
      </c>
      <c r="F3" s="150">
        <f>Table19!G50</f>
        <v>1.8636363636363635</v>
      </c>
      <c r="G3" s="150">
        <f>Table19!F50</f>
        <v>2.5996533795493932</v>
      </c>
      <c r="H3" s="150">
        <f>Table19!E50</f>
        <v>2.4312220089571337</v>
      </c>
      <c r="I3" s="150">
        <f>Table19!D50</f>
        <v>1.917098445595855</v>
      </c>
      <c r="J3" s="150">
        <f>Table19!C50</f>
        <v>3.3689400164338537</v>
      </c>
    </row>
    <row r="4" spans="1:10" ht="12.75">
      <c r="A4" s="151" t="s">
        <v>221</v>
      </c>
      <c r="B4" s="150">
        <f>Table19!K45</f>
        <v>2.1637811158142446</v>
      </c>
      <c r="C4" s="150">
        <f>Table19!J45</f>
        <v>3.0930843303180624</v>
      </c>
      <c r="D4" s="150">
        <f>Table19!I45</f>
        <v>2.0027241083589766</v>
      </c>
      <c r="E4" s="150">
        <f>Table19!H45</f>
        <v>2.3098045549991926</v>
      </c>
      <c r="F4" s="150">
        <f>Table19!G45</f>
        <v>1.5195748184744367</v>
      </c>
      <c r="G4" s="150">
        <f>Table19!F45</f>
        <v>2.058453802639849</v>
      </c>
      <c r="H4" s="150">
        <f>Table19!E45</f>
        <v>2.1486810551558753</v>
      </c>
      <c r="I4" s="150">
        <f>Table19!D45</f>
        <v>2.7732463295269167</v>
      </c>
      <c r="J4" s="150">
        <f>Table19!C45</f>
        <v>4.6378557446167745</v>
      </c>
    </row>
    <row r="7" spans="1:13" s="1" customFormat="1" ht="18.75">
      <c r="A7" s="1" t="s">
        <v>196</v>
      </c>
      <c r="M7" s="3" t="s">
        <v>197</v>
      </c>
    </row>
    <row r="8" s="1" customFormat="1" ht="18.75"/>
    <row r="9" s="1" customFormat="1" ht="18.75">
      <c r="A9" s="1" t="s">
        <v>222</v>
      </c>
    </row>
    <row r="10" s="1" customFormat="1" ht="18.75">
      <c r="A10" s="1" t="s">
        <v>223</v>
      </c>
    </row>
  </sheetData>
  <printOptions/>
  <pageMargins left="0.7480314960629921" right="0.7480314960629921" top="0.3937007874015748" bottom="0.5905511811023623" header="0.31496062992125984" footer="0.31496062992125984"/>
  <pageSetup horizontalDpi="300" verticalDpi="300" orientation="portrait" paperSize="9" scale="7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O165"/>
  <sheetViews>
    <sheetView zoomScale="85" zoomScaleNormal="85" workbookViewId="0" topLeftCell="A1">
      <selection activeCell="A1" sqref="A1"/>
    </sheetView>
  </sheetViews>
  <sheetFormatPr defaultColWidth="9.140625" defaultRowHeight="12.75"/>
  <cols>
    <col min="1" max="1" width="23.57421875" style="4" customWidth="1"/>
    <col min="2" max="2" width="8.140625" style="4" customWidth="1"/>
    <col min="3" max="3" width="16.57421875" style="4" customWidth="1"/>
    <col min="4" max="4" width="12.8515625" style="4" customWidth="1"/>
    <col min="5" max="5" width="14.28125" style="4" customWidth="1"/>
    <col min="6" max="6" width="14.8515625" style="4" customWidth="1"/>
    <col min="7" max="7" width="15.57421875" style="4" customWidth="1"/>
    <col min="8" max="8" width="9.140625" style="4" customWidth="1"/>
    <col min="9" max="9" width="10.57421875" style="4" customWidth="1"/>
    <col min="10" max="16384" width="9.140625" style="4" customWidth="1"/>
  </cols>
  <sheetData>
    <row r="1" spans="1:7" s="1" customFormat="1" ht="18.75">
      <c r="A1" s="1" t="s">
        <v>268</v>
      </c>
      <c r="B1" s="2"/>
      <c r="G1" s="3" t="s">
        <v>197</v>
      </c>
    </row>
    <row r="2" s="1" customFormat="1" ht="18.75">
      <c r="C2" s="2"/>
    </row>
    <row r="3" spans="1:2" s="1" customFormat="1" ht="18.75">
      <c r="A3" s="1" t="s">
        <v>224</v>
      </c>
      <c r="B3" s="2"/>
    </row>
    <row r="4" spans="1:7" s="1" customFormat="1" ht="19.5" thickBot="1">
      <c r="A4" s="5" t="s">
        <v>225</v>
      </c>
      <c r="B4" s="6"/>
      <c r="C4" s="5"/>
      <c r="D4" s="5"/>
      <c r="E4" s="5"/>
      <c r="F4" s="5"/>
      <c r="G4" s="5"/>
    </row>
    <row r="5" spans="1:9" ht="15.75">
      <c r="A5" s="30"/>
      <c r="B5" s="30" t="s">
        <v>226</v>
      </c>
      <c r="C5" s="75" t="s">
        <v>227</v>
      </c>
      <c r="D5" s="75" t="s">
        <v>228</v>
      </c>
      <c r="E5" s="75" t="s">
        <v>229</v>
      </c>
      <c r="F5" s="75" t="s">
        <v>230</v>
      </c>
      <c r="G5" s="75" t="s">
        <v>231</v>
      </c>
      <c r="I5" s="7" t="s">
        <v>232</v>
      </c>
    </row>
    <row r="6" spans="1:9" ht="15.75">
      <c r="A6" s="19"/>
      <c r="B6" s="19"/>
      <c r="C6" s="75" t="s">
        <v>233</v>
      </c>
      <c r="D6" s="152"/>
      <c r="E6" s="152"/>
      <c r="F6" s="152"/>
      <c r="G6" s="152"/>
      <c r="I6" s="7"/>
    </row>
    <row r="7" spans="1:9" s="8" customFormat="1" ht="16.5" thickBot="1">
      <c r="A7" s="59"/>
      <c r="B7" s="59"/>
      <c r="C7" s="153" t="s">
        <v>234</v>
      </c>
      <c r="D7" s="59"/>
      <c r="E7" s="59"/>
      <c r="F7" s="59"/>
      <c r="G7" s="59"/>
      <c r="I7" s="154" t="s">
        <v>13</v>
      </c>
    </row>
    <row r="8" spans="1:9" s="1" customFormat="1" ht="18.75">
      <c r="A8" s="1" t="s">
        <v>205</v>
      </c>
      <c r="B8" s="141"/>
      <c r="C8" s="155"/>
      <c r="D8" s="155"/>
      <c r="E8" s="155"/>
      <c r="F8" s="155"/>
      <c r="G8" s="155"/>
      <c r="I8" s="155"/>
    </row>
    <row r="9" spans="1:15" ht="15.75">
      <c r="A9" s="4" t="s">
        <v>206</v>
      </c>
      <c r="B9" s="13" t="s">
        <v>235</v>
      </c>
      <c r="C9" s="156">
        <f aca="true" t="shared" si="0" ref="C9:C17">I9/4</f>
        <v>61.45</v>
      </c>
      <c r="D9" s="14">
        <v>74.6</v>
      </c>
      <c r="E9" s="14">
        <v>235.4</v>
      </c>
      <c r="F9" s="14">
        <v>234.2</v>
      </c>
      <c r="G9" s="14">
        <v>790</v>
      </c>
      <c r="I9" s="157">
        <v>245.8</v>
      </c>
      <c r="K9" s="157"/>
      <c r="L9" s="157"/>
      <c r="M9" s="157"/>
      <c r="N9" s="157"/>
      <c r="O9" s="157"/>
    </row>
    <row r="10" spans="2:15" ht="15.75">
      <c r="B10" s="158" t="s">
        <v>236</v>
      </c>
      <c r="C10" s="156">
        <f t="shared" si="0"/>
        <v>35.35</v>
      </c>
      <c r="D10" s="14">
        <v>54.2</v>
      </c>
      <c r="E10" s="14">
        <v>111.6</v>
      </c>
      <c r="F10" s="14">
        <v>118</v>
      </c>
      <c r="G10" s="14">
        <v>425.2</v>
      </c>
      <c r="I10" s="157">
        <v>141.4</v>
      </c>
      <c r="K10" s="157"/>
      <c r="L10" s="157"/>
      <c r="M10" s="157"/>
      <c r="N10" s="157"/>
      <c r="O10" s="157"/>
    </row>
    <row r="11" spans="2:15" ht="15.75">
      <c r="B11" s="158" t="s">
        <v>237</v>
      </c>
      <c r="C11" s="156">
        <f t="shared" si="0"/>
        <v>473.85</v>
      </c>
      <c r="D11" s="14">
        <v>456.6</v>
      </c>
      <c r="E11" s="14">
        <v>155</v>
      </c>
      <c r="F11" s="14">
        <v>107</v>
      </c>
      <c r="G11" s="14">
        <v>2614</v>
      </c>
      <c r="I11" s="159">
        <v>1895.4</v>
      </c>
      <c r="K11" s="159"/>
      <c r="L11" s="157"/>
      <c r="M11" s="157"/>
      <c r="N11" s="157"/>
      <c r="O11" s="159"/>
    </row>
    <row r="12" spans="2:15" ht="15.75">
      <c r="B12" s="158" t="s">
        <v>238</v>
      </c>
      <c r="C12" s="156">
        <f t="shared" si="0"/>
        <v>497.55</v>
      </c>
      <c r="D12" s="14">
        <v>512.6</v>
      </c>
      <c r="E12" s="14">
        <v>469.2</v>
      </c>
      <c r="F12" s="14">
        <v>269.4</v>
      </c>
      <c r="G12" s="14">
        <v>3241.4</v>
      </c>
      <c r="I12" s="159">
        <v>1990.2</v>
      </c>
      <c r="K12" s="159"/>
      <c r="L12" s="157"/>
      <c r="M12" s="157"/>
      <c r="N12" s="157"/>
      <c r="O12" s="159"/>
    </row>
    <row r="13" spans="2:15" ht="15.75">
      <c r="B13" s="160" t="s">
        <v>239</v>
      </c>
      <c r="C13" s="156">
        <f t="shared" si="0"/>
        <v>599.05</v>
      </c>
      <c r="D13" s="14">
        <v>774</v>
      </c>
      <c r="E13" s="14">
        <v>752</v>
      </c>
      <c r="F13" s="14">
        <v>612.8</v>
      </c>
      <c r="G13" s="14">
        <v>4535</v>
      </c>
      <c r="I13" s="159">
        <v>2396.2</v>
      </c>
      <c r="K13" s="159"/>
      <c r="L13" s="157"/>
      <c r="M13" s="157"/>
      <c r="N13" s="157"/>
      <c r="O13" s="159"/>
    </row>
    <row r="14" spans="2:15" ht="15.75">
      <c r="B14" s="13" t="s">
        <v>240</v>
      </c>
      <c r="C14" s="156">
        <f t="shared" si="0"/>
        <v>891.5</v>
      </c>
      <c r="D14" s="14">
        <v>1028.2</v>
      </c>
      <c r="E14" s="14">
        <v>700.2</v>
      </c>
      <c r="F14" s="14">
        <v>601.6</v>
      </c>
      <c r="G14" s="14">
        <v>5896</v>
      </c>
      <c r="I14" s="159">
        <v>3566</v>
      </c>
      <c r="K14" s="159"/>
      <c r="L14" s="159"/>
      <c r="M14" s="157"/>
      <c r="N14" s="157"/>
      <c r="O14" s="159"/>
    </row>
    <row r="15" spans="2:15" ht="15.75">
      <c r="B15" s="13" t="s">
        <v>241</v>
      </c>
      <c r="C15" s="156">
        <f t="shared" si="0"/>
        <v>495.75</v>
      </c>
      <c r="D15" s="14">
        <v>608.6</v>
      </c>
      <c r="E15" s="14">
        <v>499</v>
      </c>
      <c r="F15" s="14">
        <v>409</v>
      </c>
      <c r="G15" s="14">
        <v>3499.6</v>
      </c>
      <c r="I15" s="159">
        <v>1983</v>
      </c>
      <c r="K15" s="159"/>
      <c r="L15" s="157"/>
      <c r="M15" s="157"/>
      <c r="N15" s="157"/>
      <c r="O15" s="159"/>
    </row>
    <row r="16" spans="2:15" ht="15.75">
      <c r="B16" s="13" t="s">
        <v>242</v>
      </c>
      <c r="C16" s="156">
        <f t="shared" si="0"/>
        <v>235.1</v>
      </c>
      <c r="D16" s="14">
        <v>326.6</v>
      </c>
      <c r="E16" s="14">
        <v>289.6</v>
      </c>
      <c r="F16" s="14">
        <v>215</v>
      </c>
      <c r="G16" s="14">
        <v>1771.6</v>
      </c>
      <c r="I16" s="157">
        <v>940.4</v>
      </c>
      <c r="K16" s="157"/>
      <c r="L16" s="157"/>
      <c r="M16" s="157"/>
      <c r="N16" s="157"/>
      <c r="O16" s="159"/>
    </row>
    <row r="17" spans="2:15" s="8" customFormat="1" ht="15.75">
      <c r="B17" s="161" t="s">
        <v>13</v>
      </c>
      <c r="C17" s="162">
        <f t="shared" si="0"/>
        <v>3289.6</v>
      </c>
      <c r="D17" s="163">
        <v>3835.4</v>
      </c>
      <c r="E17" s="163">
        <v>3212</v>
      </c>
      <c r="F17" s="163">
        <v>2567</v>
      </c>
      <c r="G17" s="163">
        <v>22772.8</v>
      </c>
      <c r="H17" s="164"/>
      <c r="I17" s="165">
        <v>13158.4</v>
      </c>
      <c r="K17" s="166"/>
      <c r="L17" s="166"/>
      <c r="M17" s="166"/>
      <c r="N17" s="166"/>
      <c r="O17" s="166"/>
    </row>
    <row r="18" spans="2:9" ht="15.75">
      <c r="B18" s="13"/>
      <c r="C18" s="23"/>
      <c r="D18" s="143"/>
      <c r="E18" s="143"/>
      <c r="F18" s="143"/>
      <c r="G18" s="143"/>
      <c r="I18" s="143"/>
    </row>
    <row r="19" spans="1:15" ht="15.75">
      <c r="A19" s="4" t="s">
        <v>243</v>
      </c>
      <c r="B19" s="13" t="s">
        <v>235</v>
      </c>
      <c r="C19" s="156">
        <f aca="true" t="shared" si="1" ref="C19:C27">I19/4</f>
        <v>41.3</v>
      </c>
      <c r="D19" s="14">
        <v>46.8</v>
      </c>
      <c r="E19" s="14">
        <v>149.4</v>
      </c>
      <c r="F19" s="14">
        <v>161.4</v>
      </c>
      <c r="G19" s="14">
        <v>522.8</v>
      </c>
      <c r="I19" s="157">
        <v>165.2</v>
      </c>
      <c r="K19" s="157"/>
      <c r="L19" s="157"/>
      <c r="M19" s="157"/>
      <c r="N19" s="157"/>
      <c r="O19" s="157"/>
    </row>
    <row r="20" spans="2:15" ht="15.75">
      <c r="B20" s="158" t="s">
        <v>236</v>
      </c>
      <c r="C20" s="156">
        <f t="shared" si="1"/>
        <v>22.2</v>
      </c>
      <c r="D20" s="14">
        <v>34.4</v>
      </c>
      <c r="E20" s="14">
        <v>73.4</v>
      </c>
      <c r="F20" s="14">
        <v>73.2</v>
      </c>
      <c r="G20" s="14">
        <v>269.8</v>
      </c>
      <c r="I20" s="157">
        <v>88.8</v>
      </c>
      <c r="K20" s="157"/>
      <c r="L20" s="157"/>
      <c r="M20" s="157"/>
      <c r="N20" s="157"/>
      <c r="O20" s="157"/>
    </row>
    <row r="21" spans="2:15" ht="15.75">
      <c r="B21" s="158" t="s">
        <v>237</v>
      </c>
      <c r="C21" s="156">
        <f t="shared" si="1"/>
        <v>288.5</v>
      </c>
      <c r="D21" s="14">
        <v>271.6</v>
      </c>
      <c r="E21" s="14">
        <v>102</v>
      </c>
      <c r="F21" s="14">
        <v>64</v>
      </c>
      <c r="G21" s="14">
        <v>1591.6</v>
      </c>
      <c r="I21" s="159">
        <v>1154</v>
      </c>
      <c r="K21" s="159"/>
      <c r="L21" s="157"/>
      <c r="M21" s="157"/>
      <c r="N21" s="157"/>
      <c r="O21" s="159"/>
    </row>
    <row r="22" spans="2:15" ht="15.75">
      <c r="B22" s="158" t="s">
        <v>238</v>
      </c>
      <c r="C22" s="156">
        <f t="shared" si="1"/>
        <v>295.6</v>
      </c>
      <c r="D22" s="14">
        <v>296</v>
      </c>
      <c r="E22" s="14">
        <v>300.4</v>
      </c>
      <c r="F22" s="14">
        <v>172.6</v>
      </c>
      <c r="G22" s="14">
        <v>1951.4</v>
      </c>
      <c r="I22" s="159">
        <v>1182.4</v>
      </c>
      <c r="K22" s="159"/>
      <c r="L22" s="157"/>
      <c r="M22" s="157"/>
      <c r="N22" s="157"/>
      <c r="O22" s="159"/>
    </row>
    <row r="23" spans="2:15" ht="15.75">
      <c r="B23" s="160" t="s">
        <v>239</v>
      </c>
      <c r="C23" s="156">
        <f t="shared" si="1"/>
        <v>351.65</v>
      </c>
      <c r="D23" s="14">
        <v>458.8</v>
      </c>
      <c r="E23" s="14">
        <v>462.4</v>
      </c>
      <c r="F23" s="14">
        <v>399</v>
      </c>
      <c r="G23" s="14">
        <v>2726.8</v>
      </c>
      <c r="I23" s="159">
        <v>1406.6</v>
      </c>
      <c r="K23" s="159"/>
      <c r="L23" s="157"/>
      <c r="M23" s="157"/>
      <c r="N23" s="157"/>
      <c r="O23" s="159"/>
    </row>
    <row r="24" spans="2:15" ht="15.75">
      <c r="B24" s="13" t="s">
        <v>240</v>
      </c>
      <c r="C24" s="156">
        <f t="shared" si="1"/>
        <v>533.65</v>
      </c>
      <c r="D24" s="14">
        <v>621.8</v>
      </c>
      <c r="E24" s="14">
        <v>431.8</v>
      </c>
      <c r="F24" s="14">
        <v>383.4</v>
      </c>
      <c r="G24" s="14">
        <v>3571.6</v>
      </c>
      <c r="I24" s="159">
        <v>2134.6</v>
      </c>
      <c r="K24" s="159"/>
      <c r="L24" s="157"/>
      <c r="M24" s="157"/>
      <c r="N24" s="157"/>
      <c r="O24" s="159"/>
    </row>
    <row r="25" spans="2:15" ht="15.75">
      <c r="B25" s="13" t="s">
        <v>241</v>
      </c>
      <c r="C25" s="156">
        <f t="shared" si="1"/>
        <v>307.4</v>
      </c>
      <c r="D25" s="14">
        <v>390.2</v>
      </c>
      <c r="E25" s="14">
        <v>318.8</v>
      </c>
      <c r="F25" s="14">
        <v>257.4</v>
      </c>
      <c r="G25" s="14">
        <v>2196</v>
      </c>
      <c r="I25" s="159">
        <v>1229.6</v>
      </c>
      <c r="K25" s="159"/>
      <c r="L25" s="157"/>
      <c r="M25" s="157"/>
      <c r="N25" s="157"/>
      <c r="O25" s="159"/>
    </row>
    <row r="26" spans="2:15" ht="15.75">
      <c r="B26" s="13" t="s">
        <v>242</v>
      </c>
      <c r="C26" s="156">
        <f t="shared" si="1"/>
        <v>152.9</v>
      </c>
      <c r="D26" s="14">
        <v>219.8</v>
      </c>
      <c r="E26" s="14">
        <v>182</v>
      </c>
      <c r="F26" s="14">
        <v>145.2</v>
      </c>
      <c r="G26" s="14">
        <v>1158.6</v>
      </c>
      <c r="I26" s="157">
        <v>611.6</v>
      </c>
      <c r="K26" s="157"/>
      <c r="L26" s="157"/>
      <c r="M26" s="157"/>
      <c r="N26" s="157"/>
      <c r="O26" s="159"/>
    </row>
    <row r="27" spans="2:15" s="8" customFormat="1" ht="15.75">
      <c r="B27" s="161" t="s">
        <v>13</v>
      </c>
      <c r="C27" s="162">
        <f t="shared" si="1"/>
        <v>1993.2</v>
      </c>
      <c r="D27" s="163">
        <v>2339.4</v>
      </c>
      <c r="E27" s="163">
        <v>2020.2</v>
      </c>
      <c r="F27" s="163">
        <v>1656.2</v>
      </c>
      <c r="G27" s="163">
        <v>13988.6</v>
      </c>
      <c r="I27" s="166">
        <v>7972.8</v>
      </c>
      <c r="K27" s="166"/>
      <c r="L27" s="166"/>
      <c r="M27" s="166"/>
      <c r="N27" s="166"/>
      <c r="O27" s="166"/>
    </row>
    <row r="28" spans="2:9" ht="15.75">
      <c r="B28" s="13"/>
      <c r="C28" s="69"/>
      <c r="D28" s="143"/>
      <c r="E28" s="143"/>
      <c r="F28" s="143"/>
      <c r="G28" s="143"/>
      <c r="I28" s="143"/>
    </row>
    <row r="29" spans="1:15" ht="15.75">
      <c r="A29" s="4" t="s">
        <v>214</v>
      </c>
      <c r="B29" s="13" t="s">
        <v>235</v>
      </c>
      <c r="C29" s="167">
        <f aca="true" t="shared" si="2" ref="C29:C37">I29/4</f>
        <v>9.75</v>
      </c>
      <c r="D29" s="21">
        <v>10</v>
      </c>
      <c r="E29" s="21">
        <v>36</v>
      </c>
      <c r="F29" s="21">
        <v>36.8</v>
      </c>
      <c r="G29" s="21">
        <v>121.8</v>
      </c>
      <c r="I29" s="157">
        <v>39</v>
      </c>
      <c r="K29" s="157"/>
      <c r="L29" s="157"/>
      <c r="M29" s="157"/>
      <c r="N29" s="157"/>
      <c r="O29" s="157"/>
    </row>
    <row r="30" spans="2:15" ht="15.75">
      <c r="B30" s="158" t="s">
        <v>236</v>
      </c>
      <c r="C30" s="167">
        <f t="shared" si="2"/>
        <v>3.5</v>
      </c>
      <c r="D30" s="21">
        <v>8.4</v>
      </c>
      <c r="E30" s="21">
        <v>24.2</v>
      </c>
      <c r="F30" s="21">
        <v>25</v>
      </c>
      <c r="G30" s="21">
        <v>71.6</v>
      </c>
      <c r="I30" s="157">
        <v>14</v>
      </c>
      <c r="K30" s="157"/>
      <c r="L30" s="157"/>
      <c r="M30" s="157"/>
      <c r="N30" s="157"/>
      <c r="O30" s="157"/>
    </row>
    <row r="31" spans="2:15" ht="15.75">
      <c r="B31" s="158" t="s">
        <v>237</v>
      </c>
      <c r="C31" s="167">
        <f t="shared" si="2"/>
        <v>2.45</v>
      </c>
      <c r="D31" s="21">
        <v>4</v>
      </c>
      <c r="E31" s="21">
        <v>10</v>
      </c>
      <c r="F31" s="21">
        <v>6.2</v>
      </c>
      <c r="G31" s="21">
        <v>30</v>
      </c>
      <c r="I31" s="157">
        <v>9.8</v>
      </c>
      <c r="K31" s="157"/>
      <c r="L31" s="157"/>
      <c r="M31" s="157"/>
      <c r="N31" s="157"/>
      <c r="O31" s="157"/>
    </row>
    <row r="32" spans="2:15" ht="15.75">
      <c r="B32" s="158" t="s">
        <v>238</v>
      </c>
      <c r="C32" s="167">
        <f t="shared" si="2"/>
        <v>2.15</v>
      </c>
      <c r="D32" s="21">
        <v>2.8</v>
      </c>
      <c r="E32" s="21">
        <v>7.2</v>
      </c>
      <c r="F32" s="21">
        <v>5.4</v>
      </c>
      <c r="G32" s="21">
        <v>24</v>
      </c>
      <c r="I32" s="157">
        <v>8.6</v>
      </c>
      <c r="K32" s="157"/>
      <c r="L32" s="157"/>
      <c r="M32" s="157"/>
      <c r="N32" s="157"/>
      <c r="O32" s="157"/>
    </row>
    <row r="33" spans="2:15" ht="15.75">
      <c r="B33" s="160" t="s">
        <v>239</v>
      </c>
      <c r="C33" s="167">
        <f t="shared" si="2"/>
        <v>2.35</v>
      </c>
      <c r="D33" s="21">
        <v>2.6</v>
      </c>
      <c r="E33" s="21">
        <v>6</v>
      </c>
      <c r="F33" s="21">
        <v>5.6</v>
      </c>
      <c r="G33" s="21">
        <v>23.6</v>
      </c>
      <c r="I33" s="157">
        <v>9.4</v>
      </c>
      <c r="K33" s="157"/>
      <c r="L33" s="157"/>
      <c r="M33" s="157"/>
      <c r="N33" s="157"/>
      <c r="O33" s="157"/>
    </row>
    <row r="34" spans="2:15" ht="15.75">
      <c r="B34" s="13" t="s">
        <v>240</v>
      </c>
      <c r="C34" s="167">
        <f t="shared" si="2"/>
        <v>6.5</v>
      </c>
      <c r="D34" s="21">
        <v>7.8</v>
      </c>
      <c r="E34" s="21">
        <v>8.8</v>
      </c>
      <c r="F34" s="21">
        <v>7.4</v>
      </c>
      <c r="G34" s="21">
        <v>50</v>
      </c>
      <c r="I34" s="157">
        <v>26</v>
      </c>
      <c r="K34" s="157"/>
      <c r="L34" s="157"/>
      <c r="M34" s="157"/>
      <c r="N34" s="157"/>
      <c r="O34" s="157"/>
    </row>
    <row r="35" spans="2:15" ht="15.75">
      <c r="B35" s="13" t="s">
        <v>241</v>
      </c>
      <c r="C35" s="167">
        <f t="shared" si="2"/>
        <v>7.25</v>
      </c>
      <c r="D35" s="21">
        <v>11.8</v>
      </c>
      <c r="E35" s="21">
        <v>19.2</v>
      </c>
      <c r="F35" s="21">
        <v>15</v>
      </c>
      <c r="G35" s="21">
        <v>75</v>
      </c>
      <c r="I35" s="157">
        <v>29</v>
      </c>
      <c r="K35" s="157"/>
      <c r="L35" s="157"/>
      <c r="M35" s="157"/>
      <c r="N35" s="157"/>
      <c r="O35" s="157"/>
    </row>
    <row r="36" spans="2:15" ht="15.75">
      <c r="B36" s="13" t="s">
        <v>242</v>
      </c>
      <c r="C36" s="167">
        <f t="shared" si="2"/>
        <v>9.35</v>
      </c>
      <c r="D36" s="21">
        <v>22.8</v>
      </c>
      <c r="E36" s="21">
        <v>20.8</v>
      </c>
      <c r="F36" s="21">
        <v>16.2</v>
      </c>
      <c r="G36" s="21">
        <v>97.2</v>
      </c>
      <c r="I36" s="157">
        <v>37.4</v>
      </c>
      <c r="K36" s="157"/>
      <c r="L36" s="157"/>
      <c r="M36" s="157"/>
      <c r="N36" s="157"/>
      <c r="O36" s="157"/>
    </row>
    <row r="37" spans="2:15" s="8" customFormat="1" ht="15.75">
      <c r="B37" s="161" t="s">
        <v>13</v>
      </c>
      <c r="C37" s="168">
        <f t="shared" si="2"/>
        <v>43.3</v>
      </c>
      <c r="D37" s="22">
        <v>70.2</v>
      </c>
      <c r="E37" s="22">
        <v>132.2</v>
      </c>
      <c r="F37" s="22">
        <v>117.6</v>
      </c>
      <c r="G37" s="22">
        <v>493.2</v>
      </c>
      <c r="I37" s="77">
        <v>173.2</v>
      </c>
      <c r="K37" s="77"/>
      <c r="L37" s="77"/>
      <c r="M37" s="77"/>
      <c r="N37" s="77"/>
      <c r="O37" s="77"/>
    </row>
    <row r="38" spans="2:7" ht="15.75">
      <c r="B38" s="13"/>
      <c r="C38" s="69"/>
      <c r="D38" s="169"/>
      <c r="E38" s="169"/>
      <c r="F38" s="169"/>
      <c r="G38" s="169"/>
    </row>
    <row r="39" spans="1:7" s="2" customFormat="1" ht="18.75">
      <c r="A39" s="1" t="s">
        <v>210</v>
      </c>
      <c r="B39" s="170"/>
      <c r="C39" s="171"/>
      <c r="D39" s="172"/>
      <c r="E39" s="172"/>
      <c r="F39" s="172"/>
      <c r="G39" s="172"/>
    </row>
    <row r="40" spans="1:7" ht="15.75">
      <c r="A40" s="4" t="s">
        <v>243</v>
      </c>
      <c r="B40" s="13" t="s">
        <v>235</v>
      </c>
      <c r="C40" s="173">
        <f aca="true" t="shared" si="3" ref="C40:G48">C19/C9*100</f>
        <v>67.20911310008137</v>
      </c>
      <c r="D40" s="173">
        <f t="shared" si="3"/>
        <v>62.73458445040214</v>
      </c>
      <c r="E40" s="173">
        <f t="shared" si="3"/>
        <v>63.46644010195413</v>
      </c>
      <c r="F40" s="173">
        <f t="shared" si="3"/>
        <v>68.91545687446627</v>
      </c>
      <c r="G40" s="173">
        <f t="shared" si="3"/>
        <v>66.17721518987342</v>
      </c>
    </row>
    <row r="41" spans="1:7" ht="15.75">
      <c r="A41" s="4" t="s">
        <v>244</v>
      </c>
      <c r="B41" s="158" t="s">
        <v>236</v>
      </c>
      <c r="C41" s="173">
        <f t="shared" si="3"/>
        <v>62.80056577086279</v>
      </c>
      <c r="D41" s="173">
        <f t="shared" si="3"/>
        <v>63.46863468634686</v>
      </c>
      <c r="E41" s="173">
        <f t="shared" si="3"/>
        <v>65.77060931899642</v>
      </c>
      <c r="F41" s="173">
        <f t="shared" si="3"/>
        <v>62.03389830508475</v>
      </c>
      <c r="G41" s="173">
        <f t="shared" si="3"/>
        <v>63.45249294449671</v>
      </c>
    </row>
    <row r="42" spans="1:7" ht="15.75">
      <c r="A42" s="4" t="s">
        <v>213</v>
      </c>
      <c r="B42" s="158" t="s">
        <v>237</v>
      </c>
      <c r="C42" s="173">
        <f t="shared" si="3"/>
        <v>60.88424606943125</v>
      </c>
      <c r="D42" s="173">
        <f t="shared" si="3"/>
        <v>59.48313622426632</v>
      </c>
      <c r="E42" s="173">
        <f t="shared" si="3"/>
        <v>65.80645161290323</v>
      </c>
      <c r="F42" s="173">
        <f t="shared" si="3"/>
        <v>59.813084112149525</v>
      </c>
      <c r="G42" s="173">
        <f t="shared" si="3"/>
        <v>60.887528691660286</v>
      </c>
    </row>
    <row r="43" spans="2:7" ht="15.75">
      <c r="B43" s="158" t="s">
        <v>238</v>
      </c>
      <c r="C43" s="173">
        <f t="shared" si="3"/>
        <v>59.41111446085821</v>
      </c>
      <c r="D43" s="173">
        <f t="shared" si="3"/>
        <v>57.74483027701911</v>
      </c>
      <c r="E43" s="173">
        <f t="shared" si="3"/>
        <v>64.02387041773231</v>
      </c>
      <c r="F43" s="173">
        <f t="shared" si="3"/>
        <v>64.06829992576095</v>
      </c>
      <c r="G43" s="173">
        <f t="shared" si="3"/>
        <v>60.2023816869254</v>
      </c>
    </row>
    <row r="44" spans="2:7" ht="15.75">
      <c r="B44" s="160" t="s">
        <v>239</v>
      </c>
      <c r="C44" s="173">
        <f t="shared" si="3"/>
        <v>58.70127702195143</v>
      </c>
      <c r="D44" s="173">
        <f t="shared" si="3"/>
        <v>59.276485788113696</v>
      </c>
      <c r="E44" s="173">
        <f t="shared" si="3"/>
        <v>61.48936170212765</v>
      </c>
      <c r="F44" s="173">
        <f t="shared" si="3"/>
        <v>65.11096605744126</v>
      </c>
      <c r="G44" s="173">
        <f t="shared" si="3"/>
        <v>60.12789415656009</v>
      </c>
    </row>
    <row r="45" spans="2:7" ht="15.75">
      <c r="B45" s="13" t="s">
        <v>240</v>
      </c>
      <c r="C45" s="173">
        <f t="shared" si="3"/>
        <v>59.859786876051594</v>
      </c>
      <c r="D45" s="173">
        <f t="shared" si="3"/>
        <v>60.47461583349543</v>
      </c>
      <c r="E45" s="173">
        <f t="shared" si="3"/>
        <v>61.66809483004856</v>
      </c>
      <c r="F45" s="173">
        <f t="shared" si="3"/>
        <v>63.730053191489354</v>
      </c>
      <c r="G45" s="173">
        <f t="shared" si="3"/>
        <v>60.57666214382632</v>
      </c>
    </row>
    <row r="46" spans="2:7" ht="15.75">
      <c r="B46" s="13" t="s">
        <v>241</v>
      </c>
      <c r="C46" s="173">
        <f t="shared" si="3"/>
        <v>62.00706001008572</v>
      </c>
      <c r="D46" s="173">
        <f t="shared" si="3"/>
        <v>64.11436082813013</v>
      </c>
      <c r="E46" s="173">
        <f t="shared" si="3"/>
        <v>63.88777555110221</v>
      </c>
      <c r="F46" s="173">
        <f t="shared" si="3"/>
        <v>62.93398533007334</v>
      </c>
      <c r="G46" s="173">
        <f t="shared" si="3"/>
        <v>62.75002857469425</v>
      </c>
    </row>
    <row r="47" spans="2:7" ht="15.75">
      <c r="B47" s="13" t="s">
        <v>242</v>
      </c>
      <c r="C47" s="173">
        <f t="shared" si="3"/>
        <v>65.03615482773289</v>
      </c>
      <c r="D47" s="173">
        <f t="shared" si="3"/>
        <v>67.29944886711574</v>
      </c>
      <c r="E47" s="173">
        <f t="shared" si="3"/>
        <v>62.84530386740331</v>
      </c>
      <c r="F47" s="173">
        <f t="shared" si="3"/>
        <v>67.53488372093022</v>
      </c>
      <c r="G47" s="173">
        <f t="shared" si="3"/>
        <v>65.39850982163017</v>
      </c>
    </row>
    <row r="48" spans="2:7" s="8" customFormat="1" ht="15.75">
      <c r="B48" s="161" t="s">
        <v>13</v>
      </c>
      <c r="C48" s="174">
        <f t="shared" si="3"/>
        <v>60.590953307393</v>
      </c>
      <c r="D48" s="174">
        <f t="shared" si="3"/>
        <v>60.99494185743338</v>
      </c>
      <c r="E48" s="174">
        <f t="shared" si="3"/>
        <v>62.89539227895392</v>
      </c>
      <c r="F48" s="174">
        <f t="shared" si="3"/>
        <v>64.5188936501753</v>
      </c>
      <c r="G48" s="174">
        <f t="shared" si="3"/>
        <v>61.426789854563346</v>
      </c>
    </row>
    <row r="49" spans="2:7" ht="15.75">
      <c r="B49" s="13"/>
      <c r="C49" s="169"/>
      <c r="D49" s="169"/>
      <c r="E49" s="169"/>
      <c r="F49" s="169"/>
      <c r="G49" s="169"/>
    </row>
    <row r="50" spans="1:7" ht="15.75">
      <c r="A50" s="4" t="s">
        <v>214</v>
      </c>
      <c r="B50" s="13" t="s">
        <v>235</v>
      </c>
      <c r="C50" s="173">
        <f aca="true" t="shared" si="4" ref="C50:G58">C29/C9*100</f>
        <v>15.866558177379982</v>
      </c>
      <c r="D50" s="173">
        <f t="shared" si="4"/>
        <v>13.404825737265416</v>
      </c>
      <c r="E50" s="173">
        <f t="shared" si="4"/>
        <v>15.293118096856414</v>
      </c>
      <c r="F50" s="173">
        <f t="shared" si="4"/>
        <v>15.713065755764303</v>
      </c>
      <c r="G50" s="173">
        <f t="shared" si="4"/>
        <v>15.41772151898734</v>
      </c>
    </row>
    <row r="51" spans="1:7" ht="15.75">
      <c r="A51" s="4" t="s">
        <v>244</v>
      </c>
      <c r="B51" s="158" t="s">
        <v>236</v>
      </c>
      <c r="C51" s="173">
        <f t="shared" si="4"/>
        <v>9.900990099009901</v>
      </c>
      <c r="D51" s="173">
        <f t="shared" si="4"/>
        <v>15.498154981549817</v>
      </c>
      <c r="E51" s="173">
        <f t="shared" si="4"/>
        <v>21.68458781362007</v>
      </c>
      <c r="F51" s="173">
        <f t="shared" si="4"/>
        <v>21.1864406779661</v>
      </c>
      <c r="G51" s="173">
        <f t="shared" si="4"/>
        <v>16.839134524929445</v>
      </c>
    </row>
    <row r="52" spans="1:7" ht="15.75">
      <c r="A52" s="4" t="s">
        <v>213</v>
      </c>
      <c r="B52" s="158" t="s">
        <v>237</v>
      </c>
      <c r="C52" s="173">
        <f t="shared" si="4"/>
        <v>0.5170412577819985</v>
      </c>
      <c r="D52" s="173">
        <f t="shared" si="4"/>
        <v>0.8760402978537012</v>
      </c>
      <c r="E52" s="173">
        <f t="shared" si="4"/>
        <v>6.451612903225806</v>
      </c>
      <c r="F52" s="173">
        <f t="shared" si="4"/>
        <v>5.794392523364486</v>
      </c>
      <c r="G52" s="173">
        <f t="shared" si="4"/>
        <v>1.1476664116296864</v>
      </c>
    </row>
    <row r="53" spans="2:7" ht="15.75">
      <c r="B53" s="158" t="s">
        <v>238</v>
      </c>
      <c r="C53" s="173">
        <f t="shared" si="4"/>
        <v>0.43211737513817705</v>
      </c>
      <c r="D53" s="173">
        <f t="shared" si="4"/>
        <v>0.5462348809988294</v>
      </c>
      <c r="E53" s="173">
        <f t="shared" si="4"/>
        <v>1.5345268542199488</v>
      </c>
      <c r="F53" s="173">
        <f t="shared" si="4"/>
        <v>2.0044543429844097</v>
      </c>
      <c r="G53" s="173">
        <f t="shared" si="4"/>
        <v>0.7404208058246436</v>
      </c>
    </row>
    <row r="54" spans="2:7" ht="15.75">
      <c r="B54" s="160" t="s">
        <v>239</v>
      </c>
      <c r="C54" s="173">
        <f t="shared" si="4"/>
        <v>0.3922877889992489</v>
      </c>
      <c r="D54" s="173">
        <f t="shared" si="4"/>
        <v>0.3359173126614987</v>
      </c>
      <c r="E54" s="173">
        <f t="shared" si="4"/>
        <v>0.7978723404255319</v>
      </c>
      <c r="F54" s="173">
        <f t="shared" si="4"/>
        <v>0.9138381201044387</v>
      </c>
      <c r="G54" s="173">
        <f t="shared" si="4"/>
        <v>0.5203969128996693</v>
      </c>
    </row>
    <row r="55" spans="2:7" ht="15.75">
      <c r="B55" s="13" t="s">
        <v>240</v>
      </c>
      <c r="C55" s="173">
        <f t="shared" si="4"/>
        <v>0.7291082445316881</v>
      </c>
      <c r="D55" s="173">
        <f t="shared" si="4"/>
        <v>0.7586072748492511</v>
      </c>
      <c r="E55" s="173">
        <f t="shared" si="4"/>
        <v>1.2567837760639817</v>
      </c>
      <c r="F55" s="173">
        <f t="shared" si="4"/>
        <v>1.2300531914893618</v>
      </c>
      <c r="G55" s="173">
        <f t="shared" si="4"/>
        <v>0.8480325644504748</v>
      </c>
    </row>
    <row r="56" spans="2:7" ht="15.75">
      <c r="B56" s="13" t="s">
        <v>241</v>
      </c>
      <c r="C56" s="173">
        <f t="shared" si="4"/>
        <v>1.4624306606152295</v>
      </c>
      <c r="D56" s="173">
        <f t="shared" si="4"/>
        <v>1.9388761091028592</v>
      </c>
      <c r="E56" s="173">
        <f t="shared" si="4"/>
        <v>3.847695390781563</v>
      </c>
      <c r="F56" s="173">
        <f t="shared" si="4"/>
        <v>3.6674816625916873</v>
      </c>
      <c r="G56" s="173">
        <f t="shared" si="4"/>
        <v>2.1431020688078637</v>
      </c>
    </row>
    <row r="57" spans="2:7" ht="15.75">
      <c r="B57" s="13" t="s">
        <v>242</v>
      </c>
      <c r="C57" s="175">
        <f t="shared" si="4"/>
        <v>3.977031050616759</v>
      </c>
      <c r="D57" s="175">
        <f t="shared" si="4"/>
        <v>6.981016533986528</v>
      </c>
      <c r="E57" s="175">
        <f t="shared" si="4"/>
        <v>7.18232044198895</v>
      </c>
      <c r="F57" s="175">
        <f t="shared" si="4"/>
        <v>7.534883720930233</v>
      </c>
      <c r="G57" s="175">
        <f t="shared" si="4"/>
        <v>5.486565816211335</v>
      </c>
    </row>
    <row r="58" spans="2:7" s="8" customFormat="1" ht="15.75">
      <c r="B58" s="161" t="s">
        <v>13</v>
      </c>
      <c r="C58" s="174">
        <f t="shared" si="4"/>
        <v>1.3162694552529184</v>
      </c>
      <c r="D58" s="174">
        <f t="shared" si="4"/>
        <v>1.8303175679199042</v>
      </c>
      <c r="E58" s="174">
        <f t="shared" si="4"/>
        <v>4.115815691158157</v>
      </c>
      <c r="F58" s="174">
        <f t="shared" si="4"/>
        <v>4.5812232177639265</v>
      </c>
      <c r="G58" s="174">
        <f t="shared" si="4"/>
        <v>2.1657415864540153</v>
      </c>
    </row>
    <row r="59" spans="2:7" ht="15.75">
      <c r="B59" s="13"/>
      <c r="C59" s="169"/>
      <c r="D59" s="169"/>
      <c r="E59" s="169"/>
      <c r="F59" s="169"/>
      <c r="G59" s="169"/>
    </row>
    <row r="60" spans="1:7" ht="15.75">
      <c r="A60" s="4" t="s">
        <v>245</v>
      </c>
      <c r="B60" s="13" t="s">
        <v>235</v>
      </c>
      <c r="C60" s="173">
        <f aca="true" t="shared" si="5" ref="C60:G68">C29/C19*100</f>
        <v>23.60774818401937</v>
      </c>
      <c r="D60" s="173">
        <f t="shared" si="5"/>
        <v>21.36752136752137</v>
      </c>
      <c r="E60" s="173">
        <f t="shared" si="5"/>
        <v>24.096385542168676</v>
      </c>
      <c r="F60" s="173">
        <f t="shared" si="5"/>
        <v>22.800495662949192</v>
      </c>
      <c r="G60" s="173">
        <f t="shared" si="5"/>
        <v>23.297628156082634</v>
      </c>
    </row>
    <row r="61" spans="1:7" ht="15.75">
      <c r="A61" s="4" t="s">
        <v>246</v>
      </c>
      <c r="B61" s="158" t="s">
        <v>236</v>
      </c>
      <c r="C61" s="173">
        <f t="shared" si="5"/>
        <v>15.765765765765765</v>
      </c>
      <c r="D61" s="173">
        <f t="shared" si="5"/>
        <v>24.41860465116279</v>
      </c>
      <c r="E61" s="173">
        <f t="shared" si="5"/>
        <v>32.9700272479564</v>
      </c>
      <c r="F61" s="173">
        <f t="shared" si="5"/>
        <v>34.15300546448087</v>
      </c>
      <c r="G61" s="173">
        <f t="shared" si="5"/>
        <v>26.538176426982947</v>
      </c>
    </row>
    <row r="62" spans="1:7" ht="15.75">
      <c r="A62" s="4" t="s">
        <v>247</v>
      </c>
      <c r="B62" s="158" t="s">
        <v>237</v>
      </c>
      <c r="C62" s="173">
        <f t="shared" si="5"/>
        <v>0.8492201039861351</v>
      </c>
      <c r="D62" s="173">
        <f t="shared" si="5"/>
        <v>1.4727540500736376</v>
      </c>
      <c r="E62" s="173">
        <f t="shared" si="5"/>
        <v>9.803921568627452</v>
      </c>
      <c r="F62" s="173">
        <f t="shared" si="5"/>
        <v>9.6875</v>
      </c>
      <c r="G62" s="173">
        <f t="shared" si="5"/>
        <v>1.8848957024377986</v>
      </c>
    </row>
    <row r="63" spans="2:7" ht="15.75">
      <c r="B63" s="158" t="s">
        <v>238</v>
      </c>
      <c r="C63" s="173">
        <f t="shared" si="5"/>
        <v>0.7273342354533152</v>
      </c>
      <c r="D63" s="173">
        <f t="shared" si="5"/>
        <v>0.9459459459459458</v>
      </c>
      <c r="E63" s="173">
        <f t="shared" si="5"/>
        <v>2.3968042609853533</v>
      </c>
      <c r="F63" s="173">
        <f t="shared" si="5"/>
        <v>3.128621089223639</v>
      </c>
      <c r="G63" s="173">
        <f t="shared" si="5"/>
        <v>1.229886235523214</v>
      </c>
    </row>
    <row r="64" spans="2:7" ht="15.75">
      <c r="B64" s="160" t="s">
        <v>239</v>
      </c>
      <c r="C64" s="173">
        <f t="shared" si="5"/>
        <v>0.6682781174463246</v>
      </c>
      <c r="D64" s="173">
        <f t="shared" si="5"/>
        <v>0.5666957279860506</v>
      </c>
      <c r="E64" s="173">
        <f t="shared" si="5"/>
        <v>1.2975778546712804</v>
      </c>
      <c r="F64" s="173">
        <f t="shared" si="5"/>
        <v>1.4035087719298245</v>
      </c>
      <c r="G64" s="173">
        <f t="shared" si="5"/>
        <v>0.8654833504474109</v>
      </c>
    </row>
    <row r="65" spans="2:7" ht="15.75">
      <c r="B65" s="13" t="s">
        <v>240</v>
      </c>
      <c r="C65" s="173">
        <f t="shared" si="5"/>
        <v>1.218026796589525</v>
      </c>
      <c r="D65" s="173">
        <f t="shared" si="5"/>
        <v>1.2544226439369572</v>
      </c>
      <c r="E65" s="173">
        <f t="shared" si="5"/>
        <v>2.0379805465493286</v>
      </c>
      <c r="F65" s="173">
        <f t="shared" si="5"/>
        <v>1.930099113197705</v>
      </c>
      <c r="G65" s="173">
        <f t="shared" si="5"/>
        <v>1.3999328032254452</v>
      </c>
    </row>
    <row r="66" spans="2:7" ht="15.75">
      <c r="B66" s="13" t="s">
        <v>241</v>
      </c>
      <c r="C66" s="173">
        <f t="shared" si="5"/>
        <v>2.358490566037736</v>
      </c>
      <c r="D66" s="173">
        <f t="shared" si="5"/>
        <v>3.024090210148642</v>
      </c>
      <c r="E66" s="173">
        <f t="shared" si="5"/>
        <v>6.022584692597239</v>
      </c>
      <c r="F66" s="173">
        <f t="shared" si="5"/>
        <v>5.827505827505828</v>
      </c>
      <c r="G66" s="173">
        <f t="shared" si="5"/>
        <v>3.415300546448088</v>
      </c>
    </row>
    <row r="67" spans="2:7" ht="15.75">
      <c r="B67" s="13" t="s">
        <v>242</v>
      </c>
      <c r="C67" s="173">
        <f t="shared" si="5"/>
        <v>6.115107913669064</v>
      </c>
      <c r="D67" s="173">
        <f t="shared" si="5"/>
        <v>10.373066424021838</v>
      </c>
      <c r="E67" s="173">
        <f t="shared" si="5"/>
        <v>11.428571428571429</v>
      </c>
      <c r="F67" s="173">
        <f t="shared" si="5"/>
        <v>11.15702479338843</v>
      </c>
      <c r="G67" s="173">
        <f t="shared" si="5"/>
        <v>8.389435525634386</v>
      </c>
    </row>
    <row r="68" spans="1:7" s="8" customFormat="1" ht="16.5" thickBot="1">
      <c r="A68" s="59"/>
      <c r="B68" s="176" t="s">
        <v>13</v>
      </c>
      <c r="C68" s="177">
        <f t="shared" si="5"/>
        <v>2.1723861127834634</v>
      </c>
      <c r="D68" s="177">
        <f t="shared" si="5"/>
        <v>3.0007694280584767</v>
      </c>
      <c r="E68" s="177">
        <f t="shared" si="5"/>
        <v>6.543906543906543</v>
      </c>
      <c r="F68" s="177">
        <f t="shared" si="5"/>
        <v>7.10059171597633</v>
      </c>
      <c r="G68" s="177">
        <f t="shared" si="5"/>
        <v>3.5257280928756267</v>
      </c>
    </row>
    <row r="69" spans="1:2" ht="21.75" customHeight="1">
      <c r="A69" s="52" t="s">
        <v>248</v>
      </c>
      <c r="B69" s="13"/>
    </row>
    <row r="70" ht="15.75">
      <c r="B70" s="13"/>
    </row>
    <row r="71" ht="15.75">
      <c r="B71" s="13"/>
    </row>
    <row r="72" ht="15.75">
      <c r="B72" s="13"/>
    </row>
    <row r="73" ht="15.75">
      <c r="B73" s="13"/>
    </row>
    <row r="74" ht="15.75">
      <c r="B74" s="13"/>
    </row>
    <row r="75" ht="15.75">
      <c r="B75" s="13"/>
    </row>
    <row r="76" ht="15.75">
      <c r="B76" s="13"/>
    </row>
    <row r="77" ht="15.75">
      <c r="B77" s="13"/>
    </row>
    <row r="78" ht="15.75">
      <c r="B78" s="13"/>
    </row>
    <row r="79" ht="15.75">
      <c r="B79" s="13"/>
    </row>
    <row r="80" ht="15.75">
      <c r="B80" s="13"/>
    </row>
    <row r="81" ht="15.75">
      <c r="B81" s="13"/>
    </row>
    <row r="82" ht="15.75">
      <c r="B82" s="13"/>
    </row>
    <row r="83" ht="15.75">
      <c r="B83" s="13"/>
    </row>
    <row r="84" spans="2:4" ht="15.75">
      <c r="B84" s="13"/>
      <c r="D84" s="93"/>
    </row>
    <row r="85" ht="15.75">
      <c r="B85" s="13"/>
    </row>
    <row r="86" ht="15.75">
      <c r="B86" s="13"/>
    </row>
    <row r="87" ht="15.75">
      <c r="B87" s="13"/>
    </row>
    <row r="88" ht="15.75">
      <c r="B88" s="13"/>
    </row>
    <row r="89" ht="15.75">
      <c r="B89" s="13"/>
    </row>
    <row r="90" ht="15.75">
      <c r="B90" s="13"/>
    </row>
    <row r="91" ht="15.75">
      <c r="B91" s="13"/>
    </row>
    <row r="92" ht="15.75">
      <c r="B92" s="13"/>
    </row>
    <row r="93" ht="15.75">
      <c r="B93" s="13"/>
    </row>
    <row r="94" ht="15.75">
      <c r="B94" s="13"/>
    </row>
    <row r="95" ht="15.75">
      <c r="B95" s="13"/>
    </row>
    <row r="96" ht="15.75">
      <c r="B96" s="13"/>
    </row>
    <row r="97" ht="15.75">
      <c r="B97" s="13"/>
    </row>
    <row r="98" ht="15.75">
      <c r="B98" s="13"/>
    </row>
    <row r="99" ht="15.75">
      <c r="B99" s="13"/>
    </row>
    <row r="100" ht="15.75">
      <c r="B100" s="13"/>
    </row>
    <row r="101" ht="15.75">
      <c r="B101" s="13"/>
    </row>
    <row r="102" ht="15.75">
      <c r="B102" s="13"/>
    </row>
    <row r="103" ht="15.75">
      <c r="B103" s="13"/>
    </row>
    <row r="104" ht="15.75">
      <c r="B104" s="13"/>
    </row>
    <row r="105" ht="15.75">
      <c r="B105" s="13"/>
    </row>
    <row r="106" ht="15.75">
      <c r="B106" s="13"/>
    </row>
    <row r="107" ht="15.75">
      <c r="B107" s="13"/>
    </row>
    <row r="108" ht="15.75">
      <c r="B108" s="13"/>
    </row>
    <row r="109" ht="15.75">
      <c r="B109" s="13"/>
    </row>
    <row r="110" ht="15.75">
      <c r="B110" s="13"/>
    </row>
    <row r="111" ht="15.75">
      <c r="B111" s="13"/>
    </row>
    <row r="112" ht="15.75">
      <c r="B112" s="13"/>
    </row>
    <row r="113" ht="15.75">
      <c r="B113" s="13"/>
    </row>
    <row r="114" ht="15.75">
      <c r="B114" s="13"/>
    </row>
    <row r="115" ht="15.75">
      <c r="B115" s="13"/>
    </row>
    <row r="116" ht="15.75">
      <c r="B116" s="13"/>
    </row>
    <row r="117" ht="15.75">
      <c r="B117" s="13"/>
    </row>
    <row r="118" ht="15.75">
      <c r="B118" s="13"/>
    </row>
    <row r="119" ht="15.75">
      <c r="B119" s="13"/>
    </row>
    <row r="120" ht="15.75">
      <c r="B120" s="13"/>
    </row>
    <row r="121" ht="15.75">
      <c r="B121" s="13"/>
    </row>
    <row r="122" ht="15.75">
      <c r="B122" s="13"/>
    </row>
    <row r="123" ht="15.75">
      <c r="B123" s="13"/>
    </row>
    <row r="124" ht="15.75">
      <c r="B124" s="13"/>
    </row>
    <row r="125" ht="15.75">
      <c r="B125" s="13"/>
    </row>
    <row r="126" ht="15.75">
      <c r="B126" s="13"/>
    </row>
    <row r="127" ht="15.75">
      <c r="B127" s="13"/>
    </row>
    <row r="128" ht="15.75">
      <c r="B128" s="13"/>
    </row>
    <row r="129" ht="15.75">
      <c r="B129" s="13"/>
    </row>
    <row r="130" ht="15.75">
      <c r="B130" s="13"/>
    </row>
    <row r="131" ht="15.75">
      <c r="B131" s="13"/>
    </row>
    <row r="132" ht="15.75">
      <c r="B132" s="13"/>
    </row>
    <row r="133" ht="15.75">
      <c r="B133" s="13"/>
    </row>
    <row r="134" ht="15.75">
      <c r="B134" s="13"/>
    </row>
    <row r="135" ht="15.75">
      <c r="B135" s="13"/>
    </row>
    <row r="136" ht="15.75">
      <c r="B136" s="13"/>
    </row>
    <row r="137" ht="15.75">
      <c r="B137" s="13"/>
    </row>
    <row r="138" ht="15.75">
      <c r="B138" s="13"/>
    </row>
    <row r="139" ht="15.75">
      <c r="B139" s="13"/>
    </row>
    <row r="140" ht="15.75">
      <c r="B140" s="13"/>
    </row>
    <row r="141" ht="15.75">
      <c r="B141" s="13"/>
    </row>
    <row r="142" ht="15.75">
      <c r="B142" s="13"/>
    </row>
    <row r="143" ht="15.75">
      <c r="B143" s="13"/>
    </row>
    <row r="144" ht="15.75">
      <c r="B144" s="13"/>
    </row>
    <row r="145" ht="15.75">
      <c r="B145" s="13"/>
    </row>
    <row r="146" ht="15.75">
      <c r="B146" s="13"/>
    </row>
    <row r="147" ht="15.75">
      <c r="B147" s="13"/>
    </row>
    <row r="148" ht="15.75">
      <c r="B148" s="13"/>
    </row>
    <row r="149" ht="15.75">
      <c r="B149" s="13"/>
    </row>
    <row r="150" ht="15.75">
      <c r="B150" s="13"/>
    </row>
    <row r="151" ht="15.75">
      <c r="B151" s="13"/>
    </row>
    <row r="152" ht="15.75">
      <c r="B152" s="13"/>
    </row>
    <row r="153" ht="15.75">
      <c r="B153" s="13"/>
    </row>
    <row r="154" ht="15.75">
      <c r="B154" s="13"/>
    </row>
    <row r="155" ht="15.75">
      <c r="B155" s="13"/>
    </row>
    <row r="156" ht="15.75">
      <c r="B156" s="13"/>
    </row>
    <row r="157" ht="15.75">
      <c r="B157" s="13"/>
    </row>
    <row r="158" ht="15.75">
      <c r="B158" s="13"/>
    </row>
    <row r="159" ht="15.75">
      <c r="B159" s="13"/>
    </row>
    <row r="160" ht="15.75">
      <c r="B160" s="13"/>
    </row>
    <row r="161" ht="15.75">
      <c r="B161" s="13"/>
    </row>
    <row r="162" ht="15.75">
      <c r="B162" s="13"/>
    </row>
    <row r="163" ht="15.75">
      <c r="B163" s="13"/>
    </row>
    <row r="164" ht="15.75">
      <c r="B164" s="13"/>
    </row>
    <row r="165" ht="15.75">
      <c r="B165" s="13"/>
    </row>
  </sheetData>
  <printOptions/>
  <pageMargins left="0.7480314960629921" right="0.7480314960629921" top="0.3937007874015748" bottom="0.3937007874015748" header="0.31496062992125984" footer="0.5118110236220472"/>
  <pageSetup fitToHeight="1" fitToWidth="1" horizontalDpi="300" verticalDpi="300" orientation="portrait" paperSize="9" scale="71" r:id="rId1"/>
</worksheet>
</file>

<file path=xl/worksheets/sheet15.xml><?xml version="1.0" encoding="utf-8"?>
<worksheet xmlns="http://schemas.openxmlformats.org/spreadsheetml/2006/main" xmlns:r="http://schemas.openxmlformats.org/officeDocument/2006/relationships">
  <sheetPr>
    <pageSetUpPr fitToPage="1"/>
  </sheetPr>
  <dimension ref="A1:L59"/>
  <sheetViews>
    <sheetView zoomScale="85" zoomScaleNormal="85" workbookViewId="0" topLeftCell="A1">
      <selection activeCell="A1" sqref="A1"/>
    </sheetView>
  </sheetViews>
  <sheetFormatPr defaultColWidth="9.140625" defaultRowHeight="12.75"/>
  <cols>
    <col min="1" max="1" width="21.140625" style="4" customWidth="1"/>
    <col min="2" max="2" width="19.7109375" style="4" customWidth="1"/>
    <col min="3" max="11" width="8.7109375" style="4" customWidth="1"/>
    <col min="12" max="16384" width="9.140625" style="4" customWidth="1"/>
  </cols>
  <sheetData>
    <row r="1" spans="1:11" ht="18.75">
      <c r="A1" s="1" t="s">
        <v>249</v>
      </c>
      <c r="B1" s="2"/>
      <c r="K1" s="3" t="s">
        <v>197</v>
      </c>
    </row>
    <row r="3" ht="18.75">
      <c r="A3" s="1" t="s">
        <v>250</v>
      </c>
    </row>
    <row r="4" ht="18.75">
      <c r="A4" s="1" t="s">
        <v>199</v>
      </c>
    </row>
    <row r="5" ht="18.75">
      <c r="A5" s="1" t="s">
        <v>251</v>
      </c>
    </row>
    <row r="6" spans="1:12" ht="16.5" thickBot="1">
      <c r="A6" s="17"/>
      <c r="B6" s="17"/>
      <c r="C6" s="17"/>
      <c r="D6" s="17"/>
      <c r="E6" s="17"/>
      <c r="F6" s="17"/>
      <c r="G6" s="17"/>
      <c r="H6" s="17"/>
      <c r="I6" s="17"/>
      <c r="J6" s="17"/>
      <c r="K6" s="17"/>
      <c r="L6" s="19"/>
    </row>
    <row r="7" spans="1:12" ht="16.5" thickBot="1">
      <c r="A7" s="19"/>
      <c r="B7" s="19"/>
      <c r="C7" s="178"/>
      <c r="D7" s="178"/>
      <c r="E7" s="178"/>
      <c r="F7" s="179" t="s">
        <v>252</v>
      </c>
      <c r="G7" s="178"/>
      <c r="H7" s="178"/>
      <c r="I7" s="178"/>
      <c r="J7" s="178"/>
      <c r="K7" s="178"/>
      <c r="L7" s="19"/>
    </row>
    <row r="8" spans="1:11" s="183" customFormat="1" ht="53.25" customHeight="1" thickBot="1">
      <c r="A8" s="180"/>
      <c r="B8" s="181" t="s">
        <v>3</v>
      </c>
      <c r="C8" s="182" t="s">
        <v>253</v>
      </c>
      <c r="D8" s="182" t="s">
        <v>254</v>
      </c>
      <c r="E8" s="182" t="s">
        <v>255</v>
      </c>
      <c r="F8" s="182" t="s">
        <v>256</v>
      </c>
      <c r="G8" s="182" t="s">
        <v>257</v>
      </c>
      <c r="H8" s="182" t="s">
        <v>258</v>
      </c>
      <c r="I8" s="182" t="s">
        <v>259</v>
      </c>
      <c r="J8" s="182" t="s">
        <v>260</v>
      </c>
      <c r="K8" s="181" t="s">
        <v>13</v>
      </c>
    </row>
    <row r="9" ht="18.75">
      <c r="A9" s="1" t="s">
        <v>205</v>
      </c>
    </row>
    <row r="10" spans="1:11" s="8" customFormat="1" ht="15.75">
      <c r="A10" s="4" t="s">
        <v>206</v>
      </c>
      <c r="B10" s="36" t="s">
        <v>25</v>
      </c>
      <c r="C10" s="184">
        <v>960.8</v>
      </c>
      <c r="D10" s="184">
        <v>398.4</v>
      </c>
      <c r="E10" s="22">
        <v>2942.8</v>
      </c>
      <c r="F10" s="22">
        <v>3619.4</v>
      </c>
      <c r="G10" s="22">
        <v>5096.4</v>
      </c>
      <c r="H10" s="22">
        <v>6794.4</v>
      </c>
      <c r="I10" s="22">
        <v>4296</v>
      </c>
      <c r="J10" s="22">
        <v>2068.2</v>
      </c>
      <c r="K10" s="22">
        <v>26176.4</v>
      </c>
    </row>
    <row r="11" spans="2:11" ht="15.75">
      <c r="B11" s="4">
        <v>2001</v>
      </c>
      <c r="C11" s="4">
        <v>837</v>
      </c>
      <c r="D11" s="4">
        <v>446</v>
      </c>
      <c r="E11" s="21">
        <v>2847</v>
      </c>
      <c r="F11" s="21">
        <v>3337</v>
      </c>
      <c r="G11" s="21">
        <v>4710</v>
      </c>
      <c r="H11" s="21">
        <v>6234</v>
      </c>
      <c r="I11" s="21">
        <v>3682</v>
      </c>
      <c r="J11" s="21">
        <v>1813</v>
      </c>
      <c r="K11" s="21">
        <v>23906</v>
      </c>
    </row>
    <row r="12" spans="2:11" ht="15.75">
      <c r="B12" s="4">
        <v>2002</v>
      </c>
      <c r="C12" s="4">
        <v>816</v>
      </c>
      <c r="D12" s="4">
        <v>451</v>
      </c>
      <c r="E12" s="21">
        <v>2473</v>
      </c>
      <c r="F12" s="21">
        <v>3352</v>
      </c>
      <c r="G12" s="21">
        <v>4629</v>
      </c>
      <c r="H12" s="21">
        <v>6128</v>
      </c>
      <c r="I12" s="21">
        <v>3586</v>
      </c>
      <c r="J12" s="21">
        <v>1840</v>
      </c>
      <c r="K12" s="21">
        <v>23275</v>
      </c>
    </row>
    <row r="13" spans="2:11" ht="15.75">
      <c r="B13" s="4">
        <v>2003</v>
      </c>
      <c r="C13" s="4">
        <v>832</v>
      </c>
      <c r="D13" s="4">
        <v>385</v>
      </c>
      <c r="E13" s="21">
        <v>2550</v>
      </c>
      <c r="F13" s="21">
        <v>3325</v>
      </c>
      <c r="G13" s="21">
        <v>4547</v>
      </c>
      <c r="H13" s="21">
        <v>5678</v>
      </c>
      <c r="I13" s="21">
        <v>3541</v>
      </c>
      <c r="J13" s="21">
        <v>1724</v>
      </c>
      <c r="K13" s="21">
        <v>22582</v>
      </c>
    </row>
    <row r="14" spans="2:11" ht="15.75">
      <c r="B14" s="4">
        <v>2004</v>
      </c>
      <c r="C14" s="4">
        <v>709</v>
      </c>
      <c r="D14" s="4">
        <v>423</v>
      </c>
      <c r="E14" s="21">
        <v>2558</v>
      </c>
      <c r="F14" s="21">
        <v>3238</v>
      </c>
      <c r="G14" s="21">
        <v>4598</v>
      </c>
      <c r="H14" s="21">
        <v>5771</v>
      </c>
      <c r="I14" s="21">
        <v>3477</v>
      </c>
      <c r="J14" s="21">
        <v>1747</v>
      </c>
      <c r="K14" s="21">
        <v>22521</v>
      </c>
    </row>
    <row r="15" spans="2:11" ht="15.75">
      <c r="B15" s="4">
        <v>2005</v>
      </c>
      <c r="C15" s="4">
        <v>756</v>
      </c>
      <c r="D15" s="4">
        <v>421</v>
      </c>
      <c r="E15" s="21">
        <v>2642</v>
      </c>
      <c r="F15" s="21">
        <v>2955</v>
      </c>
      <c r="G15" s="21">
        <v>4191</v>
      </c>
      <c r="H15" s="21">
        <v>5669</v>
      </c>
      <c r="I15" s="21">
        <v>3212</v>
      </c>
      <c r="J15" s="21">
        <v>1734</v>
      </c>
      <c r="K15" s="21">
        <v>21580</v>
      </c>
    </row>
    <row r="16" spans="2:11" s="8" customFormat="1" ht="15.75">
      <c r="B16" s="8" t="s">
        <v>178</v>
      </c>
      <c r="C16" s="184">
        <v>790</v>
      </c>
      <c r="D16" s="184">
        <v>425.2</v>
      </c>
      <c r="E16" s="22">
        <v>2614</v>
      </c>
      <c r="F16" s="22">
        <v>3241.4</v>
      </c>
      <c r="G16" s="22">
        <v>4535</v>
      </c>
      <c r="H16" s="22">
        <v>5896</v>
      </c>
      <c r="I16" s="22">
        <v>3499.6</v>
      </c>
      <c r="J16" s="22">
        <v>1771.6</v>
      </c>
      <c r="K16" s="22">
        <v>22772.8</v>
      </c>
    </row>
    <row r="17" spans="1:11" s="8" customFormat="1" ht="18.75" customHeight="1">
      <c r="A17" s="13" t="s">
        <v>261</v>
      </c>
      <c r="B17" s="36" t="s">
        <v>25</v>
      </c>
      <c r="C17" s="184">
        <v>679.6</v>
      </c>
      <c r="D17" s="184">
        <v>264.2</v>
      </c>
      <c r="E17" s="22">
        <v>1901.4</v>
      </c>
      <c r="F17" s="22">
        <v>2417</v>
      </c>
      <c r="G17" s="22">
        <v>3406.2</v>
      </c>
      <c r="H17" s="22">
        <v>4600.8</v>
      </c>
      <c r="I17" s="22">
        <v>3055.6</v>
      </c>
      <c r="J17" s="22">
        <v>1477.6</v>
      </c>
      <c r="K17" s="22">
        <v>17802.4</v>
      </c>
    </row>
    <row r="18" spans="2:11" ht="15.75">
      <c r="B18" s="4">
        <v>2001</v>
      </c>
      <c r="C18" s="4">
        <v>550</v>
      </c>
      <c r="D18" s="4">
        <v>271</v>
      </c>
      <c r="E18" s="21">
        <v>1847</v>
      </c>
      <c r="F18" s="21">
        <v>2061</v>
      </c>
      <c r="G18" s="21">
        <v>2964</v>
      </c>
      <c r="H18" s="21">
        <v>3873</v>
      </c>
      <c r="I18" s="21">
        <v>2393</v>
      </c>
      <c r="J18" s="21">
        <v>1244</v>
      </c>
      <c r="K18" s="21">
        <v>15203</v>
      </c>
    </row>
    <row r="19" spans="2:11" ht="15.75">
      <c r="B19" s="4">
        <v>2002</v>
      </c>
      <c r="C19" s="4">
        <v>554</v>
      </c>
      <c r="D19" s="4">
        <v>285</v>
      </c>
      <c r="E19" s="21">
        <v>1533</v>
      </c>
      <c r="F19" s="21">
        <v>2029</v>
      </c>
      <c r="G19" s="21">
        <v>2865</v>
      </c>
      <c r="H19" s="21">
        <v>3878</v>
      </c>
      <c r="I19" s="21">
        <v>2321</v>
      </c>
      <c r="J19" s="21">
        <v>1199</v>
      </c>
      <c r="K19" s="21">
        <v>14664</v>
      </c>
    </row>
    <row r="20" spans="2:11" ht="15.75">
      <c r="B20" s="4">
        <v>2003</v>
      </c>
      <c r="C20" s="4">
        <v>563</v>
      </c>
      <c r="D20" s="4">
        <v>260</v>
      </c>
      <c r="E20" s="21">
        <v>1537</v>
      </c>
      <c r="F20" s="21">
        <v>2063</v>
      </c>
      <c r="G20" s="21">
        <v>2747</v>
      </c>
      <c r="H20" s="21">
        <v>3430</v>
      </c>
      <c r="I20" s="21">
        <v>2149</v>
      </c>
      <c r="J20" s="21">
        <v>1160</v>
      </c>
      <c r="K20" s="21">
        <v>13909</v>
      </c>
    </row>
    <row r="21" spans="2:11" ht="15.75">
      <c r="B21" s="4">
        <v>2004</v>
      </c>
      <c r="C21" s="4">
        <v>463</v>
      </c>
      <c r="D21" s="4">
        <v>262</v>
      </c>
      <c r="E21" s="21">
        <v>1529</v>
      </c>
      <c r="F21" s="21">
        <v>1973</v>
      </c>
      <c r="G21" s="21">
        <v>2707</v>
      </c>
      <c r="H21" s="21">
        <v>3403</v>
      </c>
      <c r="I21" s="21">
        <v>2155</v>
      </c>
      <c r="J21" s="21">
        <v>1114</v>
      </c>
      <c r="K21" s="21">
        <v>13606</v>
      </c>
    </row>
    <row r="22" spans="2:11" ht="15.75">
      <c r="B22" s="4">
        <v>2005</v>
      </c>
      <c r="C22" s="4">
        <v>484</v>
      </c>
      <c r="D22" s="4">
        <v>271</v>
      </c>
      <c r="E22" s="21">
        <v>1512</v>
      </c>
      <c r="F22" s="21">
        <v>1631</v>
      </c>
      <c r="G22" s="21">
        <v>2351</v>
      </c>
      <c r="H22" s="21">
        <v>3274</v>
      </c>
      <c r="I22" s="21">
        <v>1962</v>
      </c>
      <c r="J22" s="21">
        <v>1076</v>
      </c>
      <c r="K22" s="21">
        <v>12561</v>
      </c>
    </row>
    <row r="23" spans="2:11" s="8" customFormat="1" ht="15.75">
      <c r="B23" s="8" t="s">
        <v>178</v>
      </c>
      <c r="C23" s="184">
        <v>522.8</v>
      </c>
      <c r="D23" s="184">
        <v>269.8</v>
      </c>
      <c r="E23" s="22">
        <v>1591.6</v>
      </c>
      <c r="F23" s="22">
        <v>1951.4</v>
      </c>
      <c r="G23" s="22">
        <v>2726.8</v>
      </c>
      <c r="H23" s="22">
        <v>3571.6</v>
      </c>
      <c r="I23" s="22">
        <v>2196</v>
      </c>
      <c r="J23" s="22">
        <v>1158.6</v>
      </c>
      <c r="K23" s="22">
        <v>13988.6</v>
      </c>
    </row>
    <row r="24" spans="1:11" s="8" customFormat="1" ht="21" customHeight="1">
      <c r="A24" s="4" t="s">
        <v>214</v>
      </c>
      <c r="B24" s="36" t="s">
        <v>25</v>
      </c>
      <c r="C24" s="184">
        <v>149.2</v>
      </c>
      <c r="D24" s="184">
        <v>54</v>
      </c>
      <c r="E24" s="22">
        <v>31.8</v>
      </c>
      <c r="F24" s="22">
        <v>20.4</v>
      </c>
      <c r="G24" s="22">
        <v>26.8</v>
      </c>
      <c r="H24" s="22">
        <v>63.2</v>
      </c>
      <c r="I24" s="22">
        <v>99.2</v>
      </c>
      <c r="J24" s="22">
        <v>121.8</v>
      </c>
      <c r="K24" s="22">
        <v>566.4</v>
      </c>
    </row>
    <row r="25" spans="2:11" ht="15.75">
      <c r="B25" s="4">
        <v>1995</v>
      </c>
      <c r="C25" s="4">
        <v>150</v>
      </c>
      <c r="D25" s="4">
        <v>50</v>
      </c>
      <c r="E25" s="4">
        <v>26</v>
      </c>
      <c r="F25" s="4">
        <v>26</v>
      </c>
      <c r="G25" s="4">
        <v>24</v>
      </c>
      <c r="H25" s="4">
        <v>57</v>
      </c>
      <c r="I25" s="4">
        <v>117</v>
      </c>
      <c r="J25" s="4">
        <v>127</v>
      </c>
      <c r="K25" s="21">
        <v>577</v>
      </c>
    </row>
    <row r="26" spans="2:11" ht="15.75">
      <c r="B26" s="4">
        <v>1996</v>
      </c>
      <c r="C26" s="4">
        <v>160</v>
      </c>
      <c r="D26" s="4">
        <v>49</v>
      </c>
      <c r="E26" s="4">
        <v>31</v>
      </c>
      <c r="F26" s="4">
        <v>11</v>
      </c>
      <c r="G26" s="4">
        <v>19</v>
      </c>
      <c r="H26" s="4">
        <v>66</v>
      </c>
      <c r="I26" s="4">
        <v>89</v>
      </c>
      <c r="J26" s="4">
        <v>131</v>
      </c>
      <c r="K26" s="21">
        <v>556</v>
      </c>
    </row>
    <row r="27" spans="2:11" ht="15.75">
      <c r="B27" s="4">
        <v>1997</v>
      </c>
      <c r="C27" s="4">
        <v>146</v>
      </c>
      <c r="D27" s="4">
        <v>62</v>
      </c>
      <c r="E27" s="4">
        <v>39</v>
      </c>
      <c r="F27" s="4">
        <v>23</v>
      </c>
      <c r="G27" s="4">
        <v>37</v>
      </c>
      <c r="H27" s="4">
        <v>57</v>
      </c>
      <c r="I27" s="4">
        <v>101</v>
      </c>
      <c r="J27" s="4">
        <v>122</v>
      </c>
      <c r="K27" s="4">
        <v>587</v>
      </c>
    </row>
    <row r="28" spans="2:11" ht="15.75">
      <c r="B28" s="4">
        <v>1998</v>
      </c>
      <c r="C28" s="4">
        <v>128</v>
      </c>
      <c r="D28" s="4">
        <v>69</v>
      </c>
      <c r="E28" s="4">
        <v>40</v>
      </c>
      <c r="F28" s="4">
        <v>24</v>
      </c>
      <c r="G28" s="4">
        <v>30</v>
      </c>
      <c r="H28" s="4">
        <v>57</v>
      </c>
      <c r="I28" s="4">
        <v>87</v>
      </c>
      <c r="J28" s="4">
        <v>113</v>
      </c>
      <c r="K28" s="4">
        <v>548</v>
      </c>
    </row>
    <row r="29" spans="2:11" ht="15.75">
      <c r="B29" s="4">
        <v>1999</v>
      </c>
      <c r="C29" s="4">
        <v>128</v>
      </c>
      <c r="D29" s="4">
        <v>68</v>
      </c>
      <c r="E29" s="4">
        <v>24</v>
      </c>
      <c r="F29" s="4">
        <v>32</v>
      </c>
      <c r="G29" s="4">
        <v>28</v>
      </c>
      <c r="H29" s="4">
        <v>50</v>
      </c>
      <c r="I29" s="4">
        <v>82</v>
      </c>
      <c r="J29" s="4">
        <v>100</v>
      </c>
      <c r="K29" s="4">
        <v>512</v>
      </c>
    </row>
    <row r="30" spans="2:11" ht="15.75">
      <c r="B30" s="4">
        <v>2000</v>
      </c>
      <c r="C30" s="4">
        <v>135</v>
      </c>
      <c r="D30" s="4">
        <v>66</v>
      </c>
      <c r="E30" s="4">
        <v>27</v>
      </c>
      <c r="F30" s="4">
        <v>17</v>
      </c>
      <c r="G30" s="4">
        <v>26</v>
      </c>
      <c r="H30" s="4">
        <v>62</v>
      </c>
      <c r="I30" s="4">
        <v>88</v>
      </c>
      <c r="J30" s="4">
        <v>106</v>
      </c>
      <c r="K30" s="4">
        <v>527</v>
      </c>
    </row>
    <row r="31" spans="2:11" ht="15.75">
      <c r="B31" s="4">
        <v>2001</v>
      </c>
      <c r="C31" s="4">
        <v>133</v>
      </c>
      <c r="D31" s="4">
        <v>68</v>
      </c>
      <c r="E31" s="4">
        <v>33</v>
      </c>
      <c r="F31" s="4">
        <v>22</v>
      </c>
      <c r="G31" s="4">
        <v>18</v>
      </c>
      <c r="H31" s="4">
        <v>64</v>
      </c>
      <c r="I31" s="4">
        <v>71</v>
      </c>
      <c r="J31" s="4">
        <v>99</v>
      </c>
      <c r="K31" s="4">
        <v>508</v>
      </c>
    </row>
    <row r="32" spans="2:11" ht="15.75">
      <c r="B32" s="4">
        <v>2002</v>
      </c>
      <c r="C32" s="4">
        <v>130</v>
      </c>
      <c r="D32" s="4">
        <v>75</v>
      </c>
      <c r="E32" s="4">
        <v>21</v>
      </c>
      <c r="F32" s="4">
        <v>23</v>
      </c>
      <c r="G32" s="4">
        <v>30</v>
      </c>
      <c r="H32" s="4">
        <v>54</v>
      </c>
      <c r="I32" s="4">
        <v>92</v>
      </c>
      <c r="J32" s="4">
        <v>83</v>
      </c>
      <c r="K32" s="4">
        <v>508</v>
      </c>
    </row>
    <row r="33" spans="2:11" ht="15.75">
      <c r="B33" s="4">
        <v>2003</v>
      </c>
      <c r="C33" s="4">
        <v>128</v>
      </c>
      <c r="D33" s="4">
        <v>81</v>
      </c>
      <c r="E33" s="4">
        <v>29</v>
      </c>
      <c r="F33" s="4">
        <v>26</v>
      </c>
      <c r="G33" s="4">
        <v>20</v>
      </c>
      <c r="H33" s="4">
        <v>45</v>
      </c>
      <c r="I33" s="4">
        <v>78</v>
      </c>
      <c r="J33" s="4">
        <v>96</v>
      </c>
      <c r="K33" s="4">
        <v>503</v>
      </c>
    </row>
    <row r="34" spans="2:11" ht="15.75">
      <c r="B34" s="4">
        <v>2004</v>
      </c>
      <c r="C34" s="4">
        <v>106</v>
      </c>
      <c r="D34" s="4">
        <v>67</v>
      </c>
      <c r="E34" s="4">
        <v>34</v>
      </c>
      <c r="F34" s="4">
        <v>27</v>
      </c>
      <c r="G34" s="4">
        <v>23</v>
      </c>
      <c r="H34" s="4">
        <v>46</v>
      </c>
      <c r="I34" s="4">
        <v>75</v>
      </c>
      <c r="J34" s="4">
        <v>102</v>
      </c>
      <c r="K34" s="4">
        <v>480</v>
      </c>
    </row>
    <row r="35" spans="2:11" ht="15.75">
      <c r="B35" s="4">
        <v>2005</v>
      </c>
      <c r="C35" s="4">
        <v>112</v>
      </c>
      <c r="D35" s="4">
        <v>67</v>
      </c>
      <c r="E35" s="4">
        <v>33</v>
      </c>
      <c r="F35" s="4">
        <v>22</v>
      </c>
      <c r="G35" s="4">
        <v>27</v>
      </c>
      <c r="H35" s="4">
        <v>41</v>
      </c>
      <c r="I35" s="4">
        <v>59</v>
      </c>
      <c r="J35" s="4">
        <v>106</v>
      </c>
      <c r="K35" s="4">
        <v>467</v>
      </c>
    </row>
    <row r="36" spans="2:11" s="8" customFormat="1" ht="15.75">
      <c r="B36" s="8" t="s">
        <v>178</v>
      </c>
      <c r="C36" s="184">
        <v>121.8</v>
      </c>
      <c r="D36" s="184">
        <v>71.6</v>
      </c>
      <c r="E36" s="22">
        <v>30</v>
      </c>
      <c r="F36" s="22">
        <v>24</v>
      </c>
      <c r="G36" s="22">
        <v>23.6</v>
      </c>
      <c r="H36" s="22">
        <v>50</v>
      </c>
      <c r="I36" s="22">
        <v>75</v>
      </c>
      <c r="J36" s="22">
        <v>97.2</v>
      </c>
      <c r="K36" s="22">
        <v>493.2</v>
      </c>
    </row>
    <row r="37" ht="18.75">
      <c r="A37" s="1" t="s">
        <v>210</v>
      </c>
    </row>
    <row r="38" spans="1:11" s="8" customFormat="1" ht="15.75">
      <c r="A38" s="4" t="s">
        <v>243</v>
      </c>
      <c r="B38" s="36" t="s">
        <v>25</v>
      </c>
      <c r="C38" s="144">
        <f aca="true" t="shared" si="0" ref="C38:K38">C17/C10*100</f>
        <v>70.73272273105746</v>
      </c>
      <c r="D38" s="144">
        <f t="shared" si="0"/>
        <v>66.31526104417671</v>
      </c>
      <c r="E38" s="144">
        <f t="shared" si="0"/>
        <v>64.61193421231481</v>
      </c>
      <c r="F38" s="144">
        <f t="shared" si="0"/>
        <v>66.77902414764878</v>
      </c>
      <c r="G38" s="144">
        <f t="shared" si="0"/>
        <v>66.83541323287027</v>
      </c>
      <c r="H38" s="144">
        <f t="shared" si="0"/>
        <v>67.7145884846344</v>
      </c>
      <c r="I38" s="144">
        <f t="shared" si="0"/>
        <v>71.1266294227188</v>
      </c>
      <c r="J38" s="144">
        <f t="shared" si="0"/>
        <v>71.44376752731844</v>
      </c>
      <c r="K38" s="144">
        <f t="shared" si="0"/>
        <v>68.00935193533107</v>
      </c>
    </row>
    <row r="39" spans="1:11" ht="15.75">
      <c r="A39" s="4" t="s">
        <v>262</v>
      </c>
      <c r="B39" s="4">
        <v>2001</v>
      </c>
      <c r="C39" s="145">
        <f aca="true" t="shared" si="1" ref="C39:K39">C18/C11*100</f>
        <v>65.71087216248507</v>
      </c>
      <c r="D39" s="145">
        <f t="shared" si="1"/>
        <v>60.76233183856502</v>
      </c>
      <c r="E39" s="145">
        <f t="shared" si="1"/>
        <v>64.87530734106076</v>
      </c>
      <c r="F39" s="145">
        <f t="shared" si="1"/>
        <v>61.7620617320947</v>
      </c>
      <c r="G39" s="145">
        <f t="shared" si="1"/>
        <v>62.92993630573248</v>
      </c>
      <c r="H39" s="145">
        <f t="shared" si="1"/>
        <v>62.12704523580366</v>
      </c>
      <c r="I39" s="145">
        <f t="shared" si="1"/>
        <v>64.99185225420968</v>
      </c>
      <c r="J39" s="145">
        <f t="shared" si="1"/>
        <v>68.61555432984005</v>
      </c>
      <c r="K39" s="145">
        <f t="shared" si="1"/>
        <v>63.5949134108592</v>
      </c>
    </row>
    <row r="40" spans="1:11" ht="15.75">
      <c r="A40" s="4" t="s">
        <v>263</v>
      </c>
      <c r="B40" s="4">
        <v>2002</v>
      </c>
      <c r="C40" s="145">
        <f aca="true" t="shared" si="2" ref="C40:K40">C19/C12*100</f>
        <v>67.8921568627451</v>
      </c>
      <c r="D40" s="145">
        <f t="shared" si="2"/>
        <v>63.19290465631929</v>
      </c>
      <c r="E40" s="145">
        <f t="shared" si="2"/>
        <v>61.98948645369996</v>
      </c>
      <c r="F40" s="145">
        <f t="shared" si="2"/>
        <v>60.53102625298329</v>
      </c>
      <c r="G40" s="145">
        <f t="shared" si="2"/>
        <v>61.89241736876215</v>
      </c>
      <c r="H40" s="145">
        <f t="shared" si="2"/>
        <v>63.28328981723238</v>
      </c>
      <c r="I40" s="145">
        <f t="shared" si="2"/>
        <v>64.7239263803681</v>
      </c>
      <c r="J40" s="145">
        <f t="shared" si="2"/>
        <v>65.16304347826087</v>
      </c>
      <c r="K40" s="145">
        <f t="shared" si="2"/>
        <v>63.00322234156821</v>
      </c>
    </row>
    <row r="41" spans="2:11" ht="15.75">
      <c r="B41" s="4">
        <v>2003</v>
      </c>
      <c r="C41" s="145">
        <f aca="true" t="shared" si="3" ref="C41:K41">C20/C13*100</f>
        <v>67.66826923076923</v>
      </c>
      <c r="D41" s="145">
        <f t="shared" si="3"/>
        <v>67.53246753246754</v>
      </c>
      <c r="E41" s="145">
        <f t="shared" si="3"/>
        <v>60.274509803921575</v>
      </c>
      <c r="F41" s="145">
        <f t="shared" si="3"/>
        <v>62.04511278195489</v>
      </c>
      <c r="G41" s="145">
        <f t="shared" si="3"/>
        <v>60.41345942379591</v>
      </c>
      <c r="H41" s="145">
        <f t="shared" si="3"/>
        <v>60.40859457555477</v>
      </c>
      <c r="I41" s="145">
        <f t="shared" si="3"/>
        <v>60.689070883931095</v>
      </c>
      <c r="J41" s="145">
        <f t="shared" si="3"/>
        <v>67.28538283062645</v>
      </c>
      <c r="K41" s="145">
        <f t="shared" si="3"/>
        <v>61.59330440173589</v>
      </c>
    </row>
    <row r="42" spans="2:11" ht="15.75">
      <c r="B42" s="4">
        <v>2004</v>
      </c>
      <c r="C42" s="145">
        <f aca="true" t="shared" si="4" ref="C42:K42">C21/C14*100</f>
        <v>65.30324400564174</v>
      </c>
      <c r="D42" s="145">
        <f t="shared" si="4"/>
        <v>61.938534278959814</v>
      </c>
      <c r="E42" s="145">
        <f t="shared" si="4"/>
        <v>59.77326035965598</v>
      </c>
      <c r="F42" s="145">
        <f t="shared" si="4"/>
        <v>60.93267449042619</v>
      </c>
      <c r="G42" s="145">
        <f t="shared" si="4"/>
        <v>58.87342322749022</v>
      </c>
      <c r="H42" s="145">
        <f t="shared" si="4"/>
        <v>58.96725004332005</v>
      </c>
      <c r="I42" s="145">
        <f t="shared" si="4"/>
        <v>61.97871728501582</v>
      </c>
      <c r="J42" s="145">
        <f t="shared" si="4"/>
        <v>63.76645678305667</v>
      </c>
      <c r="K42" s="145">
        <f t="shared" si="4"/>
        <v>60.41472403534479</v>
      </c>
    </row>
    <row r="43" spans="2:11" ht="15.75">
      <c r="B43" s="4">
        <v>2005</v>
      </c>
      <c r="C43" s="145">
        <f aca="true" t="shared" si="5" ref="C43:K43">C22/C15*100</f>
        <v>64.02116402116403</v>
      </c>
      <c r="D43" s="145">
        <f t="shared" si="5"/>
        <v>64.37054631828978</v>
      </c>
      <c r="E43" s="145">
        <f t="shared" si="5"/>
        <v>57.22937168811506</v>
      </c>
      <c r="F43" s="145">
        <f t="shared" si="5"/>
        <v>55.19458544839255</v>
      </c>
      <c r="G43" s="145">
        <f t="shared" si="5"/>
        <v>56.096397041278934</v>
      </c>
      <c r="H43" s="145">
        <f t="shared" si="5"/>
        <v>57.7526900687952</v>
      </c>
      <c r="I43" s="145">
        <f t="shared" si="5"/>
        <v>61.08343711083437</v>
      </c>
      <c r="J43" s="145">
        <f t="shared" si="5"/>
        <v>62.05305651672434</v>
      </c>
      <c r="K43" s="145">
        <f t="shared" si="5"/>
        <v>58.20667284522706</v>
      </c>
    </row>
    <row r="44" spans="2:11" s="8" customFormat="1" ht="15.75">
      <c r="B44" s="8" t="s">
        <v>178</v>
      </c>
      <c r="C44" s="144">
        <f aca="true" t="shared" si="6" ref="C44:K44">C23/C16*100</f>
        <v>66.17721518987342</v>
      </c>
      <c r="D44" s="144">
        <f t="shared" si="6"/>
        <v>63.45249294449671</v>
      </c>
      <c r="E44" s="144">
        <f t="shared" si="6"/>
        <v>60.887528691660286</v>
      </c>
      <c r="F44" s="144">
        <f t="shared" si="6"/>
        <v>60.2023816869254</v>
      </c>
      <c r="G44" s="144">
        <f t="shared" si="6"/>
        <v>60.12789415656009</v>
      </c>
      <c r="H44" s="144">
        <f t="shared" si="6"/>
        <v>60.57666214382632</v>
      </c>
      <c r="I44" s="144">
        <f t="shared" si="6"/>
        <v>62.75002857469425</v>
      </c>
      <c r="J44" s="144">
        <f t="shared" si="6"/>
        <v>65.39850982163017</v>
      </c>
      <c r="K44" s="144">
        <f t="shared" si="6"/>
        <v>61.426789854563346</v>
      </c>
    </row>
    <row r="45" spans="1:11" s="8" customFormat="1" ht="20.25" customHeight="1">
      <c r="A45" s="4" t="s">
        <v>264</v>
      </c>
      <c r="B45" s="36" t="s">
        <v>25</v>
      </c>
      <c r="C45" s="144">
        <f aca="true" t="shared" si="7" ref="C45:K45">C24/C10*100</f>
        <v>15.52872606161532</v>
      </c>
      <c r="D45" s="144">
        <f t="shared" si="7"/>
        <v>13.554216867469881</v>
      </c>
      <c r="E45" s="144">
        <f t="shared" si="7"/>
        <v>1.080603506864211</v>
      </c>
      <c r="F45" s="144">
        <f t="shared" si="7"/>
        <v>0.563629330828314</v>
      </c>
      <c r="G45" s="144">
        <f t="shared" si="7"/>
        <v>0.5258613923553881</v>
      </c>
      <c r="H45" s="144">
        <f t="shared" si="7"/>
        <v>0.930177793476981</v>
      </c>
      <c r="I45" s="144">
        <f t="shared" si="7"/>
        <v>2.3091247672253257</v>
      </c>
      <c r="J45" s="144">
        <f t="shared" si="7"/>
        <v>5.889178996228605</v>
      </c>
      <c r="K45" s="144">
        <f t="shared" si="7"/>
        <v>2.1637811158142446</v>
      </c>
    </row>
    <row r="46" spans="1:11" ht="15.75">
      <c r="A46" s="4" t="s">
        <v>265</v>
      </c>
      <c r="B46" s="4">
        <v>2001</v>
      </c>
      <c r="C46" s="145">
        <f aca="true" t="shared" si="8" ref="C46:K46">C31/C11*100</f>
        <v>15.890083632019117</v>
      </c>
      <c r="D46" s="145">
        <f t="shared" si="8"/>
        <v>15.246636771300448</v>
      </c>
      <c r="E46" s="145">
        <f t="shared" si="8"/>
        <v>1.1591148577449948</v>
      </c>
      <c r="F46" s="145">
        <f t="shared" si="8"/>
        <v>0.6592747977225052</v>
      </c>
      <c r="G46" s="145">
        <f t="shared" si="8"/>
        <v>0.3821656050955414</v>
      </c>
      <c r="H46" s="145">
        <f t="shared" si="8"/>
        <v>1.0266281681103626</v>
      </c>
      <c r="I46" s="145">
        <f t="shared" si="8"/>
        <v>1.9282998370450843</v>
      </c>
      <c r="J46" s="145">
        <f t="shared" si="8"/>
        <v>5.4605626034197465</v>
      </c>
      <c r="K46" s="145">
        <f t="shared" si="8"/>
        <v>2.1249895423742995</v>
      </c>
    </row>
    <row r="47" spans="1:11" ht="15.75">
      <c r="A47" s="4" t="s">
        <v>263</v>
      </c>
      <c r="B47" s="4">
        <v>2002</v>
      </c>
      <c r="C47" s="145">
        <f aca="true" t="shared" si="9" ref="C47:K47">C32/C12*100</f>
        <v>15.931372549019606</v>
      </c>
      <c r="D47" s="145">
        <f t="shared" si="9"/>
        <v>16.62971175166297</v>
      </c>
      <c r="E47" s="145">
        <f t="shared" si="9"/>
        <v>0.8491710473109584</v>
      </c>
      <c r="F47" s="145">
        <f t="shared" si="9"/>
        <v>0.6861575178997613</v>
      </c>
      <c r="G47" s="145">
        <f t="shared" si="9"/>
        <v>0.6480881399870383</v>
      </c>
      <c r="H47" s="145">
        <f t="shared" si="9"/>
        <v>0.881201044386423</v>
      </c>
      <c r="I47" s="145">
        <f t="shared" si="9"/>
        <v>2.5655326268823204</v>
      </c>
      <c r="J47" s="145">
        <f t="shared" si="9"/>
        <v>4.510869565217392</v>
      </c>
      <c r="K47" s="145">
        <f t="shared" si="9"/>
        <v>2.1825993555316865</v>
      </c>
    </row>
    <row r="48" spans="2:11" ht="15.75">
      <c r="B48" s="4">
        <v>2003</v>
      </c>
      <c r="C48" s="145">
        <f aca="true" t="shared" si="10" ref="C48:K48">C33/C13*100</f>
        <v>15.384615384615385</v>
      </c>
      <c r="D48" s="145">
        <f t="shared" si="10"/>
        <v>21.038961038961038</v>
      </c>
      <c r="E48" s="145">
        <f t="shared" si="10"/>
        <v>1.1372549019607843</v>
      </c>
      <c r="F48" s="145">
        <f t="shared" si="10"/>
        <v>0.7819548872180452</v>
      </c>
      <c r="G48" s="145">
        <f t="shared" si="10"/>
        <v>0.4398504508467121</v>
      </c>
      <c r="H48" s="145">
        <f t="shared" si="10"/>
        <v>0.7925325818950335</v>
      </c>
      <c r="I48" s="145">
        <f t="shared" si="10"/>
        <v>2.202767579779723</v>
      </c>
      <c r="J48" s="145">
        <f t="shared" si="10"/>
        <v>5.56844547563805</v>
      </c>
      <c r="K48" s="145">
        <f t="shared" si="10"/>
        <v>2.2274377823044906</v>
      </c>
    </row>
    <row r="49" spans="2:11" ht="15.75">
      <c r="B49" s="4">
        <v>2004</v>
      </c>
      <c r="C49" s="145">
        <f aca="true" t="shared" si="11" ref="C49:K49">C34/C14*100</f>
        <v>14.950634696755994</v>
      </c>
      <c r="D49" s="145">
        <f t="shared" si="11"/>
        <v>15.839243498817968</v>
      </c>
      <c r="E49" s="145">
        <f t="shared" si="11"/>
        <v>1.3291634089132134</v>
      </c>
      <c r="F49" s="145">
        <f t="shared" si="11"/>
        <v>0.8338480543545399</v>
      </c>
      <c r="G49" s="145">
        <f t="shared" si="11"/>
        <v>0.5002174858634189</v>
      </c>
      <c r="H49" s="145">
        <f t="shared" si="11"/>
        <v>0.7970888927395599</v>
      </c>
      <c r="I49" s="145">
        <f t="shared" si="11"/>
        <v>2.1570319240724762</v>
      </c>
      <c r="J49" s="145">
        <f t="shared" si="11"/>
        <v>5.838580423583286</v>
      </c>
      <c r="K49" s="145">
        <f t="shared" si="11"/>
        <v>2.1313440788597307</v>
      </c>
    </row>
    <row r="50" spans="2:11" ht="15.75">
      <c r="B50" s="4">
        <v>2005</v>
      </c>
      <c r="C50" s="145">
        <f aca="true" t="shared" si="12" ref="C50:K50">C35/C15*100</f>
        <v>14.814814814814813</v>
      </c>
      <c r="D50" s="145">
        <f t="shared" si="12"/>
        <v>15.914489311163896</v>
      </c>
      <c r="E50" s="145">
        <f t="shared" si="12"/>
        <v>1.2490537471612415</v>
      </c>
      <c r="F50" s="145">
        <f t="shared" si="12"/>
        <v>0.7445008460236886</v>
      </c>
      <c r="G50" s="145">
        <f t="shared" si="12"/>
        <v>0.644237652111668</v>
      </c>
      <c r="H50" s="145">
        <f t="shared" si="12"/>
        <v>0.7232316105133181</v>
      </c>
      <c r="I50" s="145">
        <f t="shared" si="12"/>
        <v>1.8368617683686177</v>
      </c>
      <c r="J50" s="145">
        <f t="shared" si="12"/>
        <v>6.113033448673587</v>
      </c>
      <c r="K50" s="145">
        <f t="shared" si="12"/>
        <v>2.1640407784986095</v>
      </c>
    </row>
    <row r="51" spans="2:11" s="8" customFormat="1" ht="15.75">
      <c r="B51" s="8" t="s">
        <v>178</v>
      </c>
      <c r="C51" s="144">
        <f aca="true" t="shared" si="13" ref="C51:K51">C36/C16*100</f>
        <v>15.41772151898734</v>
      </c>
      <c r="D51" s="144">
        <f t="shared" si="13"/>
        <v>16.839134524929445</v>
      </c>
      <c r="E51" s="144">
        <f t="shared" si="13"/>
        <v>1.1476664116296864</v>
      </c>
      <c r="F51" s="144">
        <f t="shared" si="13"/>
        <v>0.7404208058246436</v>
      </c>
      <c r="G51" s="144">
        <f t="shared" si="13"/>
        <v>0.5203969128996693</v>
      </c>
      <c r="H51" s="144">
        <f t="shared" si="13"/>
        <v>0.8480325644504748</v>
      </c>
      <c r="I51" s="144">
        <f t="shared" si="13"/>
        <v>2.1431020688078637</v>
      </c>
      <c r="J51" s="144">
        <f t="shared" si="13"/>
        <v>5.486565816211335</v>
      </c>
      <c r="K51" s="144">
        <f t="shared" si="13"/>
        <v>2.1657415864540153</v>
      </c>
    </row>
    <row r="52" spans="1:11" s="8" customFormat="1" ht="21.75" customHeight="1">
      <c r="A52" s="4" t="s">
        <v>264</v>
      </c>
      <c r="B52" s="36" t="s">
        <v>25</v>
      </c>
      <c r="C52" s="144">
        <f aca="true" t="shared" si="14" ref="C52:K52">C24/C17*100</f>
        <v>21.954090641553854</v>
      </c>
      <c r="D52" s="144">
        <f t="shared" si="14"/>
        <v>20.439061317183953</v>
      </c>
      <c r="E52" s="144">
        <f t="shared" si="14"/>
        <v>1.6724518775639001</v>
      </c>
      <c r="F52" s="144">
        <f t="shared" si="14"/>
        <v>0.8440215142738933</v>
      </c>
      <c r="G52" s="144">
        <f t="shared" si="14"/>
        <v>0.7868005401914158</v>
      </c>
      <c r="H52" s="144">
        <f t="shared" si="14"/>
        <v>1.3736741436271953</v>
      </c>
      <c r="I52" s="144">
        <f t="shared" si="14"/>
        <v>3.2464982327529786</v>
      </c>
      <c r="J52" s="144">
        <f t="shared" si="14"/>
        <v>8.243096913914457</v>
      </c>
      <c r="K52" s="144">
        <f t="shared" si="14"/>
        <v>3.1815934930121776</v>
      </c>
    </row>
    <row r="53" spans="1:11" ht="15.75">
      <c r="A53" s="4" t="s">
        <v>266</v>
      </c>
      <c r="B53" s="4">
        <v>2001</v>
      </c>
      <c r="C53" s="145">
        <f aca="true" t="shared" si="15" ref="C53:K53">C31/C18*100</f>
        <v>24.181818181818183</v>
      </c>
      <c r="D53" s="145">
        <f t="shared" si="15"/>
        <v>25.092250922509223</v>
      </c>
      <c r="E53" s="145">
        <f t="shared" si="15"/>
        <v>1.7866811044937738</v>
      </c>
      <c r="F53" s="145">
        <f t="shared" si="15"/>
        <v>1.067442988840369</v>
      </c>
      <c r="G53" s="145">
        <f t="shared" si="15"/>
        <v>0.6072874493927125</v>
      </c>
      <c r="H53" s="145">
        <f t="shared" si="15"/>
        <v>1.6524657887942162</v>
      </c>
      <c r="I53" s="145">
        <f t="shared" si="15"/>
        <v>2.9669870455495193</v>
      </c>
      <c r="J53" s="145">
        <f t="shared" si="15"/>
        <v>7.958199356913183</v>
      </c>
      <c r="K53" s="145">
        <f t="shared" si="15"/>
        <v>3.341445767282773</v>
      </c>
    </row>
    <row r="54" spans="1:11" ht="15.75">
      <c r="A54" s="4" t="s">
        <v>247</v>
      </c>
      <c r="B54" s="4">
        <v>2002</v>
      </c>
      <c r="C54" s="145">
        <f aca="true" t="shared" si="16" ref="C54:K54">C32/C19*100</f>
        <v>23.465703971119133</v>
      </c>
      <c r="D54" s="145">
        <f t="shared" si="16"/>
        <v>26.31578947368421</v>
      </c>
      <c r="E54" s="145">
        <f t="shared" si="16"/>
        <v>1.36986301369863</v>
      </c>
      <c r="F54" s="145">
        <f t="shared" si="16"/>
        <v>1.1335633316904878</v>
      </c>
      <c r="G54" s="145">
        <f t="shared" si="16"/>
        <v>1.0471204188481675</v>
      </c>
      <c r="H54" s="145">
        <f t="shared" si="16"/>
        <v>1.3924703455389376</v>
      </c>
      <c r="I54" s="145">
        <f t="shared" si="16"/>
        <v>3.963808703145196</v>
      </c>
      <c r="J54" s="145">
        <f t="shared" si="16"/>
        <v>6.922435362802336</v>
      </c>
      <c r="K54" s="145">
        <f t="shared" si="16"/>
        <v>3.464266230223677</v>
      </c>
    </row>
    <row r="55" spans="2:11" ht="15.75">
      <c r="B55" s="4">
        <v>2003</v>
      </c>
      <c r="C55" s="145">
        <f aca="true" t="shared" si="17" ref="C55:K55">C33/C20*100</f>
        <v>22.735346358792185</v>
      </c>
      <c r="D55" s="145">
        <f t="shared" si="17"/>
        <v>31.153846153846153</v>
      </c>
      <c r="E55" s="145">
        <f t="shared" si="17"/>
        <v>1.8867924528301887</v>
      </c>
      <c r="F55" s="145">
        <f t="shared" si="17"/>
        <v>1.2603005332040718</v>
      </c>
      <c r="G55" s="145">
        <f t="shared" si="17"/>
        <v>0.728066982162359</v>
      </c>
      <c r="H55" s="145">
        <f t="shared" si="17"/>
        <v>1.3119533527696794</v>
      </c>
      <c r="I55" s="145">
        <f t="shared" si="17"/>
        <v>3.6295951605397856</v>
      </c>
      <c r="J55" s="145">
        <f t="shared" si="17"/>
        <v>8.275862068965518</v>
      </c>
      <c r="K55" s="145">
        <f t="shared" si="17"/>
        <v>3.616363505643828</v>
      </c>
    </row>
    <row r="56" spans="2:11" ht="15.75">
      <c r="B56" s="4">
        <v>2004</v>
      </c>
      <c r="C56" s="145">
        <f aca="true" t="shared" si="18" ref="C56:K56">C34/C21*100</f>
        <v>22.894168466522675</v>
      </c>
      <c r="D56" s="145">
        <f t="shared" si="18"/>
        <v>25.572519083969464</v>
      </c>
      <c r="E56" s="145">
        <f t="shared" si="18"/>
        <v>2.2236756049705693</v>
      </c>
      <c r="F56" s="145">
        <f t="shared" si="18"/>
        <v>1.3684744044602128</v>
      </c>
      <c r="G56" s="145">
        <f t="shared" si="18"/>
        <v>0.8496490579977836</v>
      </c>
      <c r="H56" s="145">
        <f t="shared" si="18"/>
        <v>1.3517484572436087</v>
      </c>
      <c r="I56" s="145">
        <f t="shared" si="18"/>
        <v>3.480278422273782</v>
      </c>
      <c r="J56" s="145">
        <f t="shared" si="18"/>
        <v>9.156193895870736</v>
      </c>
      <c r="K56" s="145">
        <f t="shared" si="18"/>
        <v>3.5278553579303247</v>
      </c>
    </row>
    <row r="57" spans="2:11" ht="15.75">
      <c r="B57" s="4">
        <v>2005</v>
      </c>
      <c r="C57" s="145">
        <f aca="true" t="shared" si="19" ref="C57:K57">C35/C22*100</f>
        <v>23.140495867768596</v>
      </c>
      <c r="D57" s="145">
        <f t="shared" si="19"/>
        <v>24.723247232472325</v>
      </c>
      <c r="E57" s="145">
        <f t="shared" si="19"/>
        <v>2.1825396825396823</v>
      </c>
      <c r="F57" s="145">
        <f t="shared" si="19"/>
        <v>1.3488657265481299</v>
      </c>
      <c r="G57" s="145">
        <f t="shared" si="19"/>
        <v>1.1484474691620588</v>
      </c>
      <c r="H57" s="145">
        <f t="shared" si="19"/>
        <v>1.2522907758094075</v>
      </c>
      <c r="I57" s="145">
        <f t="shared" si="19"/>
        <v>3.0071355759429155</v>
      </c>
      <c r="J57" s="145">
        <f t="shared" si="19"/>
        <v>9.851301115241636</v>
      </c>
      <c r="K57" s="145">
        <f t="shared" si="19"/>
        <v>3.7178568585303715</v>
      </c>
    </row>
    <row r="58" spans="1:11" s="8" customFormat="1" ht="16.5" thickBot="1">
      <c r="A58" s="59"/>
      <c r="B58" s="59" t="s">
        <v>178</v>
      </c>
      <c r="C58" s="148">
        <f aca="true" t="shared" si="20" ref="C58:K58">C36/C23*100</f>
        <v>23.297628156082634</v>
      </c>
      <c r="D58" s="148">
        <f t="shared" si="20"/>
        <v>26.538176426982947</v>
      </c>
      <c r="E58" s="148">
        <f t="shared" si="20"/>
        <v>1.8848957024377986</v>
      </c>
      <c r="F58" s="148">
        <f t="shared" si="20"/>
        <v>1.229886235523214</v>
      </c>
      <c r="G58" s="148">
        <f t="shared" si="20"/>
        <v>0.8654833504474109</v>
      </c>
      <c r="H58" s="148">
        <f t="shared" si="20"/>
        <v>1.3999328032254452</v>
      </c>
      <c r="I58" s="148">
        <f t="shared" si="20"/>
        <v>3.415300546448088</v>
      </c>
      <c r="J58" s="148">
        <f t="shared" si="20"/>
        <v>8.389435525634386</v>
      </c>
      <c r="K58" s="148">
        <f t="shared" si="20"/>
        <v>3.5257280928756267</v>
      </c>
    </row>
    <row r="59" ht="24" customHeight="1">
      <c r="A59" s="52"/>
    </row>
  </sheetData>
  <printOptions/>
  <pageMargins left="0.7480314960629921" right="0.7480314960629921" top="0.3937007874015748" bottom="0.3937007874015748" header="0.31496062992125984" footer="0.5118110236220472"/>
  <pageSetup fitToHeight="1" fitToWidth="1" horizontalDpi="600" verticalDpi="600" orientation="portrait" paperSize="9" scale="67" r:id="rId1"/>
</worksheet>
</file>

<file path=xl/worksheets/sheet16.xml><?xml version="1.0" encoding="utf-8"?>
<worksheet xmlns="http://schemas.openxmlformats.org/spreadsheetml/2006/main" xmlns:r="http://schemas.openxmlformats.org/officeDocument/2006/relationships">
  <dimension ref="A1:T4"/>
  <sheetViews>
    <sheetView workbookViewId="0" topLeftCell="A1">
      <selection activeCell="A1" sqref="A1"/>
    </sheetView>
  </sheetViews>
  <sheetFormatPr defaultColWidth="11.421875" defaultRowHeight="12.75"/>
  <cols>
    <col min="1" max="16384" width="11.421875" style="139" customWidth="1"/>
  </cols>
  <sheetData>
    <row r="1" spans="1:20" s="136" customFormat="1" ht="18.75">
      <c r="A1" s="185" t="s">
        <v>249</v>
      </c>
      <c r="J1" s="186" t="s">
        <v>267</v>
      </c>
      <c r="Q1"/>
      <c r="R1"/>
      <c r="S1"/>
      <c r="T1"/>
    </row>
    <row r="2" spans="1:20" s="136" customFormat="1" ht="18.75">
      <c r="A2" s="185"/>
      <c r="Q2"/>
      <c r="R2"/>
      <c r="S2"/>
      <c r="T2"/>
    </row>
    <row r="3" spans="1:20" s="136" customFormat="1" ht="18.75">
      <c r="A3" s="185" t="s">
        <v>222</v>
      </c>
      <c r="Q3"/>
      <c r="R3"/>
      <c r="S3"/>
      <c r="T3"/>
    </row>
    <row r="4" ht="18.75">
      <c r="A4" s="185" t="s">
        <v>195</v>
      </c>
    </row>
  </sheetData>
  <printOptions/>
  <pageMargins left="0.7480314960629921" right="0.5511811023622047" top="0.3937007874015748" bottom="0.5905511811023623" header="0.31496062992125984" footer="0.31496062992125984"/>
  <pageSetup horizontalDpi="300" verticalDpi="300" orientation="portrait" paperSize="9" scale="70" r:id="rId2"/>
  <drawing r:id="rId1"/>
</worksheet>
</file>

<file path=xl/worksheets/sheet17.xml><?xml version="1.0" encoding="utf-8"?>
<worksheet xmlns="http://schemas.openxmlformats.org/spreadsheetml/2006/main" xmlns:r="http://schemas.openxmlformats.org/officeDocument/2006/relationships">
  <dimension ref="A1:O43"/>
  <sheetViews>
    <sheetView zoomScale="75" zoomScaleNormal="75" workbookViewId="0" topLeftCell="A1">
      <selection activeCell="A1" sqref="A1"/>
    </sheetView>
  </sheetViews>
  <sheetFormatPr defaultColWidth="9.140625" defaultRowHeight="12.75"/>
  <sheetData>
    <row r="1" spans="1:15" ht="20.25">
      <c r="A1" s="70" t="s">
        <v>277</v>
      </c>
      <c r="M1" s="207" t="s">
        <v>278</v>
      </c>
      <c r="O1" s="1"/>
    </row>
    <row r="2" ht="35.25" customHeight="1">
      <c r="A2" s="70" t="s">
        <v>279</v>
      </c>
    </row>
    <row r="3" ht="20.25">
      <c r="A3" s="70" t="s">
        <v>271</v>
      </c>
    </row>
    <row r="4" ht="18.75">
      <c r="A4" s="1"/>
    </row>
    <row r="5" ht="18.75">
      <c r="A5" s="1"/>
    </row>
    <row r="6" spans="1:8" ht="18.75">
      <c r="A6" s="1"/>
      <c r="H6" s="1"/>
    </row>
    <row r="31" ht="12.75">
      <c r="O31" s="187"/>
    </row>
    <row r="32" ht="12.75">
      <c r="O32" s="187"/>
    </row>
    <row r="33" ht="12.75">
      <c r="O33" s="187"/>
    </row>
    <row r="34" ht="12.75">
      <c r="O34" s="187"/>
    </row>
    <row r="35" ht="12.75">
      <c r="O35" s="187"/>
    </row>
    <row r="36" ht="12.75">
      <c r="O36" s="187"/>
    </row>
    <row r="37" ht="12.75">
      <c r="O37" s="187"/>
    </row>
    <row r="38" ht="12.75">
      <c r="O38" s="187"/>
    </row>
    <row r="41" ht="20.25">
      <c r="A41" s="70" t="s">
        <v>280</v>
      </c>
    </row>
    <row r="42" ht="20.25">
      <c r="A42" s="70" t="s">
        <v>281</v>
      </c>
    </row>
    <row r="43" ht="20.25">
      <c r="A43" s="70" t="s">
        <v>271</v>
      </c>
    </row>
  </sheetData>
  <printOptions/>
  <pageMargins left="0.7480314960629921" right="0.7480314960629921" top="0.3937007874015748" bottom="0.984251968503937" header="0.31496062992125984" footer="0.5118110236220472"/>
  <pageSetup horizontalDpi="600" verticalDpi="600" orientation="portrait" paperSize="9" scale="66" r:id="rId2"/>
  <headerFooter alignWithMargins="0">
    <oddFooter xml:space="preserve">&amp;C&amp;"Times New Roman,Regular"&amp;13 </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J37"/>
  <sheetViews>
    <sheetView workbookViewId="0" topLeftCell="A1">
      <selection activeCell="E27" sqref="E27"/>
    </sheetView>
  </sheetViews>
  <sheetFormatPr defaultColWidth="9.140625" defaultRowHeight="12.75"/>
  <cols>
    <col min="1" max="1" width="12.7109375" style="0" customWidth="1"/>
    <col min="2" max="5" width="9.421875" style="0" bestFit="1" customWidth="1"/>
    <col min="7" max="9" width="9.421875" style="0" bestFit="1" customWidth="1"/>
    <col min="10" max="10" width="10.28125" style="0" bestFit="1" customWidth="1"/>
  </cols>
  <sheetData>
    <row r="2" ht="12.75">
      <c r="A2" s="187" t="s">
        <v>269</v>
      </c>
    </row>
    <row r="3" ht="12.75">
      <c r="A3" s="187" t="s">
        <v>270</v>
      </c>
    </row>
    <row r="4" spans="1:2" ht="12.75">
      <c r="A4" s="188" t="s">
        <v>271</v>
      </c>
      <c r="B4" s="189"/>
    </row>
    <row r="6" spans="1:10" ht="12.75">
      <c r="A6" s="190"/>
      <c r="B6" s="190"/>
      <c r="C6" s="190"/>
      <c r="D6" s="190"/>
      <c r="E6" s="190"/>
      <c r="F6" s="190"/>
      <c r="G6" s="190"/>
      <c r="H6" s="190"/>
      <c r="I6" s="190"/>
      <c r="J6" s="190"/>
    </row>
    <row r="7" spans="1:10" ht="12.75">
      <c r="A7" s="191"/>
      <c r="B7" s="192"/>
      <c r="C7" s="193" t="s">
        <v>272</v>
      </c>
      <c r="D7" s="192"/>
      <c r="E7" s="191"/>
      <c r="F7" s="191"/>
      <c r="G7" s="193"/>
      <c r="H7" s="193" t="s">
        <v>273</v>
      </c>
      <c r="I7" s="193"/>
      <c r="J7" s="191"/>
    </row>
    <row r="8" spans="1:10" ht="12.75">
      <c r="A8" s="194"/>
      <c r="B8" s="194" t="s">
        <v>274</v>
      </c>
      <c r="C8" s="194" t="s">
        <v>275</v>
      </c>
      <c r="D8" s="194" t="s">
        <v>276</v>
      </c>
      <c r="E8" s="194" t="s">
        <v>13</v>
      </c>
      <c r="F8" s="194"/>
      <c r="G8" s="194" t="s">
        <v>274</v>
      </c>
      <c r="H8" s="194" t="s">
        <v>275</v>
      </c>
      <c r="I8" s="194" t="s">
        <v>276</v>
      </c>
      <c r="J8" s="194" t="s">
        <v>13</v>
      </c>
    </row>
    <row r="9" spans="1:10" ht="15.75">
      <c r="A9" s="195">
        <v>1994</v>
      </c>
      <c r="B9" s="196">
        <v>60</v>
      </c>
      <c r="C9" s="196">
        <v>260</v>
      </c>
      <c r="D9" s="196">
        <v>470</v>
      </c>
      <c r="E9" s="196">
        <v>790</v>
      </c>
      <c r="F9" s="197"/>
      <c r="G9" s="196">
        <v>80</v>
      </c>
      <c r="H9" s="196">
        <v>340</v>
      </c>
      <c r="I9" s="196">
        <v>760</v>
      </c>
      <c r="J9" s="196">
        <v>1170</v>
      </c>
    </row>
    <row r="10" spans="1:10" ht="15.75">
      <c r="A10" s="195">
        <v>1995</v>
      </c>
      <c r="B10" s="196">
        <v>40</v>
      </c>
      <c r="C10" s="196">
        <v>210</v>
      </c>
      <c r="D10" s="196">
        <v>530</v>
      </c>
      <c r="E10" s="196">
        <v>790</v>
      </c>
      <c r="F10" s="197"/>
      <c r="G10" s="196">
        <v>50</v>
      </c>
      <c r="H10" s="196">
        <v>310</v>
      </c>
      <c r="I10" s="196">
        <v>850</v>
      </c>
      <c r="J10" s="196">
        <v>1210</v>
      </c>
    </row>
    <row r="11" spans="1:10" ht="15.75">
      <c r="A11" s="195">
        <v>1996</v>
      </c>
      <c r="B11" s="196">
        <v>30</v>
      </c>
      <c r="C11" s="196">
        <v>200</v>
      </c>
      <c r="D11" s="196">
        <v>520</v>
      </c>
      <c r="E11" s="196">
        <v>750</v>
      </c>
      <c r="F11" s="197"/>
      <c r="G11" s="196">
        <v>50</v>
      </c>
      <c r="H11" s="196">
        <v>280</v>
      </c>
      <c r="I11" s="196">
        <v>840</v>
      </c>
      <c r="J11" s="196">
        <v>1170</v>
      </c>
    </row>
    <row r="12" spans="1:10" ht="15.75">
      <c r="A12" s="195">
        <v>1997</v>
      </c>
      <c r="B12" s="196">
        <v>40</v>
      </c>
      <c r="C12" s="196">
        <v>200</v>
      </c>
      <c r="D12" s="196">
        <v>550</v>
      </c>
      <c r="E12" s="196">
        <v>790</v>
      </c>
      <c r="F12" s="197"/>
      <c r="G12" s="196">
        <v>40</v>
      </c>
      <c r="H12" s="196">
        <v>290</v>
      </c>
      <c r="I12" s="196">
        <v>890</v>
      </c>
      <c r="J12" s="196">
        <v>1220</v>
      </c>
    </row>
    <row r="13" spans="1:10" ht="15.75">
      <c r="A13" s="195">
        <v>1998</v>
      </c>
      <c r="B13" s="196">
        <v>50</v>
      </c>
      <c r="C13" s="196">
        <v>170</v>
      </c>
      <c r="D13" s="196">
        <v>520</v>
      </c>
      <c r="E13" s="196">
        <v>740</v>
      </c>
      <c r="F13" s="197"/>
      <c r="G13" s="196">
        <v>50</v>
      </c>
      <c r="H13" s="196">
        <v>250</v>
      </c>
      <c r="I13" s="196">
        <v>790</v>
      </c>
      <c r="J13" s="196">
        <v>1090</v>
      </c>
    </row>
    <row r="14" spans="1:10" ht="15.75">
      <c r="A14" s="195">
        <v>1999</v>
      </c>
      <c r="B14" s="196">
        <v>50</v>
      </c>
      <c r="C14" s="196">
        <v>190</v>
      </c>
      <c r="D14" s="196">
        <v>520</v>
      </c>
      <c r="E14" s="196">
        <v>750</v>
      </c>
      <c r="F14" s="197"/>
      <c r="G14" s="196">
        <v>60</v>
      </c>
      <c r="H14" s="196">
        <v>250</v>
      </c>
      <c r="I14" s="196">
        <v>800</v>
      </c>
      <c r="J14" s="196">
        <v>1110</v>
      </c>
    </row>
    <row r="15" spans="1:10" ht="15.75">
      <c r="A15" s="195">
        <v>2000</v>
      </c>
      <c r="B15" s="196">
        <v>40</v>
      </c>
      <c r="C15" s="196">
        <v>190</v>
      </c>
      <c r="D15" s="196">
        <v>550</v>
      </c>
      <c r="E15" s="196">
        <v>780</v>
      </c>
      <c r="F15" s="197"/>
      <c r="G15" s="196">
        <v>40</v>
      </c>
      <c r="H15" s="196">
        <v>240</v>
      </c>
      <c r="I15" s="196">
        <v>860</v>
      </c>
      <c r="J15" s="196">
        <v>1150</v>
      </c>
    </row>
    <row r="16" spans="1:10" ht="15.75">
      <c r="A16" s="195">
        <v>2001</v>
      </c>
      <c r="B16" s="196">
        <v>60</v>
      </c>
      <c r="C16" s="196">
        <v>180</v>
      </c>
      <c r="D16" s="196">
        <v>560</v>
      </c>
      <c r="E16" s="196">
        <v>800</v>
      </c>
      <c r="F16" s="197"/>
      <c r="G16" s="196">
        <v>70</v>
      </c>
      <c r="H16" s="196">
        <v>250</v>
      </c>
      <c r="I16" s="196">
        <v>870</v>
      </c>
      <c r="J16" s="196">
        <v>1190</v>
      </c>
    </row>
    <row r="17" spans="1:10" ht="15.75">
      <c r="A17" s="195">
        <v>2002</v>
      </c>
      <c r="B17" s="196">
        <v>40</v>
      </c>
      <c r="C17" s="196">
        <v>160</v>
      </c>
      <c r="D17" s="196">
        <v>620</v>
      </c>
      <c r="E17" s="196">
        <v>820</v>
      </c>
      <c r="F17" s="197"/>
      <c r="G17" s="196">
        <v>50</v>
      </c>
      <c r="H17" s="196">
        <v>240</v>
      </c>
      <c r="I17" s="196">
        <v>970</v>
      </c>
      <c r="J17" s="196">
        <v>1270</v>
      </c>
    </row>
    <row r="18" spans="1:10" ht="15.75">
      <c r="A18" s="195">
        <v>2003</v>
      </c>
      <c r="B18" s="196">
        <v>40</v>
      </c>
      <c r="C18" s="196">
        <v>180</v>
      </c>
      <c r="D18" s="196">
        <v>530</v>
      </c>
      <c r="E18" s="196">
        <v>750</v>
      </c>
      <c r="F18" s="197"/>
      <c r="G18" s="196">
        <v>50</v>
      </c>
      <c r="H18" s="196">
        <v>230</v>
      </c>
      <c r="I18" s="196">
        <v>850</v>
      </c>
      <c r="J18" s="196">
        <v>1130</v>
      </c>
    </row>
    <row r="19" spans="1:10" ht="15.75">
      <c r="A19" s="195">
        <v>2004</v>
      </c>
      <c r="B19" s="196">
        <v>30</v>
      </c>
      <c r="C19" s="196">
        <v>140</v>
      </c>
      <c r="D19" s="196">
        <v>540</v>
      </c>
      <c r="E19" s="196">
        <v>710</v>
      </c>
      <c r="F19" s="197"/>
      <c r="G19" s="196">
        <v>40</v>
      </c>
      <c r="H19" s="196">
        <v>170</v>
      </c>
      <c r="I19" s="196">
        <v>850</v>
      </c>
      <c r="J19" s="196">
        <v>1060</v>
      </c>
    </row>
    <row r="21" spans="1:10" ht="12.75">
      <c r="A21" s="198"/>
      <c r="B21" s="199"/>
      <c r="C21" s="198"/>
      <c r="D21" s="199"/>
      <c r="E21" s="198"/>
      <c r="F21" s="198"/>
      <c r="G21" s="198"/>
      <c r="H21" s="198"/>
      <c r="I21" s="198"/>
      <c r="J21" s="198"/>
    </row>
    <row r="22" spans="1:10" ht="12.75">
      <c r="A22" s="198"/>
      <c r="B22" s="198"/>
      <c r="C22" s="198"/>
      <c r="D22" s="198"/>
      <c r="E22" s="198"/>
      <c r="F22" s="198"/>
      <c r="G22" s="198"/>
      <c r="H22" s="198"/>
      <c r="I22" s="198"/>
      <c r="J22" s="198"/>
    </row>
    <row r="23" spans="1:10" ht="15.75">
      <c r="A23" s="200"/>
      <c r="B23" s="201"/>
      <c r="C23" s="201"/>
      <c r="D23" s="201"/>
      <c r="E23" s="201"/>
      <c r="F23" s="202"/>
      <c r="G23" s="201"/>
      <c r="H23" s="201"/>
      <c r="I23" s="201"/>
      <c r="J23" s="201"/>
    </row>
    <row r="24" spans="1:10" ht="15.75">
      <c r="A24" s="200"/>
      <c r="B24" s="201"/>
      <c r="C24" s="201"/>
      <c r="D24" s="201"/>
      <c r="E24" s="201"/>
      <c r="F24" s="202"/>
      <c r="G24" s="201"/>
      <c r="H24" s="201"/>
      <c r="I24" s="201"/>
      <c r="J24" s="201"/>
    </row>
    <row r="25" spans="1:10" ht="15.75">
      <c r="A25" s="200"/>
      <c r="B25" s="201"/>
      <c r="C25" s="201"/>
      <c r="D25" s="201"/>
      <c r="E25" s="201"/>
      <c r="F25" s="202"/>
      <c r="G25" s="201"/>
      <c r="H25" s="201"/>
      <c r="I25" s="201"/>
      <c r="J25" s="201"/>
    </row>
    <row r="26" spans="1:10" ht="15.75">
      <c r="A26" s="200"/>
      <c r="B26" s="201"/>
      <c r="C26" s="201"/>
      <c r="D26" s="201"/>
      <c r="E26" s="201"/>
      <c r="F26" s="202"/>
      <c r="G26" s="201"/>
      <c r="H26" s="201"/>
      <c r="I26" s="201"/>
      <c r="J26" s="201"/>
    </row>
    <row r="27" spans="1:10" ht="15.75">
      <c r="A27" s="200"/>
      <c r="B27" s="201"/>
      <c r="C27" s="201"/>
      <c r="D27" s="201"/>
      <c r="E27" s="201"/>
      <c r="F27" s="202"/>
      <c r="G27" s="201"/>
      <c r="H27" s="201"/>
      <c r="I27" s="201"/>
      <c r="J27" s="201"/>
    </row>
    <row r="28" spans="1:10" ht="15.75">
      <c r="A28" s="200"/>
      <c r="B28" s="201"/>
      <c r="C28" s="201"/>
      <c r="D28" s="201"/>
      <c r="E28" s="201"/>
      <c r="F28" s="202"/>
      <c r="G28" s="201"/>
      <c r="H28" s="201"/>
      <c r="I28" s="201"/>
      <c r="J28" s="201"/>
    </row>
    <row r="29" spans="1:10" ht="15.75">
      <c r="A29" s="200"/>
      <c r="B29" s="201"/>
      <c r="C29" s="201"/>
      <c r="D29" s="201"/>
      <c r="E29" s="201"/>
      <c r="F29" s="202"/>
      <c r="G29" s="201"/>
      <c r="H29" s="201"/>
      <c r="I29" s="201"/>
      <c r="J29" s="201"/>
    </row>
    <row r="30" spans="1:10" ht="15.75">
      <c r="A30" s="200"/>
      <c r="B30" s="201"/>
      <c r="C30" s="201"/>
      <c r="D30" s="201"/>
      <c r="E30" s="201"/>
      <c r="F30" s="202"/>
      <c r="G30" s="201"/>
      <c r="H30" s="201"/>
      <c r="I30" s="201"/>
      <c r="J30" s="201"/>
    </row>
    <row r="31" spans="1:10" ht="15.75">
      <c r="A31" s="200"/>
      <c r="B31" s="201"/>
      <c r="C31" s="201"/>
      <c r="D31" s="201"/>
      <c r="E31" s="201"/>
      <c r="F31" s="202"/>
      <c r="G31" s="201"/>
      <c r="H31" s="201"/>
      <c r="I31" s="201"/>
      <c r="J31" s="201"/>
    </row>
    <row r="32" spans="1:10" ht="15.75">
      <c r="A32" s="200"/>
      <c r="B32" s="201"/>
      <c r="C32" s="201"/>
      <c r="D32" s="201"/>
      <c r="E32" s="201"/>
      <c r="F32" s="202"/>
      <c r="G32" s="201"/>
      <c r="H32" s="201"/>
      <c r="I32" s="201"/>
      <c r="J32" s="201"/>
    </row>
    <row r="33" spans="1:10" ht="15.75">
      <c r="A33" s="200"/>
      <c r="B33" s="201"/>
      <c r="C33" s="201"/>
      <c r="D33" s="201"/>
      <c r="E33" s="201"/>
      <c r="F33" s="202"/>
      <c r="G33" s="201"/>
      <c r="H33" s="201"/>
      <c r="I33" s="201"/>
      <c r="J33" s="201"/>
    </row>
    <row r="34" spans="1:10" ht="12.75">
      <c r="A34" s="74"/>
      <c r="B34" s="203"/>
      <c r="C34" s="203"/>
      <c r="D34" s="203"/>
      <c r="E34" s="203"/>
      <c r="F34" s="203"/>
      <c r="G34" s="203"/>
      <c r="H34" s="203"/>
      <c r="I34" s="203"/>
      <c r="J34" s="203"/>
    </row>
    <row r="35" spans="1:10" ht="12.75">
      <c r="A35" s="204"/>
      <c r="B35" s="203"/>
      <c r="C35" s="203"/>
      <c r="D35" s="203"/>
      <c r="E35" s="203"/>
      <c r="F35" s="203"/>
      <c r="G35" s="203"/>
      <c r="H35" s="203"/>
      <c r="I35" s="203"/>
      <c r="J35" s="203"/>
    </row>
    <row r="36" spans="1:10" ht="12.75">
      <c r="A36" s="204"/>
      <c r="B36" s="205"/>
      <c r="C36" s="205"/>
      <c r="D36" s="205"/>
      <c r="E36" s="205"/>
      <c r="F36" s="205"/>
      <c r="G36" s="205"/>
      <c r="H36" s="205"/>
      <c r="I36" s="205"/>
      <c r="J36" s="205"/>
    </row>
    <row r="37" spans="1:10" ht="12.75">
      <c r="A37" s="206"/>
      <c r="B37" s="203"/>
      <c r="C37" s="203"/>
      <c r="D37" s="203"/>
      <c r="E37" s="203"/>
      <c r="F37" s="203"/>
      <c r="G37" s="203"/>
      <c r="H37" s="203"/>
      <c r="I37" s="203"/>
      <c r="J37" s="203"/>
    </row>
  </sheetData>
  <printOptions/>
  <pageMargins left="0.75" right="0.75" top="1" bottom="1" header="0.5" footer="0.5"/>
  <pageSetup fitToHeight="1" fitToWidth="1" horizontalDpi="300" verticalDpi="3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T125"/>
  <sheetViews>
    <sheetView zoomScale="75" zoomScaleNormal="75" workbookViewId="0" topLeftCell="A1">
      <selection activeCell="A1" sqref="A1"/>
    </sheetView>
  </sheetViews>
  <sheetFormatPr defaultColWidth="9.140625" defaultRowHeight="12.75"/>
  <cols>
    <col min="1" max="1" width="4.421875" style="24" customWidth="1"/>
    <col min="2" max="2" width="11.57421875" style="24" customWidth="1"/>
    <col min="3" max="9" width="10.7109375" style="24" customWidth="1"/>
    <col min="10" max="10" width="13.57421875" style="24" customWidth="1"/>
    <col min="11" max="11" width="16.7109375" style="24" customWidth="1"/>
    <col min="12" max="16384" width="9.140625" style="24" customWidth="1"/>
  </cols>
  <sheetData>
    <row r="1" spans="1:9" ht="18.75">
      <c r="A1" s="1" t="s">
        <v>28</v>
      </c>
      <c r="B1" s="2"/>
      <c r="C1" s="2"/>
      <c r="D1" s="2"/>
      <c r="E1" s="2"/>
      <c r="F1" s="2"/>
      <c r="G1" s="2"/>
      <c r="I1" s="3" t="s">
        <v>0</v>
      </c>
    </row>
    <row r="2" spans="1:9" ht="18.75">
      <c r="A2" s="2"/>
      <c r="B2" s="2"/>
      <c r="C2" s="2"/>
      <c r="D2" s="2"/>
      <c r="E2" s="2"/>
      <c r="F2" s="2"/>
      <c r="G2" s="2"/>
      <c r="H2" s="2"/>
      <c r="I2" s="2"/>
    </row>
    <row r="3" spans="1:9" ht="18.75">
      <c r="A3" s="1" t="s">
        <v>29</v>
      </c>
      <c r="B3" s="2"/>
      <c r="C3" s="2"/>
      <c r="D3" s="2"/>
      <c r="E3" s="2"/>
      <c r="F3" s="2"/>
      <c r="G3" s="2"/>
      <c r="H3" s="1"/>
      <c r="I3" s="2"/>
    </row>
    <row r="4" spans="1:9" ht="18.75">
      <c r="A4" s="1" t="s">
        <v>30</v>
      </c>
      <c r="B4" s="2"/>
      <c r="C4" s="2"/>
      <c r="D4" s="2"/>
      <c r="E4" s="2"/>
      <c r="F4" s="2"/>
      <c r="G4" s="2"/>
      <c r="H4" s="1"/>
      <c r="I4" s="2"/>
    </row>
    <row r="5" spans="1:9" ht="18.75">
      <c r="A5" s="1" t="s">
        <v>31</v>
      </c>
      <c r="B5" s="2"/>
      <c r="C5" s="2"/>
      <c r="D5" s="2"/>
      <c r="E5" s="2"/>
      <c r="F5" s="2"/>
      <c r="G5" s="2"/>
      <c r="H5" s="2"/>
      <c r="I5" s="2"/>
    </row>
    <row r="6" spans="1:9" ht="6" customHeight="1" thickBot="1">
      <c r="A6" s="25"/>
      <c r="B6" s="25"/>
      <c r="C6" s="25"/>
      <c r="D6" s="25"/>
      <c r="E6" s="25"/>
      <c r="F6" s="25"/>
      <c r="G6" s="25"/>
      <c r="H6" s="25"/>
      <c r="I6" s="25"/>
    </row>
    <row r="7" spans="1:9" s="29" customFormat="1" ht="50.25" customHeight="1" thickBot="1">
      <c r="A7" s="26"/>
      <c r="B7" s="27"/>
      <c r="C7" s="28" t="s">
        <v>32</v>
      </c>
      <c r="D7" s="28" t="s">
        <v>33</v>
      </c>
      <c r="E7" s="28" t="s">
        <v>34</v>
      </c>
      <c r="F7" s="28" t="s">
        <v>35</v>
      </c>
      <c r="G7" s="28" t="s">
        <v>36</v>
      </c>
      <c r="H7" s="28" t="s">
        <v>37</v>
      </c>
      <c r="I7" s="28" t="s">
        <v>38</v>
      </c>
    </row>
    <row r="8" spans="1:9" ht="6" customHeight="1">
      <c r="A8" s="30"/>
      <c r="B8" s="4"/>
      <c r="C8" s="31"/>
      <c r="D8" s="31"/>
      <c r="E8" s="31"/>
      <c r="F8" s="31"/>
      <c r="G8" s="31"/>
      <c r="H8" s="4"/>
      <c r="I8" s="32"/>
    </row>
    <row r="9" spans="1:9" ht="15.75">
      <c r="A9" s="8" t="s">
        <v>39</v>
      </c>
      <c r="B9" s="33" t="s">
        <v>40</v>
      </c>
      <c r="C9" s="31"/>
      <c r="D9" s="31"/>
      <c r="E9" s="31"/>
      <c r="F9" s="31"/>
      <c r="G9" s="34"/>
      <c r="H9" s="4"/>
      <c r="I9" s="35" t="s">
        <v>41</v>
      </c>
    </row>
    <row r="10" spans="1:9" ht="3" customHeight="1">
      <c r="A10" s="30"/>
      <c r="B10" s="4"/>
      <c r="C10" s="31"/>
      <c r="D10" s="31"/>
      <c r="E10" s="31"/>
      <c r="F10" s="31"/>
      <c r="G10" s="31"/>
      <c r="H10" s="4"/>
      <c r="I10" s="32"/>
    </row>
    <row r="11" spans="1:9" ht="15.75">
      <c r="A11" s="4"/>
      <c r="B11" s="36" t="s">
        <v>42</v>
      </c>
      <c r="C11" s="37">
        <v>266</v>
      </c>
      <c r="D11" s="37">
        <v>360</v>
      </c>
      <c r="E11" s="37">
        <v>4639</v>
      </c>
      <c r="F11" s="37">
        <v>247</v>
      </c>
      <c r="G11" s="37">
        <v>291</v>
      </c>
      <c r="H11" s="37">
        <v>284</v>
      </c>
      <c r="I11" s="37">
        <v>6184</v>
      </c>
    </row>
    <row r="12" spans="1:9" ht="15.75">
      <c r="A12" s="4"/>
      <c r="B12" s="38">
        <v>1995</v>
      </c>
      <c r="C12" s="39">
        <v>316</v>
      </c>
      <c r="D12" s="39">
        <v>403</v>
      </c>
      <c r="E12" s="39">
        <v>4992</v>
      </c>
      <c r="F12" s="39">
        <v>268</v>
      </c>
      <c r="G12" s="39">
        <v>343</v>
      </c>
      <c r="H12" s="39">
        <v>322</v>
      </c>
      <c r="I12" s="39">
        <v>6739</v>
      </c>
    </row>
    <row r="13" spans="1:9" ht="15.75">
      <c r="A13" s="4"/>
      <c r="B13" s="38">
        <v>1996</v>
      </c>
      <c r="C13" s="39">
        <v>235</v>
      </c>
      <c r="D13" s="39">
        <v>310</v>
      </c>
      <c r="E13" s="39">
        <v>4215</v>
      </c>
      <c r="F13" s="39">
        <v>227</v>
      </c>
      <c r="G13" s="39">
        <v>262</v>
      </c>
      <c r="H13" s="39">
        <v>243</v>
      </c>
      <c r="I13" s="39">
        <v>5585</v>
      </c>
    </row>
    <row r="14" spans="1:9" ht="15.75">
      <c r="A14" s="4"/>
      <c r="B14" s="38">
        <v>1997</v>
      </c>
      <c r="C14" s="39">
        <v>224</v>
      </c>
      <c r="D14" s="39">
        <v>351</v>
      </c>
      <c r="E14" s="39">
        <v>4328</v>
      </c>
      <c r="F14" s="39">
        <v>207</v>
      </c>
      <c r="G14" s="39">
        <v>245</v>
      </c>
      <c r="H14" s="39">
        <v>260</v>
      </c>
      <c r="I14" s="39">
        <v>5705</v>
      </c>
    </row>
    <row r="15" spans="1:9" ht="16.5" thickBot="1">
      <c r="A15" s="4"/>
      <c r="B15" s="38">
        <v>1998</v>
      </c>
      <c r="C15" s="39">
        <v>222</v>
      </c>
      <c r="D15" s="39">
        <v>376</v>
      </c>
      <c r="E15" s="39">
        <v>4300</v>
      </c>
      <c r="F15" s="40">
        <v>220</v>
      </c>
      <c r="G15" s="39">
        <v>248</v>
      </c>
      <c r="H15" s="39">
        <v>246</v>
      </c>
      <c r="I15" s="39">
        <v>5707</v>
      </c>
    </row>
    <row r="16" spans="1:9" ht="15.75">
      <c r="A16" s="4"/>
      <c r="B16" s="38">
        <v>1999</v>
      </c>
      <c r="C16" s="39">
        <v>206</v>
      </c>
      <c r="D16" s="39">
        <v>438</v>
      </c>
      <c r="E16" s="39">
        <v>3981</v>
      </c>
      <c r="F16" s="39">
        <v>223</v>
      </c>
      <c r="G16" s="39">
        <v>234</v>
      </c>
      <c r="H16" s="39">
        <v>249</v>
      </c>
      <c r="I16" s="39">
        <v>5423</v>
      </c>
    </row>
    <row r="17" spans="1:9" ht="15.75">
      <c r="A17" s="4"/>
      <c r="B17" s="38">
        <v>2000</v>
      </c>
      <c r="C17" s="39">
        <v>180</v>
      </c>
      <c r="D17" s="39">
        <v>503</v>
      </c>
      <c r="E17" s="39">
        <v>3724</v>
      </c>
      <c r="F17" s="39">
        <v>200</v>
      </c>
      <c r="G17" s="39">
        <v>205</v>
      </c>
      <c r="H17" s="39">
        <v>242</v>
      </c>
      <c r="I17" s="39">
        <v>5161</v>
      </c>
    </row>
    <row r="18" spans="1:9" ht="15.75">
      <c r="A18" s="4"/>
      <c r="B18" s="38">
        <v>2001</v>
      </c>
      <c r="C18" s="39">
        <v>178</v>
      </c>
      <c r="D18" s="39">
        <v>473</v>
      </c>
      <c r="E18" s="39">
        <v>3558</v>
      </c>
      <c r="F18" s="39">
        <v>206</v>
      </c>
      <c r="G18" s="39">
        <v>182</v>
      </c>
      <c r="H18" s="39">
        <v>272</v>
      </c>
      <c r="I18" s="39">
        <v>4966</v>
      </c>
    </row>
    <row r="19" spans="1:9" ht="15.75">
      <c r="A19" s="4"/>
      <c r="B19" s="38">
        <v>2002</v>
      </c>
      <c r="C19" s="39">
        <v>160</v>
      </c>
      <c r="D19" s="39">
        <v>478</v>
      </c>
      <c r="E19" s="39">
        <v>3415</v>
      </c>
      <c r="F19" s="39">
        <v>185</v>
      </c>
      <c r="G19" s="39">
        <v>196</v>
      </c>
      <c r="H19" s="39">
        <v>228</v>
      </c>
      <c r="I19" s="39">
        <v>4735</v>
      </c>
    </row>
    <row r="20" spans="1:9" ht="15.75">
      <c r="A20" s="4"/>
      <c r="B20" s="38">
        <v>2003</v>
      </c>
      <c r="C20" s="39">
        <v>149</v>
      </c>
      <c r="D20" s="39">
        <v>438</v>
      </c>
      <c r="E20" s="39">
        <v>3174</v>
      </c>
      <c r="F20" s="39">
        <v>193</v>
      </c>
      <c r="G20" s="39">
        <v>167</v>
      </c>
      <c r="H20" s="39">
        <v>245</v>
      </c>
      <c r="I20" s="39">
        <v>4443</v>
      </c>
    </row>
    <row r="21" spans="1:9" ht="15.75">
      <c r="A21" s="4"/>
      <c r="B21" s="38">
        <v>2004</v>
      </c>
      <c r="C21" s="41">
        <v>132</v>
      </c>
      <c r="D21" s="41">
        <v>401</v>
      </c>
      <c r="E21" s="41">
        <v>2962</v>
      </c>
      <c r="F21" s="41">
        <v>166</v>
      </c>
      <c r="G21" s="41">
        <v>171</v>
      </c>
      <c r="H21" s="41">
        <v>193</v>
      </c>
      <c r="I21" s="41">
        <v>4111</v>
      </c>
    </row>
    <row r="22" spans="1:9" ht="15.75">
      <c r="A22" s="4"/>
      <c r="B22" s="38">
        <v>2005</v>
      </c>
      <c r="C22" s="41">
        <v>138</v>
      </c>
      <c r="D22" s="41">
        <v>410</v>
      </c>
      <c r="E22" s="41">
        <v>2767</v>
      </c>
      <c r="F22" s="41">
        <v>172</v>
      </c>
      <c r="G22" s="41">
        <v>166</v>
      </c>
      <c r="H22" s="41">
        <v>192</v>
      </c>
      <c r="I22" s="41">
        <v>3952</v>
      </c>
    </row>
    <row r="23" spans="1:9" ht="15.75">
      <c r="A23" s="4"/>
      <c r="B23" s="36" t="s">
        <v>43</v>
      </c>
      <c r="C23" s="42">
        <v>151</v>
      </c>
      <c r="D23" s="42">
        <v>440</v>
      </c>
      <c r="E23" s="42">
        <v>3175</v>
      </c>
      <c r="F23" s="42">
        <v>184</v>
      </c>
      <c r="G23" s="42">
        <v>176</v>
      </c>
      <c r="H23" s="42">
        <v>226</v>
      </c>
      <c r="I23" s="42">
        <v>4441</v>
      </c>
    </row>
    <row r="24" spans="1:9" ht="6" customHeight="1">
      <c r="A24" s="4"/>
      <c r="B24" s="36"/>
      <c r="C24" s="41"/>
      <c r="D24" s="41"/>
      <c r="E24" s="41"/>
      <c r="F24" s="41"/>
      <c r="G24" s="41"/>
      <c r="H24" s="41"/>
      <c r="I24" s="41"/>
    </row>
    <row r="25" spans="1:9" ht="15.75">
      <c r="A25" s="8" t="s">
        <v>44</v>
      </c>
      <c r="B25" s="33" t="s">
        <v>45</v>
      </c>
      <c r="C25" s="31"/>
      <c r="D25" s="31"/>
      <c r="E25" s="31"/>
      <c r="F25" s="31"/>
      <c r="G25" s="41"/>
      <c r="H25" s="41"/>
      <c r="I25" s="41"/>
    </row>
    <row r="26" spans="1:9" ht="3" customHeight="1">
      <c r="A26" s="30"/>
      <c r="B26" s="4"/>
      <c r="C26" s="31"/>
      <c r="D26" s="31"/>
      <c r="E26" s="31"/>
      <c r="F26" s="31"/>
      <c r="G26" s="41"/>
      <c r="H26" s="41"/>
      <c r="I26" s="41"/>
    </row>
    <row r="27" spans="1:9" ht="15.75">
      <c r="A27" s="4"/>
      <c r="B27" s="36" t="s">
        <v>42</v>
      </c>
      <c r="C27" s="37">
        <v>1320</v>
      </c>
      <c r="D27" s="37">
        <v>940</v>
      </c>
      <c r="E27" s="37">
        <v>21502</v>
      </c>
      <c r="F27" s="37">
        <v>1309</v>
      </c>
      <c r="G27" s="43">
        <v>1201</v>
      </c>
      <c r="H27" s="43">
        <v>891</v>
      </c>
      <c r="I27" s="37">
        <v>27518</v>
      </c>
    </row>
    <row r="28" spans="1:9" ht="15.75">
      <c r="A28" s="4"/>
      <c r="B28" s="38">
        <v>1995</v>
      </c>
      <c r="C28" s="39">
        <v>1361</v>
      </c>
      <c r="D28" s="39">
        <v>975</v>
      </c>
      <c r="E28" s="39">
        <v>21084</v>
      </c>
      <c r="F28" s="39">
        <v>1277</v>
      </c>
      <c r="G28" s="39">
        <v>1227</v>
      </c>
      <c r="H28" s="39">
        <v>961</v>
      </c>
      <c r="I28" s="39">
        <v>27232</v>
      </c>
    </row>
    <row r="29" spans="1:9" ht="15.75">
      <c r="A29" s="4"/>
      <c r="B29" s="38">
        <v>1996</v>
      </c>
      <c r="C29" s="39">
        <v>1346</v>
      </c>
      <c r="D29" s="39">
        <v>867</v>
      </c>
      <c r="E29" s="39">
        <v>20914</v>
      </c>
      <c r="F29" s="39">
        <v>1235</v>
      </c>
      <c r="G29" s="39">
        <v>1137</v>
      </c>
      <c r="H29" s="39">
        <v>805</v>
      </c>
      <c r="I29" s="39">
        <v>26676</v>
      </c>
    </row>
    <row r="30" spans="1:9" ht="15.75">
      <c r="A30" s="4"/>
      <c r="B30" s="38">
        <v>1997</v>
      </c>
      <c r="C30" s="39">
        <v>1309</v>
      </c>
      <c r="D30" s="39">
        <v>951</v>
      </c>
      <c r="E30" s="39">
        <v>22340</v>
      </c>
      <c r="F30" s="39">
        <v>1243</v>
      </c>
      <c r="G30" s="39">
        <v>1143</v>
      </c>
      <c r="H30" s="39">
        <v>853</v>
      </c>
      <c r="I30" s="39">
        <v>28207</v>
      </c>
    </row>
    <row r="31" spans="1:19" ht="16.5" thickBot="1">
      <c r="A31" s="4"/>
      <c r="B31" s="38">
        <v>1998</v>
      </c>
      <c r="C31" s="39">
        <v>1167</v>
      </c>
      <c r="D31" s="39">
        <v>972</v>
      </c>
      <c r="E31" s="39">
        <v>21922</v>
      </c>
      <c r="F31" s="40">
        <v>1326</v>
      </c>
      <c r="G31" s="39">
        <v>1189</v>
      </c>
      <c r="H31" s="39">
        <v>847</v>
      </c>
      <c r="I31" s="39">
        <v>27781</v>
      </c>
      <c r="R31" s="44"/>
      <c r="S31" s="44"/>
    </row>
    <row r="32" spans="1:20" ht="15.75">
      <c r="A32" s="4"/>
      <c r="B32" s="38">
        <v>1999</v>
      </c>
      <c r="C32" s="39">
        <v>1062</v>
      </c>
      <c r="D32" s="39">
        <v>1032</v>
      </c>
      <c r="E32" s="39">
        <v>20175</v>
      </c>
      <c r="F32" s="39">
        <v>1165</v>
      </c>
      <c r="G32" s="39">
        <v>1073</v>
      </c>
      <c r="H32" s="39">
        <v>944</v>
      </c>
      <c r="I32" s="39">
        <v>25835</v>
      </c>
      <c r="L32" s="45"/>
      <c r="M32" s="45"/>
      <c r="N32" s="45"/>
      <c r="O32" s="45"/>
      <c r="P32" s="45"/>
      <c r="Q32" s="45"/>
      <c r="R32" s="46"/>
      <c r="S32" s="46"/>
      <c r="T32" s="47"/>
    </row>
    <row r="33" spans="1:9" ht="15.75">
      <c r="A33" s="4"/>
      <c r="B33" s="38">
        <v>2000</v>
      </c>
      <c r="C33" s="39">
        <v>900</v>
      </c>
      <c r="D33" s="39">
        <v>1155</v>
      </c>
      <c r="E33" s="39">
        <v>19869</v>
      </c>
      <c r="F33" s="39">
        <v>1243</v>
      </c>
      <c r="G33" s="39">
        <v>984</v>
      </c>
      <c r="H33" s="39">
        <v>924</v>
      </c>
      <c r="I33" s="39">
        <v>25549</v>
      </c>
    </row>
    <row r="34" spans="1:9" ht="15.75">
      <c r="A34" s="4"/>
      <c r="B34" s="38">
        <v>2001</v>
      </c>
      <c r="C34" s="39">
        <v>942</v>
      </c>
      <c r="D34" s="39">
        <v>1207</v>
      </c>
      <c r="E34" s="39">
        <v>19159</v>
      </c>
      <c r="F34" s="39">
        <v>1187</v>
      </c>
      <c r="G34" s="39">
        <v>934</v>
      </c>
      <c r="H34" s="39">
        <v>1013</v>
      </c>
      <c r="I34" s="39">
        <v>24876</v>
      </c>
    </row>
    <row r="35" spans="1:9" ht="15.75">
      <c r="A35" s="4"/>
      <c r="B35" s="38">
        <v>2002</v>
      </c>
      <c r="C35" s="39">
        <v>852</v>
      </c>
      <c r="D35" s="39">
        <v>1198</v>
      </c>
      <c r="E35" s="39">
        <v>18693</v>
      </c>
      <c r="F35" s="39">
        <v>1174</v>
      </c>
      <c r="G35" s="39">
        <v>858</v>
      </c>
      <c r="H35" s="39">
        <v>999</v>
      </c>
      <c r="I35" s="39">
        <v>24148</v>
      </c>
    </row>
    <row r="36" spans="1:9" ht="15.75">
      <c r="A36" s="4"/>
      <c r="B36" s="38">
        <v>2003</v>
      </c>
      <c r="C36" s="39">
        <v>840</v>
      </c>
      <c r="D36" s="39">
        <v>1153</v>
      </c>
      <c r="E36" s="39">
        <v>18200</v>
      </c>
      <c r="F36" s="39">
        <v>1180</v>
      </c>
      <c r="G36" s="39">
        <v>795</v>
      </c>
      <c r="H36" s="39">
        <v>928</v>
      </c>
      <c r="I36" s="39">
        <v>23444</v>
      </c>
    </row>
    <row r="37" spans="1:9" ht="15.75">
      <c r="A37" s="4"/>
      <c r="B37" s="38">
        <v>2004</v>
      </c>
      <c r="C37" s="41">
        <v>793</v>
      </c>
      <c r="D37" s="41">
        <v>1022</v>
      </c>
      <c r="E37" s="41">
        <v>18152</v>
      </c>
      <c r="F37" s="41">
        <v>1239</v>
      </c>
      <c r="G37" s="41">
        <v>971</v>
      </c>
      <c r="H37" s="41">
        <v>798</v>
      </c>
      <c r="I37" s="41">
        <v>23336</v>
      </c>
    </row>
    <row r="38" spans="1:9" ht="15.75">
      <c r="A38" s="4"/>
      <c r="B38" s="38">
        <v>2005</v>
      </c>
      <c r="C38" s="41">
        <v>807</v>
      </c>
      <c r="D38" s="41">
        <v>1099</v>
      </c>
      <c r="E38" s="41">
        <v>17181</v>
      </c>
      <c r="F38" s="41">
        <v>1120</v>
      </c>
      <c r="G38" s="41">
        <v>907</v>
      </c>
      <c r="H38" s="41">
        <v>733</v>
      </c>
      <c r="I38" s="41">
        <v>22409</v>
      </c>
    </row>
    <row r="39" spans="1:9" ht="15.75">
      <c r="A39" s="4"/>
      <c r="B39" s="36" t="s">
        <v>43</v>
      </c>
      <c r="C39" s="42">
        <v>847</v>
      </c>
      <c r="D39" s="42">
        <v>1136</v>
      </c>
      <c r="E39" s="42">
        <v>18277</v>
      </c>
      <c r="F39" s="42">
        <v>1180</v>
      </c>
      <c r="G39" s="42">
        <v>893</v>
      </c>
      <c r="H39" s="42">
        <v>894</v>
      </c>
      <c r="I39" s="42">
        <v>23643</v>
      </c>
    </row>
    <row r="40" spans="1:9" ht="6" customHeight="1">
      <c r="A40" s="4"/>
      <c r="B40" s="36"/>
      <c r="C40" s="41"/>
      <c r="D40" s="41"/>
      <c r="E40" s="41"/>
      <c r="F40" s="41"/>
      <c r="G40" s="41"/>
      <c r="H40" s="41"/>
      <c r="I40" s="41"/>
    </row>
    <row r="41" spans="1:9" ht="18.75">
      <c r="A41" s="8" t="s">
        <v>46</v>
      </c>
      <c r="B41" s="33" t="s">
        <v>61</v>
      </c>
      <c r="C41" s="31"/>
      <c r="D41" s="31"/>
      <c r="E41" s="31"/>
      <c r="F41" s="31"/>
      <c r="G41" s="34"/>
      <c r="H41" s="4"/>
      <c r="I41" s="48" t="s">
        <v>47</v>
      </c>
    </row>
    <row r="42" spans="1:9" ht="3" customHeight="1">
      <c r="A42" s="30"/>
      <c r="B42" s="4"/>
      <c r="C42" s="31"/>
      <c r="D42" s="31"/>
      <c r="E42" s="31"/>
      <c r="F42" s="31"/>
      <c r="G42" s="31"/>
      <c r="H42" s="4"/>
      <c r="I42" s="32"/>
    </row>
    <row r="43" spans="1:11" ht="15.75">
      <c r="A43" s="4"/>
      <c r="B43" s="36" t="s">
        <v>42</v>
      </c>
      <c r="C43" s="37">
        <v>234.72</v>
      </c>
      <c r="D43" s="37">
        <v>207.234</v>
      </c>
      <c r="E43" s="37">
        <v>30242.19</v>
      </c>
      <c r="F43" s="37">
        <v>575.746</v>
      </c>
      <c r="G43" s="37">
        <v>4088.03</v>
      </c>
      <c r="H43" s="37">
        <v>2304.88</v>
      </c>
      <c r="I43" s="37">
        <v>37652.79</v>
      </c>
      <c r="K43" s="49"/>
    </row>
    <row r="44" spans="1:9" ht="15.75">
      <c r="A44" s="4"/>
      <c r="B44" s="38">
        <v>1995</v>
      </c>
      <c r="C44" s="39">
        <v>240.18</v>
      </c>
      <c r="D44" s="39">
        <v>203.33</v>
      </c>
      <c r="E44" s="39">
        <v>29645.88</v>
      </c>
      <c r="F44" s="39">
        <v>564.77</v>
      </c>
      <c r="G44" s="39">
        <v>3831.69</v>
      </c>
      <c r="H44" s="39">
        <v>2249.97</v>
      </c>
      <c r="I44" s="39">
        <v>36735.83</v>
      </c>
    </row>
    <row r="45" spans="1:9" ht="15.75">
      <c r="A45" s="4"/>
      <c r="B45" s="38">
        <v>1996</v>
      </c>
      <c r="C45" s="39">
        <v>235.66</v>
      </c>
      <c r="D45" s="39">
        <v>202.07</v>
      </c>
      <c r="E45" s="39">
        <v>30428.8</v>
      </c>
      <c r="F45" s="39">
        <v>580.92</v>
      </c>
      <c r="G45" s="39">
        <v>4021.74</v>
      </c>
      <c r="H45" s="39">
        <v>2307.99</v>
      </c>
      <c r="I45" s="39">
        <v>37777.17</v>
      </c>
    </row>
    <row r="46" spans="1:9" ht="15.75">
      <c r="A46" s="4"/>
      <c r="B46" s="38">
        <v>1997</v>
      </c>
      <c r="C46" s="39">
        <v>234.85</v>
      </c>
      <c r="D46" s="39">
        <v>209.61</v>
      </c>
      <c r="E46" s="39">
        <v>30900.07</v>
      </c>
      <c r="F46" s="39">
        <v>596.61</v>
      </c>
      <c r="G46" s="39">
        <v>4283.99</v>
      </c>
      <c r="H46" s="39">
        <v>2356.57</v>
      </c>
      <c r="I46" s="39">
        <v>38581.69</v>
      </c>
    </row>
    <row r="47" spans="1:9" ht="15.75">
      <c r="A47" s="4"/>
      <c r="B47" s="38">
        <v>1998</v>
      </c>
      <c r="C47" s="39">
        <v>227.83</v>
      </c>
      <c r="D47" s="39">
        <v>217.17</v>
      </c>
      <c r="E47" s="39">
        <v>31154.29</v>
      </c>
      <c r="F47" s="39">
        <v>601.39</v>
      </c>
      <c r="G47" s="39">
        <v>4556.79</v>
      </c>
      <c r="H47" s="39">
        <v>2411.8</v>
      </c>
      <c r="I47" s="39">
        <v>39169.25</v>
      </c>
    </row>
    <row r="48" spans="1:9" ht="15.75">
      <c r="A48" s="4"/>
      <c r="B48" s="38">
        <v>1999</v>
      </c>
      <c r="C48" s="39">
        <v>237.93</v>
      </c>
      <c r="D48" s="39">
        <v>241.51</v>
      </c>
      <c r="E48" s="39">
        <v>31589.07</v>
      </c>
      <c r="F48" s="39">
        <v>612.9</v>
      </c>
      <c r="G48" s="39">
        <v>4657.2</v>
      </c>
      <c r="H48" s="39">
        <v>2431.44</v>
      </c>
      <c r="I48" s="39">
        <v>39770.02</v>
      </c>
    </row>
    <row r="49" spans="1:9" ht="15.75">
      <c r="A49" s="4"/>
      <c r="B49" s="38">
        <v>2000</v>
      </c>
      <c r="C49" s="39">
        <v>241.85</v>
      </c>
      <c r="D49" s="39">
        <v>249.61</v>
      </c>
      <c r="E49" s="39">
        <v>31442.59</v>
      </c>
      <c r="F49" s="39">
        <v>599.04</v>
      </c>
      <c r="G49" s="39">
        <v>4591.48</v>
      </c>
      <c r="H49" s="39">
        <v>2436.39</v>
      </c>
      <c r="I49" s="39">
        <v>39560.97</v>
      </c>
    </row>
    <row r="50" spans="1:9" ht="15.75">
      <c r="A50" s="4"/>
      <c r="B50" s="38">
        <v>2001</v>
      </c>
      <c r="C50" s="39">
        <v>235.58</v>
      </c>
      <c r="D50" s="39">
        <v>261.38</v>
      </c>
      <c r="E50" s="39">
        <v>31904.26</v>
      </c>
      <c r="F50" s="39">
        <v>603.63</v>
      </c>
      <c r="G50" s="39">
        <v>4662.21</v>
      </c>
      <c r="H50" s="39">
        <v>2397.54</v>
      </c>
      <c r="I50" s="39">
        <v>40064.6</v>
      </c>
    </row>
    <row r="51" spans="1:9" ht="15.75">
      <c r="A51" s="4"/>
      <c r="B51" s="38">
        <v>2002</v>
      </c>
      <c r="C51" s="39">
        <v>249.94</v>
      </c>
      <c r="D51" s="39">
        <v>292.02</v>
      </c>
      <c r="E51" s="39">
        <v>33126.79</v>
      </c>
      <c r="F51" s="39">
        <v>629.6</v>
      </c>
      <c r="G51" s="39">
        <v>4828.23</v>
      </c>
      <c r="H51" s="39">
        <v>2408.15</v>
      </c>
      <c r="I51" s="39">
        <v>41534.73</v>
      </c>
    </row>
    <row r="52" spans="1:9" ht="15.75">
      <c r="A52" s="4"/>
      <c r="B52" s="38">
        <v>2003</v>
      </c>
      <c r="C52" s="39">
        <v>249.04</v>
      </c>
      <c r="D52" s="39">
        <v>327.46</v>
      </c>
      <c r="E52" s="39">
        <v>33228.29</v>
      </c>
      <c r="F52" s="39">
        <v>646.27</v>
      </c>
      <c r="G52" s="39">
        <v>5075.8</v>
      </c>
      <c r="H52" s="39">
        <v>2510.79</v>
      </c>
      <c r="I52" s="39">
        <v>42037.65</v>
      </c>
    </row>
    <row r="53" spans="1:9" ht="15.75">
      <c r="A53" s="4"/>
      <c r="B53" s="38">
        <v>2004</v>
      </c>
      <c r="C53" s="41">
        <v>231.68</v>
      </c>
      <c r="D53" s="41">
        <v>309.24</v>
      </c>
      <c r="E53" s="41">
        <v>33673.5</v>
      </c>
      <c r="F53" s="41">
        <v>592.59</v>
      </c>
      <c r="G53" s="41">
        <v>5282.93</v>
      </c>
      <c r="H53" s="41">
        <v>2615.37</v>
      </c>
      <c r="I53" s="41">
        <v>42705.29</v>
      </c>
    </row>
    <row r="54" spans="1:9" ht="15.75">
      <c r="A54" s="4"/>
      <c r="B54" s="38">
        <v>2005</v>
      </c>
      <c r="C54" s="41">
        <v>243.13</v>
      </c>
      <c r="D54" s="41">
        <v>312.68</v>
      </c>
      <c r="E54" s="41">
        <v>33478.39</v>
      </c>
      <c r="F54" s="41">
        <v>585.89</v>
      </c>
      <c r="G54" s="41">
        <v>5460.4</v>
      </c>
      <c r="H54" s="41">
        <v>2637.38</v>
      </c>
      <c r="I54" s="41">
        <v>42717.85</v>
      </c>
    </row>
    <row r="55" spans="1:9" ht="16.5" thickBot="1">
      <c r="A55" s="17"/>
      <c r="B55" s="50" t="s">
        <v>43</v>
      </c>
      <c r="C55" s="51">
        <f aca="true" t="shared" si="0" ref="C55:I55">AVERAGE(C50:C54)</f>
        <v>241.87399999999997</v>
      </c>
      <c r="D55" s="51">
        <f t="shared" si="0"/>
        <v>300.556</v>
      </c>
      <c r="E55" s="51">
        <f t="shared" si="0"/>
        <v>33082.246</v>
      </c>
      <c r="F55" s="51">
        <f t="shared" si="0"/>
        <v>611.596</v>
      </c>
      <c r="G55" s="51">
        <f t="shared" si="0"/>
        <v>5061.914</v>
      </c>
      <c r="H55" s="51">
        <f t="shared" si="0"/>
        <v>2513.846</v>
      </c>
      <c r="I55" s="51">
        <f t="shared" si="0"/>
        <v>41812.024000000005</v>
      </c>
    </row>
    <row r="56" spans="1:9" ht="6" customHeight="1">
      <c r="A56" s="4"/>
      <c r="B56" s="36"/>
      <c r="C56" s="41"/>
      <c r="D56" s="41"/>
      <c r="E56" s="41"/>
      <c r="F56" s="41"/>
      <c r="G56" s="41"/>
      <c r="H56" s="41"/>
      <c r="I56" s="41"/>
    </row>
    <row r="57" spans="1:8" ht="15.75">
      <c r="A57" s="52" t="s">
        <v>48</v>
      </c>
      <c r="B57" s="4" t="s">
        <v>49</v>
      </c>
      <c r="C57" s="4"/>
      <c r="D57" s="4"/>
      <c r="E57" s="4"/>
      <c r="F57" s="4"/>
      <c r="G57" s="4"/>
      <c r="H57" s="4"/>
    </row>
    <row r="58" spans="1:8" ht="15.75">
      <c r="A58" s="52" t="s">
        <v>50</v>
      </c>
      <c r="B58" s="4" t="s">
        <v>51</v>
      </c>
      <c r="C58" s="4"/>
      <c r="D58" s="4"/>
      <c r="E58" s="4"/>
      <c r="F58" s="4"/>
      <c r="G58" s="4"/>
      <c r="H58" s="4"/>
    </row>
    <row r="59" spans="1:2" ht="15.75">
      <c r="A59" s="52"/>
      <c r="B59" s="4" t="s">
        <v>52</v>
      </c>
    </row>
    <row r="115" spans="13:19" ht="12.75">
      <c r="M115" s="24">
        <v>235.08</v>
      </c>
      <c r="N115" s="24">
        <v>203.99</v>
      </c>
      <c r="O115" s="24">
        <v>29081.91</v>
      </c>
      <c r="P115" s="24">
        <v>535.04</v>
      </c>
      <c r="Q115" s="24">
        <v>3745.94</v>
      </c>
      <c r="R115" s="24">
        <v>2198.07</v>
      </c>
      <c r="S115" s="24">
        <v>36000.01</v>
      </c>
    </row>
    <row r="116" spans="13:19" ht="12.75">
      <c r="M116" s="24">
        <v>240.18</v>
      </c>
      <c r="N116" s="24">
        <v>203.33</v>
      </c>
      <c r="O116" s="24">
        <v>29645.88</v>
      </c>
      <c r="P116" s="24">
        <v>564.77</v>
      </c>
      <c r="Q116" s="24">
        <v>3831.69</v>
      </c>
      <c r="R116" s="24">
        <v>2249.97</v>
      </c>
      <c r="S116" s="24">
        <v>36735.83</v>
      </c>
    </row>
    <row r="117" spans="13:19" ht="12.75">
      <c r="M117" s="24">
        <v>235.66</v>
      </c>
      <c r="N117" s="24">
        <v>202.07</v>
      </c>
      <c r="O117" s="24">
        <v>30428.8</v>
      </c>
      <c r="P117" s="24">
        <v>580.92</v>
      </c>
      <c r="Q117" s="24">
        <v>4021.74</v>
      </c>
      <c r="R117" s="24">
        <v>2307.99</v>
      </c>
      <c r="S117" s="24">
        <v>37777.17</v>
      </c>
    </row>
    <row r="118" spans="13:19" ht="12.75">
      <c r="M118" s="24">
        <v>234.85</v>
      </c>
      <c r="N118" s="24">
        <v>209.61</v>
      </c>
      <c r="O118" s="24">
        <v>30900.07</v>
      </c>
      <c r="P118" s="24">
        <v>596.61</v>
      </c>
      <c r="Q118" s="24">
        <v>4283.99</v>
      </c>
      <c r="R118" s="24">
        <v>2356.57</v>
      </c>
      <c r="S118" s="24">
        <v>38581.69</v>
      </c>
    </row>
    <row r="119" spans="13:19" ht="12.75">
      <c r="M119" s="24">
        <v>227.83</v>
      </c>
      <c r="N119" s="24">
        <v>217.17</v>
      </c>
      <c r="O119" s="24">
        <v>31154.29</v>
      </c>
      <c r="P119" s="24">
        <v>601.39</v>
      </c>
      <c r="Q119" s="24">
        <v>4556.79</v>
      </c>
      <c r="R119" s="24">
        <v>2411.8</v>
      </c>
      <c r="S119" s="24">
        <v>39169.25</v>
      </c>
    </row>
    <row r="120" spans="13:19" ht="12.75">
      <c r="M120" s="24">
        <v>237.93</v>
      </c>
      <c r="N120" s="24">
        <v>241.51</v>
      </c>
      <c r="O120" s="24">
        <v>31589.07</v>
      </c>
      <c r="P120" s="24">
        <v>612.9</v>
      </c>
      <c r="Q120" s="24">
        <v>4657.2</v>
      </c>
      <c r="R120" s="24">
        <v>2431.44</v>
      </c>
      <c r="S120" s="24">
        <v>39770.02</v>
      </c>
    </row>
    <row r="121" spans="13:19" ht="12.75">
      <c r="M121" s="24">
        <v>241.85</v>
      </c>
      <c r="N121" s="24">
        <v>249.63</v>
      </c>
      <c r="O121" s="24">
        <v>31450.15</v>
      </c>
      <c r="P121" s="24">
        <v>599.11</v>
      </c>
      <c r="Q121" s="24">
        <v>4592.42</v>
      </c>
      <c r="R121" s="24">
        <v>2439.33</v>
      </c>
      <c r="S121" s="24">
        <v>39572.49</v>
      </c>
    </row>
    <row r="122" spans="13:19" ht="12.75">
      <c r="M122" s="24">
        <v>235.58</v>
      </c>
      <c r="N122" s="24">
        <v>261.38</v>
      </c>
      <c r="O122" s="24">
        <v>31904.26</v>
      </c>
      <c r="P122" s="24">
        <v>603.63</v>
      </c>
      <c r="Q122" s="24">
        <v>4662.21</v>
      </c>
      <c r="R122" s="24">
        <v>2397.55</v>
      </c>
      <c r="S122" s="24">
        <v>40064.6</v>
      </c>
    </row>
    <row r="123" spans="13:19" ht="12.75">
      <c r="M123" s="24">
        <v>249.94</v>
      </c>
      <c r="N123" s="24">
        <v>292.02</v>
      </c>
      <c r="O123" s="24">
        <v>33126.79</v>
      </c>
      <c r="P123" s="24">
        <v>629.6</v>
      </c>
      <c r="Q123" s="24">
        <v>4828.23</v>
      </c>
      <c r="R123" s="24">
        <v>2408.15</v>
      </c>
      <c r="S123" s="24">
        <v>41534.73</v>
      </c>
    </row>
    <row r="124" spans="13:19" ht="12.75">
      <c r="M124" s="24">
        <v>249.04</v>
      </c>
      <c r="N124" s="24">
        <v>327.46</v>
      </c>
      <c r="O124" s="24">
        <v>33228.29</v>
      </c>
      <c r="P124" s="24">
        <v>646.27</v>
      </c>
      <c r="Q124" s="24">
        <v>5075.8</v>
      </c>
      <c r="R124" s="24">
        <v>2510.79</v>
      </c>
      <c r="S124" s="24">
        <v>42037.65</v>
      </c>
    </row>
    <row r="125" spans="13:19" ht="12.75">
      <c r="M125" s="24">
        <v>217.15</v>
      </c>
      <c r="N125" s="24">
        <v>309.24</v>
      </c>
      <c r="O125" s="24">
        <v>33673.5</v>
      </c>
      <c r="P125" s="24">
        <v>592.59</v>
      </c>
      <c r="Q125" s="24">
        <v>5282.93</v>
      </c>
      <c r="R125" s="24">
        <v>2615.37</v>
      </c>
      <c r="S125" s="24">
        <v>42690.76</v>
      </c>
    </row>
  </sheetData>
  <printOptions/>
  <pageMargins left="0.75" right="0.75" top="0.58" bottom="0.68" header="0.5" footer="0.5"/>
  <pageSetup fitToHeight="1" fitToWidth="1"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44"/>
  <sheetViews>
    <sheetView workbookViewId="0" topLeftCell="A1">
      <selection activeCell="A1" sqref="A1"/>
    </sheetView>
  </sheetViews>
  <sheetFormatPr defaultColWidth="9.140625" defaultRowHeight="12.75"/>
  <cols>
    <col min="1" max="1" width="4.421875" style="24" customWidth="1"/>
    <col min="2" max="2" width="11.57421875" style="24" customWidth="1"/>
    <col min="3" max="9" width="10.7109375" style="24" customWidth="1"/>
    <col min="10" max="10" width="13.57421875" style="24" customWidth="1"/>
    <col min="11" max="11" width="16.7109375" style="24" customWidth="1"/>
    <col min="12" max="16384" width="9.140625" style="24" customWidth="1"/>
  </cols>
  <sheetData>
    <row r="1" spans="1:9" ht="18.75">
      <c r="A1" s="1" t="s">
        <v>28</v>
      </c>
      <c r="B1" s="2"/>
      <c r="C1" s="2"/>
      <c r="D1" s="2"/>
      <c r="E1" s="2"/>
      <c r="F1" s="2"/>
      <c r="G1" s="2"/>
      <c r="I1" s="3" t="s">
        <v>0</v>
      </c>
    </row>
    <row r="2" spans="1:9" ht="18.75">
      <c r="A2" s="2"/>
      <c r="B2" s="2"/>
      <c r="C2" s="2"/>
      <c r="D2" s="2"/>
      <c r="E2" s="2"/>
      <c r="F2" s="2"/>
      <c r="G2" s="2"/>
      <c r="H2" s="2"/>
      <c r="I2" s="2"/>
    </row>
    <row r="3" spans="1:9" ht="18.75">
      <c r="A3" s="1" t="s">
        <v>53</v>
      </c>
      <c r="B3" s="2"/>
      <c r="C3" s="2"/>
      <c r="D3" s="2"/>
      <c r="E3" s="2"/>
      <c r="F3" s="2"/>
      <c r="G3" s="2"/>
      <c r="H3" s="1"/>
      <c r="I3" s="2"/>
    </row>
    <row r="4" spans="1:9" ht="18.75">
      <c r="A4" s="1" t="s">
        <v>54</v>
      </c>
      <c r="B4" s="2"/>
      <c r="C4" s="2"/>
      <c r="D4" s="2"/>
      <c r="E4" s="2"/>
      <c r="F4" s="2"/>
      <c r="G4" s="2"/>
      <c r="H4" s="1"/>
      <c r="I4" s="2"/>
    </row>
    <row r="5" spans="1:9" ht="18.75">
      <c r="A5" s="1" t="s">
        <v>31</v>
      </c>
      <c r="B5" s="2"/>
      <c r="C5" s="2"/>
      <c r="D5" s="2"/>
      <c r="E5" s="2"/>
      <c r="F5" s="2"/>
      <c r="G5" s="2"/>
      <c r="H5" s="2"/>
      <c r="I5" s="2"/>
    </row>
    <row r="6" spans="1:9" ht="6" customHeight="1" thickBot="1">
      <c r="A6" s="25"/>
      <c r="B6" s="25"/>
      <c r="C6" s="25"/>
      <c r="D6" s="25"/>
      <c r="E6" s="25"/>
      <c r="F6" s="25"/>
      <c r="G6" s="25"/>
      <c r="H6" s="25"/>
      <c r="I6" s="25"/>
    </row>
    <row r="7" spans="1:9" s="29" customFormat="1" ht="48" thickBot="1">
      <c r="A7" s="26"/>
      <c r="B7" s="27"/>
      <c r="C7" s="28" t="s">
        <v>32</v>
      </c>
      <c r="D7" s="28" t="s">
        <v>33</v>
      </c>
      <c r="E7" s="28" t="s">
        <v>34</v>
      </c>
      <c r="F7" s="28" t="s">
        <v>35</v>
      </c>
      <c r="G7" s="28" t="s">
        <v>36</v>
      </c>
      <c r="H7" s="28" t="s">
        <v>37</v>
      </c>
      <c r="I7" s="28" t="s">
        <v>55</v>
      </c>
    </row>
    <row r="8" spans="1:9" ht="15.75">
      <c r="A8" s="30"/>
      <c r="B8" s="4"/>
      <c r="C8" s="31"/>
      <c r="D8" s="31"/>
      <c r="E8" s="31"/>
      <c r="F8" s="31"/>
      <c r="G8" s="31"/>
      <c r="H8" s="4"/>
      <c r="I8" s="32"/>
    </row>
    <row r="9" spans="1:9" ht="15.75">
      <c r="A9" s="8" t="s">
        <v>56</v>
      </c>
      <c r="B9" s="33" t="s">
        <v>57</v>
      </c>
      <c r="C9" s="31"/>
      <c r="D9" s="31"/>
      <c r="E9" s="31"/>
      <c r="F9" s="31"/>
      <c r="G9" s="34"/>
      <c r="H9" s="4"/>
      <c r="I9" s="48" t="s">
        <v>58</v>
      </c>
    </row>
    <row r="10" spans="1:9" ht="15.75">
      <c r="A10" s="30"/>
      <c r="B10" s="4"/>
      <c r="C10" s="31"/>
      <c r="D10" s="31"/>
      <c r="E10" s="31"/>
      <c r="F10" s="31"/>
      <c r="G10" s="31"/>
      <c r="H10" s="4"/>
      <c r="I10" s="32"/>
    </row>
    <row r="11" spans="1:9" ht="15.75">
      <c r="A11" s="4"/>
      <c r="B11" s="36" t="s">
        <v>42</v>
      </c>
      <c r="C11" s="53">
        <f>'Table13a-c'!C11/'Table13a-c'!C43</f>
        <v>1.1332651670074982</v>
      </c>
      <c r="D11" s="53">
        <f>'Table13a-c'!D11/'Table13a-c'!D43</f>
        <v>1.7371666811430555</v>
      </c>
      <c r="E11" s="53">
        <f>'Table13a-c'!E11/'Table13a-c'!E43</f>
        <v>0.15339497569455124</v>
      </c>
      <c r="F11" s="53">
        <f>'Table13a-c'!F11/'Table13a-c'!F43</f>
        <v>0.4290086253313093</v>
      </c>
      <c r="G11" s="53">
        <f>'Table13a-c'!G11/'Table13a-c'!G43</f>
        <v>0.07118343064997076</v>
      </c>
      <c r="H11" s="53">
        <f>'Table13a-c'!H11/'Table13a-c'!H43</f>
        <v>0.12321682690638991</v>
      </c>
      <c r="I11" s="53">
        <f>'Table13a-c'!I11/'Table13a-c'!I43</f>
        <v>0.16423749740723065</v>
      </c>
    </row>
    <row r="12" spans="1:9" ht="15.75">
      <c r="A12" s="4"/>
      <c r="B12" s="38">
        <v>1995</v>
      </c>
      <c r="C12" s="54">
        <f>'Table13a-c'!C12/'Table13a-c'!C44</f>
        <v>1.315679906736614</v>
      </c>
      <c r="D12" s="54">
        <f>'Table13a-c'!D12/'Table13a-c'!D44</f>
        <v>1.9819997049131952</v>
      </c>
      <c r="E12" s="54">
        <f>'Table13a-c'!E12/'Table13a-c'!E44</f>
        <v>0.16838764779456705</v>
      </c>
      <c r="F12" s="54">
        <f>'Table13a-c'!F12/'Table13a-c'!F44</f>
        <v>0.4745294544681906</v>
      </c>
      <c r="G12" s="54">
        <f>'Table13a-c'!G12/'Table13a-c'!G44</f>
        <v>0.08951663626232811</v>
      </c>
      <c r="H12" s="54">
        <f>'Table13a-c'!H12/'Table13a-c'!H44</f>
        <v>0.14311301928470158</v>
      </c>
      <c r="I12" s="54">
        <f>'Table13a-c'!I12/'Table13a-c'!I44</f>
        <v>0.18344488201301018</v>
      </c>
    </row>
    <row r="13" spans="1:9" ht="15.75">
      <c r="A13" s="4"/>
      <c r="B13" s="38">
        <v>1996</v>
      </c>
      <c r="C13" s="54">
        <f>'Table13a-c'!C13/'Table13a-c'!C45</f>
        <v>0.9971993550029704</v>
      </c>
      <c r="D13" s="54">
        <f>'Table13a-c'!D13/'Table13a-c'!D45</f>
        <v>1.5341218389666949</v>
      </c>
      <c r="E13" s="54">
        <f>'Table13a-c'!E13/'Table13a-c'!E45</f>
        <v>0.138520086234094</v>
      </c>
      <c r="F13" s="54">
        <f>'Table13a-c'!F13/'Table13a-c'!F45</f>
        <v>0.39075948495489915</v>
      </c>
      <c r="G13" s="54">
        <f>'Table13a-c'!G13/'Table13a-c'!G45</f>
        <v>0.06514593186033905</v>
      </c>
      <c r="H13" s="54">
        <f>'Table13a-c'!H13/'Table13a-c'!H45</f>
        <v>0.1052864180520713</v>
      </c>
      <c r="I13" s="54">
        <f>'Table13a-c'!I13/'Table13a-c'!I45</f>
        <v>0.1478406137886983</v>
      </c>
    </row>
    <row r="14" spans="1:9" ht="15.75">
      <c r="A14" s="4"/>
      <c r="B14" s="38">
        <v>1997</v>
      </c>
      <c r="C14" s="54">
        <f>'Table13a-c'!C14/'Table13a-c'!C46</f>
        <v>0.9538002980625931</v>
      </c>
      <c r="D14" s="54">
        <f>'Table13a-c'!D14/'Table13a-c'!D46</f>
        <v>1.6745384285100902</v>
      </c>
      <c r="E14" s="54">
        <f>'Table13a-c'!E14/'Table13a-c'!E46</f>
        <v>0.14006440762108305</v>
      </c>
      <c r="F14" s="54">
        <f>'Table13a-c'!F14/'Table13a-c'!F46</f>
        <v>0.34696032584100167</v>
      </c>
      <c r="G14" s="54">
        <f>'Table13a-c'!G14/'Table13a-c'!G46</f>
        <v>0.05718967597963581</v>
      </c>
      <c r="H14" s="54">
        <f>'Table13a-c'!H14/'Table13a-c'!H46</f>
        <v>0.11032984379840191</v>
      </c>
      <c r="I14" s="54">
        <f>'Table13a-c'!I14/'Table13a-c'!I46</f>
        <v>0.14786806902445174</v>
      </c>
    </row>
    <row r="15" spans="1:9" ht="15.75">
      <c r="A15" s="4"/>
      <c r="B15" s="38">
        <v>1998</v>
      </c>
      <c r="C15" s="54">
        <f>'Table13a-c'!C15/'Table13a-c'!C47</f>
        <v>0.9744107448536189</v>
      </c>
      <c r="D15" s="54">
        <f>'Table13a-c'!D15/'Table13a-c'!D47</f>
        <v>1.7313625270525397</v>
      </c>
      <c r="E15" s="54">
        <f>'Table13a-c'!E15/'Table13a-c'!E47</f>
        <v>0.13802272496019008</v>
      </c>
      <c r="F15" s="54">
        <f>'Table13a-c'!F15/'Table13a-c'!F47</f>
        <v>0.3658191855534678</v>
      </c>
      <c r="G15" s="54">
        <f>'Table13a-c'!G15/'Table13a-c'!G47</f>
        <v>0.054424276738669106</v>
      </c>
      <c r="H15" s="54">
        <f>'Table13a-c'!H15/'Table13a-c'!H47</f>
        <v>0.10199850733891698</v>
      </c>
      <c r="I15" s="54">
        <f>'Table13a-c'!I15/'Table13a-c'!I47</f>
        <v>0.1457010282300529</v>
      </c>
    </row>
    <row r="16" spans="1:9" ht="15.75">
      <c r="A16" s="4"/>
      <c r="B16" s="38">
        <v>1999</v>
      </c>
      <c r="C16" s="54">
        <f>'Table13a-c'!C16/'Table13a-c'!C48</f>
        <v>0.8658008658008658</v>
      </c>
      <c r="D16" s="54">
        <f>'Table13a-c'!D16/'Table13a-c'!D48</f>
        <v>1.813589499399611</v>
      </c>
      <c r="E16" s="54">
        <f>'Table13a-c'!E16/'Table13a-c'!E48</f>
        <v>0.12602460281356812</v>
      </c>
      <c r="F16" s="54">
        <f>'Table13a-c'!F16/'Table13a-c'!F48</f>
        <v>0.36384402023168544</v>
      </c>
      <c r="G16" s="54">
        <f>'Table13a-c'!G16/'Table13a-c'!G48</f>
        <v>0.05024478227261015</v>
      </c>
      <c r="H16" s="54">
        <f>'Table13a-c'!H16/'Table13a-c'!H48</f>
        <v>0.10240844931398677</v>
      </c>
      <c r="I16" s="54">
        <f>'Table13a-c'!I16/'Table13a-c'!I48</f>
        <v>0.1363589960477767</v>
      </c>
    </row>
    <row r="17" spans="1:9" ht="15.75">
      <c r="A17" s="4"/>
      <c r="B17" s="38">
        <v>2000</v>
      </c>
      <c r="C17" s="54">
        <f>'Table13a-c'!C17/'Table13a-c'!C49</f>
        <v>0.7442629729170974</v>
      </c>
      <c r="D17" s="54">
        <f>'Table13a-c'!D17/'Table13a-c'!D49</f>
        <v>2.015143624053523</v>
      </c>
      <c r="E17" s="54">
        <f>'Table13a-c'!E17/'Table13a-c'!E49</f>
        <v>0.11843808032353569</v>
      </c>
      <c r="F17" s="54">
        <f>'Table13a-c'!F17/'Table13a-c'!F49</f>
        <v>0.3338675213675214</v>
      </c>
      <c r="G17" s="54">
        <f>'Table13a-c'!G17/'Table13a-c'!G49</f>
        <v>0.04464791309120371</v>
      </c>
      <c r="H17" s="54">
        <f>'Table13a-c'!H17/'Table13a-c'!H49</f>
        <v>0.09932728339879905</v>
      </c>
      <c r="I17" s="54">
        <f>'Table13a-c'!I17/'Table13a-c'!I49</f>
        <v>0.1304568619020211</v>
      </c>
    </row>
    <row r="18" spans="1:9" ht="15.75">
      <c r="A18" s="4"/>
      <c r="B18" s="38">
        <v>2001</v>
      </c>
      <c r="C18" s="54">
        <f>'Table13a-c'!C18/'Table13a-c'!C50</f>
        <v>0.7555819679089906</v>
      </c>
      <c r="D18" s="54">
        <f>'Table13a-c'!D18/'Table13a-c'!D50</f>
        <v>1.809625832121815</v>
      </c>
      <c r="E18" s="54">
        <f>'Table13a-c'!E18/'Table13a-c'!E50</f>
        <v>0.11152115736268449</v>
      </c>
      <c r="F18" s="54">
        <f>'Table13a-c'!F18/'Table13a-c'!F50</f>
        <v>0.3412686579527194</v>
      </c>
      <c r="G18" s="54">
        <f>'Table13a-c'!G18/'Table13a-c'!G50</f>
        <v>0.03903728060297584</v>
      </c>
      <c r="H18" s="54">
        <f>'Table13a-c'!H18/'Table13a-c'!H50</f>
        <v>0.11344961919300617</v>
      </c>
      <c r="I18" s="54">
        <f>'Table13a-c'!I18/'Table13a-c'!I50</f>
        <v>0.12394982103902198</v>
      </c>
    </row>
    <row r="19" spans="1:9" ht="15.75">
      <c r="A19" s="4"/>
      <c r="B19" s="38">
        <v>2002</v>
      </c>
      <c r="C19" s="54">
        <f>'Table13a-c'!C19/'Table13a-c'!C51</f>
        <v>0.6401536368728495</v>
      </c>
      <c r="D19" s="54">
        <f>'Table13a-c'!D19/'Table13a-c'!D51</f>
        <v>1.6368741866995413</v>
      </c>
      <c r="E19" s="54">
        <f>'Table13a-c'!E19/'Table13a-c'!E51</f>
        <v>0.10308876893897657</v>
      </c>
      <c r="F19" s="54">
        <f>'Table13a-c'!F19/'Table13a-c'!F51</f>
        <v>0.29383735705209657</v>
      </c>
      <c r="G19" s="54">
        <f>'Table13a-c'!G19/'Table13a-c'!G51</f>
        <v>0.040594586421939305</v>
      </c>
      <c r="H19" s="54">
        <f>'Table13a-c'!H19/'Table13a-c'!H51</f>
        <v>0.09467848763573697</v>
      </c>
      <c r="I19" s="54">
        <f>'Table13a-c'!I19/'Table13a-c'!I51</f>
        <v>0.1140009818289417</v>
      </c>
    </row>
    <row r="20" spans="1:9" ht="15.75">
      <c r="A20" s="4"/>
      <c r="B20" s="38">
        <v>2003</v>
      </c>
      <c r="C20" s="54">
        <f>'Table13a-c'!C20/'Table13a-c'!C52</f>
        <v>0.5982974622550594</v>
      </c>
      <c r="D20" s="54">
        <f>'Table13a-c'!D20/'Table13a-c'!D52</f>
        <v>1.3375679472301962</v>
      </c>
      <c r="E20" s="54">
        <f>'Table13a-c'!E20/'Table13a-c'!E52</f>
        <v>0.09552101537575361</v>
      </c>
      <c r="F20" s="54">
        <f>'Table13a-c'!F20/'Table13a-c'!F52</f>
        <v>0.29863679267179355</v>
      </c>
      <c r="G20" s="54">
        <f>'Table13a-c'!G20/'Table13a-c'!G52</f>
        <v>0.032901217542062336</v>
      </c>
      <c r="H20" s="54">
        <f>'Table13a-c'!H20/'Table13a-c'!H52</f>
        <v>0.09757884968476058</v>
      </c>
      <c r="I20" s="54">
        <f>'Table13a-c'!I20/'Table13a-c'!I52</f>
        <v>0.10569096988057135</v>
      </c>
    </row>
    <row r="21" spans="1:9" ht="15.75">
      <c r="A21" s="4"/>
      <c r="B21" s="38">
        <v>2004</v>
      </c>
      <c r="C21" s="54">
        <f>'Table13a-c'!C21/'Table13a-c'!C53</f>
        <v>0.5697513812154696</v>
      </c>
      <c r="D21" s="54">
        <f>'Table13a-c'!D21/'Table13a-c'!D53</f>
        <v>1.2967274608718147</v>
      </c>
      <c r="E21" s="54">
        <f>'Table13a-c'!E21/'Table13a-c'!E53</f>
        <v>0.08796234427665672</v>
      </c>
      <c r="F21" s="54">
        <f>'Table13a-c'!F21/'Table13a-c'!F53</f>
        <v>0.28012622555223676</v>
      </c>
      <c r="G21" s="54">
        <f>'Table13a-c'!G21/'Table13a-c'!G53</f>
        <v>0.03236840162561306</v>
      </c>
      <c r="H21" s="54">
        <f>'Table13a-c'!H21/'Table13a-c'!H53</f>
        <v>0.07379453002825605</v>
      </c>
      <c r="I21" s="54">
        <f>'Table13a-c'!I21/'Table13a-c'!I53</f>
        <v>0.09626442063734961</v>
      </c>
    </row>
    <row r="22" spans="1:9" ht="15.75">
      <c r="A22" s="4"/>
      <c r="B22" s="38">
        <v>2005</v>
      </c>
      <c r="C22" s="54">
        <f>'Table13a-c'!C22/'Table13a-c'!C54</f>
        <v>0.5675975815407396</v>
      </c>
      <c r="D22" s="54">
        <f>'Table13a-c'!D22/'Table13a-c'!D54</f>
        <v>1.3112447230395292</v>
      </c>
      <c r="E22" s="54">
        <f>'Table13a-c'!E22/'Table13a-c'!E54</f>
        <v>0.0826503305565172</v>
      </c>
      <c r="F22" s="54">
        <f>'Table13a-c'!F22/'Table13a-c'!F54</f>
        <v>0.2935704654457321</v>
      </c>
      <c r="G22" s="54">
        <f>'Table13a-c'!G22/'Table13a-c'!G54</f>
        <v>0.030400703245183507</v>
      </c>
      <c r="H22" s="54">
        <f>'Table13a-c'!H22/'Table13a-c'!H54</f>
        <v>0.07279952073648849</v>
      </c>
      <c r="I22" s="54">
        <f>'Table13a-c'!I22/'Table13a-c'!I54</f>
        <v>0.09251401931511066</v>
      </c>
    </row>
    <row r="23" spans="1:9" ht="15.75">
      <c r="A23" s="4"/>
      <c r="B23" s="36" t="s">
        <v>43</v>
      </c>
      <c r="C23" s="53">
        <f>'Table13a-c'!C23/'Table13a-c'!C55</f>
        <v>0.6242919867368961</v>
      </c>
      <c r="D23" s="53">
        <f>'Table13a-c'!D23/'Table13a-c'!D55</f>
        <v>1.463953472896898</v>
      </c>
      <c r="E23" s="53">
        <f>'Table13a-c'!E23/'Table13a-c'!E55</f>
        <v>0.09597292759385201</v>
      </c>
      <c r="F23" s="53">
        <f>'Table13a-c'!F23/'Table13a-c'!F55</f>
        <v>0.30085219654804807</v>
      </c>
      <c r="G23" s="53">
        <f>'Table13a-c'!G23/'Table13a-c'!G55</f>
        <v>0.03476945677069978</v>
      </c>
      <c r="H23" s="53">
        <f>'Table13a-c'!H23/'Table13a-c'!H55</f>
        <v>0.0899020862853174</v>
      </c>
      <c r="I23" s="53">
        <f>'Table13a-c'!I23/'Table13a-c'!I55</f>
        <v>0.10621346625076078</v>
      </c>
    </row>
    <row r="24" spans="1:9" ht="6" customHeight="1">
      <c r="A24" s="4"/>
      <c r="B24" s="36"/>
      <c r="C24" s="41"/>
      <c r="D24" s="41"/>
      <c r="E24" s="41"/>
      <c r="F24" s="41"/>
      <c r="G24" s="41"/>
      <c r="H24" s="41"/>
      <c r="I24" s="41"/>
    </row>
    <row r="25" spans="1:9" ht="15.75">
      <c r="A25" s="8" t="s">
        <v>59</v>
      </c>
      <c r="B25" s="33" t="s">
        <v>60</v>
      </c>
      <c r="C25" s="31"/>
      <c r="D25" s="31"/>
      <c r="E25" s="31"/>
      <c r="F25" s="31"/>
      <c r="G25" s="34"/>
      <c r="H25" s="4"/>
      <c r="I25" s="48" t="s">
        <v>58</v>
      </c>
    </row>
    <row r="26" spans="1:9" ht="3" customHeight="1">
      <c r="A26" s="30"/>
      <c r="B26" s="4"/>
      <c r="C26" s="31"/>
      <c r="D26" s="31"/>
      <c r="E26" s="31"/>
      <c r="F26" s="31"/>
      <c r="G26" s="31"/>
      <c r="H26" s="4"/>
      <c r="I26" s="32"/>
    </row>
    <row r="27" spans="1:9" ht="15.75">
      <c r="A27" s="4"/>
      <c r="B27" s="36" t="s">
        <v>42</v>
      </c>
      <c r="C27" s="53">
        <f>'Table13a-c'!C27/'Table13a-c'!C43</f>
        <v>5.623721881390593</v>
      </c>
      <c r="D27" s="53">
        <f>'Table13a-c'!D27/'Table13a-c'!D43</f>
        <v>4.535935222984645</v>
      </c>
      <c r="E27" s="53">
        <f>'Table13a-c'!E27/'Table13a-c'!E43</f>
        <v>0.7109934829455142</v>
      </c>
      <c r="F27" s="53">
        <f>'Table13a-c'!F27/'Table13a-c'!F43</f>
        <v>2.273572026553376</v>
      </c>
      <c r="G27" s="53">
        <f>'Table13a-c'!G27/'Table13a-c'!G43</f>
        <v>0.29378453680623673</v>
      </c>
      <c r="H27" s="53">
        <f>'Table13a-c'!H27/'Table13a-c'!H43</f>
        <v>0.3865711013154698</v>
      </c>
      <c r="I27" s="53">
        <f>'Table13a-c'!I27/'Table13a-c'!I43</f>
        <v>0.7308356166966644</v>
      </c>
    </row>
    <row r="28" spans="1:9" ht="15.75">
      <c r="A28" s="4"/>
      <c r="B28" s="38">
        <v>1995</v>
      </c>
      <c r="C28" s="54">
        <f>'Table13a-c'!C28/'Table13a-c'!C44</f>
        <v>5.6665833957864935</v>
      </c>
      <c r="D28" s="54">
        <f>'Table13a-c'!D28/'Table13a-c'!D44</f>
        <v>4.795160576402892</v>
      </c>
      <c r="E28" s="54">
        <f>'Table13a-c'!E28/'Table13a-c'!E44</f>
        <v>0.7111949451323422</v>
      </c>
      <c r="F28" s="54">
        <f>'Table13a-c'!F28/'Table13a-c'!F44</f>
        <v>2.2610974378950726</v>
      </c>
      <c r="G28" s="54">
        <f>'Table13a-c'!G28/'Table13a-c'!G44</f>
        <v>0.3202242352591154</v>
      </c>
      <c r="H28" s="54">
        <f>'Table13a-c'!H28/'Table13a-c'!H44</f>
        <v>0.42711680600185786</v>
      </c>
      <c r="I28" s="54">
        <f>'Table13a-c'!I28/'Table13a-c'!I44</f>
        <v>0.7412926290218568</v>
      </c>
    </row>
    <row r="29" spans="1:9" ht="15.75">
      <c r="A29" s="4"/>
      <c r="B29" s="38">
        <v>1996</v>
      </c>
      <c r="C29" s="54">
        <f>'Table13a-c'!C29/'Table13a-c'!C45</f>
        <v>5.711618433336162</v>
      </c>
      <c r="D29" s="54">
        <f>'Table13a-c'!D29/'Table13a-c'!D45</f>
        <v>4.290592368981046</v>
      </c>
      <c r="E29" s="54">
        <f>'Table13a-c'!E29/'Table13a-c'!E45</f>
        <v>0.6873093911031655</v>
      </c>
      <c r="F29" s="54">
        <f>'Table13a-c'!F29/'Table13a-c'!F45</f>
        <v>2.1259381670453763</v>
      </c>
      <c r="G29" s="54">
        <f>'Table13a-c'!G29/'Table13a-c'!G45</f>
        <v>0.2827134523862806</v>
      </c>
      <c r="H29" s="54">
        <f>'Table13a-c'!H29/'Table13a-c'!H45</f>
        <v>0.34878833963752015</v>
      </c>
      <c r="I29" s="54">
        <f>'Table13a-c'!I29/'Table13a-c'!I45</f>
        <v>0.7061407723236018</v>
      </c>
    </row>
    <row r="30" spans="1:9" ht="15.75">
      <c r="A30" s="4"/>
      <c r="B30" s="38">
        <v>1997</v>
      </c>
      <c r="C30" s="54">
        <f>'Table13a-c'!C30/'Table13a-c'!C46</f>
        <v>5.573770491803279</v>
      </c>
      <c r="D30" s="54">
        <f>'Table13a-c'!D30/'Table13a-c'!D46</f>
        <v>4.536997280664091</v>
      </c>
      <c r="E30" s="54">
        <f>'Table13a-c'!E30/'Table13a-c'!E46</f>
        <v>0.7229757084692688</v>
      </c>
      <c r="F30" s="54">
        <f>'Table13a-c'!F30/'Table13a-c'!F46</f>
        <v>2.0834380918858213</v>
      </c>
      <c r="G30" s="54">
        <f>'Table13a-c'!G30/'Table13a-c'!G46</f>
        <v>0.2668073454886683</v>
      </c>
      <c r="H30" s="54">
        <f>'Table13a-c'!H30/'Table13a-c'!H46</f>
        <v>0.3619667567693724</v>
      </c>
      <c r="I30" s="54">
        <f>'Table13a-c'!I30/'Table13a-c'!I46</f>
        <v>0.7310980934220351</v>
      </c>
    </row>
    <row r="31" spans="1:9" ht="15.75">
      <c r="A31" s="4"/>
      <c r="B31" s="38">
        <v>1998</v>
      </c>
      <c r="C31" s="54">
        <f>'Table13a-c'!C31/'Table13a-c'!C47</f>
        <v>5.122240266865645</v>
      </c>
      <c r="D31" s="54">
        <f>'Table13a-c'!D31/'Table13a-c'!D47</f>
        <v>4.4757563199336925</v>
      </c>
      <c r="E31" s="54">
        <f>'Table13a-c'!E31/'Table13a-c'!E47</f>
        <v>0.7036591108319271</v>
      </c>
      <c r="F31" s="54">
        <f>'Table13a-c'!F31/'Table13a-c'!F47</f>
        <v>2.204892000199538</v>
      </c>
      <c r="G31" s="54">
        <f>'Table13a-c'!G31/'Table13a-c'!G47</f>
        <v>0.26092929452531277</v>
      </c>
      <c r="H31" s="54">
        <f>'Table13a-c'!H31/'Table13a-c'!H47</f>
        <v>0.3511899825856207</v>
      </c>
      <c r="I31" s="54">
        <f>'Table13a-c'!I31/'Table13a-c'!I47</f>
        <v>0.7092553469877518</v>
      </c>
    </row>
    <row r="32" spans="1:9" ht="15.75">
      <c r="A32" s="4"/>
      <c r="B32" s="38">
        <v>1999</v>
      </c>
      <c r="C32" s="54">
        <f>'Table13a-c'!C32/'Table13a-c'!C48</f>
        <v>4.463497667381162</v>
      </c>
      <c r="D32" s="54">
        <f>'Table13a-c'!D32/'Table13a-c'!D48</f>
        <v>4.273114984886754</v>
      </c>
      <c r="E32" s="54">
        <f>'Table13a-c'!E32/'Table13a-c'!E48</f>
        <v>0.6386702742435912</v>
      </c>
      <c r="F32" s="54">
        <f>'Table13a-c'!F32/'Table13a-c'!F48</f>
        <v>1.900799477891989</v>
      </c>
      <c r="G32" s="54">
        <f>'Table13a-c'!G32/'Table13a-c'!G48</f>
        <v>0.23039594606201153</v>
      </c>
      <c r="H32" s="54">
        <f>'Table13a-c'!H32/'Table13a-c'!H48</f>
        <v>0.38824729378475303</v>
      </c>
      <c r="I32" s="54">
        <f>'Table13a-c'!I32/'Table13a-c'!I48</f>
        <v>0.6496099323057922</v>
      </c>
    </row>
    <row r="33" spans="1:9" ht="15.75">
      <c r="A33" s="4"/>
      <c r="B33" s="38">
        <v>2000</v>
      </c>
      <c r="C33" s="54">
        <f>'Table13a-c'!C33/'Table13a-c'!C49</f>
        <v>3.7213148645854868</v>
      </c>
      <c r="D33" s="54">
        <f>'Table13a-c'!D33/'Table13a-c'!D49</f>
        <v>4.627218460798846</v>
      </c>
      <c r="E33" s="54">
        <f>'Table13a-c'!E33/'Table13a-c'!E49</f>
        <v>0.631913592359917</v>
      </c>
      <c r="F33" s="54">
        <f>'Table13a-c'!F33/'Table13a-c'!F49</f>
        <v>2.0749866452991452</v>
      </c>
      <c r="G33" s="54">
        <f>'Table13a-c'!G33/'Table13a-c'!G49</f>
        <v>0.21430998283777783</v>
      </c>
      <c r="H33" s="54">
        <f>'Table13a-c'!H33/'Table13a-c'!H49</f>
        <v>0.37924962752268726</v>
      </c>
      <c r="I33" s="54">
        <f>'Table13a-c'!I33/'Table13a-c'!I49</f>
        <v>0.6458132851646459</v>
      </c>
    </row>
    <row r="34" spans="1:9" ht="15.75">
      <c r="A34" s="4"/>
      <c r="B34" s="38">
        <v>2001</v>
      </c>
      <c r="C34" s="54">
        <f>'Table13a-c'!C34/'Table13a-c'!C50</f>
        <v>3.99864165039477</v>
      </c>
      <c r="D34" s="54">
        <f>'Table13a-c'!D34/'Table13a-c'!D50</f>
        <v>4.6177978422220525</v>
      </c>
      <c r="E34" s="54">
        <f>'Table13a-c'!E34/'Table13a-c'!E50</f>
        <v>0.6005154170634267</v>
      </c>
      <c r="F34" s="54">
        <f>'Table13a-c'!F34/'Table13a-c'!F50</f>
        <v>1.966436393154747</v>
      </c>
      <c r="G34" s="54">
        <f>'Table13a-c'!G34/'Table13a-c'!G50</f>
        <v>0.2003341762812057</v>
      </c>
      <c r="H34" s="54">
        <f>'Table13a-c'!H34/'Table13a-c'!H50</f>
        <v>0.4225164126563061</v>
      </c>
      <c r="I34" s="54">
        <f>'Table13a-c'!I34/'Table13a-c'!I50</f>
        <v>0.6208972509397324</v>
      </c>
    </row>
    <row r="35" spans="1:9" ht="15.75">
      <c r="A35" s="4"/>
      <c r="B35" s="38">
        <v>2002</v>
      </c>
      <c r="C35" s="54">
        <f>'Table13a-c'!C35/'Table13a-c'!C51</f>
        <v>3.4088181163479234</v>
      </c>
      <c r="D35" s="54">
        <f>'Table13a-c'!D35/'Table13a-c'!D51</f>
        <v>4.102458735703034</v>
      </c>
      <c r="E35" s="54">
        <f>'Table13a-c'!E35/'Table13a-c'!E51</f>
        <v>0.5642864883678739</v>
      </c>
      <c r="F35" s="54">
        <f>'Table13a-c'!F35/'Table13a-c'!F51</f>
        <v>1.8646759847522236</v>
      </c>
      <c r="G35" s="54">
        <f>'Table13a-c'!G35/'Table13a-c'!G51</f>
        <v>0.17770487321440778</v>
      </c>
      <c r="H35" s="54">
        <f>'Table13a-c'!H35/'Table13a-c'!H51</f>
        <v>0.4148412681934265</v>
      </c>
      <c r="I35" s="54">
        <f>'Table13a-c'!I35/'Table13a-c'!I51</f>
        <v>0.5813929692091413</v>
      </c>
    </row>
    <row r="36" spans="1:9" ht="15.75">
      <c r="A36" s="4"/>
      <c r="B36" s="38">
        <v>2003</v>
      </c>
      <c r="C36" s="54">
        <f>'Table13a-c'!C36/'Table13a-c'!C52</f>
        <v>3.3729521362030197</v>
      </c>
      <c r="D36" s="54">
        <f>'Table13a-c'!D36/'Table13a-c'!D52</f>
        <v>3.521040737800037</v>
      </c>
      <c r="E36" s="54">
        <f>'Table13a-c'!E36/'Table13a-c'!E52</f>
        <v>0.5477260490985242</v>
      </c>
      <c r="F36" s="54">
        <f>'Table13a-c'!F36/'Table13a-c'!F52</f>
        <v>1.8258622557135562</v>
      </c>
      <c r="G36" s="54">
        <f>'Table13a-c'!G36/'Table13a-c'!G52</f>
        <v>0.1566255565625123</v>
      </c>
      <c r="H36" s="54">
        <f>'Table13a-c'!H36/'Table13a-c'!H52</f>
        <v>0.3696047857447258</v>
      </c>
      <c r="I36" s="54">
        <f>'Table13a-c'!I36/'Table13a-c'!I52</f>
        <v>0.5576905464506222</v>
      </c>
    </row>
    <row r="37" spans="1:9" ht="15.75">
      <c r="A37" s="4"/>
      <c r="B37" s="38">
        <v>2004</v>
      </c>
      <c r="C37" s="54">
        <f>'Table13a-c'!C37/'Table13a-c'!C53</f>
        <v>3.422824585635359</v>
      </c>
      <c r="D37" s="54">
        <f>'Table13a-c'!D37/'Table13a-c'!D53</f>
        <v>3.3048764713491137</v>
      </c>
      <c r="E37" s="54">
        <f>'Table13a-c'!E37/'Table13a-c'!E53</f>
        <v>0.539058903885845</v>
      </c>
      <c r="F37" s="54">
        <f>'Table13a-c'!F37/'Table13a-c'!F53</f>
        <v>2.090821647344707</v>
      </c>
      <c r="G37" s="54">
        <f>'Table13a-c'!G37/'Table13a-c'!G53</f>
        <v>0.18379952034193145</v>
      </c>
      <c r="H37" s="54">
        <f>'Table13a-c'!H37/'Table13a-c'!H53</f>
        <v>0.3051193521375561</v>
      </c>
      <c r="I37" s="54">
        <f>'Table13a-c'!I37/'Table13a-c'!I53</f>
        <v>0.5464428411562127</v>
      </c>
    </row>
    <row r="38" spans="1:9" ht="15.75">
      <c r="A38" s="4"/>
      <c r="B38" s="38">
        <v>2005</v>
      </c>
      <c r="C38" s="54">
        <f>'Table13a-c'!C38/'Table13a-c'!C54</f>
        <v>3.319211944227368</v>
      </c>
      <c r="D38" s="54">
        <f>'Table13a-c'!D38/'Table13a-c'!D54</f>
        <v>3.514775489318153</v>
      </c>
      <c r="E38" s="54">
        <f>'Table13a-c'!E38/'Table13a-c'!E54</f>
        <v>0.5131967218256314</v>
      </c>
      <c r="F38" s="54">
        <f>'Table13a-c'!F38/'Table13a-c'!F54</f>
        <v>1.9116216354605813</v>
      </c>
      <c r="G38" s="54">
        <f>'Table13a-c'!G38/'Table13a-c'!G54</f>
        <v>0.16610504724928576</v>
      </c>
      <c r="H38" s="54">
        <f>'Table13a-c'!H38/'Table13a-c'!H54</f>
        <v>0.27792733697836486</v>
      </c>
      <c r="I38" s="54">
        <f>'Table13a-c'!I38/'Table13a-c'!I54</f>
        <v>0.5245816444413752</v>
      </c>
    </row>
    <row r="39" spans="1:9" ht="15.75">
      <c r="A39" s="4"/>
      <c r="B39" s="36" t="s">
        <v>43</v>
      </c>
      <c r="C39" s="53">
        <f>'Table13a-c'!C39/'Table13a-c'!C55</f>
        <v>3.5018232633519935</v>
      </c>
      <c r="D39" s="53">
        <f>'Table13a-c'!D39/'Table13a-c'!D55</f>
        <v>3.779661693661082</v>
      </c>
      <c r="E39" s="53">
        <f>'Table13a-c'!E39/'Table13a-c'!E55</f>
        <v>0.5524715583095537</v>
      </c>
      <c r="F39" s="53">
        <f>'Table13a-c'!F39/'Table13a-c'!F55</f>
        <v>1.9293782169929168</v>
      </c>
      <c r="G39" s="53">
        <f>'Table13a-c'!G39/'Table13a-c'!G55</f>
        <v>0.17641548236497104</v>
      </c>
      <c r="H39" s="53">
        <f>'Table13a-c'!H39/'Table13a-c'!H55</f>
        <v>0.3556303767215653</v>
      </c>
      <c r="I39" s="53">
        <f>'Table13a-c'!I39/'Table13a-c'!I55</f>
        <v>0.5654593520753742</v>
      </c>
    </row>
    <row r="40" spans="1:9" ht="6" customHeight="1" thickBot="1">
      <c r="A40" s="17"/>
      <c r="B40" s="50"/>
      <c r="C40" s="55"/>
      <c r="D40" s="55"/>
      <c r="E40" s="55"/>
      <c r="F40" s="55"/>
      <c r="G40" s="55"/>
      <c r="H40" s="55"/>
      <c r="I40" s="55"/>
    </row>
    <row r="41" spans="1:9" ht="6" customHeight="1">
      <c r="A41" s="4"/>
      <c r="B41" s="4"/>
      <c r="C41" s="4"/>
      <c r="D41" s="4"/>
      <c r="E41" s="4"/>
      <c r="F41" s="4"/>
      <c r="G41" s="4"/>
      <c r="H41" s="4"/>
      <c r="I41" s="4"/>
    </row>
    <row r="42" spans="1:9" ht="15.75">
      <c r="A42" s="56" t="s">
        <v>48</v>
      </c>
      <c r="B42" s="57" t="s">
        <v>49</v>
      </c>
      <c r="C42" s="4"/>
      <c r="D42" s="4"/>
      <c r="E42" s="4"/>
      <c r="F42" s="4"/>
      <c r="G42" s="4"/>
      <c r="H42" s="4"/>
      <c r="I42" s="4"/>
    </row>
    <row r="43" spans="1:9" ht="15.75">
      <c r="A43" s="58" t="s">
        <v>50</v>
      </c>
      <c r="B43" s="57" t="s">
        <v>51</v>
      </c>
      <c r="C43" s="4"/>
      <c r="D43" s="4"/>
      <c r="E43" s="4"/>
      <c r="F43" s="4"/>
      <c r="G43" s="4"/>
      <c r="H43" s="4"/>
      <c r="I43" s="4"/>
    </row>
    <row r="44" spans="1:9" ht="17.25" customHeight="1">
      <c r="A44" s="52"/>
      <c r="B44" s="57" t="s">
        <v>52</v>
      </c>
      <c r="I44" s="47"/>
    </row>
    <row r="45" ht="145.5" customHeight="1"/>
  </sheetData>
  <printOptions/>
  <pageMargins left="0.75" right="0.75" top="1" bottom="1" header="0.5" footer="0.5"/>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L56"/>
  <sheetViews>
    <sheetView zoomScale="75" zoomScaleNormal="75" workbookViewId="0" topLeftCell="A1">
      <selection activeCell="A1" sqref="A1"/>
    </sheetView>
  </sheetViews>
  <sheetFormatPr defaultColWidth="9.140625" defaultRowHeight="12.75"/>
  <cols>
    <col min="1" max="1" width="31.28125" style="4" customWidth="1"/>
    <col min="2" max="2" width="9.28125" style="4" customWidth="1"/>
    <col min="3" max="3" width="9.421875" style="4" customWidth="1"/>
    <col min="4" max="4" width="9.7109375" style="4" customWidth="1"/>
    <col min="5" max="5" width="9.28125" style="4" customWidth="1"/>
    <col min="6" max="6" width="12.421875" style="4" customWidth="1"/>
    <col min="7" max="7" width="9.28125" style="4" customWidth="1"/>
    <col min="8" max="9" width="9.140625" style="4" customWidth="1"/>
    <col min="10" max="10" width="9.00390625" style="4" customWidth="1"/>
    <col min="11" max="11" width="9.7109375" style="4" customWidth="1"/>
    <col min="12" max="16384" width="9.140625" style="4" customWidth="1"/>
  </cols>
  <sheetData>
    <row r="1" spans="1:11" s="2" customFormat="1" ht="18.75">
      <c r="A1" s="1" t="s">
        <v>62</v>
      </c>
      <c r="K1" s="3" t="s">
        <v>0</v>
      </c>
    </row>
    <row r="2" s="2" customFormat="1" ht="18.75">
      <c r="A2" s="1"/>
    </row>
    <row r="3" spans="1:3" s="2" customFormat="1" ht="18.75">
      <c r="A3" s="1" t="s">
        <v>63</v>
      </c>
      <c r="B3" s="1"/>
      <c r="C3" s="1"/>
    </row>
    <row r="4" spans="1:3" s="2" customFormat="1" ht="18.75">
      <c r="A4" s="1" t="s">
        <v>64</v>
      </c>
      <c r="B4" s="1"/>
      <c r="C4" s="1"/>
    </row>
    <row r="5" s="2" customFormat="1" ht="18.75">
      <c r="A5" s="1" t="s">
        <v>65</v>
      </c>
    </row>
    <row r="6" spans="1:11" ht="16.5" thickBot="1">
      <c r="A6" s="17"/>
      <c r="B6" s="17"/>
      <c r="C6" s="17"/>
      <c r="D6" s="17"/>
      <c r="E6" s="17"/>
      <c r="F6" s="17"/>
      <c r="G6" s="17"/>
      <c r="H6" s="17"/>
      <c r="I6" s="17"/>
      <c r="J6" s="17"/>
      <c r="K6" s="17"/>
    </row>
    <row r="7" spans="1:12" s="8" customFormat="1" ht="19.5" customHeight="1">
      <c r="A7" s="30"/>
      <c r="B7" s="31" t="s">
        <v>4</v>
      </c>
      <c r="C7" s="31" t="s">
        <v>5</v>
      </c>
      <c r="D7" s="31" t="s">
        <v>6</v>
      </c>
      <c r="E7" s="31" t="s">
        <v>7</v>
      </c>
      <c r="F7" s="31" t="s">
        <v>66</v>
      </c>
      <c r="G7" s="31" t="s">
        <v>9</v>
      </c>
      <c r="H7" s="31" t="s">
        <v>10</v>
      </c>
      <c r="I7" s="31" t="s">
        <v>11</v>
      </c>
      <c r="J7" s="31" t="s">
        <v>67</v>
      </c>
      <c r="K7" s="31" t="s">
        <v>84</v>
      </c>
      <c r="L7" s="7"/>
    </row>
    <row r="8" spans="1:12" s="8" customFormat="1" ht="24.75" customHeight="1" thickBot="1">
      <c r="A8" s="59"/>
      <c r="B8" s="9" t="s">
        <v>14</v>
      </c>
      <c r="C8" s="9" t="s">
        <v>85</v>
      </c>
      <c r="D8" s="59"/>
      <c r="E8" s="59"/>
      <c r="F8" s="9"/>
      <c r="G8" s="9" t="s">
        <v>68</v>
      </c>
      <c r="H8" s="9" t="s">
        <v>17</v>
      </c>
      <c r="I8" s="9" t="s">
        <v>17</v>
      </c>
      <c r="J8" s="59"/>
      <c r="K8" s="59"/>
      <c r="L8" s="7"/>
    </row>
    <row r="10" ht="18.75">
      <c r="A10" s="1" t="s">
        <v>69</v>
      </c>
    </row>
    <row r="11" ht="9" customHeight="1">
      <c r="A11" s="1"/>
    </row>
    <row r="12" spans="1:11" ht="15.75">
      <c r="A12" s="4" t="s">
        <v>70</v>
      </c>
      <c r="B12" s="60">
        <v>2</v>
      </c>
      <c r="C12" s="60">
        <v>0</v>
      </c>
      <c r="D12" s="60">
        <v>222</v>
      </c>
      <c r="E12" s="60">
        <v>11</v>
      </c>
      <c r="F12" s="60">
        <v>4</v>
      </c>
      <c r="G12" s="60">
        <v>4</v>
      </c>
      <c r="H12" s="60">
        <v>29</v>
      </c>
      <c r="I12" s="60">
        <v>12</v>
      </c>
      <c r="J12" s="60">
        <v>9</v>
      </c>
      <c r="K12" s="60">
        <v>294</v>
      </c>
    </row>
    <row r="13" spans="1:11" ht="15.75">
      <c r="A13" s="4" t="s">
        <v>71</v>
      </c>
      <c r="B13" s="60">
        <v>2</v>
      </c>
      <c r="C13" s="60">
        <v>3</v>
      </c>
      <c r="D13" s="60">
        <v>550</v>
      </c>
      <c r="E13" s="60">
        <v>13</v>
      </c>
      <c r="F13" s="60">
        <v>4</v>
      </c>
      <c r="G13" s="60">
        <v>68</v>
      </c>
      <c r="H13" s="60">
        <v>34</v>
      </c>
      <c r="I13" s="60">
        <v>27</v>
      </c>
      <c r="J13" s="60">
        <v>13</v>
      </c>
      <c r="K13" s="60">
        <v>714</v>
      </c>
    </row>
    <row r="14" spans="1:11" ht="15.75">
      <c r="A14" s="4" t="s">
        <v>72</v>
      </c>
      <c r="B14" s="60">
        <v>6</v>
      </c>
      <c r="C14" s="60">
        <v>17</v>
      </c>
      <c r="D14" s="60">
        <v>400</v>
      </c>
      <c r="E14" s="60">
        <v>17</v>
      </c>
      <c r="F14" s="60">
        <v>5</v>
      </c>
      <c r="G14" s="60">
        <v>120</v>
      </c>
      <c r="H14" s="60">
        <v>19</v>
      </c>
      <c r="I14" s="60">
        <v>12</v>
      </c>
      <c r="J14" s="60">
        <v>8</v>
      </c>
      <c r="K14" s="60">
        <v>602</v>
      </c>
    </row>
    <row r="15" spans="1:11" ht="15.75">
      <c r="A15" s="4" t="s">
        <v>73</v>
      </c>
      <c r="B15" s="60">
        <v>10</v>
      </c>
      <c r="C15" s="60">
        <v>5</v>
      </c>
      <c r="D15" s="60">
        <v>170</v>
      </c>
      <c r="E15" s="60">
        <v>14</v>
      </c>
      <c r="F15" s="60">
        <v>1</v>
      </c>
      <c r="G15" s="60">
        <v>73</v>
      </c>
      <c r="H15" s="60">
        <v>10</v>
      </c>
      <c r="I15" s="60">
        <v>5</v>
      </c>
      <c r="J15" s="60">
        <v>5</v>
      </c>
      <c r="K15" s="60">
        <v>293</v>
      </c>
    </row>
    <row r="16" spans="1:11" ht="15.75">
      <c r="A16" s="4" t="s">
        <v>74</v>
      </c>
      <c r="B16" s="60">
        <v>1</v>
      </c>
      <c r="C16" s="60">
        <v>2</v>
      </c>
      <c r="D16" s="60">
        <v>113</v>
      </c>
      <c r="E16" s="60">
        <v>12</v>
      </c>
      <c r="F16" s="60">
        <v>1</v>
      </c>
      <c r="G16" s="60">
        <v>1</v>
      </c>
      <c r="H16" s="60">
        <v>6</v>
      </c>
      <c r="I16" s="60">
        <v>2</v>
      </c>
      <c r="J16" s="60">
        <v>3</v>
      </c>
      <c r="K16" s="60">
        <v>141</v>
      </c>
    </row>
    <row r="17" spans="1:11" ht="15.75">
      <c r="A17" s="4" t="s">
        <v>75</v>
      </c>
      <c r="B17" s="60">
        <v>21</v>
      </c>
      <c r="C17" s="60">
        <v>17</v>
      </c>
      <c r="D17" s="60">
        <v>373</v>
      </c>
      <c r="E17" s="60">
        <v>13</v>
      </c>
      <c r="F17" s="60">
        <v>1</v>
      </c>
      <c r="G17" s="60">
        <v>30</v>
      </c>
      <c r="H17" s="60">
        <v>17</v>
      </c>
      <c r="I17" s="60">
        <v>17</v>
      </c>
      <c r="J17" s="60">
        <v>8</v>
      </c>
      <c r="K17" s="60">
        <v>497</v>
      </c>
    </row>
    <row r="18" spans="1:11" ht="15.75">
      <c r="A18" s="4" t="s">
        <v>76</v>
      </c>
      <c r="B18" s="60">
        <v>46</v>
      </c>
      <c r="C18" s="60">
        <v>30</v>
      </c>
      <c r="D18" s="60">
        <v>1316</v>
      </c>
      <c r="E18" s="60">
        <v>40</v>
      </c>
      <c r="F18" s="60">
        <v>6</v>
      </c>
      <c r="G18" s="60">
        <v>49</v>
      </c>
      <c r="H18" s="60">
        <v>43</v>
      </c>
      <c r="I18" s="60">
        <v>33</v>
      </c>
      <c r="J18" s="60">
        <v>23</v>
      </c>
      <c r="K18" s="60">
        <v>1586</v>
      </c>
    </row>
    <row r="19" spans="1:11" ht="15.75">
      <c r="A19" s="4" t="s">
        <v>77</v>
      </c>
      <c r="B19" s="60">
        <v>8</v>
      </c>
      <c r="C19" s="60">
        <v>5</v>
      </c>
      <c r="D19" s="60">
        <v>102</v>
      </c>
      <c r="E19" s="60">
        <v>5</v>
      </c>
      <c r="F19" s="60">
        <v>1</v>
      </c>
      <c r="G19" s="60">
        <v>10</v>
      </c>
      <c r="H19" s="60">
        <v>7</v>
      </c>
      <c r="I19" s="60">
        <v>10</v>
      </c>
      <c r="J19" s="60">
        <v>5</v>
      </c>
      <c r="K19" s="60">
        <v>154</v>
      </c>
    </row>
    <row r="20" spans="1:11" ht="15.75">
      <c r="A20" s="4" t="s">
        <v>78</v>
      </c>
      <c r="B20" s="60">
        <v>26</v>
      </c>
      <c r="C20" s="60">
        <v>56</v>
      </c>
      <c r="D20" s="60">
        <v>263</v>
      </c>
      <c r="E20" s="60">
        <v>11</v>
      </c>
      <c r="F20" s="60">
        <v>3</v>
      </c>
      <c r="G20" s="60">
        <v>18</v>
      </c>
      <c r="H20" s="60">
        <v>15</v>
      </c>
      <c r="I20" s="60">
        <v>9</v>
      </c>
      <c r="J20" s="60">
        <v>9</v>
      </c>
      <c r="K20" s="60">
        <v>410</v>
      </c>
    </row>
    <row r="21" spans="1:11" ht="15.75">
      <c r="A21" s="4" t="s">
        <v>79</v>
      </c>
      <c r="B21" s="60">
        <v>18</v>
      </c>
      <c r="C21" s="60">
        <v>41</v>
      </c>
      <c r="D21" s="60">
        <v>545</v>
      </c>
      <c r="E21" s="60">
        <v>13</v>
      </c>
      <c r="F21" s="60">
        <v>4</v>
      </c>
      <c r="G21" s="60">
        <v>24</v>
      </c>
      <c r="H21" s="60">
        <v>15</v>
      </c>
      <c r="I21" s="60">
        <v>25</v>
      </c>
      <c r="J21" s="60">
        <v>9</v>
      </c>
      <c r="K21" s="60">
        <v>694</v>
      </c>
    </row>
    <row r="22" spans="1:11" ht="15.75">
      <c r="A22" s="4" t="s">
        <v>80</v>
      </c>
      <c r="B22" s="60">
        <v>602</v>
      </c>
      <c r="C22" s="60">
        <v>444</v>
      </c>
      <c r="D22" s="60">
        <v>6689</v>
      </c>
      <c r="E22" s="60">
        <v>296</v>
      </c>
      <c r="F22" s="60">
        <v>28</v>
      </c>
      <c r="G22" s="60">
        <v>578</v>
      </c>
      <c r="H22" s="60">
        <v>275</v>
      </c>
      <c r="I22" s="60">
        <v>198</v>
      </c>
      <c r="J22" s="60">
        <v>130</v>
      </c>
      <c r="K22" s="60">
        <v>9239</v>
      </c>
    </row>
    <row r="23" spans="1:12" s="8" customFormat="1" ht="18.75">
      <c r="A23" s="8" t="s">
        <v>84</v>
      </c>
      <c r="B23" s="61">
        <v>744</v>
      </c>
      <c r="C23" s="61">
        <v>622</v>
      </c>
      <c r="D23" s="61">
        <v>10773</v>
      </c>
      <c r="E23" s="61">
        <v>447</v>
      </c>
      <c r="F23" s="61">
        <v>57</v>
      </c>
      <c r="G23" s="61">
        <v>978</v>
      </c>
      <c r="H23" s="61">
        <v>472</v>
      </c>
      <c r="I23" s="61">
        <v>349</v>
      </c>
      <c r="J23" s="61">
        <v>223</v>
      </c>
      <c r="K23" s="61">
        <v>14666</v>
      </c>
      <c r="L23" s="62"/>
    </row>
    <row r="24" spans="2:11" ht="15.75">
      <c r="B24" s="60"/>
      <c r="C24" s="60"/>
      <c r="D24" s="60"/>
      <c r="E24" s="60"/>
      <c r="F24" s="60"/>
      <c r="G24" s="60"/>
      <c r="H24" s="60"/>
      <c r="I24" s="60"/>
      <c r="J24" s="60"/>
      <c r="K24" s="60"/>
    </row>
    <row r="25" spans="1:11" ht="18.75">
      <c r="A25" s="1" t="s">
        <v>81</v>
      </c>
      <c r="B25" s="60"/>
      <c r="C25" s="60"/>
      <c r="D25" s="60"/>
      <c r="E25" s="60"/>
      <c r="F25" s="60"/>
      <c r="G25" s="60"/>
      <c r="H25" s="60"/>
      <c r="I25" s="60"/>
      <c r="J25" s="60"/>
      <c r="K25" s="60"/>
    </row>
    <row r="26" spans="1:11" ht="9" customHeight="1">
      <c r="A26" s="1"/>
      <c r="B26" s="60"/>
      <c r="C26" s="60"/>
      <c r="D26" s="60"/>
      <c r="E26" s="60"/>
      <c r="F26" s="60"/>
      <c r="G26" s="60"/>
      <c r="H26" s="60"/>
      <c r="I26" s="60"/>
      <c r="J26" s="60"/>
      <c r="K26" s="60"/>
    </row>
    <row r="27" spans="1:11" ht="15.75">
      <c r="A27" s="4" t="s">
        <v>70</v>
      </c>
      <c r="B27" s="60">
        <v>0</v>
      </c>
      <c r="C27" s="60">
        <v>0</v>
      </c>
      <c r="D27" s="60">
        <v>14</v>
      </c>
      <c r="E27" s="60">
        <v>0</v>
      </c>
      <c r="F27" s="60">
        <v>1</v>
      </c>
      <c r="G27" s="60">
        <v>0</v>
      </c>
      <c r="H27" s="60">
        <v>1</v>
      </c>
      <c r="I27" s="60">
        <v>5</v>
      </c>
      <c r="J27" s="60">
        <v>0</v>
      </c>
      <c r="K27" s="60">
        <v>21</v>
      </c>
    </row>
    <row r="28" spans="1:11" ht="15.75">
      <c r="A28" s="4" t="s">
        <v>71</v>
      </c>
      <c r="B28" s="60">
        <v>0</v>
      </c>
      <c r="C28" s="60">
        <v>1</v>
      </c>
      <c r="D28" s="60">
        <v>78</v>
      </c>
      <c r="E28" s="60">
        <v>0</v>
      </c>
      <c r="F28" s="60">
        <v>1</v>
      </c>
      <c r="G28" s="60">
        <v>4</v>
      </c>
      <c r="H28" s="60">
        <v>10</v>
      </c>
      <c r="I28" s="60">
        <v>14</v>
      </c>
      <c r="J28" s="60">
        <v>7</v>
      </c>
      <c r="K28" s="60">
        <v>116</v>
      </c>
    </row>
    <row r="29" spans="1:11" ht="15.75">
      <c r="A29" s="4" t="s">
        <v>72</v>
      </c>
      <c r="B29" s="60">
        <v>0</v>
      </c>
      <c r="C29" s="60">
        <v>10</v>
      </c>
      <c r="D29" s="60">
        <v>258</v>
      </c>
      <c r="E29" s="60">
        <v>3</v>
      </c>
      <c r="F29" s="60">
        <v>2</v>
      </c>
      <c r="G29" s="60">
        <v>3</v>
      </c>
      <c r="H29" s="60">
        <v>14</v>
      </c>
      <c r="I29" s="60">
        <v>13</v>
      </c>
      <c r="J29" s="60">
        <v>6</v>
      </c>
      <c r="K29" s="60">
        <v>310</v>
      </c>
    </row>
    <row r="30" spans="1:11" ht="15.75">
      <c r="A30" s="4" t="s">
        <v>73</v>
      </c>
      <c r="B30" s="60">
        <v>1</v>
      </c>
      <c r="C30" s="60">
        <v>2</v>
      </c>
      <c r="D30" s="60">
        <v>28</v>
      </c>
      <c r="E30" s="60">
        <v>0</v>
      </c>
      <c r="F30" s="60">
        <v>1</v>
      </c>
      <c r="G30" s="60">
        <v>2</v>
      </c>
      <c r="H30" s="60">
        <v>2</v>
      </c>
      <c r="I30" s="60">
        <v>3</v>
      </c>
      <c r="J30" s="60">
        <v>1</v>
      </c>
      <c r="K30" s="60">
        <v>38</v>
      </c>
    </row>
    <row r="31" spans="1:11" ht="15.75">
      <c r="A31" s="4" t="s">
        <v>74</v>
      </c>
      <c r="B31" s="60">
        <v>0</v>
      </c>
      <c r="C31" s="60">
        <v>1</v>
      </c>
      <c r="D31" s="60">
        <v>21</v>
      </c>
      <c r="E31" s="60">
        <v>0</v>
      </c>
      <c r="F31" s="60">
        <v>0</v>
      </c>
      <c r="G31" s="60">
        <v>0</v>
      </c>
      <c r="H31" s="60">
        <v>1</v>
      </c>
      <c r="I31" s="60">
        <v>1</v>
      </c>
      <c r="J31" s="60">
        <v>2</v>
      </c>
      <c r="K31" s="60">
        <v>26</v>
      </c>
    </row>
    <row r="32" spans="1:11" ht="15.75">
      <c r="A32" s="4" t="s">
        <v>75</v>
      </c>
      <c r="B32" s="60">
        <v>2</v>
      </c>
      <c r="C32" s="60">
        <v>8</v>
      </c>
      <c r="D32" s="60">
        <v>90</v>
      </c>
      <c r="E32" s="60">
        <v>1</v>
      </c>
      <c r="F32" s="60">
        <v>1</v>
      </c>
      <c r="G32" s="60">
        <v>2</v>
      </c>
      <c r="H32" s="60">
        <v>4</v>
      </c>
      <c r="I32" s="60">
        <v>6</v>
      </c>
      <c r="J32" s="60">
        <v>5</v>
      </c>
      <c r="K32" s="60">
        <v>118</v>
      </c>
    </row>
    <row r="33" spans="1:11" ht="15.75">
      <c r="A33" s="4" t="s">
        <v>76</v>
      </c>
      <c r="B33" s="60">
        <v>8</v>
      </c>
      <c r="C33" s="60">
        <v>9</v>
      </c>
      <c r="D33" s="60">
        <v>456</v>
      </c>
      <c r="E33" s="60">
        <v>4</v>
      </c>
      <c r="F33" s="60">
        <v>4</v>
      </c>
      <c r="G33" s="60">
        <v>5</v>
      </c>
      <c r="H33" s="60">
        <v>24</v>
      </c>
      <c r="I33" s="60">
        <v>23</v>
      </c>
      <c r="J33" s="60">
        <v>30</v>
      </c>
      <c r="K33" s="60">
        <v>564</v>
      </c>
    </row>
    <row r="34" spans="1:11" ht="15.75">
      <c r="A34" s="4" t="s">
        <v>77</v>
      </c>
      <c r="B34" s="60">
        <v>2</v>
      </c>
      <c r="C34" s="60">
        <v>5</v>
      </c>
      <c r="D34" s="60">
        <v>106</v>
      </c>
      <c r="E34" s="60">
        <v>1</v>
      </c>
      <c r="F34" s="60">
        <v>1</v>
      </c>
      <c r="G34" s="60">
        <v>1</v>
      </c>
      <c r="H34" s="60">
        <v>6</v>
      </c>
      <c r="I34" s="60">
        <v>27</v>
      </c>
      <c r="J34" s="60">
        <v>2</v>
      </c>
      <c r="K34" s="60">
        <v>152</v>
      </c>
    </row>
    <row r="35" spans="1:11" ht="15.75">
      <c r="A35" s="4" t="s">
        <v>78</v>
      </c>
      <c r="B35" s="60">
        <v>2</v>
      </c>
      <c r="C35" s="60">
        <v>54</v>
      </c>
      <c r="D35" s="60">
        <v>304</v>
      </c>
      <c r="E35" s="60">
        <v>2</v>
      </c>
      <c r="F35" s="60">
        <v>2</v>
      </c>
      <c r="G35" s="60">
        <v>3</v>
      </c>
      <c r="H35" s="60">
        <v>19</v>
      </c>
      <c r="I35" s="60">
        <v>21</v>
      </c>
      <c r="J35" s="60">
        <v>5</v>
      </c>
      <c r="K35" s="60">
        <v>412</v>
      </c>
    </row>
    <row r="36" spans="1:11" ht="15.75">
      <c r="A36" s="4" t="s">
        <v>79</v>
      </c>
      <c r="B36" s="60">
        <v>12</v>
      </c>
      <c r="C36" s="60">
        <v>193</v>
      </c>
      <c r="D36" s="60">
        <v>1728</v>
      </c>
      <c r="E36" s="60">
        <v>9</v>
      </c>
      <c r="F36" s="60">
        <v>12</v>
      </c>
      <c r="G36" s="60">
        <v>17</v>
      </c>
      <c r="H36" s="60">
        <v>83</v>
      </c>
      <c r="I36" s="60">
        <v>115</v>
      </c>
      <c r="J36" s="60">
        <v>32</v>
      </c>
      <c r="K36" s="60">
        <v>2202</v>
      </c>
    </row>
    <row r="37" spans="1:11" ht="15.75">
      <c r="A37" s="4" t="s">
        <v>80</v>
      </c>
      <c r="B37" s="60">
        <v>75</v>
      </c>
      <c r="C37" s="60">
        <v>231</v>
      </c>
      <c r="D37" s="60">
        <v>3907</v>
      </c>
      <c r="E37" s="60">
        <v>29</v>
      </c>
      <c r="F37" s="60">
        <v>22</v>
      </c>
      <c r="G37" s="60">
        <v>60</v>
      </c>
      <c r="H37" s="60">
        <v>254</v>
      </c>
      <c r="I37" s="60">
        <v>314</v>
      </c>
      <c r="J37" s="60">
        <v>101</v>
      </c>
      <c r="K37" s="60">
        <v>4992</v>
      </c>
    </row>
    <row r="38" spans="1:11" s="8" customFormat="1" ht="18.75">
      <c r="A38" s="8" t="s">
        <v>84</v>
      </c>
      <c r="B38" s="61">
        <v>103</v>
      </c>
      <c r="C38" s="61">
        <v>514</v>
      </c>
      <c r="D38" s="61">
        <v>7007</v>
      </c>
      <c r="E38" s="61">
        <v>50</v>
      </c>
      <c r="F38" s="61">
        <v>47</v>
      </c>
      <c r="G38" s="61">
        <v>98</v>
      </c>
      <c r="H38" s="61">
        <v>421</v>
      </c>
      <c r="I38" s="61">
        <v>545</v>
      </c>
      <c r="J38" s="61">
        <v>193</v>
      </c>
      <c r="K38" s="61">
        <v>8977</v>
      </c>
    </row>
    <row r="39" spans="2:11" ht="15.75">
      <c r="B39" s="60"/>
      <c r="C39" s="60"/>
      <c r="D39" s="60"/>
      <c r="E39" s="60"/>
      <c r="F39" s="60"/>
      <c r="G39" s="60"/>
      <c r="H39" s="60"/>
      <c r="I39" s="60"/>
      <c r="J39" s="60"/>
      <c r="K39" s="60"/>
    </row>
    <row r="40" spans="1:11" ht="18.75">
      <c r="A40" s="1" t="s">
        <v>13</v>
      </c>
      <c r="B40" s="60"/>
      <c r="C40" s="60"/>
      <c r="D40" s="60"/>
      <c r="E40" s="60"/>
      <c r="F40" s="60"/>
      <c r="G40" s="60"/>
      <c r="H40" s="60"/>
      <c r="I40" s="60"/>
      <c r="J40" s="60"/>
      <c r="K40" s="60"/>
    </row>
    <row r="41" spans="1:11" ht="9" customHeight="1">
      <c r="A41" s="1"/>
      <c r="B41" s="60"/>
      <c r="C41" s="60"/>
      <c r="D41" s="60"/>
      <c r="E41" s="60"/>
      <c r="F41" s="60"/>
      <c r="G41" s="60"/>
      <c r="H41" s="60"/>
      <c r="I41" s="60"/>
      <c r="J41" s="60"/>
      <c r="K41" s="60"/>
    </row>
    <row r="42" spans="1:11" ht="15.75">
      <c r="A42" s="4" t="s">
        <v>70</v>
      </c>
      <c r="B42" s="60">
        <v>2</v>
      </c>
      <c r="C42" s="60">
        <v>0</v>
      </c>
      <c r="D42" s="60">
        <v>236</v>
      </c>
      <c r="E42" s="60">
        <v>11</v>
      </c>
      <c r="F42" s="60">
        <v>4</v>
      </c>
      <c r="G42" s="60">
        <v>4</v>
      </c>
      <c r="H42" s="60">
        <v>30</v>
      </c>
      <c r="I42" s="60">
        <v>17</v>
      </c>
      <c r="J42" s="60">
        <v>9</v>
      </c>
      <c r="K42" s="60">
        <v>315</v>
      </c>
    </row>
    <row r="43" spans="1:11" ht="15.75">
      <c r="A43" s="4" t="s">
        <v>71</v>
      </c>
      <c r="B43" s="60">
        <v>2</v>
      </c>
      <c r="C43" s="60">
        <v>4</v>
      </c>
      <c r="D43" s="60">
        <v>628</v>
      </c>
      <c r="E43" s="60">
        <v>13</v>
      </c>
      <c r="F43" s="60">
        <v>5</v>
      </c>
      <c r="G43" s="60">
        <v>72</v>
      </c>
      <c r="H43" s="60">
        <v>44</v>
      </c>
      <c r="I43" s="60">
        <v>41</v>
      </c>
      <c r="J43" s="60">
        <v>20</v>
      </c>
      <c r="K43" s="60">
        <v>829</v>
      </c>
    </row>
    <row r="44" spans="1:11" ht="15.75">
      <c r="A44" s="4" t="s">
        <v>72</v>
      </c>
      <c r="B44" s="60">
        <v>6</v>
      </c>
      <c r="C44" s="60">
        <v>26</v>
      </c>
      <c r="D44" s="60">
        <v>658</v>
      </c>
      <c r="E44" s="60">
        <v>20</v>
      </c>
      <c r="F44" s="60">
        <v>6</v>
      </c>
      <c r="G44" s="60">
        <v>124</v>
      </c>
      <c r="H44" s="60">
        <v>33</v>
      </c>
      <c r="I44" s="60">
        <v>24</v>
      </c>
      <c r="J44" s="60">
        <v>15</v>
      </c>
      <c r="K44" s="60">
        <v>912</v>
      </c>
    </row>
    <row r="45" spans="1:11" ht="15.75">
      <c r="A45" s="4" t="s">
        <v>73</v>
      </c>
      <c r="B45" s="60">
        <v>11</v>
      </c>
      <c r="C45" s="60">
        <v>6</v>
      </c>
      <c r="D45" s="60">
        <v>197</v>
      </c>
      <c r="E45" s="60">
        <v>14</v>
      </c>
      <c r="F45" s="60">
        <v>2</v>
      </c>
      <c r="G45" s="60">
        <v>75</v>
      </c>
      <c r="H45" s="60">
        <v>11</v>
      </c>
      <c r="I45" s="60">
        <v>8</v>
      </c>
      <c r="J45" s="60">
        <v>6</v>
      </c>
      <c r="K45" s="60">
        <v>331</v>
      </c>
    </row>
    <row r="46" spans="1:11" ht="15.75">
      <c r="A46" s="4" t="s">
        <v>74</v>
      </c>
      <c r="B46" s="60">
        <v>1</v>
      </c>
      <c r="C46" s="60">
        <v>3</v>
      </c>
      <c r="D46" s="60">
        <v>134</v>
      </c>
      <c r="E46" s="60">
        <v>12</v>
      </c>
      <c r="F46" s="60">
        <v>1</v>
      </c>
      <c r="G46" s="60">
        <v>1</v>
      </c>
      <c r="H46" s="60">
        <v>7</v>
      </c>
      <c r="I46" s="60">
        <v>3</v>
      </c>
      <c r="J46" s="60">
        <v>5</v>
      </c>
      <c r="K46" s="60">
        <v>168</v>
      </c>
    </row>
    <row r="47" spans="1:11" ht="15.75">
      <c r="A47" s="4" t="s">
        <v>75</v>
      </c>
      <c r="B47" s="60">
        <v>23</v>
      </c>
      <c r="C47" s="60">
        <v>25</v>
      </c>
      <c r="D47" s="60">
        <v>463</v>
      </c>
      <c r="E47" s="60">
        <v>14</v>
      </c>
      <c r="F47" s="60">
        <v>2</v>
      </c>
      <c r="G47" s="60">
        <v>32</v>
      </c>
      <c r="H47" s="60">
        <v>21</v>
      </c>
      <c r="I47" s="60">
        <v>24</v>
      </c>
      <c r="J47" s="60">
        <v>13</v>
      </c>
      <c r="K47" s="60">
        <v>615</v>
      </c>
    </row>
    <row r="48" spans="1:11" ht="15.75">
      <c r="A48" s="4" t="s">
        <v>76</v>
      </c>
      <c r="B48" s="60">
        <v>54</v>
      </c>
      <c r="C48" s="60">
        <v>39</v>
      </c>
      <c r="D48" s="60">
        <v>1772</v>
      </c>
      <c r="E48" s="60">
        <v>44</v>
      </c>
      <c r="F48" s="60">
        <v>11</v>
      </c>
      <c r="G48" s="60">
        <v>55</v>
      </c>
      <c r="H48" s="60">
        <v>67</v>
      </c>
      <c r="I48" s="60">
        <v>56</v>
      </c>
      <c r="J48" s="60">
        <v>53</v>
      </c>
      <c r="K48" s="60">
        <v>2150</v>
      </c>
    </row>
    <row r="49" spans="1:11" ht="15.75">
      <c r="A49" s="4" t="s">
        <v>77</v>
      </c>
      <c r="B49" s="60">
        <v>10</v>
      </c>
      <c r="C49" s="60">
        <v>10</v>
      </c>
      <c r="D49" s="60">
        <v>208</v>
      </c>
      <c r="E49" s="60">
        <v>7</v>
      </c>
      <c r="F49" s="60">
        <v>2</v>
      </c>
      <c r="G49" s="60">
        <v>11</v>
      </c>
      <c r="H49" s="60">
        <v>13</v>
      </c>
      <c r="I49" s="60">
        <v>37</v>
      </c>
      <c r="J49" s="60">
        <v>7</v>
      </c>
      <c r="K49" s="60">
        <v>305</v>
      </c>
    </row>
    <row r="50" spans="1:11" ht="15.75">
      <c r="A50" s="4" t="s">
        <v>78</v>
      </c>
      <c r="B50" s="60">
        <v>28</v>
      </c>
      <c r="C50" s="60">
        <v>110</v>
      </c>
      <c r="D50" s="60">
        <v>567</v>
      </c>
      <c r="E50" s="60">
        <v>12</v>
      </c>
      <c r="F50" s="60">
        <v>5</v>
      </c>
      <c r="G50" s="60">
        <v>21</v>
      </c>
      <c r="H50" s="60">
        <v>34</v>
      </c>
      <c r="I50" s="60">
        <v>30</v>
      </c>
      <c r="J50" s="60">
        <v>14</v>
      </c>
      <c r="K50" s="60">
        <v>822</v>
      </c>
    </row>
    <row r="51" spans="1:11" ht="15.75">
      <c r="A51" s="4" t="s">
        <v>79</v>
      </c>
      <c r="B51" s="60">
        <v>30</v>
      </c>
      <c r="C51" s="60">
        <v>234</v>
      </c>
      <c r="D51" s="60">
        <v>2273</v>
      </c>
      <c r="E51" s="60">
        <v>22</v>
      </c>
      <c r="F51" s="60">
        <v>15</v>
      </c>
      <c r="G51" s="60">
        <v>41</v>
      </c>
      <c r="H51" s="60">
        <v>98</v>
      </c>
      <c r="I51" s="60">
        <v>140</v>
      </c>
      <c r="J51" s="60">
        <v>41</v>
      </c>
      <c r="K51" s="60">
        <v>2896</v>
      </c>
    </row>
    <row r="52" spans="1:11" ht="15.75">
      <c r="A52" s="4" t="s">
        <v>80</v>
      </c>
      <c r="B52" s="60">
        <v>677</v>
      </c>
      <c r="C52" s="60">
        <v>675</v>
      </c>
      <c r="D52" s="60">
        <v>10596</v>
      </c>
      <c r="E52" s="60">
        <v>325</v>
      </c>
      <c r="F52" s="60">
        <v>50</v>
      </c>
      <c r="G52" s="60">
        <v>637</v>
      </c>
      <c r="H52" s="60">
        <v>529</v>
      </c>
      <c r="I52" s="60">
        <v>512</v>
      </c>
      <c r="J52" s="60">
        <v>230</v>
      </c>
      <c r="K52" s="60">
        <v>14231</v>
      </c>
    </row>
    <row r="53" spans="1:12" s="8" customFormat="1" ht="19.5" thickBot="1">
      <c r="A53" s="59" t="s">
        <v>84</v>
      </c>
      <c r="B53" s="63">
        <v>847</v>
      </c>
      <c r="C53" s="63">
        <v>1136</v>
      </c>
      <c r="D53" s="63">
        <v>17780</v>
      </c>
      <c r="E53" s="63">
        <v>497</v>
      </c>
      <c r="F53" s="63">
        <v>104</v>
      </c>
      <c r="G53" s="63">
        <v>1076</v>
      </c>
      <c r="H53" s="63">
        <v>893</v>
      </c>
      <c r="I53" s="63">
        <v>894</v>
      </c>
      <c r="J53" s="63">
        <v>416</v>
      </c>
      <c r="K53" s="63">
        <v>23643</v>
      </c>
      <c r="L53" s="62"/>
    </row>
    <row r="55" ht="15.75">
      <c r="A55" s="4" t="s">
        <v>82</v>
      </c>
    </row>
    <row r="56" ht="15.75">
      <c r="A56" s="4" t="s">
        <v>83</v>
      </c>
    </row>
  </sheetData>
  <printOptions/>
  <pageMargins left="0.7480314960629921" right="0.7480314960629921" top="0.3937007874015748" bottom="0.984251968503937" header="0.31496062992125984" footer="0.5118110236220472"/>
  <pageSetup horizontalDpi="300" verticalDpi="300" orientation="portrait" paperSize="9" scale="65" r:id="rId1"/>
</worksheet>
</file>

<file path=xl/worksheets/sheet5.xml><?xml version="1.0" encoding="utf-8"?>
<worksheet xmlns="http://schemas.openxmlformats.org/spreadsheetml/2006/main" xmlns:r="http://schemas.openxmlformats.org/officeDocument/2006/relationships">
  <dimension ref="A1:L53"/>
  <sheetViews>
    <sheetView zoomScale="75" zoomScaleNormal="75" workbookViewId="0" topLeftCell="A1">
      <selection activeCell="A1" sqref="A1"/>
    </sheetView>
  </sheetViews>
  <sheetFormatPr defaultColWidth="9.140625" defaultRowHeight="12.75"/>
  <cols>
    <col min="1" max="1" width="28.28125" style="4" customWidth="1"/>
    <col min="2" max="2" width="9.140625" style="4" customWidth="1"/>
    <col min="3" max="3" width="10.140625" style="4" customWidth="1"/>
    <col min="4" max="4" width="10.00390625" style="4" customWidth="1"/>
    <col min="5" max="5" width="9.140625" style="4" customWidth="1"/>
    <col min="6" max="6" width="12.140625" style="4" customWidth="1"/>
    <col min="7" max="7" width="9.140625" style="4" customWidth="1"/>
    <col min="8" max="8" width="9.8515625" style="4" customWidth="1"/>
    <col min="9" max="9" width="9.421875" style="4" customWidth="1"/>
    <col min="10" max="10" width="8.140625" style="4" customWidth="1"/>
    <col min="11" max="11" width="10.00390625" style="4" customWidth="1"/>
    <col min="12" max="16384" width="9.140625" style="4" customWidth="1"/>
  </cols>
  <sheetData>
    <row r="1" spans="1:11" s="1" customFormat="1" ht="18.75">
      <c r="A1" s="1" t="s">
        <v>86</v>
      </c>
      <c r="K1" s="3" t="s">
        <v>0</v>
      </c>
    </row>
    <row r="2" s="1" customFormat="1" ht="18.75"/>
    <row r="3" s="1" customFormat="1" ht="18.75">
      <c r="A3" s="1" t="s">
        <v>87</v>
      </c>
    </row>
    <row r="4" s="1" customFormat="1" ht="18.75">
      <c r="A4" s="1" t="s">
        <v>64</v>
      </c>
    </row>
    <row r="5" s="1" customFormat="1" ht="18.75">
      <c r="A5" s="1" t="s">
        <v>65</v>
      </c>
    </row>
    <row r="6" spans="1:11" s="8" customFormat="1" ht="16.5" thickBot="1">
      <c r="A6" s="59"/>
      <c r="B6" s="59"/>
      <c r="C6" s="59"/>
      <c r="D6" s="59"/>
      <c r="E6" s="59"/>
      <c r="F6" s="59"/>
      <c r="G6" s="59"/>
      <c r="H6" s="59"/>
      <c r="I6" s="59"/>
      <c r="J6" s="59"/>
      <c r="K6" s="59"/>
    </row>
    <row r="7" spans="1:11" s="8" customFormat="1" ht="15.75">
      <c r="A7" s="30"/>
      <c r="B7" s="31" t="s">
        <v>4</v>
      </c>
      <c r="C7" s="31" t="s">
        <v>5</v>
      </c>
      <c r="D7" s="31" t="s">
        <v>6</v>
      </c>
      <c r="E7" s="31" t="s">
        <v>7</v>
      </c>
      <c r="F7" s="31" t="s">
        <v>66</v>
      </c>
      <c r="G7" s="31" t="s">
        <v>9</v>
      </c>
      <c r="H7" s="31" t="s">
        <v>10</v>
      </c>
      <c r="I7" s="31" t="s">
        <v>11</v>
      </c>
      <c r="J7" s="31" t="s">
        <v>67</v>
      </c>
      <c r="K7" s="31" t="s">
        <v>13</v>
      </c>
    </row>
    <row r="8" spans="1:11" s="8" customFormat="1" ht="19.5" thickBot="1">
      <c r="A8" s="59"/>
      <c r="B8" s="9" t="s">
        <v>14</v>
      </c>
      <c r="C8" s="9" t="s">
        <v>85</v>
      </c>
      <c r="D8" s="9"/>
      <c r="E8" s="9"/>
      <c r="F8" s="9"/>
      <c r="G8" s="9" t="s">
        <v>68</v>
      </c>
      <c r="H8" s="9" t="s">
        <v>17</v>
      </c>
      <c r="I8" s="9" t="s">
        <v>17</v>
      </c>
      <c r="J8" s="9"/>
      <c r="K8" s="9"/>
    </row>
    <row r="9" s="8" customFormat="1" ht="15.75"/>
    <row r="10" s="1" customFormat="1" ht="18.75">
      <c r="A10" s="1" t="s">
        <v>69</v>
      </c>
    </row>
    <row r="11" s="1" customFormat="1" ht="9" customHeight="1"/>
    <row r="12" spans="1:12" ht="15.75">
      <c r="A12" s="23" t="s">
        <v>88</v>
      </c>
      <c r="B12" s="60">
        <v>226</v>
      </c>
      <c r="C12" s="60">
        <v>207</v>
      </c>
      <c r="D12" s="60">
        <v>3962</v>
      </c>
      <c r="E12" s="60">
        <v>152</v>
      </c>
      <c r="F12" s="60">
        <v>24</v>
      </c>
      <c r="G12" s="60">
        <v>414</v>
      </c>
      <c r="H12" s="60">
        <v>193</v>
      </c>
      <c r="I12" s="60">
        <v>141</v>
      </c>
      <c r="J12" s="60">
        <v>95</v>
      </c>
      <c r="K12" s="60">
        <v>5413</v>
      </c>
      <c r="L12" s="38"/>
    </row>
    <row r="13" spans="1:12" ht="15.75">
      <c r="A13" s="23" t="s">
        <v>89</v>
      </c>
      <c r="B13" s="60">
        <v>71</v>
      </c>
      <c r="C13" s="60">
        <v>55</v>
      </c>
      <c r="D13" s="60">
        <v>778</v>
      </c>
      <c r="E13" s="60">
        <v>19</v>
      </c>
      <c r="F13" s="60">
        <v>4</v>
      </c>
      <c r="G13" s="60">
        <v>48</v>
      </c>
      <c r="H13" s="60">
        <v>31</v>
      </c>
      <c r="I13" s="60">
        <v>33</v>
      </c>
      <c r="J13" s="60">
        <v>14</v>
      </c>
      <c r="K13" s="60">
        <v>1053</v>
      </c>
      <c r="L13" s="38"/>
    </row>
    <row r="14" spans="1:12" ht="15.75">
      <c r="A14" s="23" t="s">
        <v>90</v>
      </c>
      <c r="B14" s="60">
        <v>9</v>
      </c>
      <c r="C14" s="60">
        <v>2</v>
      </c>
      <c r="D14" s="60">
        <v>66</v>
      </c>
      <c r="E14" s="60">
        <v>3</v>
      </c>
      <c r="F14" s="60">
        <v>1</v>
      </c>
      <c r="G14" s="60">
        <v>4</v>
      </c>
      <c r="H14" s="60">
        <v>2</v>
      </c>
      <c r="I14" s="60">
        <v>2</v>
      </c>
      <c r="J14" s="60">
        <v>1</v>
      </c>
      <c r="K14" s="60">
        <v>91</v>
      </c>
      <c r="L14" s="38"/>
    </row>
    <row r="15" spans="1:12" ht="15.75">
      <c r="A15" s="23" t="s">
        <v>91</v>
      </c>
      <c r="B15" s="60">
        <v>322</v>
      </c>
      <c r="C15" s="60">
        <v>255</v>
      </c>
      <c r="D15" s="60">
        <v>3847</v>
      </c>
      <c r="E15" s="60">
        <v>154</v>
      </c>
      <c r="F15" s="60">
        <v>19</v>
      </c>
      <c r="G15" s="60">
        <v>330</v>
      </c>
      <c r="H15" s="60">
        <v>167</v>
      </c>
      <c r="I15" s="60">
        <v>107</v>
      </c>
      <c r="J15" s="60">
        <v>69</v>
      </c>
      <c r="K15" s="60">
        <v>5270</v>
      </c>
      <c r="L15" s="38"/>
    </row>
    <row r="16" spans="1:12" ht="15.75">
      <c r="A16" s="23" t="s">
        <v>92</v>
      </c>
      <c r="B16" s="60">
        <v>5</v>
      </c>
      <c r="C16" s="60">
        <v>4</v>
      </c>
      <c r="D16" s="60">
        <v>100</v>
      </c>
      <c r="E16" s="60">
        <v>4</v>
      </c>
      <c r="F16" s="60">
        <v>1</v>
      </c>
      <c r="G16" s="60">
        <v>4</v>
      </c>
      <c r="H16" s="60">
        <v>5</v>
      </c>
      <c r="I16" s="60">
        <v>6</v>
      </c>
      <c r="J16" s="60">
        <v>2</v>
      </c>
      <c r="K16" s="60">
        <v>130</v>
      </c>
      <c r="L16" s="38"/>
    </row>
    <row r="17" spans="1:12" ht="15.75">
      <c r="A17" s="23" t="s">
        <v>93</v>
      </c>
      <c r="B17" s="60">
        <v>70</v>
      </c>
      <c r="C17" s="60">
        <v>61</v>
      </c>
      <c r="D17" s="60">
        <v>1326</v>
      </c>
      <c r="E17" s="60">
        <v>82</v>
      </c>
      <c r="F17" s="60">
        <v>7</v>
      </c>
      <c r="G17" s="60">
        <v>125</v>
      </c>
      <c r="H17" s="60">
        <v>49</v>
      </c>
      <c r="I17" s="60">
        <v>36</v>
      </c>
      <c r="J17" s="60">
        <v>24</v>
      </c>
      <c r="K17" s="60">
        <v>1779</v>
      </c>
      <c r="L17" s="38"/>
    </row>
    <row r="18" spans="1:12" ht="15.75">
      <c r="A18" s="23" t="s">
        <v>94</v>
      </c>
      <c r="B18" s="60">
        <v>10</v>
      </c>
      <c r="C18" s="60">
        <v>7</v>
      </c>
      <c r="D18" s="60">
        <v>189</v>
      </c>
      <c r="E18" s="60">
        <v>12</v>
      </c>
      <c r="F18" s="60">
        <v>1</v>
      </c>
      <c r="G18" s="60">
        <v>20</v>
      </c>
      <c r="H18" s="60">
        <v>4</v>
      </c>
      <c r="I18" s="60">
        <v>6</v>
      </c>
      <c r="J18" s="60">
        <v>4</v>
      </c>
      <c r="K18" s="60">
        <v>252</v>
      </c>
      <c r="L18" s="38"/>
    </row>
    <row r="19" spans="1:12" ht="15.75">
      <c r="A19" s="23" t="s">
        <v>95</v>
      </c>
      <c r="B19" s="60">
        <v>10</v>
      </c>
      <c r="C19" s="60">
        <v>10</v>
      </c>
      <c r="D19" s="60">
        <v>113</v>
      </c>
      <c r="E19" s="60">
        <v>3</v>
      </c>
      <c r="F19" s="60">
        <v>1</v>
      </c>
      <c r="G19" s="60">
        <v>4</v>
      </c>
      <c r="H19" s="60">
        <v>8</v>
      </c>
      <c r="I19" s="60">
        <v>5</v>
      </c>
      <c r="J19" s="60">
        <v>4</v>
      </c>
      <c r="K19" s="60">
        <v>156</v>
      </c>
      <c r="L19" s="38"/>
    </row>
    <row r="20" spans="1:12" ht="15.75">
      <c r="A20" s="23" t="s">
        <v>96</v>
      </c>
      <c r="B20" s="60">
        <v>21</v>
      </c>
      <c r="C20" s="60">
        <v>21</v>
      </c>
      <c r="D20" s="60">
        <v>392</v>
      </c>
      <c r="E20" s="60">
        <v>19</v>
      </c>
      <c r="F20" s="60">
        <v>2</v>
      </c>
      <c r="G20" s="60">
        <v>30</v>
      </c>
      <c r="H20" s="60">
        <v>13</v>
      </c>
      <c r="I20" s="60">
        <v>14</v>
      </c>
      <c r="J20" s="60">
        <v>10</v>
      </c>
      <c r="K20" s="60">
        <v>522</v>
      </c>
      <c r="L20" s="38"/>
    </row>
    <row r="21" spans="1:12" s="8" customFormat="1" ht="15.75">
      <c r="A21" s="37" t="s">
        <v>13</v>
      </c>
      <c r="B21" s="61">
        <v>744</v>
      </c>
      <c r="C21" s="61">
        <v>622</v>
      </c>
      <c r="D21" s="61">
        <v>10773</v>
      </c>
      <c r="E21" s="61">
        <v>447</v>
      </c>
      <c r="F21" s="61">
        <v>57</v>
      </c>
      <c r="G21" s="61">
        <v>978</v>
      </c>
      <c r="H21" s="61">
        <v>472</v>
      </c>
      <c r="I21" s="61">
        <v>349</v>
      </c>
      <c r="J21" s="61">
        <v>223</v>
      </c>
      <c r="K21" s="61">
        <v>14666</v>
      </c>
      <c r="L21" s="36"/>
    </row>
    <row r="22" spans="1:12" ht="15.75">
      <c r="A22" s="23"/>
      <c r="B22" s="60"/>
      <c r="C22" s="60"/>
      <c r="D22" s="60"/>
      <c r="E22" s="60"/>
      <c r="F22" s="60"/>
      <c r="G22" s="60"/>
      <c r="H22" s="60"/>
      <c r="I22" s="60"/>
      <c r="J22" s="60"/>
      <c r="K22" s="60"/>
      <c r="L22" s="38"/>
    </row>
    <row r="23" spans="1:12" ht="18.75">
      <c r="A23" s="1" t="s">
        <v>81</v>
      </c>
      <c r="B23" s="60"/>
      <c r="C23" s="60"/>
      <c r="D23" s="60"/>
      <c r="E23" s="60"/>
      <c r="F23" s="60"/>
      <c r="G23" s="60"/>
      <c r="H23" s="60"/>
      <c r="I23" s="60"/>
      <c r="J23" s="60"/>
      <c r="K23" s="60"/>
      <c r="L23" s="38"/>
    </row>
    <row r="24" spans="1:12" ht="9" customHeight="1">
      <c r="A24" s="8"/>
      <c r="B24" s="60"/>
      <c r="C24" s="60"/>
      <c r="D24" s="60"/>
      <c r="E24" s="60"/>
      <c r="F24" s="60"/>
      <c r="G24" s="60"/>
      <c r="H24" s="60"/>
      <c r="I24" s="60"/>
      <c r="J24" s="60"/>
      <c r="K24" s="60"/>
      <c r="L24" s="38"/>
    </row>
    <row r="25" spans="1:12" ht="15.75">
      <c r="A25" s="23" t="s">
        <v>88</v>
      </c>
      <c r="B25" s="60">
        <v>67</v>
      </c>
      <c r="C25" s="60">
        <v>360</v>
      </c>
      <c r="D25" s="60">
        <v>4703</v>
      </c>
      <c r="E25" s="60">
        <v>31</v>
      </c>
      <c r="F25" s="60">
        <v>32</v>
      </c>
      <c r="G25" s="60">
        <v>64</v>
      </c>
      <c r="H25" s="60">
        <v>296</v>
      </c>
      <c r="I25" s="60">
        <v>399</v>
      </c>
      <c r="J25" s="60">
        <v>127</v>
      </c>
      <c r="K25" s="60">
        <v>6077</v>
      </c>
      <c r="L25" s="38"/>
    </row>
    <row r="26" spans="1:12" ht="15.75">
      <c r="A26" s="23" t="s">
        <v>89</v>
      </c>
      <c r="B26" s="60">
        <v>7</v>
      </c>
      <c r="C26" s="60">
        <v>26</v>
      </c>
      <c r="D26" s="60">
        <v>316</v>
      </c>
      <c r="E26" s="60">
        <v>3</v>
      </c>
      <c r="F26" s="60">
        <v>1</v>
      </c>
      <c r="G26" s="60">
        <v>6</v>
      </c>
      <c r="H26" s="60">
        <v>13</v>
      </c>
      <c r="I26" s="60">
        <v>24</v>
      </c>
      <c r="J26" s="60">
        <v>5</v>
      </c>
      <c r="K26" s="60">
        <v>402</v>
      </c>
      <c r="L26" s="38"/>
    </row>
    <row r="27" spans="1:12" ht="15.75">
      <c r="A27" s="23" t="s">
        <v>90</v>
      </c>
      <c r="B27" s="60">
        <v>0</v>
      </c>
      <c r="C27" s="60">
        <v>1</v>
      </c>
      <c r="D27" s="60">
        <v>2</v>
      </c>
      <c r="E27" s="60">
        <v>0</v>
      </c>
      <c r="F27" s="60">
        <v>0</v>
      </c>
      <c r="G27" s="60">
        <v>0</v>
      </c>
      <c r="H27" s="60">
        <v>0</v>
      </c>
      <c r="I27" s="60">
        <v>0</v>
      </c>
      <c r="J27" s="60">
        <v>0</v>
      </c>
      <c r="K27" s="60">
        <v>4</v>
      </c>
      <c r="L27" s="38"/>
    </row>
    <row r="28" spans="1:12" ht="15.75">
      <c r="A28" s="23" t="s">
        <v>91</v>
      </c>
      <c r="B28" s="60">
        <v>15</v>
      </c>
      <c r="C28" s="60">
        <v>74</v>
      </c>
      <c r="D28" s="60">
        <v>1139</v>
      </c>
      <c r="E28" s="60">
        <v>9</v>
      </c>
      <c r="F28" s="60">
        <v>7</v>
      </c>
      <c r="G28" s="60">
        <v>15</v>
      </c>
      <c r="H28" s="60">
        <v>63</v>
      </c>
      <c r="I28" s="60">
        <v>66</v>
      </c>
      <c r="J28" s="60">
        <v>32</v>
      </c>
      <c r="K28" s="60">
        <v>1419</v>
      </c>
      <c r="L28" s="38"/>
    </row>
    <row r="29" spans="1:12" ht="15.75">
      <c r="A29" s="23" t="s">
        <v>92</v>
      </c>
      <c r="B29" s="60">
        <v>4</v>
      </c>
      <c r="C29" s="60">
        <v>9</v>
      </c>
      <c r="D29" s="60">
        <v>284</v>
      </c>
      <c r="E29" s="60">
        <v>2</v>
      </c>
      <c r="F29" s="60">
        <v>1</v>
      </c>
      <c r="G29" s="60">
        <v>5</v>
      </c>
      <c r="H29" s="60">
        <v>15</v>
      </c>
      <c r="I29" s="60">
        <v>21</v>
      </c>
      <c r="J29" s="60">
        <v>5</v>
      </c>
      <c r="K29" s="60">
        <v>346</v>
      </c>
      <c r="L29" s="38"/>
    </row>
    <row r="30" spans="1:12" ht="15.75">
      <c r="A30" s="23" t="s">
        <v>93</v>
      </c>
      <c r="B30" s="60">
        <v>3</v>
      </c>
      <c r="C30" s="60">
        <v>8</v>
      </c>
      <c r="D30" s="60">
        <v>176</v>
      </c>
      <c r="E30" s="60">
        <v>2</v>
      </c>
      <c r="F30" s="60">
        <v>1</v>
      </c>
      <c r="G30" s="60">
        <v>2</v>
      </c>
      <c r="H30" s="60">
        <v>11</v>
      </c>
      <c r="I30" s="60">
        <v>10</v>
      </c>
      <c r="J30" s="60">
        <v>5</v>
      </c>
      <c r="K30" s="60">
        <v>219</v>
      </c>
      <c r="L30" s="38"/>
    </row>
    <row r="31" spans="1:12" ht="15.75">
      <c r="A31" s="23" t="s">
        <v>94</v>
      </c>
      <c r="B31" s="60">
        <v>0</v>
      </c>
      <c r="C31" s="60">
        <v>2</v>
      </c>
      <c r="D31" s="60">
        <v>31</v>
      </c>
      <c r="E31" s="60">
        <v>0</v>
      </c>
      <c r="F31" s="60">
        <v>0</v>
      </c>
      <c r="G31" s="60">
        <v>0</v>
      </c>
      <c r="H31" s="60">
        <v>1</v>
      </c>
      <c r="I31" s="60">
        <v>2</v>
      </c>
      <c r="J31" s="60">
        <v>0</v>
      </c>
      <c r="K31" s="60">
        <v>36</v>
      </c>
      <c r="L31" s="38"/>
    </row>
    <row r="32" spans="1:12" ht="15.75">
      <c r="A32" s="23" t="s">
        <v>95</v>
      </c>
      <c r="B32" s="60">
        <v>3</v>
      </c>
      <c r="C32" s="60">
        <v>19</v>
      </c>
      <c r="D32" s="60">
        <v>178</v>
      </c>
      <c r="E32" s="60">
        <v>1</v>
      </c>
      <c r="F32" s="60">
        <v>3</v>
      </c>
      <c r="G32" s="60">
        <v>4</v>
      </c>
      <c r="H32" s="60">
        <v>14</v>
      </c>
      <c r="I32" s="60">
        <v>14</v>
      </c>
      <c r="J32" s="60">
        <v>10</v>
      </c>
      <c r="K32" s="60">
        <v>247</v>
      </c>
      <c r="L32" s="38"/>
    </row>
    <row r="33" spans="1:12" ht="15.75">
      <c r="A33" s="23" t="s">
        <v>96</v>
      </c>
      <c r="B33" s="60">
        <v>3</v>
      </c>
      <c r="C33" s="60">
        <v>15</v>
      </c>
      <c r="D33" s="60">
        <v>178</v>
      </c>
      <c r="E33" s="60">
        <v>2</v>
      </c>
      <c r="F33" s="60">
        <v>2</v>
      </c>
      <c r="G33" s="60">
        <v>2</v>
      </c>
      <c r="H33" s="60">
        <v>8</v>
      </c>
      <c r="I33" s="60">
        <v>9</v>
      </c>
      <c r="J33" s="60">
        <v>8</v>
      </c>
      <c r="K33" s="60">
        <v>228</v>
      </c>
      <c r="L33" s="38"/>
    </row>
    <row r="34" spans="1:12" s="8" customFormat="1" ht="15.75">
      <c r="A34" s="37" t="s">
        <v>13</v>
      </c>
      <c r="B34" s="61">
        <v>103</v>
      </c>
      <c r="C34" s="61">
        <v>514</v>
      </c>
      <c r="D34" s="61">
        <v>7007</v>
      </c>
      <c r="E34" s="61">
        <v>50</v>
      </c>
      <c r="F34" s="61">
        <v>47</v>
      </c>
      <c r="G34" s="61">
        <v>98</v>
      </c>
      <c r="H34" s="61">
        <v>421</v>
      </c>
      <c r="I34" s="61">
        <v>545</v>
      </c>
      <c r="J34" s="61">
        <v>193</v>
      </c>
      <c r="K34" s="61">
        <v>8977</v>
      </c>
      <c r="L34" s="36"/>
    </row>
    <row r="35" spans="1:12" ht="15.75">
      <c r="A35" s="23"/>
      <c r="B35" s="60"/>
      <c r="C35" s="60"/>
      <c r="D35" s="60"/>
      <c r="E35" s="60"/>
      <c r="F35" s="60"/>
      <c r="G35" s="60"/>
      <c r="H35" s="60"/>
      <c r="I35" s="60"/>
      <c r="J35" s="60"/>
      <c r="K35" s="60"/>
      <c r="L35" s="38"/>
    </row>
    <row r="36" spans="1:12" ht="18.75">
      <c r="A36" s="1" t="s">
        <v>13</v>
      </c>
      <c r="B36" s="60"/>
      <c r="C36" s="60"/>
      <c r="D36" s="60"/>
      <c r="E36" s="60"/>
      <c r="F36" s="60"/>
      <c r="G36" s="60"/>
      <c r="H36" s="60"/>
      <c r="I36" s="60"/>
      <c r="J36" s="60"/>
      <c r="K36" s="60"/>
      <c r="L36" s="38"/>
    </row>
    <row r="37" spans="1:12" ht="9" customHeight="1">
      <c r="A37" s="1"/>
      <c r="B37" s="60"/>
      <c r="C37" s="60"/>
      <c r="D37" s="60"/>
      <c r="E37" s="60"/>
      <c r="F37" s="60"/>
      <c r="G37" s="60"/>
      <c r="H37" s="60"/>
      <c r="I37" s="60"/>
      <c r="J37" s="60"/>
      <c r="K37" s="60"/>
      <c r="L37" s="38"/>
    </row>
    <row r="38" spans="1:12" ht="15.75">
      <c r="A38" s="23" t="s">
        <v>88</v>
      </c>
      <c r="B38" s="60">
        <v>293</v>
      </c>
      <c r="C38" s="60">
        <v>566</v>
      </c>
      <c r="D38" s="60">
        <v>8664</v>
      </c>
      <c r="E38" s="60">
        <v>183</v>
      </c>
      <c r="F38" s="60">
        <v>55</v>
      </c>
      <c r="G38" s="60">
        <v>478</v>
      </c>
      <c r="H38" s="60">
        <v>489</v>
      </c>
      <c r="I38" s="60">
        <v>539</v>
      </c>
      <c r="J38" s="60">
        <v>222</v>
      </c>
      <c r="K38" s="60">
        <v>11490</v>
      </c>
      <c r="L38" s="38"/>
    </row>
    <row r="39" spans="1:12" ht="15.75">
      <c r="A39" s="23" t="s">
        <v>89</v>
      </c>
      <c r="B39" s="60">
        <v>78</v>
      </c>
      <c r="C39" s="60">
        <v>81</v>
      </c>
      <c r="D39" s="60">
        <v>1094</v>
      </c>
      <c r="E39" s="60">
        <v>22</v>
      </c>
      <c r="F39" s="60">
        <v>5</v>
      </c>
      <c r="G39" s="60">
        <v>54</v>
      </c>
      <c r="H39" s="60">
        <v>44</v>
      </c>
      <c r="I39" s="60">
        <v>57</v>
      </c>
      <c r="J39" s="60">
        <v>20</v>
      </c>
      <c r="K39" s="60">
        <v>1455</v>
      </c>
      <c r="L39" s="38"/>
    </row>
    <row r="40" spans="1:12" ht="15.75">
      <c r="A40" s="23" t="s">
        <v>90</v>
      </c>
      <c r="B40" s="60">
        <v>9</v>
      </c>
      <c r="C40" s="60">
        <v>3</v>
      </c>
      <c r="D40" s="60">
        <v>69</v>
      </c>
      <c r="E40" s="60">
        <v>3</v>
      </c>
      <c r="F40" s="60">
        <v>1</v>
      </c>
      <c r="G40" s="60">
        <v>4</v>
      </c>
      <c r="H40" s="60">
        <v>3</v>
      </c>
      <c r="I40" s="60">
        <v>2</v>
      </c>
      <c r="J40" s="60">
        <v>1</v>
      </c>
      <c r="K40" s="60">
        <v>95</v>
      </c>
      <c r="L40" s="38"/>
    </row>
    <row r="41" spans="1:12" ht="15.75">
      <c r="A41" s="23" t="s">
        <v>91</v>
      </c>
      <c r="B41" s="60">
        <v>337</v>
      </c>
      <c r="C41" s="60">
        <v>329</v>
      </c>
      <c r="D41" s="60">
        <v>4986</v>
      </c>
      <c r="E41" s="60">
        <v>163</v>
      </c>
      <c r="F41" s="60">
        <v>26</v>
      </c>
      <c r="G41" s="60">
        <v>345</v>
      </c>
      <c r="H41" s="60">
        <v>230</v>
      </c>
      <c r="I41" s="60">
        <v>173</v>
      </c>
      <c r="J41" s="60">
        <v>101</v>
      </c>
      <c r="K41" s="60">
        <v>6689</v>
      </c>
      <c r="L41" s="38"/>
    </row>
    <row r="42" spans="1:12" ht="15.75">
      <c r="A42" s="23" t="s">
        <v>92</v>
      </c>
      <c r="B42" s="60">
        <v>9</v>
      </c>
      <c r="C42" s="60">
        <v>13</v>
      </c>
      <c r="D42" s="60">
        <v>383</v>
      </c>
      <c r="E42" s="60">
        <v>6</v>
      </c>
      <c r="F42" s="60">
        <v>2</v>
      </c>
      <c r="G42" s="60">
        <v>8</v>
      </c>
      <c r="H42" s="60">
        <v>20</v>
      </c>
      <c r="I42" s="60">
        <v>27</v>
      </c>
      <c r="J42" s="60">
        <v>7</v>
      </c>
      <c r="K42" s="60">
        <v>476</v>
      </c>
      <c r="L42" s="38"/>
    </row>
    <row r="43" spans="1:12" ht="15.75">
      <c r="A43" s="23" t="s">
        <v>93</v>
      </c>
      <c r="B43" s="60">
        <v>73</v>
      </c>
      <c r="C43" s="60">
        <v>69</v>
      </c>
      <c r="D43" s="60">
        <v>1502</v>
      </c>
      <c r="E43" s="60">
        <v>84</v>
      </c>
      <c r="F43" s="60">
        <v>8</v>
      </c>
      <c r="G43" s="60">
        <v>128</v>
      </c>
      <c r="H43" s="60">
        <v>60</v>
      </c>
      <c r="I43" s="60">
        <v>46</v>
      </c>
      <c r="J43" s="60">
        <v>29</v>
      </c>
      <c r="K43" s="60">
        <v>1998</v>
      </c>
      <c r="L43" s="38"/>
    </row>
    <row r="44" spans="1:12" ht="15.75">
      <c r="A44" s="23" t="s">
        <v>94</v>
      </c>
      <c r="B44" s="60">
        <v>10</v>
      </c>
      <c r="C44" s="60">
        <v>9</v>
      </c>
      <c r="D44" s="60">
        <v>220</v>
      </c>
      <c r="E44" s="60">
        <v>12</v>
      </c>
      <c r="F44" s="60">
        <v>1</v>
      </c>
      <c r="G44" s="60">
        <v>20</v>
      </c>
      <c r="H44" s="60">
        <v>5</v>
      </c>
      <c r="I44" s="60">
        <v>8</v>
      </c>
      <c r="J44" s="60">
        <v>4</v>
      </c>
      <c r="K44" s="60">
        <v>288</v>
      </c>
      <c r="L44" s="38"/>
    </row>
    <row r="45" spans="1:12" ht="15.75">
      <c r="A45" s="23" t="s">
        <v>95</v>
      </c>
      <c r="B45" s="60">
        <v>14</v>
      </c>
      <c r="C45" s="60">
        <v>29</v>
      </c>
      <c r="D45" s="60">
        <v>291</v>
      </c>
      <c r="E45" s="60">
        <v>4</v>
      </c>
      <c r="F45" s="60">
        <v>4</v>
      </c>
      <c r="G45" s="60">
        <v>7</v>
      </c>
      <c r="H45" s="60">
        <v>22</v>
      </c>
      <c r="I45" s="60">
        <v>19</v>
      </c>
      <c r="J45" s="60">
        <v>14</v>
      </c>
      <c r="K45" s="60">
        <v>403</v>
      </c>
      <c r="L45" s="38"/>
    </row>
    <row r="46" spans="1:12" ht="15.75">
      <c r="A46" s="23" t="s">
        <v>96</v>
      </c>
      <c r="B46" s="60">
        <v>24</v>
      </c>
      <c r="C46" s="60">
        <v>37</v>
      </c>
      <c r="D46" s="60">
        <v>571</v>
      </c>
      <c r="E46" s="60">
        <v>21</v>
      </c>
      <c r="F46" s="60">
        <v>3</v>
      </c>
      <c r="G46" s="60">
        <v>32</v>
      </c>
      <c r="H46" s="60">
        <v>21</v>
      </c>
      <c r="I46" s="60">
        <v>23</v>
      </c>
      <c r="J46" s="60">
        <v>18</v>
      </c>
      <c r="K46" s="60">
        <v>750</v>
      </c>
      <c r="L46" s="38"/>
    </row>
    <row r="47" spans="1:12" s="8" customFormat="1" ht="16.5" thickBot="1">
      <c r="A47" s="64" t="s">
        <v>13</v>
      </c>
      <c r="B47" s="63">
        <v>847</v>
      </c>
      <c r="C47" s="63">
        <v>1136</v>
      </c>
      <c r="D47" s="63">
        <v>17780</v>
      </c>
      <c r="E47" s="63">
        <v>497</v>
      </c>
      <c r="F47" s="63">
        <v>104</v>
      </c>
      <c r="G47" s="63">
        <v>1076</v>
      </c>
      <c r="H47" s="63">
        <v>893</v>
      </c>
      <c r="I47" s="63">
        <v>894</v>
      </c>
      <c r="J47" s="63">
        <v>416</v>
      </c>
      <c r="K47" s="63">
        <v>23643</v>
      </c>
      <c r="L47" s="36"/>
    </row>
    <row r="48" spans="2:12" ht="15.75">
      <c r="B48" s="38"/>
      <c r="C48" s="38"/>
      <c r="D48" s="38"/>
      <c r="E48" s="38"/>
      <c r="F48" s="38"/>
      <c r="G48" s="38"/>
      <c r="H48" s="38"/>
      <c r="I48" s="38"/>
      <c r="J48" s="38"/>
      <c r="K48" s="38"/>
      <c r="L48" s="38"/>
    </row>
    <row r="49" spans="1:12" ht="15.75">
      <c r="A49" s="4" t="s">
        <v>82</v>
      </c>
      <c r="B49" s="38"/>
      <c r="C49" s="38"/>
      <c r="D49" s="38"/>
      <c r="E49" s="38"/>
      <c r="F49" s="38"/>
      <c r="G49" s="38"/>
      <c r="H49" s="38"/>
      <c r="I49" s="38"/>
      <c r="J49" s="38"/>
      <c r="K49" s="38"/>
      <c r="L49" s="38"/>
    </row>
    <row r="50" spans="2:12" ht="15.75">
      <c r="B50" s="38"/>
      <c r="C50" s="38"/>
      <c r="D50" s="38"/>
      <c r="E50" s="38"/>
      <c r="F50" s="38"/>
      <c r="G50" s="38"/>
      <c r="H50" s="38"/>
      <c r="I50" s="38"/>
      <c r="J50" s="38"/>
      <c r="K50" s="38"/>
      <c r="L50" s="38"/>
    </row>
    <row r="51" spans="2:12" ht="15.75">
      <c r="B51" s="38"/>
      <c r="C51" s="38"/>
      <c r="D51" s="38"/>
      <c r="E51" s="38"/>
      <c r="F51" s="38"/>
      <c r="G51" s="38"/>
      <c r="H51" s="38"/>
      <c r="I51" s="38"/>
      <c r="J51" s="38"/>
      <c r="K51" s="38"/>
      <c r="L51" s="38"/>
    </row>
    <row r="52" spans="2:12" ht="15.75">
      <c r="B52" s="38"/>
      <c r="C52" s="38"/>
      <c r="D52" s="38"/>
      <c r="E52" s="38"/>
      <c r="F52" s="38"/>
      <c r="G52" s="38"/>
      <c r="H52" s="38"/>
      <c r="I52" s="38"/>
      <c r="J52" s="38"/>
      <c r="K52" s="38"/>
      <c r="L52" s="38"/>
    </row>
    <row r="53" spans="2:12" ht="15.75">
      <c r="B53" s="38"/>
      <c r="C53" s="38"/>
      <c r="D53" s="38"/>
      <c r="E53" s="38"/>
      <c r="F53" s="38"/>
      <c r="G53" s="38"/>
      <c r="H53" s="38"/>
      <c r="I53" s="38"/>
      <c r="J53" s="38"/>
      <c r="K53" s="38"/>
      <c r="L53" s="38"/>
    </row>
  </sheetData>
  <printOptions/>
  <pageMargins left="0.7480314960629921" right="0.7480314960629921" top="0.3937007874015748" bottom="0.984251968503937" header="0.31496062992125984" footer="0.5118110236220472"/>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L57"/>
  <sheetViews>
    <sheetView zoomScale="75" zoomScaleNormal="75" workbookViewId="0" topLeftCell="A1">
      <selection activeCell="A1" sqref="A1"/>
    </sheetView>
  </sheetViews>
  <sheetFormatPr defaultColWidth="9.140625" defaultRowHeight="12.75"/>
  <cols>
    <col min="1" max="1" width="21.8515625" style="4" customWidth="1"/>
    <col min="2" max="2" width="9.28125" style="4" customWidth="1"/>
    <col min="3" max="3" width="10.8515625" style="4" customWidth="1"/>
    <col min="4" max="4" width="9.8515625" style="4" customWidth="1"/>
    <col min="5" max="5" width="10.28125" style="4" customWidth="1"/>
    <col min="6" max="6" width="9.8515625" style="4" customWidth="1"/>
    <col min="7" max="7" width="3.00390625" style="4" customWidth="1"/>
    <col min="8" max="8" width="9.00390625" style="4" customWidth="1"/>
    <col min="9" max="9" width="11.421875" style="4" customWidth="1"/>
    <col min="10" max="10" width="10.00390625" style="4" customWidth="1"/>
    <col min="11" max="11" width="10.28125" style="4" customWidth="1"/>
    <col min="12" max="12" width="8.7109375" style="4" customWidth="1"/>
    <col min="13" max="16384" width="9.140625" style="4" customWidth="1"/>
  </cols>
  <sheetData>
    <row r="1" spans="1:12" s="1" customFormat="1" ht="18.75">
      <c r="A1" s="1" t="s">
        <v>97</v>
      </c>
      <c r="L1" s="3" t="s">
        <v>98</v>
      </c>
    </row>
    <row r="2" s="1" customFormat="1" ht="18.75"/>
    <row r="3" s="1" customFormat="1" ht="21.75">
      <c r="A3" s="1" t="s">
        <v>114</v>
      </c>
    </row>
    <row r="4" s="1" customFormat="1" ht="18.75">
      <c r="A4" s="1" t="s">
        <v>64</v>
      </c>
    </row>
    <row r="5" s="1" customFormat="1" ht="18.75">
      <c r="A5" s="1" t="s">
        <v>65</v>
      </c>
    </row>
    <row r="6" spans="1:12" s="8" customFormat="1" ht="16.5" thickBot="1">
      <c r="A6" s="59"/>
      <c r="B6" s="59"/>
      <c r="C6" s="59"/>
      <c r="D6" s="59"/>
      <c r="E6" s="59"/>
      <c r="F6" s="59"/>
      <c r="G6" s="59"/>
      <c r="H6" s="59"/>
      <c r="I6" s="59"/>
      <c r="J6" s="59"/>
      <c r="K6" s="59"/>
      <c r="L6" s="59"/>
    </row>
    <row r="7" spans="1:12" s="8" customFormat="1" ht="15.75">
      <c r="A7" s="30"/>
      <c r="B7" s="65" t="s">
        <v>99</v>
      </c>
      <c r="C7" s="65"/>
      <c r="D7" s="65"/>
      <c r="E7" s="65"/>
      <c r="F7" s="66"/>
      <c r="H7" s="65" t="s">
        <v>99</v>
      </c>
      <c r="I7" s="65"/>
      <c r="J7" s="65"/>
      <c r="K7" s="65"/>
      <c r="L7" s="66"/>
    </row>
    <row r="8" spans="1:12" s="8" customFormat="1" ht="15.75">
      <c r="A8" s="30"/>
      <c r="B8" s="31" t="s">
        <v>100</v>
      </c>
      <c r="C8" s="31" t="s">
        <v>100</v>
      </c>
      <c r="D8" s="31" t="s">
        <v>101</v>
      </c>
      <c r="E8" s="31" t="s">
        <v>102</v>
      </c>
      <c r="F8" s="31" t="s">
        <v>13</v>
      </c>
      <c r="G8" s="30"/>
      <c r="H8" s="31" t="s">
        <v>100</v>
      </c>
      <c r="I8" s="31" t="s">
        <v>100</v>
      </c>
      <c r="J8" s="31" t="s">
        <v>101</v>
      </c>
      <c r="K8" s="31" t="s">
        <v>102</v>
      </c>
      <c r="L8" s="31" t="s">
        <v>13</v>
      </c>
    </row>
    <row r="9" spans="1:12" s="8" customFormat="1" ht="15.75">
      <c r="A9" s="30"/>
      <c r="B9" s="31" t="s">
        <v>103</v>
      </c>
      <c r="C9" s="31" t="s">
        <v>104</v>
      </c>
      <c r="D9" s="31" t="s">
        <v>105</v>
      </c>
      <c r="E9" s="7" t="s">
        <v>106</v>
      </c>
      <c r="F9" s="31"/>
      <c r="G9" s="30"/>
      <c r="H9" s="31" t="s">
        <v>103</v>
      </c>
      <c r="I9" s="31" t="s">
        <v>104</v>
      </c>
      <c r="J9" s="31" t="s">
        <v>105</v>
      </c>
      <c r="K9" s="7" t="s">
        <v>106</v>
      </c>
      <c r="L9" s="31"/>
    </row>
    <row r="10" spans="1:12" s="8" customFormat="1" ht="16.5" thickBot="1">
      <c r="A10" s="59"/>
      <c r="B10" s="9"/>
      <c r="C10" s="9" t="s">
        <v>107</v>
      </c>
      <c r="D10" s="9"/>
      <c r="E10" s="9" t="s">
        <v>105</v>
      </c>
      <c r="F10" s="59"/>
      <c r="G10" s="59"/>
      <c r="H10" s="9"/>
      <c r="I10" s="9" t="s">
        <v>107</v>
      </c>
      <c r="J10" s="9"/>
      <c r="K10" s="9" t="s">
        <v>105</v>
      </c>
      <c r="L10" s="59"/>
    </row>
    <row r="11" spans="6:12" s="8" customFormat="1" ht="14.25" customHeight="1">
      <c r="F11" s="67" t="s">
        <v>18</v>
      </c>
      <c r="K11" s="68"/>
      <c r="L11" s="67" t="s">
        <v>108</v>
      </c>
    </row>
    <row r="12" ht="18.75">
      <c r="A12" s="1" t="s">
        <v>69</v>
      </c>
    </row>
    <row r="13" ht="9.75" customHeight="1"/>
    <row r="14" spans="1:12" ht="15.75">
      <c r="A14" s="4" t="s">
        <v>70</v>
      </c>
      <c r="B14" s="60">
        <v>6</v>
      </c>
      <c r="C14" s="60">
        <v>142</v>
      </c>
      <c r="D14" s="60">
        <v>65</v>
      </c>
      <c r="E14" s="60">
        <v>8</v>
      </c>
      <c r="F14" s="60">
        <v>222</v>
      </c>
      <c r="G14" s="60"/>
      <c r="H14" s="60">
        <v>1.2</v>
      </c>
      <c r="I14" s="60">
        <v>6.5</v>
      </c>
      <c r="J14" s="60">
        <v>1</v>
      </c>
      <c r="K14" s="60">
        <v>0.5</v>
      </c>
      <c r="L14" s="60">
        <v>2.1</v>
      </c>
    </row>
    <row r="15" spans="1:12" ht="15.75">
      <c r="A15" s="4" t="s">
        <v>71</v>
      </c>
      <c r="B15" s="60">
        <v>2</v>
      </c>
      <c r="C15" s="60">
        <v>6</v>
      </c>
      <c r="D15" s="60">
        <v>265</v>
      </c>
      <c r="E15" s="60">
        <v>277</v>
      </c>
      <c r="F15" s="60">
        <v>550</v>
      </c>
      <c r="G15" s="60"/>
      <c r="H15" s="60">
        <v>0.4</v>
      </c>
      <c r="I15" s="60">
        <v>0.3</v>
      </c>
      <c r="J15" s="60">
        <v>4.2</v>
      </c>
      <c r="K15" s="60">
        <v>16.3</v>
      </c>
      <c r="L15" s="60">
        <v>5.1</v>
      </c>
    </row>
    <row r="16" spans="1:12" ht="15.75">
      <c r="A16" s="4" t="s">
        <v>72</v>
      </c>
      <c r="B16" s="60">
        <v>8</v>
      </c>
      <c r="C16" s="60">
        <v>41</v>
      </c>
      <c r="D16" s="60">
        <v>250</v>
      </c>
      <c r="E16" s="60">
        <v>100</v>
      </c>
      <c r="F16" s="60">
        <v>400</v>
      </c>
      <c r="G16" s="60"/>
      <c r="H16" s="60">
        <v>1.6</v>
      </c>
      <c r="I16" s="60">
        <v>1.9</v>
      </c>
      <c r="J16" s="60">
        <v>3.9</v>
      </c>
      <c r="K16" s="60">
        <v>5.9</v>
      </c>
      <c r="L16" s="60">
        <v>3.7</v>
      </c>
    </row>
    <row r="17" spans="1:12" ht="15.75">
      <c r="A17" s="4" t="s">
        <v>73</v>
      </c>
      <c r="B17" s="60">
        <v>6</v>
      </c>
      <c r="C17" s="60">
        <v>43</v>
      </c>
      <c r="D17" s="60">
        <v>109</v>
      </c>
      <c r="E17" s="60">
        <v>12</v>
      </c>
      <c r="F17" s="60">
        <v>170</v>
      </c>
      <c r="G17" s="60"/>
      <c r="H17" s="60">
        <v>1.1</v>
      </c>
      <c r="I17" s="60">
        <v>2</v>
      </c>
      <c r="J17" s="60">
        <v>1.7</v>
      </c>
      <c r="K17" s="60">
        <v>0.7</v>
      </c>
      <c r="L17" s="60">
        <v>1.6</v>
      </c>
    </row>
    <row r="18" spans="1:12" ht="15.75">
      <c r="A18" s="4" t="s">
        <v>109</v>
      </c>
      <c r="B18" s="60">
        <v>1</v>
      </c>
      <c r="C18" s="60">
        <v>7</v>
      </c>
      <c r="D18" s="60">
        <v>96</v>
      </c>
      <c r="E18" s="60">
        <v>9</v>
      </c>
      <c r="F18" s="60">
        <v>113</v>
      </c>
      <c r="G18" s="60"/>
      <c r="H18" s="60">
        <v>0.2</v>
      </c>
      <c r="I18" s="60">
        <v>0.3</v>
      </c>
      <c r="J18" s="60">
        <v>1.5</v>
      </c>
      <c r="K18" s="60">
        <v>0.5</v>
      </c>
      <c r="L18" s="60">
        <v>1</v>
      </c>
    </row>
    <row r="19" spans="1:12" ht="15.75">
      <c r="A19" s="4" t="s">
        <v>110</v>
      </c>
      <c r="B19" s="60">
        <v>17</v>
      </c>
      <c r="C19" s="60">
        <v>60</v>
      </c>
      <c r="D19" s="60">
        <v>272</v>
      </c>
      <c r="E19" s="60">
        <v>24</v>
      </c>
      <c r="F19" s="60">
        <v>373</v>
      </c>
      <c r="G19" s="60"/>
      <c r="H19" s="60">
        <v>3.2</v>
      </c>
      <c r="I19" s="60">
        <v>2.7</v>
      </c>
      <c r="J19" s="60">
        <v>4.3</v>
      </c>
      <c r="K19" s="60">
        <v>1.4</v>
      </c>
      <c r="L19" s="60">
        <v>3.5</v>
      </c>
    </row>
    <row r="20" spans="1:12" ht="15.75">
      <c r="A20" s="4" t="s">
        <v>111</v>
      </c>
      <c r="B20" s="60">
        <v>21</v>
      </c>
      <c r="C20" s="60">
        <v>88</v>
      </c>
      <c r="D20" s="60">
        <v>1082</v>
      </c>
      <c r="E20" s="60">
        <v>124</v>
      </c>
      <c r="F20" s="60">
        <v>1316</v>
      </c>
      <c r="G20" s="60"/>
      <c r="H20" s="60">
        <v>4.1</v>
      </c>
      <c r="I20" s="60">
        <v>4</v>
      </c>
      <c r="J20" s="60">
        <v>17</v>
      </c>
      <c r="K20" s="60">
        <v>7.3</v>
      </c>
      <c r="L20" s="60">
        <v>12.2</v>
      </c>
    </row>
    <row r="21" spans="1:12" ht="15.75">
      <c r="A21" s="4" t="s">
        <v>77</v>
      </c>
      <c r="B21" s="60">
        <v>3</v>
      </c>
      <c r="C21" s="60">
        <v>7</v>
      </c>
      <c r="D21" s="60">
        <v>80</v>
      </c>
      <c r="E21" s="60">
        <v>12</v>
      </c>
      <c r="F21" s="60">
        <v>102</v>
      </c>
      <c r="G21" s="60"/>
      <c r="H21" s="60">
        <v>0.5</v>
      </c>
      <c r="I21" s="60">
        <v>0.3</v>
      </c>
      <c r="J21" s="60">
        <v>1.3</v>
      </c>
      <c r="K21" s="60">
        <v>0.7</v>
      </c>
      <c r="L21" s="60">
        <v>0.9</v>
      </c>
    </row>
    <row r="22" spans="1:12" ht="15.75">
      <c r="A22" s="4" t="s">
        <v>78</v>
      </c>
      <c r="B22" s="60">
        <v>5</v>
      </c>
      <c r="C22" s="60">
        <v>88</v>
      </c>
      <c r="D22" s="60">
        <v>146</v>
      </c>
      <c r="E22" s="60">
        <v>25</v>
      </c>
      <c r="F22" s="60">
        <v>263</v>
      </c>
      <c r="G22" s="60"/>
      <c r="H22" s="60">
        <v>1</v>
      </c>
      <c r="I22" s="60">
        <v>4</v>
      </c>
      <c r="J22" s="60">
        <v>2.3</v>
      </c>
      <c r="K22" s="60">
        <v>1.4</v>
      </c>
      <c r="L22" s="60">
        <v>2.4</v>
      </c>
    </row>
    <row r="23" spans="1:12" ht="15.75">
      <c r="A23" s="4" t="s">
        <v>79</v>
      </c>
      <c r="B23" s="60">
        <v>162</v>
      </c>
      <c r="C23" s="60">
        <v>45</v>
      </c>
      <c r="D23" s="60">
        <v>293</v>
      </c>
      <c r="E23" s="60">
        <v>45</v>
      </c>
      <c r="F23" s="60">
        <v>545</v>
      </c>
      <c r="G23" s="60"/>
      <c r="H23" s="60">
        <v>31.1</v>
      </c>
      <c r="I23" s="60">
        <v>2.1</v>
      </c>
      <c r="J23" s="60">
        <v>4.6</v>
      </c>
      <c r="K23" s="60">
        <v>2.7</v>
      </c>
      <c r="L23" s="60">
        <v>5.1</v>
      </c>
    </row>
    <row r="24" spans="1:12" ht="15.75">
      <c r="A24" s="4" t="s">
        <v>112</v>
      </c>
      <c r="B24" s="60">
        <v>289</v>
      </c>
      <c r="C24" s="60">
        <v>1649</v>
      </c>
      <c r="D24" s="60">
        <v>3698</v>
      </c>
      <c r="E24" s="60">
        <v>1053</v>
      </c>
      <c r="F24" s="60">
        <v>6689</v>
      </c>
      <c r="G24" s="60"/>
      <c r="H24" s="60">
        <v>55.4</v>
      </c>
      <c r="I24" s="60">
        <v>75.7</v>
      </c>
      <c r="J24" s="60">
        <v>58</v>
      </c>
      <c r="K24" s="60">
        <v>62.1</v>
      </c>
      <c r="L24" s="60">
        <v>62.1</v>
      </c>
    </row>
    <row r="25" spans="1:12" s="8" customFormat="1" ht="15.75">
      <c r="A25" s="8" t="s">
        <v>13</v>
      </c>
      <c r="B25" s="61">
        <v>523</v>
      </c>
      <c r="C25" s="61">
        <v>2179</v>
      </c>
      <c r="D25" s="61">
        <v>6374</v>
      </c>
      <c r="E25" s="61">
        <v>1697</v>
      </c>
      <c r="F25" s="61">
        <v>10773</v>
      </c>
      <c r="G25" s="61"/>
      <c r="H25" s="61">
        <v>100</v>
      </c>
      <c r="I25" s="61">
        <v>100</v>
      </c>
      <c r="J25" s="61">
        <v>100</v>
      </c>
      <c r="K25" s="61">
        <v>100</v>
      </c>
      <c r="L25" s="61">
        <v>100</v>
      </c>
    </row>
    <row r="26" spans="2:12" ht="15.75">
      <c r="B26" s="23"/>
      <c r="C26" s="23"/>
      <c r="D26" s="23"/>
      <c r="E26" s="23"/>
      <c r="F26" s="23"/>
      <c r="G26" s="69"/>
      <c r="H26" s="69"/>
      <c r="I26" s="69"/>
      <c r="J26" s="69"/>
      <c r="K26" s="69"/>
      <c r="L26" s="69"/>
    </row>
    <row r="27" spans="1:12" ht="18.75">
      <c r="A27" s="1" t="s">
        <v>81</v>
      </c>
      <c r="B27" s="23"/>
      <c r="C27" s="23"/>
      <c r="D27" s="23"/>
      <c r="E27" s="23"/>
      <c r="F27" s="23"/>
      <c r="G27" s="69"/>
      <c r="H27" s="69"/>
      <c r="I27" s="69"/>
      <c r="J27" s="69"/>
      <c r="K27" s="69"/>
      <c r="L27" s="69"/>
    </row>
    <row r="28" spans="2:12" ht="9.75" customHeight="1">
      <c r="B28" s="23"/>
      <c r="C28" s="23"/>
      <c r="D28" s="23"/>
      <c r="E28" s="23"/>
      <c r="F28" s="23"/>
      <c r="G28" s="69"/>
      <c r="H28" s="69"/>
      <c r="I28" s="69"/>
      <c r="J28" s="69"/>
      <c r="K28" s="69"/>
      <c r="L28" s="69"/>
    </row>
    <row r="29" spans="1:12" ht="15.75">
      <c r="A29" s="4" t="s">
        <v>70</v>
      </c>
      <c r="B29" s="60">
        <v>1</v>
      </c>
      <c r="C29" s="60">
        <v>1</v>
      </c>
      <c r="D29" s="60">
        <v>10</v>
      </c>
      <c r="E29" s="60">
        <v>3</v>
      </c>
      <c r="F29" s="60">
        <v>14</v>
      </c>
      <c r="G29" s="60"/>
      <c r="H29" s="60">
        <v>0.1</v>
      </c>
      <c r="I29" s="60">
        <v>0.7</v>
      </c>
      <c r="J29" s="60">
        <v>0.3</v>
      </c>
      <c r="K29" s="60">
        <v>0.2</v>
      </c>
      <c r="L29" s="60">
        <v>0.2</v>
      </c>
    </row>
    <row r="30" spans="1:12" ht="15.75">
      <c r="A30" s="4" t="s">
        <v>71</v>
      </c>
      <c r="B30" s="60">
        <v>1</v>
      </c>
      <c r="C30" s="60">
        <v>0</v>
      </c>
      <c r="D30" s="60">
        <v>40</v>
      </c>
      <c r="E30" s="60">
        <v>37</v>
      </c>
      <c r="F30" s="60">
        <v>78</v>
      </c>
      <c r="G30" s="60"/>
      <c r="H30" s="60">
        <v>0</v>
      </c>
      <c r="I30" s="60">
        <v>0.2</v>
      </c>
      <c r="J30" s="60">
        <v>1.1</v>
      </c>
      <c r="K30" s="60">
        <v>2.2</v>
      </c>
      <c r="L30" s="60">
        <v>1.1</v>
      </c>
    </row>
    <row r="31" spans="1:12" ht="15.75">
      <c r="A31" s="4" t="s">
        <v>72</v>
      </c>
      <c r="B31" s="60">
        <v>5</v>
      </c>
      <c r="C31" s="60">
        <v>0</v>
      </c>
      <c r="D31" s="60">
        <v>125</v>
      </c>
      <c r="E31" s="60">
        <v>127</v>
      </c>
      <c r="F31" s="60">
        <v>258</v>
      </c>
      <c r="G31" s="60"/>
      <c r="H31" s="60">
        <v>0.3</v>
      </c>
      <c r="I31" s="60">
        <v>0.4</v>
      </c>
      <c r="J31" s="60">
        <v>3.5</v>
      </c>
      <c r="K31" s="60">
        <v>7.8</v>
      </c>
      <c r="L31" s="60">
        <v>3.7</v>
      </c>
    </row>
    <row r="32" spans="1:12" ht="15.75">
      <c r="A32" s="4" t="s">
        <v>73</v>
      </c>
      <c r="B32" s="60">
        <v>1</v>
      </c>
      <c r="C32" s="60">
        <v>0</v>
      </c>
      <c r="D32" s="60">
        <v>23</v>
      </c>
      <c r="E32" s="60">
        <v>4</v>
      </c>
      <c r="F32" s="60">
        <v>28</v>
      </c>
      <c r="G32" s="60"/>
      <c r="H32" s="60">
        <v>0</v>
      </c>
      <c r="I32" s="60">
        <v>0.4</v>
      </c>
      <c r="J32" s="60">
        <v>0.6</v>
      </c>
      <c r="K32" s="60">
        <v>0.2</v>
      </c>
      <c r="L32" s="60">
        <v>0.4</v>
      </c>
    </row>
    <row r="33" spans="1:12" ht="15.75">
      <c r="A33" s="4" t="s">
        <v>109</v>
      </c>
      <c r="B33" s="60">
        <v>0</v>
      </c>
      <c r="C33" s="60">
        <v>0</v>
      </c>
      <c r="D33" s="60">
        <v>19</v>
      </c>
      <c r="E33" s="60">
        <v>1</v>
      </c>
      <c r="F33" s="60">
        <v>21</v>
      </c>
      <c r="G33" s="60"/>
      <c r="H33" s="60">
        <v>0</v>
      </c>
      <c r="I33" s="60">
        <v>0</v>
      </c>
      <c r="J33" s="60">
        <v>0.5</v>
      </c>
      <c r="K33" s="60">
        <v>0.1</v>
      </c>
      <c r="L33" s="60">
        <v>0.3</v>
      </c>
    </row>
    <row r="34" spans="1:12" ht="15.75">
      <c r="A34" s="4" t="s">
        <v>110</v>
      </c>
      <c r="B34" s="60">
        <v>13</v>
      </c>
      <c r="C34" s="60">
        <v>1</v>
      </c>
      <c r="D34" s="60">
        <v>64</v>
      </c>
      <c r="E34" s="60">
        <v>12</v>
      </c>
      <c r="F34" s="60">
        <v>90</v>
      </c>
      <c r="G34" s="60"/>
      <c r="H34" s="60">
        <v>0.8</v>
      </c>
      <c r="I34" s="60">
        <v>0.9</v>
      </c>
      <c r="J34" s="60">
        <v>1.8</v>
      </c>
      <c r="K34" s="60">
        <v>0.7</v>
      </c>
      <c r="L34" s="60">
        <v>1.3</v>
      </c>
    </row>
    <row r="35" spans="1:12" ht="15.75">
      <c r="A35" s="4" t="s">
        <v>111</v>
      </c>
      <c r="B35" s="60">
        <v>8</v>
      </c>
      <c r="C35" s="60">
        <v>0</v>
      </c>
      <c r="D35" s="60">
        <v>370</v>
      </c>
      <c r="E35" s="60">
        <v>78</v>
      </c>
      <c r="F35" s="60">
        <v>456</v>
      </c>
      <c r="G35" s="60"/>
      <c r="H35" s="60">
        <v>0.5</v>
      </c>
      <c r="I35" s="60">
        <v>0.2</v>
      </c>
      <c r="J35" s="60">
        <v>10.2</v>
      </c>
      <c r="K35" s="60">
        <v>4.8</v>
      </c>
      <c r="L35" s="60">
        <v>6.5</v>
      </c>
    </row>
    <row r="36" spans="1:12" ht="15.75">
      <c r="A36" s="4" t="s">
        <v>77</v>
      </c>
      <c r="B36" s="60">
        <v>19</v>
      </c>
      <c r="C36" s="60">
        <v>0</v>
      </c>
      <c r="D36" s="60">
        <v>65</v>
      </c>
      <c r="E36" s="60">
        <v>21</v>
      </c>
      <c r="F36" s="60">
        <v>106</v>
      </c>
      <c r="G36" s="60"/>
      <c r="H36" s="60">
        <v>1.2</v>
      </c>
      <c r="I36" s="60">
        <v>0.2</v>
      </c>
      <c r="J36" s="60">
        <v>1.8</v>
      </c>
      <c r="K36" s="60">
        <v>1.3</v>
      </c>
      <c r="L36" s="60">
        <v>1.5</v>
      </c>
    </row>
    <row r="37" spans="1:12" ht="15.75">
      <c r="A37" s="4" t="s">
        <v>78</v>
      </c>
      <c r="B37" s="60">
        <v>33</v>
      </c>
      <c r="C37" s="60">
        <v>4</v>
      </c>
      <c r="D37" s="60">
        <v>186</v>
      </c>
      <c r="E37" s="60">
        <v>81</v>
      </c>
      <c r="F37" s="60">
        <v>304</v>
      </c>
      <c r="G37" s="60"/>
      <c r="H37" s="60">
        <v>2</v>
      </c>
      <c r="I37" s="60">
        <v>4.6</v>
      </c>
      <c r="J37" s="60">
        <v>5.1</v>
      </c>
      <c r="K37" s="60">
        <v>4.9</v>
      </c>
      <c r="L37" s="60">
        <v>4.3</v>
      </c>
    </row>
    <row r="38" spans="1:12" ht="15.75">
      <c r="A38" s="4" t="s">
        <v>79</v>
      </c>
      <c r="B38" s="60">
        <v>863</v>
      </c>
      <c r="C38" s="60">
        <v>11</v>
      </c>
      <c r="D38" s="60">
        <v>725</v>
      </c>
      <c r="E38" s="60">
        <v>129</v>
      </c>
      <c r="F38" s="60">
        <v>1728</v>
      </c>
      <c r="G38" s="60"/>
      <c r="H38" s="60">
        <v>52</v>
      </c>
      <c r="I38" s="60">
        <v>11.7</v>
      </c>
      <c r="J38" s="60">
        <v>20</v>
      </c>
      <c r="K38" s="60">
        <v>7.9</v>
      </c>
      <c r="L38" s="60">
        <v>24.7</v>
      </c>
    </row>
    <row r="39" spans="1:12" ht="15.75" customHeight="1">
      <c r="A39" s="4" t="s">
        <v>112</v>
      </c>
      <c r="B39" s="60">
        <v>711</v>
      </c>
      <c r="C39" s="60">
        <v>74</v>
      </c>
      <c r="D39" s="60">
        <v>1987</v>
      </c>
      <c r="E39" s="60">
        <v>1134</v>
      </c>
      <c r="F39" s="60">
        <v>3907</v>
      </c>
      <c r="G39" s="60"/>
      <c r="H39" s="60">
        <v>42.9</v>
      </c>
      <c r="I39" s="60">
        <v>80.5</v>
      </c>
      <c r="J39" s="60">
        <v>54.9</v>
      </c>
      <c r="K39" s="60">
        <v>69.4</v>
      </c>
      <c r="L39" s="60">
        <v>55.8</v>
      </c>
    </row>
    <row r="40" spans="1:12" s="8" customFormat="1" ht="15.75">
      <c r="A40" s="8" t="s">
        <v>13</v>
      </c>
      <c r="B40" s="61">
        <v>1659</v>
      </c>
      <c r="C40" s="61">
        <v>92</v>
      </c>
      <c r="D40" s="61">
        <v>3621</v>
      </c>
      <c r="E40" s="61">
        <v>1635</v>
      </c>
      <c r="F40" s="61">
        <v>7007</v>
      </c>
      <c r="G40" s="61"/>
      <c r="H40" s="61">
        <v>100</v>
      </c>
      <c r="I40" s="61">
        <v>100</v>
      </c>
      <c r="J40" s="61">
        <v>100</v>
      </c>
      <c r="K40" s="61">
        <v>100</v>
      </c>
      <c r="L40" s="61">
        <v>100</v>
      </c>
    </row>
    <row r="41" spans="2:12" ht="15.75">
      <c r="B41" s="23"/>
      <c r="C41" s="23"/>
      <c r="D41" s="23"/>
      <c r="E41" s="23"/>
      <c r="F41" s="23"/>
      <c r="G41" s="69"/>
      <c r="H41" s="69"/>
      <c r="I41" s="69"/>
      <c r="J41" s="69"/>
      <c r="K41" s="69"/>
      <c r="L41" s="69"/>
    </row>
    <row r="42" spans="1:12" ht="18.75">
      <c r="A42" s="1" t="s">
        <v>13</v>
      </c>
      <c r="B42" s="23"/>
      <c r="C42" s="23"/>
      <c r="D42" s="23"/>
      <c r="E42" s="23"/>
      <c r="F42" s="23"/>
      <c r="G42" s="69"/>
      <c r="H42" s="69"/>
      <c r="I42" s="69"/>
      <c r="J42" s="69"/>
      <c r="K42" s="69"/>
      <c r="L42" s="69"/>
    </row>
    <row r="43" spans="2:12" ht="9.75" customHeight="1">
      <c r="B43" s="23"/>
      <c r="C43" s="23"/>
      <c r="D43" s="23"/>
      <c r="E43" s="23"/>
      <c r="F43" s="23"/>
      <c r="G43" s="69"/>
      <c r="H43" s="69"/>
      <c r="I43" s="69"/>
      <c r="J43" s="69"/>
      <c r="K43" s="69"/>
      <c r="L43" s="69"/>
    </row>
    <row r="44" spans="1:12" ht="15.75">
      <c r="A44" s="4" t="s">
        <v>70</v>
      </c>
      <c r="B44" s="60">
        <v>8</v>
      </c>
      <c r="C44" s="60">
        <v>143</v>
      </c>
      <c r="D44" s="60">
        <v>75</v>
      </c>
      <c r="E44" s="60">
        <v>11</v>
      </c>
      <c r="F44" s="60">
        <v>236</v>
      </c>
      <c r="G44" s="60"/>
      <c r="H44" s="60">
        <v>0.3</v>
      </c>
      <c r="I44" s="60">
        <v>6.3</v>
      </c>
      <c r="J44" s="60">
        <v>0.8</v>
      </c>
      <c r="K44" s="60">
        <v>0.3</v>
      </c>
      <c r="L44" s="60">
        <v>1.3</v>
      </c>
    </row>
    <row r="45" spans="1:12" ht="15.75">
      <c r="A45" s="4" t="s">
        <v>71</v>
      </c>
      <c r="B45" s="60">
        <v>3</v>
      </c>
      <c r="C45" s="60">
        <v>6</v>
      </c>
      <c r="D45" s="60">
        <v>306</v>
      </c>
      <c r="E45" s="60">
        <v>314</v>
      </c>
      <c r="F45" s="60">
        <v>628</v>
      </c>
      <c r="G45" s="60"/>
      <c r="H45" s="60">
        <v>0.1</v>
      </c>
      <c r="I45" s="60">
        <v>0.3</v>
      </c>
      <c r="J45" s="60">
        <v>3.1</v>
      </c>
      <c r="K45" s="60">
        <v>9.4</v>
      </c>
      <c r="L45" s="60">
        <v>3.5</v>
      </c>
    </row>
    <row r="46" spans="1:12" ht="15.75">
      <c r="A46" s="4" t="s">
        <v>72</v>
      </c>
      <c r="B46" s="60">
        <v>14</v>
      </c>
      <c r="C46" s="60">
        <v>41</v>
      </c>
      <c r="D46" s="60">
        <v>376</v>
      </c>
      <c r="E46" s="60">
        <v>227</v>
      </c>
      <c r="F46" s="60">
        <v>658</v>
      </c>
      <c r="G46" s="60"/>
      <c r="H46" s="60">
        <v>0.6</v>
      </c>
      <c r="I46" s="60">
        <v>1.8</v>
      </c>
      <c r="J46" s="60">
        <v>3.8</v>
      </c>
      <c r="K46" s="60">
        <v>6.8</v>
      </c>
      <c r="L46" s="60">
        <v>3.7</v>
      </c>
    </row>
    <row r="47" spans="1:12" ht="15.75">
      <c r="A47" s="4" t="s">
        <v>73</v>
      </c>
      <c r="B47" s="60">
        <v>7</v>
      </c>
      <c r="C47" s="60">
        <v>43</v>
      </c>
      <c r="D47" s="60">
        <v>131</v>
      </c>
      <c r="E47" s="60">
        <v>16</v>
      </c>
      <c r="F47" s="60">
        <v>197</v>
      </c>
      <c r="G47" s="60"/>
      <c r="H47" s="60">
        <v>0.3</v>
      </c>
      <c r="I47" s="60">
        <v>1.9</v>
      </c>
      <c r="J47" s="60">
        <v>1.3</v>
      </c>
      <c r="K47" s="60">
        <v>0.5</v>
      </c>
      <c r="L47" s="60">
        <v>1.1</v>
      </c>
    </row>
    <row r="48" spans="1:12" ht="15.75">
      <c r="A48" s="4" t="s">
        <v>109</v>
      </c>
      <c r="B48" s="60">
        <v>1</v>
      </c>
      <c r="C48" s="60">
        <v>7</v>
      </c>
      <c r="D48" s="60">
        <v>115</v>
      </c>
      <c r="E48" s="60">
        <v>11</v>
      </c>
      <c r="F48" s="60">
        <v>134</v>
      </c>
      <c r="G48" s="60"/>
      <c r="H48" s="60">
        <v>0.1</v>
      </c>
      <c r="I48" s="60">
        <v>0.3</v>
      </c>
      <c r="J48" s="60">
        <v>1.2</v>
      </c>
      <c r="K48" s="60">
        <v>0.3</v>
      </c>
      <c r="L48" s="60">
        <v>0.8</v>
      </c>
    </row>
    <row r="49" spans="1:12" ht="15.75">
      <c r="A49" s="4" t="s">
        <v>110</v>
      </c>
      <c r="B49" s="60">
        <v>30</v>
      </c>
      <c r="C49" s="60">
        <v>61</v>
      </c>
      <c r="D49" s="60">
        <v>336</v>
      </c>
      <c r="E49" s="60">
        <v>37</v>
      </c>
      <c r="F49" s="60">
        <v>463</v>
      </c>
      <c r="G49" s="60"/>
      <c r="H49" s="60">
        <v>1.4</v>
      </c>
      <c r="I49" s="60">
        <v>2.7</v>
      </c>
      <c r="J49" s="60">
        <v>3.4</v>
      </c>
      <c r="K49" s="60">
        <v>1.1</v>
      </c>
      <c r="L49" s="60">
        <v>2.6</v>
      </c>
    </row>
    <row r="50" spans="1:12" ht="15.75">
      <c r="A50" s="4" t="s">
        <v>111</v>
      </c>
      <c r="B50" s="60">
        <v>29</v>
      </c>
      <c r="C50" s="60">
        <v>88</v>
      </c>
      <c r="D50" s="60">
        <v>1453</v>
      </c>
      <c r="E50" s="60">
        <v>202</v>
      </c>
      <c r="F50" s="60">
        <v>1772</v>
      </c>
      <c r="G50" s="60"/>
      <c r="H50" s="60">
        <v>1.3</v>
      </c>
      <c r="I50" s="60">
        <v>3.9</v>
      </c>
      <c r="J50" s="60">
        <v>14.5</v>
      </c>
      <c r="K50" s="60">
        <v>6.1</v>
      </c>
      <c r="L50" s="60">
        <v>10</v>
      </c>
    </row>
    <row r="51" spans="1:12" ht="15.75">
      <c r="A51" s="4" t="s">
        <v>77</v>
      </c>
      <c r="B51" s="60">
        <v>22</v>
      </c>
      <c r="C51" s="60">
        <v>7</v>
      </c>
      <c r="D51" s="60">
        <v>145</v>
      </c>
      <c r="E51" s="60">
        <v>34</v>
      </c>
      <c r="F51" s="60">
        <v>208</v>
      </c>
      <c r="G51" s="60"/>
      <c r="H51" s="60">
        <v>1</v>
      </c>
      <c r="I51" s="60">
        <v>0.3</v>
      </c>
      <c r="J51" s="60">
        <v>1.5</v>
      </c>
      <c r="K51" s="60">
        <v>1</v>
      </c>
      <c r="L51" s="60">
        <v>1.2</v>
      </c>
    </row>
    <row r="52" spans="1:12" ht="15.75">
      <c r="A52" s="4" t="s">
        <v>78</v>
      </c>
      <c r="B52" s="60">
        <v>39</v>
      </c>
      <c r="C52" s="60">
        <v>92</v>
      </c>
      <c r="D52" s="60">
        <v>332</v>
      </c>
      <c r="E52" s="60">
        <v>105</v>
      </c>
      <c r="F52" s="60">
        <v>567</v>
      </c>
      <c r="G52" s="60"/>
      <c r="H52" s="60">
        <v>1.8</v>
      </c>
      <c r="I52" s="60">
        <v>4</v>
      </c>
      <c r="J52" s="60">
        <v>3.3</v>
      </c>
      <c r="K52" s="60">
        <v>3.2</v>
      </c>
      <c r="L52" s="60">
        <v>3.2</v>
      </c>
    </row>
    <row r="53" spans="1:12" ht="15.75">
      <c r="A53" s="4" t="s">
        <v>79</v>
      </c>
      <c r="B53" s="60">
        <v>1025</v>
      </c>
      <c r="C53" s="60">
        <v>56</v>
      </c>
      <c r="D53" s="60">
        <v>1018</v>
      </c>
      <c r="E53" s="60">
        <v>175</v>
      </c>
      <c r="F53" s="60">
        <v>2273</v>
      </c>
      <c r="G53" s="60"/>
      <c r="H53" s="60">
        <v>47</v>
      </c>
      <c r="I53" s="60">
        <v>2.4</v>
      </c>
      <c r="J53" s="60">
        <v>10.2</v>
      </c>
      <c r="K53" s="60">
        <v>5.2</v>
      </c>
      <c r="L53" s="60">
        <v>12.8</v>
      </c>
    </row>
    <row r="54" spans="1:12" ht="15.75">
      <c r="A54" s="4" t="s">
        <v>112</v>
      </c>
      <c r="B54" s="60">
        <v>1001</v>
      </c>
      <c r="C54" s="60">
        <v>1723</v>
      </c>
      <c r="D54" s="60">
        <v>5685</v>
      </c>
      <c r="E54" s="60">
        <v>2188</v>
      </c>
      <c r="F54" s="60">
        <v>10596</v>
      </c>
      <c r="G54" s="60"/>
      <c r="H54" s="60">
        <v>45.9</v>
      </c>
      <c r="I54" s="60">
        <v>75.8</v>
      </c>
      <c r="J54" s="60">
        <v>56.9</v>
      </c>
      <c r="K54" s="60">
        <v>65.7</v>
      </c>
      <c r="L54" s="60">
        <v>59.6</v>
      </c>
    </row>
    <row r="55" spans="1:12" s="8" customFormat="1" ht="16.5" thickBot="1">
      <c r="A55" s="59" t="s">
        <v>13</v>
      </c>
      <c r="B55" s="63">
        <v>2181</v>
      </c>
      <c r="C55" s="63">
        <v>2271</v>
      </c>
      <c r="D55" s="63">
        <v>9995</v>
      </c>
      <c r="E55" s="63">
        <v>3332</v>
      </c>
      <c r="F55" s="63">
        <v>17780</v>
      </c>
      <c r="G55" s="63"/>
      <c r="H55" s="63">
        <v>100</v>
      </c>
      <c r="I55" s="63">
        <v>100</v>
      </c>
      <c r="J55" s="63">
        <v>100</v>
      </c>
      <c r="K55" s="63">
        <v>100</v>
      </c>
      <c r="L55" s="63">
        <v>100</v>
      </c>
    </row>
    <row r="57" ht="15.75">
      <c r="A57" s="4" t="s">
        <v>113</v>
      </c>
    </row>
  </sheetData>
  <printOptions/>
  <pageMargins left="0.7480314960629921" right="0.7480314960629921" top="0.3937007874015748" bottom="0.984251968503937" header="0.31496062992125984" footer="0.5118110236220472"/>
  <pageSetup horizontalDpi="300" verticalDpi="300" orientation="portrait"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L97"/>
  <sheetViews>
    <sheetView zoomScale="75" zoomScaleNormal="75" workbookViewId="0" topLeftCell="A1">
      <selection activeCell="A1" sqref="A1"/>
    </sheetView>
  </sheetViews>
  <sheetFormatPr defaultColWidth="9.140625" defaultRowHeight="12.75"/>
  <cols>
    <col min="1" max="1" width="2.7109375" style="0" customWidth="1"/>
    <col min="2" max="2" width="33.28125" style="0" customWidth="1"/>
    <col min="3" max="8" width="10.7109375" style="0" customWidth="1"/>
    <col min="9" max="9" width="12.28125" style="0" customWidth="1"/>
    <col min="10" max="11" width="10.7109375" style="0" customWidth="1"/>
    <col min="12" max="12" width="4.00390625" style="0" customWidth="1"/>
  </cols>
  <sheetData>
    <row r="1" spans="1:11" ht="20.25">
      <c r="A1" s="70" t="s">
        <v>115</v>
      </c>
      <c r="B1" s="70"/>
      <c r="C1" s="71"/>
      <c r="D1" s="71"/>
      <c r="E1" s="71"/>
      <c r="F1" s="71"/>
      <c r="G1" s="71"/>
      <c r="H1" s="71"/>
      <c r="I1" s="72"/>
      <c r="J1" s="71"/>
      <c r="K1" s="3" t="s">
        <v>116</v>
      </c>
    </row>
    <row r="2" spans="1:11" ht="4.5" customHeight="1">
      <c r="A2" s="70"/>
      <c r="B2" s="70"/>
      <c r="C2" s="71"/>
      <c r="D2" s="71"/>
      <c r="E2" s="71"/>
      <c r="F2" s="71"/>
      <c r="G2" s="71"/>
      <c r="H2" s="71"/>
      <c r="I2" s="72"/>
      <c r="J2" s="71"/>
      <c r="K2" s="24"/>
    </row>
    <row r="3" spans="1:11" ht="20.25">
      <c r="A3" s="70" t="s">
        <v>117</v>
      </c>
      <c r="B3" s="70"/>
      <c r="C3" s="71"/>
      <c r="D3" s="71"/>
      <c r="E3" s="71"/>
      <c r="F3" s="71"/>
      <c r="G3" s="71"/>
      <c r="H3" s="71"/>
      <c r="I3" s="71"/>
      <c r="J3" s="71"/>
      <c r="K3" s="24"/>
    </row>
    <row r="4" spans="1:11" ht="24">
      <c r="A4" s="70" t="s">
        <v>154</v>
      </c>
      <c r="B4" s="70"/>
      <c r="C4" s="71"/>
      <c r="D4" s="71"/>
      <c r="E4" s="71"/>
      <c r="F4" s="71"/>
      <c r="G4" s="71"/>
      <c r="H4" s="71"/>
      <c r="I4" s="71"/>
      <c r="J4" s="71"/>
      <c r="K4" s="24"/>
    </row>
    <row r="5" spans="1:11" ht="20.25">
      <c r="A5" s="70" t="s">
        <v>118</v>
      </c>
      <c r="B5" s="70"/>
      <c r="C5" s="71"/>
      <c r="D5" s="71"/>
      <c r="E5" s="71"/>
      <c r="F5" s="71"/>
      <c r="G5" s="71"/>
      <c r="H5" s="71"/>
      <c r="I5" s="71"/>
      <c r="J5" s="71"/>
      <c r="K5" s="24"/>
    </row>
    <row r="6" spans="1:12" ht="3" customHeight="1" thickBot="1">
      <c r="A6" s="73"/>
      <c r="B6" s="73"/>
      <c r="C6" s="73"/>
      <c r="D6" s="73"/>
      <c r="E6" s="73"/>
      <c r="F6" s="73"/>
      <c r="G6" s="73"/>
      <c r="H6" s="73"/>
      <c r="I6" s="73"/>
      <c r="J6" s="73"/>
      <c r="K6" s="73"/>
      <c r="L6" s="74"/>
    </row>
    <row r="7" spans="1:11" ht="15.75">
      <c r="A7" s="4"/>
      <c r="B7" s="4"/>
      <c r="C7" s="36"/>
      <c r="D7" s="36"/>
      <c r="E7" s="36"/>
      <c r="F7" s="36"/>
      <c r="G7" s="36" t="s">
        <v>119</v>
      </c>
      <c r="H7" s="36"/>
      <c r="I7" s="36"/>
      <c r="J7" s="36" t="s">
        <v>120</v>
      </c>
      <c r="K7" s="36"/>
    </row>
    <row r="8" spans="1:11" ht="16.5" thickBot="1">
      <c r="A8" s="17"/>
      <c r="B8" s="17"/>
      <c r="C8" s="50" t="s">
        <v>121</v>
      </c>
      <c r="D8" s="50" t="s">
        <v>122</v>
      </c>
      <c r="E8" s="50" t="s">
        <v>123</v>
      </c>
      <c r="F8" s="50" t="s">
        <v>124</v>
      </c>
      <c r="G8" s="50" t="s">
        <v>125</v>
      </c>
      <c r="H8" s="50" t="s">
        <v>126</v>
      </c>
      <c r="I8" s="50" t="s">
        <v>127</v>
      </c>
      <c r="J8" s="50" t="s">
        <v>128</v>
      </c>
      <c r="K8" s="50" t="s">
        <v>13</v>
      </c>
    </row>
    <row r="9" spans="1:12" ht="15.75">
      <c r="A9" s="8" t="s">
        <v>129</v>
      </c>
      <c r="B9" s="4"/>
      <c r="C9" s="19"/>
      <c r="D9" s="75"/>
      <c r="E9" s="75"/>
      <c r="F9" s="75"/>
      <c r="G9" s="75"/>
      <c r="H9" s="75"/>
      <c r="I9" s="75"/>
      <c r="J9" s="75"/>
      <c r="K9" s="75"/>
      <c r="L9" s="76"/>
    </row>
    <row r="10" spans="1:11" ht="15.75">
      <c r="A10" s="4"/>
      <c r="B10" s="4" t="s">
        <v>130</v>
      </c>
      <c r="C10" s="60">
        <v>8</v>
      </c>
      <c r="D10" s="60">
        <v>9</v>
      </c>
      <c r="E10" s="60">
        <v>0</v>
      </c>
      <c r="F10" s="60">
        <v>3</v>
      </c>
      <c r="G10" s="60">
        <v>18</v>
      </c>
      <c r="H10" s="60">
        <v>4</v>
      </c>
      <c r="I10" s="60">
        <v>37</v>
      </c>
      <c r="J10" s="60">
        <v>5</v>
      </c>
      <c r="K10" s="60">
        <v>84</v>
      </c>
    </row>
    <row r="11" spans="1:11" ht="15.75">
      <c r="A11" s="4"/>
      <c r="B11" s="4" t="s">
        <v>131</v>
      </c>
      <c r="C11" s="60">
        <v>2</v>
      </c>
      <c r="D11" s="60">
        <v>0</v>
      </c>
      <c r="E11" s="60">
        <v>0</v>
      </c>
      <c r="F11" s="60">
        <v>0</v>
      </c>
      <c r="G11" s="60">
        <v>1</v>
      </c>
      <c r="H11" s="60">
        <v>0</v>
      </c>
      <c r="I11" s="60">
        <v>0</v>
      </c>
      <c r="J11" s="60">
        <v>0</v>
      </c>
      <c r="K11" s="60">
        <v>3</v>
      </c>
    </row>
    <row r="12" spans="1:11" ht="15.75">
      <c r="A12" s="4"/>
      <c r="B12" s="4" t="s">
        <v>132</v>
      </c>
      <c r="C12" s="60">
        <v>0</v>
      </c>
      <c r="D12" s="60">
        <v>1</v>
      </c>
      <c r="E12" s="60">
        <v>0</v>
      </c>
      <c r="F12" s="60">
        <v>2</v>
      </c>
      <c r="G12" s="60">
        <v>0</v>
      </c>
      <c r="H12" s="60">
        <v>1</v>
      </c>
      <c r="I12" s="60">
        <v>10</v>
      </c>
      <c r="J12" s="60">
        <v>0</v>
      </c>
      <c r="K12" s="60">
        <v>14</v>
      </c>
    </row>
    <row r="13" spans="1:11" ht="15.75">
      <c r="A13" s="4"/>
      <c r="B13" s="4" t="s">
        <v>133</v>
      </c>
      <c r="C13" s="60">
        <v>0</v>
      </c>
      <c r="D13" s="60">
        <v>0</v>
      </c>
      <c r="E13" s="60">
        <v>0</v>
      </c>
      <c r="F13" s="60">
        <v>0</v>
      </c>
      <c r="G13" s="60">
        <v>0</v>
      </c>
      <c r="H13" s="60">
        <v>0</v>
      </c>
      <c r="I13" s="60">
        <v>0</v>
      </c>
      <c r="J13" s="60">
        <v>0</v>
      </c>
      <c r="K13" s="60">
        <v>0</v>
      </c>
    </row>
    <row r="14" spans="1:11" ht="15.75">
      <c r="A14" s="4"/>
      <c r="B14" s="4" t="s">
        <v>134</v>
      </c>
      <c r="C14" s="60">
        <v>0</v>
      </c>
      <c r="D14" s="60">
        <v>0</v>
      </c>
      <c r="E14" s="60">
        <v>0</v>
      </c>
      <c r="F14" s="60">
        <v>0</v>
      </c>
      <c r="G14" s="60">
        <v>0</v>
      </c>
      <c r="H14" s="60">
        <v>0</v>
      </c>
      <c r="I14" s="60">
        <v>0</v>
      </c>
      <c r="J14" s="60">
        <v>0</v>
      </c>
      <c r="K14" s="60">
        <v>0</v>
      </c>
    </row>
    <row r="15" spans="1:11" ht="15.75">
      <c r="A15" s="4"/>
      <c r="B15" s="4" t="s">
        <v>135</v>
      </c>
      <c r="C15" s="60">
        <v>19</v>
      </c>
      <c r="D15" s="60">
        <v>46</v>
      </c>
      <c r="E15" s="60">
        <v>41</v>
      </c>
      <c r="F15" s="60">
        <v>16</v>
      </c>
      <c r="G15" s="60">
        <v>114</v>
      </c>
      <c r="H15" s="60">
        <v>27</v>
      </c>
      <c r="I15" s="60">
        <v>153</v>
      </c>
      <c r="J15" s="60">
        <v>17</v>
      </c>
      <c r="K15" s="60">
        <v>433</v>
      </c>
    </row>
    <row r="16" spans="1:11" ht="15.75">
      <c r="A16" s="4"/>
      <c r="B16" s="4" t="s">
        <v>136</v>
      </c>
      <c r="C16" s="60">
        <v>3</v>
      </c>
      <c r="D16" s="60">
        <v>12</v>
      </c>
      <c r="E16" s="60">
        <v>8</v>
      </c>
      <c r="F16" s="60">
        <v>5</v>
      </c>
      <c r="G16" s="60">
        <v>58</v>
      </c>
      <c r="H16" s="60">
        <v>2</v>
      </c>
      <c r="I16" s="60">
        <v>60</v>
      </c>
      <c r="J16" s="60">
        <v>2</v>
      </c>
      <c r="K16" s="60">
        <v>150</v>
      </c>
    </row>
    <row r="17" spans="1:11" ht="15.75">
      <c r="A17" s="4"/>
      <c r="B17" s="4" t="s">
        <v>137</v>
      </c>
      <c r="C17" s="60">
        <v>1</v>
      </c>
      <c r="D17" s="60">
        <v>5</v>
      </c>
      <c r="E17" s="60">
        <v>5</v>
      </c>
      <c r="F17" s="60">
        <v>3</v>
      </c>
      <c r="G17" s="60">
        <v>19</v>
      </c>
      <c r="H17" s="60">
        <v>2</v>
      </c>
      <c r="I17" s="60">
        <v>17</v>
      </c>
      <c r="J17" s="60">
        <v>0</v>
      </c>
      <c r="K17" s="60">
        <v>52</v>
      </c>
    </row>
    <row r="18" spans="1:11" ht="15.75">
      <c r="A18" s="4"/>
      <c r="B18" s="4" t="s">
        <v>138</v>
      </c>
      <c r="C18" s="60">
        <v>2</v>
      </c>
      <c r="D18" s="60">
        <v>1</v>
      </c>
      <c r="E18" s="60">
        <v>4</v>
      </c>
      <c r="F18" s="60">
        <v>1</v>
      </c>
      <c r="G18" s="60">
        <v>15</v>
      </c>
      <c r="H18" s="60">
        <v>2</v>
      </c>
      <c r="I18" s="60">
        <v>14</v>
      </c>
      <c r="J18" s="60">
        <v>1</v>
      </c>
      <c r="K18" s="60">
        <v>40</v>
      </c>
    </row>
    <row r="19" spans="1:11" ht="15.75">
      <c r="A19" s="4"/>
      <c r="B19" s="4" t="s">
        <v>139</v>
      </c>
      <c r="C19" s="60">
        <v>2</v>
      </c>
      <c r="D19" s="60">
        <v>1</v>
      </c>
      <c r="E19" s="60">
        <v>2</v>
      </c>
      <c r="F19" s="60">
        <v>1</v>
      </c>
      <c r="G19" s="60">
        <v>5</v>
      </c>
      <c r="H19" s="60">
        <v>4</v>
      </c>
      <c r="I19" s="60">
        <v>5</v>
      </c>
      <c r="J19" s="60">
        <v>0</v>
      </c>
      <c r="K19" s="60">
        <v>20</v>
      </c>
    </row>
    <row r="20" spans="1:11" ht="15.75">
      <c r="A20" s="4"/>
      <c r="B20" s="4" t="s">
        <v>140</v>
      </c>
      <c r="C20" s="60">
        <v>1</v>
      </c>
      <c r="D20" s="60">
        <v>2</v>
      </c>
      <c r="E20" s="60">
        <v>1</v>
      </c>
      <c r="F20" s="60">
        <v>0</v>
      </c>
      <c r="G20" s="60">
        <v>3</v>
      </c>
      <c r="H20" s="60">
        <v>0</v>
      </c>
      <c r="I20" s="60">
        <v>3</v>
      </c>
      <c r="J20" s="60">
        <v>1</v>
      </c>
      <c r="K20" s="60">
        <v>11</v>
      </c>
    </row>
    <row r="21" spans="1:11" s="77" customFormat="1" ht="15.75">
      <c r="A21" s="8"/>
      <c r="B21" s="8" t="s">
        <v>13</v>
      </c>
      <c r="C21" s="61">
        <v>38</v>
      </c>
      <c r="D21" s="61">
        <v>77</v>
      </c>
      <c r="E21" s="61">
        <v>61</v>
      </c>
      <c r="F21" s="61">
        <v>31</v>
      </c>
      <c r="G21" s="61">
        <v>233</v>
      </c>
      <c r="H21" s="61">
        <v>42</v>
      </c>
      <c r="I21" s="61">
        <v>299</v>
      </c>
      <c r="J21" s="61">
        <v>26</v>
      </c>
      <c r="K21" s="61">
        <v>807</v>
      </c>
    </row>
    <row r="22" spans="1:12" ht="6" customHeight="1">
      <c r="A22" s="4"/>
      <c r="B22" s="4"/>
      <c r="C22" s="60"/>
      <c r="D22" s="60"/>
      <c r="E22" s="60"/>
      <c r="F22" s="60"/>
      <c r="G22" s="60"/>
      <c r="H22" s="60"/>
      <c r="I22" s="60"/>
      <c r="J22" s="60"/>
      <c r="K22" s="60"/>
      <c r="L22" s="78"/>
    </row>
    <row r="23" spans="1:11" ht="15.75">
      <c r="A23" s="8" t="s">
        <v>141</v>
      </c>
      <c r="B23" s="4"/>
      <c r="C23" s="60"/>
      <c r="D23" s="60"/>
      <c r="E23" s="60"/>
      <c r="F23" s="60"/>
      <c r="G23" s="60"/>
      <c r="H23" s="60"/>
      <c r="I23" s="60"/>
      <c r="J23" s="60"/>
      <c r="K23" s="60"/>
    </row>
    <row r="24" spans="1:11" ht="15.75">
      <c r="A24" s="4"/>
      <c r="B24" s="4" t="s">
        <v>130</v>
      </c>
      <c r="C24" s="60">
        <v>12</v>
      </c>
      <c r="D24" s="60">
        <v>2</v>
      </c>
      <c r="E24" s="60">
        <v>6</v>
      </c>
      <c r="F24" s="60">
        <v>5</v>
      </c>
      <c r="G24" s="60">
        <v>11</v>
      </c>
      <c r="H24" s="60">
        <v>9</v>
      </c>
      <c r="I24" s="60">
        <v>34</v>
      </c>
      <c r="J24" s="60">
        <v>3</v>
      </c>
      <c r="K24" s="60">
        <v>82</v>
      </c>
    </row>
    <row r="25" spans="1:11" ht="15.75">
      <c r="A25" s="4"/>
      <c r="B25" s="4" t="s">
        <v>131</v>
      </c>
      <c r="C25" s="60">
        <v>21</v>
      </c>
      <c r="D25" s="60">
        <v>1</v>
      </c>
      <c r="E25" s="60">
        <v>6</v>
      </c>
      <c r="F25" s="60">
        <v>0</v>
      </c>
      <c r="G25" s="60">
        <v>10</v>
      </c>
      <c r="H25" s="60">
        <v>1</v>
      </c>
      <c r="I25" s="60">
        <v>11</v>
      </c>
      <c r="J25" s="60">
        <v>6</v>
      </c>
      <c r="K25" s="60">
        <v>56</v>
      </c>
    </row>
    <row r="26" spans="1:11" ht="15.75">
      <c r="A26" s="4"/>
      <c r="B26" s="4" t="s">
        <v>132</v>
      </c>
      <c r="C26" s="60">
        <v>0</v>
      </c>
      <c r="D26" s="60">
        <v>2</v>
      </c>
      <c r="E26" s="60">
        <v>0</v>
      </c>
      <c r="F26" s="60">
        <v>0</v>
      </c>
      <c r="G26" s="60">
        <v>1</v>
      </c>
      <c r="H26" s="60">
        <v>0</v>
      </c>
      <c r="I26" s="60">
        <v>5</v>
      </c>
      <c r="J26" s="60">
        <v>0</v>
      </c>
      <c r="K26" s="60">
        <v>8</v>
      </c>
    </row>
    <row r="27" spans="1:11" ht="15.75">
      <c r="A27" s="4"/>
      <c r="B27" s="4" t="s">
        <v>133</v>
      </c>
      <c r="C27" s="60">
        <v>0</v>
      </c>
      <c r="D27" s="60">
        <v>0</v>
      </c>
      <c r="E27" s="60">
        <v>0</v>
      </c>
      <c r="F27" s="60">
        <v>0</v>
      </c>
      <c r="G27" s="60">
        <v>0</v>
      </c>
      <c r="H27" s="60">
        <v>0</v>
      </c>
      <c r="I27" s="60">
        <v>0</v>
      </c>
      <c r="J27" s="60">
        <v>0</v>
      </c>
      <c r="K27" s="60">
        <v>0</v>
      </c>
    </row>
    <row r="28" spans="1:11" ht="15.75">
      <c r="A28" s="4"/>
      <c r="B28" s="4" t="s">
        <v>134</v>
      </c>
      <c r="C28" s="60">
        <v>17</v>
      </c>
      <c r="D28" s="60">
        <v>3</v>
      </c>
      <c r="E28" s="60">
        <v>1</v>
      </c>
      <c r="F28" s="60">
        <v>1</v>
      </c>
      <c r="G28" s="60">
        <v>0</v>
      </c>
      <c r="H28" s="60">
        <v>0</v>
      </c>
      <c r="I28" s="60">
        <v>5</v>
      </c>
      <c r="J28" s="60">
        <v>0</v>
      </c>
      <c r="K28" s="60">
        <v>27</v>
      </c>
    </row>
    <row r="29" spans="1:11" ht="15.75">
      <c r="A29" s="4"/>
      <c r="B29" s="4" t="s">
        <v>135</v>
      </c>
      <c r="C29" s="60">
        <v>12</v>
      </c>
      <c r="D29" s="60">
        <v>27</v>
      </c>
      <c r="E29" s="60">
        <v>22</v>
      </c>
      <c r="F29" s="60">
        <v>13</v>
      </c>
      <c r="G29" s="60">
        <v>53</v>
      </c>
      <c r="H29" s="60">
        <v>8</v>
      </c>
      <c r="I29" s="60">
        <v>90</v>
      </c>
      <c r="J29" s="60">
        <v>8</v>
      </c>
      <c r="K29" s="60">
        <v>233</v>
      </c>
    </row>
    <row r="30" spans="1:11" ht="15.75">
      <c r="A30" s="4"/>
      <c r="B30" s="4" t="s">
        <v>136</v>
      </c>
      <c r="C30" s="60">
        <v>12</v>
      </c>
      <c r="D30" s="60">
        <v>33</v>
      </c>
      <c r="E30" s="60">
        <v>19</v>
      </c>
      <c r="F30" s="60">
        <v>14</v>
      </c>
      <c r="G30" s="60">
        <v>47</v>
      </c>
      <c r="H30" s="60">
        <v>6</v>
      </c>
      <c r="I30" s="60">
        <v>61</v>
      </c>
      <c r="J30" s="60">
        <v>3</v>
      </c>
      <c r="K30" s="60">
        <v>195</v>
      </c>
    </row>
    <row r="31" spans="1:11" ht="15.75">
      <c r="A31" s="4"/>
      <c r="B31" s="4" t="s">
        <v>137</v>
      </c>
      <c r="C31" s="60">
        <v>4</v>
      </c>
      <c r="D31" s="60">
        <v>19</v>
      </c>
      <c r="E31" s="60">
        <v>13</v>
      </c>
      <c r="F31" s="60">
        <v>7</v>
      </c>
      <c r="G31" s="60">
        <v>38</v>
      </c>
      <c r="H31" s="60">
        <v>5</v>
      </c>
      <c r="I31" s="60">
        <v>41</v>
      </c>
      <c r="J31" s="60">
        <v>5</v>
      </c>
      <c r="K31" s="60">
        <v>132</v>
      </c>
    </row>
    <row r="32" spans="1:11" ht="15.75">
      <c r="A32" s="4"/>
      <c r="B32" s="4" t="s">
        <v>138</v>
      </c>
      <c r="C32" s="60">
        <v>12</v>
      </c>
      <c r="D32" s="60">
        <v>17</v>
      </c>
      <c r="E32" s="60">
        <v>10</v>
      </c>
      <c r="F32" s="60">
        <v>11</v>
      </c>
      <c r="G32" s="60">
        <v>22</v>
      </c>
      <c r="H32" s="60">
        <v>5</v>
      </c>
      <c r="I32" s="60">
        <v>44</v>
      </c>
      <c r="J32" s="60">
        <v>6</v>
      </c>
      <c r="K32" s="60">
        <v>127</v>
      </c>
    </row>
    <row r="33" spans="1:11" ht="15.75">
      <c r="A33" s="4"/>
      <c r="B33" s="4" t="s">
        <v>139</v>
      </c>
      <c r="C33" s="60">
        <v>14</v>
      </c>
      <c r="D33" s="60">
        <v>21</v>
      </c>
      <c r="E33" s="60">
        <v>12</v>
      </c>
      <c r="F33" s="60">
        <v>9</v>
      </c>
      <c r="G33" s="60">
        <v>35</v>
      </c>
      <c r="H33" s="60">
        <v>12</v>
      </c>
      <c r="I33" s="60">
        <v>37</v>
      </c>
      <c r="J33" s="60">
        <v>7</v>
      </c>
      <c r="K33" s="60">
        <v>147</v>
      </c>
    </row>
    <row r="34" spans="1:11" ht="15.75">
      <c r="A34" s="4"/>
      <c r="B34" s="4" t="s">
        <v>140</v>
      </c>
      <c r="C34" s="60">
        <v>28</v>
      </c>
      <c r="D34" s="60">
        <v>16</v>
      </c>
      <c r="E34" s="60">
        <v>10</v>
      </c>
      <c r="F34" s="60">
        <v>4</v>
      </c>
      <c r="G34" s="60">
        <v>12</v>
      </c>
      <c r="H34" s="60">
        <v>7</v>
      </c>
      <c r="I34" s="60">
        <v>14</v>
      </c>
      <c r="J34" s="60">
        <v>1</v>
      </c>
      <c r="K34" s="60">
        <v>92</v>
      </c>
    </row>
    <row r="35" spans="1:12" s="77" customFormat="1" ht="15.75">
      <c r="A35" s="8"/>
      <c r="B35" s="8" t="s">
        <v>13</v>
      </c>
      <c r="C35" s="61">
        <v>132</v>
      </c>
      <c r="D35" s="61">
        <v>141</v>
      </c>
      <c r="E35" s="61">
        <v>99</v>
      </c>
      <c r="F35" s="61">
        <v>64</v>
      </c>
      <c r="G35" s="61">
        <v>229</v>
      </c>
      <c r="H35" s="61">
        <v>53</v>
      </c>
      <c r="I35" s="61">
        <v>342</v>
      </c>
      <c r="J35" s="61">
        <v>39</v>
      </c>
      <c r="K35" s="61">
        <v>1099</v>
      </c>
      <c r="L35" s="79"/>
    </row>
    <row r="36" spans="1:12" ht="5.25" customHeight="1">
      <c r="A36" s="4"/>
      <c r="B36" s="4"/>
      <c r="C36" s="60"/>
      <c r="D36" s="60"/>
      <c r="E36" s="60"/>
      <c r="F36" s="60"/>
      <c r="G36" s="60"/>
      <c r="H36" s="60"/>
      <c r="I36" s="60"/>
      <c r="J36" s="60"/>
      <c r="K36" s="60"/>
      <c r="L36" s="78"/>
    </row>
    <row r="37" spans="1:11" ht="15.75">
      <c r="A37" s="8" t="s">
        <v>142</v>
      </c>
      <c r="B37" s="4"/>
      <c r="C37" s="60"/>
      <c r="D37" s="60"/>
      <c r="E37" s="60"/>
      <c r="F37" s="60"/>
      <c r="G37" s="60"/>
      <c r="H37" s="60"/>
      <c r="I37" s="60"/>
      <c r="J37" s="60"/>
      <c r="K37" s="60"/>
    </row>
    <row r="38" spans="1:11" ht="15.75">
      <c r="A38" s="4"/>
      <c r="B38" s="4" t="s">
        <v>130</v>
      </c>
      <c r="C38" s="60">
        <v>81</v>
      </c>
      <c r="D38" s="60">
        <v>104</v>
      </c>
      <c r="E38" s="60">
        <v>87</v>
      </c>
      <c r="F38" s="60">
        <v>99</v>
      </c>
      <c r="G38" s="60">
        <v>364</v>
      </c>
      <c r="H38" s="60">
        <v>98</v>
      </c>
      <c r="I38" s="60">
        <v>928</v>
      </c>
      <c r="J38" s="60">
        <v>30</v>
      </c>
      <c r="K38" s="60">
        <v>1791</v>
      </c>
    </row>
    <row r="39" spans="1:11" ht="15.75">
      <c r="A39" s="4"/>
      <c r="B39" s="4" t="s">
        <v>131</v>
      </c>
      <c r="C39" s="60">
        <v>46</v>
      </c>
      <c r="D39" s="60">
        <v>21</v>
      </c>
      <c r="E39" s="60">
        <v>31</v>
      </c>
      <c r="F39" s="60">
        <v>14</v>
      </c>
      <c r="G39" s="60">
        <v>88</v>
      </c>
      <c r="H39" s="60">
        <v>17</v>
      </c>
      <c r="I39" s="60">
        <v>130</v>
      </c>
      <c r="J39" s="60">
        <v>53</v>
      </c>
      <c r="K39" s="60">
        <v>400</v>
      </c>
    </row>
    <row r="40" spans="1:11" ht="15.75">
      <c r="A40" s="4"/>
      <c r="B40" s="4" t="s">
        <v>132</v>
      </c>
      <c r="C40" s="60">
        <v>12</v>
      </c>
      <c r="D40" s="60">
        <v>2</v>
      </c>
      <c r="E40" s="60">
        <v>1</v>
      </c>
      <c r="F40" s="60">
        <v>10</v>
      </c>
      <c r="G40" s="60">
        <v>2</v>
      </c>
      <c r="H40" s="60">
        <v>26</v>
      </c>
      <c r="I40" s="60">
        <v>226</v>
      </c>
      <c r="J40" s="60">
        <v>2</v>
      </c>
      <c r="K40" s="60">
        <v>281</v>
      </c>
    </row>
    <row r="41" spans="1:11" ht="15.75">
      <c r="A41" s="4"/>
      <c r="B41" s="4" t="s">
        <v>133</v>
      </c>
      <c r="C41" s="60">
        <v>13</v>
      </c>
      <c r="D41" s="60">
        <v>3</v>
      </c>
      <c r="E41" s="60">
        <v>0</v>
      </c>
      <c r="F41" s="60">
        <v>1</v>
      </c>
      <c r="G41" s="60">
        <v>0</v>
      </c>
      <c r="H41" s="60">
        <v>0</v>
      </c>
      <c r="I41" s="60">
        <v>89</v>
      </c>
      <c r="J41" s="60">
        <v>15</v>
      </c>
      <c r="K41" s="60">
        <v>121</v>
      </c>
    </row>
    <row r="42" spans="1:11" ht="15.75">
      <c r="A42" s="4"/>
      <c r="B42" s="4" t="s">
        <v>134</v>
      </c>
      <c r="C42" s="60">
        <v>35</v>
      </c>
      <c r="D42" s="60">
        <v>7</v>
      </c>
      <c r="E42" s="60">
        <v>0</v>
      </c>
      <c r="F42" s="60">
        <v>2</v>
      </c>
      <c r="G42" s="60">
        <v>0</v>
      </c>
      <c r="H42" s="60">
        <v>4</v>
      </c>
      <c r="I42" s="60">
        <v>21</v>
      </c>
      <c r="J42" s="60">
        <v>3</v>
      </c>
      <c r="K42" s="60">
        <v>72</v>
      </c>
    </row>
    <row r="43" spans="1:11" ht="15.75">
      <c r="A43" s="4"/>
      <c r="B43" s="4" t="s">
        <v>135</v>
      </c>
      <c r="C43" s="60">
        <v>103</v>
      </c>
      <c r="D43" s="60">
        <v>328</v>
      </c>
      <c r="E43" s="60">
        <v>282</v>
      </c>
      <c r="F43" s="60">
        <v>221</v>
      </c>
      <c r="G43" s="60">
        <v>745</v>
      </c>
      <c r="H43" s="60">
        <v>201</v>
      </c>
      <c r="I43" s="60">
        <v>2024</v>
      </c>
      <c r="J43" s="60">
        <v>128</v>
      </c>
      <c r="K43" s="60">
        <v>4032</v>
      </c>
    </row>
    <row r="44" spans="1:11" ht="15.75">
      <c r="A44" s="4"/>
      <c r="B44" s="4" t="s">
        <v>136</v>
      </c>
      <c r="C44" s="60">
        <v>94</v>
      </c>
      <c r="D44" s="60">
        <v>259</v>
      </c>
      <c r="E44" s="60">
        <v>239</v>
      </c>
      <c r="F44" s="60">
        <v>179</v>
      </c>
      <c r="G44" s="60">
        <v>642</v>
      </c>
      <c r="H44" s="60">
        <v>159</v>
      </c>
      <c r="I44" s="60">
        <v>1396</v>
      </c>
      <c r="J44" s="60">
        <v>101</v>
      </c>
      <c r="K44" s="60">
        <v>3069</v>
      </c>
    </row>
    <row r="45" spans="1:11" ht="15.75">
      <c r="A45" s="4"/>
      <c r="B45" s="4" t="s">
        <v>137</v>
      </c>
      <c r="C45" s="60">
        <v>83</v>
      </c>
      <c r="D45" s="60">
        <v>218</v>
      </c>
      <c r="E45" s="60">
        <v>168</v>
      </c>
      <c r="F45" s="60">
        <v>179</v>
      </c>
      <c r="G45" s="60">
        <v>534</v>
      </c>
      <c r="H45" s="60">
        <v>120</v>
      </c>
      <c r="I45" s="60">
        <v>1134</v>
      </c>
      <c r="J45" s="60">
        <v>90</v>
      </c>
      <c r="K45" s="60">
        <v>2526</v>
      </c>
    </row>
    <row r="46" spans="1:11" ht="15.75">
      <c r="A46" s="4"/>
      <c r="B46" s="4" t="s">
        <v>138</v>
      </c>
      <c r="C46" s="60">
        <v>125</v>
      </c>
      <c r="D46" s="60">
        <v>227</v>
      </c>
      <c r="E46" s="60">
        <v>166</v>
      </c>
      <c r="F46" s="60">
        <v>126</v>
      </c>
      <c r="G46" s="60">
        <v>388</v>
      </c>
      <c r="H46" s="60">
        <v>105</v>
      </c>
      <c r="I46" s="60">
        <v>776</v>
      </c>
      <c r="J46" s="60">
        <v>73</v>
      </c>
      <c r="K46" s="60">
        <v>1986</v>
      </c>
    </row>
    <row r="47" spans="1:11" ht="15.75">
      <c r="A47" s="4"/>
      <c r="B47" s="4" t="s">
        <v>139</v>
      </c>
      <c r="C47" s="60">
        <v>103</v>
      </c>
      <c r="D47" s="60">
        <v>223</v>
      </c>
      <c r="E47" s="60">
        <v>156</v>
      </c>
      <c r="F47" s="60">
        <v>81</v>
      </c>
      <c r="G47" s="60">
        <v>321</v>
      </c>
      <c r="H47" s="60">
        <v>72</v>
      </c>
      <c r="I47" s="60">
        <v>504</v>
      </c>
      <c r="J47" s="60">
        <v>70</v>
      </c>
      <c r="K47" s="60">
        <v>1530</v>
      </c>
    </row>
    <row r="48" spans="1:11" ht="15.75">
      <c r="A48" s="4"/>
      <c r="B48" s="4" t="s">
        <v>140</v>
      </c>
      <c r="C48" s="60">
        <v>210</v>
      </c>
      <c r="D48" s="60">
        <v>102</v>
      </c>
      <c r="E48" s="60">
        <v>127</v>
      </c>
      <c r="F48" s="60">
        <v>21</v>
      </c>
      <c r="G48" s="60">
        <v>141</v>
      </c>
      <c r="H48" s="60">
        <v>39</v>
      </c>
      <c r="I48" s="60">
        <v>218</v>
      </c>
      <c r="J48" s="60">
        <v>48</v>
      </c>
      <c r="K48" s="60">
        <v>906</v>
      </c>
    </row>
    <row r="49" spans="1:12" s="77" customFormat="1" ht="15.75">
      <c r="A49" s="8"/>
      <c r="B49" s="8" t="s">
        <v>13</v>
      </c>
      <c r="C49" s="61">
        <v>905</v>
      </c>
      <c r="D49" s="61">
        <v>1494</v>
      </c>
      <c r="E49" s="61">
        <v>1257</v>
      </c>
      <c r="F49" s="61">
        <v>933</v>
      </c>
      <c r="G49" s="61">
        <v>3225</v>
      </c>
      <c r="H49" s="61">
        <v>841</v>
      </c>
      <c r="I49" s="61">
        <v>7446</v>
      </c>
      <c r="J49" s="61">
        <v>613</v>
      </c>
      <c r="K49" s="61">
        <v>16714</v>
      </c>
      <c r="L49" s="79"/>
    </row>
    <row r="50" spans="1:12" ht="5.25" customHeight="1">
      <c r="A50" s="4"/>
      <c r="B50" s="4"/>
      <c r="C50" s="60"/>
      <c r="D50" s="60"/>
      <c r="E50" s="60"/>
      <c r="F50" s="60"/>
      <c r="G50" s="60"/>
      <c r="H50" s="60"/>
      <c r="I50" s="60"/>
      <c r="J50" s="60"/>
      <c r="K50" s="60"/>
      <c r="L50" s="78"/>
    </row>
    <row r="51" spans="1:11" ht="18.75">
      <c r="A51" s="8" t="s">
        <v>155</v>
      </c>
      <c r="B51" s="4"/>
      <c r="C51" s="60"/>
      <c r="D51" s="60"/>
      <c r="E51" s="60"/>
      <c r="F51" s="60"/>
      <c r="G51" s="60"/>
      <c r="H51" s="60"/>
      <c r="I51" s="60"/>
      <c r="J51" s="60"/>
      <c r="K51" s="60"/>
    </row>
    <row r="52" spans="1:11" ht="15.75">
      <c r="A52" s="4"/>
      <c r="B52" s="4" t="s">
        <v>130</v>
      </c>
      <c r="C52" s="60">
        <v>24</v>
      </c>
      <c r="D52" s="60">
        <v>28</v>
      </c>
      <c r="E52" s="60">
        <v>33</v>
      </c>
      <c r="F52" s="60">
        <v>25</v>
      </c>
      <c r="G52" s="60">
        <v>151</v>
      </c>
      <c r="H52" s="60">
        <v>26</v>
      </c>
      <c r="I52" s="60">
        <v>261</v>
      </c>
      <c r="J52" s="60">
        <v>25</v>
      </c>
      <c r="K52" s="60">
        <v>573</v>
      </c>
    </row>
    <row r="53" spans="1:11" ht="15.75">
      <c r="A53" s="4"/>
      <c r="B53" s="4" t="s">
        <v>131</v>
      </c>
      <c r="C53" s="60">
        <v>5</v>
      </c>
      <c r="D53" s="60">
        <v>10</v>
      </c>
      <c r="E53" s="60">
        <v>9</v>
      </c>
      <c r="F53" s="60">
        <v>3</v>
      </c>
      <c r="G53" s="60">
        <v>21</v>
      </c>
      <c r="H53" s="60">
        <v>5</v>
      </c>
      <c r="I53" s="60">
        <v>58</v>
      </c>
      <c r="J53" s="60">
        <v>30</v>
      </c>
      <c r="K53" s="60">
        <v>141</v>
      </c>
    </row>
    <row r="54" spans="1:11" ht="15.75">
      <c r="A54" s="4"/>
      <c r="B54" s="4" t="s">
        <v>132</v>
      </c>
      <c r="C54" s="60">
        <v>0</v>
      </c>
      <c r="D54" s="60">
        <v>8</v>
      </c>
      <c r="E54" s="60">
        <v>0</v>
      </c>
      <c r="F54" s="60">
        <v>2</v>
      </c>
      <c r="G54" s="60">
        <v>4</v>
      </c>
      <c r="H54" s="60">
        <v>2</v>
      </c>
      <c r="I54" s="60">
        <v>46</v>
      </c>
      <c r="J54" s="60">
        <v>1</v>
      </c>
      <c r="K54" s="60">
        <v>63</v>
      </c>
    </row>
    <row r="55" spans="1:11" ht="15.75">
      <c r="A55" s="4"/>
      <c r="B55" s="4" t="s">
        <v>133</v>
      </c>
      <c r="C55" s="60">
        <v>0</v>
      </c>
      <c r="D55" s="60">
        <v>0</v>
      </c>
      <c r="E55" s="60">
        <v>0</v>
      </c>
      <c r="F55" s="60">
        <v>0</v>
      </c>
      <c r="G55" s="60">
        <v>0</v>
      </c>
      <c r="H55" s="60">
        <v>0</v>
      </c>
      <c r="I55" s="60">
        <v>15</v>
      </c>
      <c r="J55" s="60">
        <v>2</v>
      </c>
      <c r="K55" s="60">
        <v>17</v>
      </c>
    </row>
    <row r="56" spans="1:11" ht="15.75">
      <c r="A56" s="4"/>
      <c r="B56" s="4" t="s">
        <v>134</v>
      </c>
      <c r="C56" s="60">
        <v>8</v>
      </c>
      <c r="D56" s="60">
        <v>1</v>
      </c>
      <c r="E56" s="60">
        <v>0</v>
      </c>
      <c r="F56" s="60">
        <v>3</v>
      </c>
      <c r="G56" s="60">
        <v>0</v>
      </c>
      <c r="H56" s="60">
        <v>0</v>
      </c>
      <c r="I56" s="60">
        <v>8</v>
      </c>
      <c r="J56" s="60">
        <v>1</v>
      </c>
      <c r="K56" s="60">
        <v>21</v>
      </c>
    </row>
    <row r="57" spans="1:11" ht="15.75">
      <c r="A57" s="4"/>
      <c r="B57" s="4" t="s">
        <v>135</v>
      </c>
      <c r="C57" s="60">
        <v>16</v>
      </c>
      <c r="D57" s="60">
        <v>35</v>
      </c>
      <c r="E57" s="60">
        <v>27</v>
      </c>
      <c r="F57" s="60">
        <v>21</v>
      </c>
      <c r="G57" s="60">
        <v>80</v>
      </c>
      <c r="H57" s="60">
        <v>25</v>
      </c>
      <c r="I57" s="60">
        <v>190</v>
      </c>
      <c r="J57" s="60">
        <v>17</v>
      </c>
      <c r="K57" s="60">
        <v>411</v>
      </c>
    </row>
    <row r="58" spans="1:11" ht="15.75">
      <c r="A58" s="4"/>
      <c r="B58" s="4" t="s">
        <v>136</v>
      </c>
      <c r="C58" s="60">
        <v>13</v>
      </c>
      <c r="D58" s="60">
        <v>43</v>
      </c>
      <c r="E58" s="60">
        <v>28</v>
      </c>
      <c r="F58" s="60">
        <v>23</v>
      </c>
      <c r="G58" s="60">
        <v>140</v>
      </c>
      <c r="H58" s="60">
        <v>17</v>
      </c>
      <c r="I58" s="60">
        <v>273</v>
      </c>
      <c r="J58" s="60">
        <v>14</v>
      </c>
      <c r="K58" s="60">
        <v>551</v>
      </c>
    </row>
    <row r="59" spans="1:11" ht="15.75">
      <c r="A59" s="4"/>
      <c r="B59" s="4" t="s">
        <v>137</v>
      </c>
      <c r="C59" s="60">
        <v>11</v>
      </c>
      <c r="D59" s="60">
        <v>27</v>
      </c>
      <c r="E59" s="60">
        <v>24</v>
      </c>
      <c r="F59" s="60">
        <v>25</v>
      </c>
      <c r="G59" s="60">
        <v>165</v>
      </c>
      <c r="H59" s="60">
        <v>21</v>
      </c>
      <c r="I59" s="60">
        <v>342</v>
      </c>
      <c r="J59" s="60">
        <v>14</v>
      </c>
      <c r="K59" s="60">
        <v>629</v>
      </c>
    </row>
    <row r="60" spans="1:11" ht="15.75">
      <c r="A60" s="4"/>
      <c r="B60" s="4" t="s">
        <v>138</v>
      </c>
      <c r="C60" s="60">
        <v>19</v>
      </c>
      <c r="D60" s="60">
        <v>40</v>
      </c>
      <c r="E60" s="60">
        <v>26</v>
      </c>
      <c r="F60" s="60">
        <v>25</v>
      </c>
      <c r="G60" s="60">
        <v>181</v>
      </c>
      <c r="H60" s="60">
        <v>21</v>
      </c>
      <c r="I60" s="60">
        <v>242</v>
      </c>
      <c r="J60" s="60">
        <v>13</v>
      </c>
      <c r="K60" s="60">
        <v>567</v>
      </c>
    </row>
    <row r="61" spans="1:11" ht="15.75">
      <c r="A61" s="4"/>
      <c r="B61" s="4" t="s">
        <v>139</v>
      </c>
      <c r="C61" s="60">
        <v>32</v>
      </c>
      <c r="D61" s="60">
        <v>55</v>
      </c>
      <c r="E61" s="60">
        <v>27</v>
      </c>
      <c r="F61" s="60">
        <v>21</v>
      </c>
      <c r="G61" s="60">
        <v>153</v>
      </c>
      <c r="H61" s="60">
        <v>26</v>
      </c>
      <c r="I61" s="60">
        <v>184</v>
      </c>
      <c r="J61" s="60">
        <v>16</v>
      </c>
      <c r="K61" s="60">
        <v>514</v>
      </c>
    </row>
    <row r="62" spans="1:11" ht="15.75">
      <c r="A62" s="4"/>
      <c r="B62" s="4" t="s">
        <v>140</v>
      </c>
      <c r="C62" s="60">
        <v>53</v>
      </c>
      <c r="D62" s="60">
        <v>50</v>
      </c>
      <c r="E62" s="60">
        <v>36</v>
      </c>
      <c r="F62" s="60">
        <v>9</v>
      </c>
      <c r="G62" s="60">
        <v>50</v>
      </c>
      <c r="H62" s="60">
        <v>10</v>
      </c>
      <c r="I62" s="60">
        <v>69</v>
      </c>
      <c r="J62" s="60">
        <v>20</v>
      </c>
      <c r="K62" s="60">
        <v>297</v>
      </c>
    </row>
    <row r="63" spans="1:11" s="77" customFormat="1" ht="15.75">
      <c r="A63" s="8"/>
      <c r="B63" s="8" t="s">
        <v>13</v>
      </c>
      <c r="C63" s="61">
        <v>181</v>
      </c>
      <c r="D63" s="61">
        <v>297</v>
      </c>
      <c r="E63" s="61">
        <v>210</v>
      </c>
      <c r="F63" s="61">
        <v>157</v>
      </c>
      <c r="G63" s="61">
        <v>945</v>
      </c>
      <c r="H63" s="61">
        <v>153</v>
      </c>
      <c r="I63" s="61">
        <v>1688</v>
      </c>
      <c r="J63" s="61">
        <v>153</v>
      </c>
      <c r="K63" s="61">
        <v>3784</v>
      </c>
    </row>
    <row r="64" spans="1:11" ht="6" customHeight="1">
      <c r="A64" s="4"/>
      <c r="B64" s="4"/>
      <c r="C64" s="60"/>
      <c r="D64" s="60"/>
      <c r="E64" s="60"/>
      <c r="F64" s="60"/>
      <c r="G64" s="60"/>
      <c r="H64" s="60"/>
      <c r="I64" s="60"/>
      <c r="J64" s="60"/>
      <c r="K64" s="60"/>
    </row>
    <row r="65" spans="1:11" ht="15.75">
      <c r="A65" s="8" t="s">
        <v>143</v>
      </c>
      <c r="B65" s="4"/>
      <c r="C65" s="60"/>
      <c r="D65" s="60"/>
      <c r="E65" s="60"/>
      <c r="F65" s="60"/>
      <c r="G65" s="60"/>
      <c r="H65" s="60"/>
      <c r="I65" s="60"/>
      <c r="J65" s="60"/>
      <c r="K65" s="60"/>
    </row>
    <row r="66" spans="1:11" ht="15.75">
      <c r="A66" s="4"/>
      <c r="B66" s="4" t="s">
        <v>130</v>
      </c>
      <c r="C66" s="60">
        <v>125</v>
      </c>
      <c r="D66" s="60">
        <v>143</v>
      </c>
      <c r="E66" s="60">
        <v>126</v>
      </c>
      <c r="F66" s="60">
        <v>132</v>
      </c>
      <c r="G66" s="60">
        <v>544</v>
      </c>
      <c r="H66" s="60">
        <v>137</v>
      </c>
      <c r="I66" s="60">
        <v>1260</v>
      </c>
      <c r="J66" s="60">
        <v>63</v>
      </c>
      <c r="K66" s="60">
        <v>2530</v>
      </c>
    </row>
    <row r="67" spans="1:11" ht="15.75">
      <c r="A67" s="4"/>
      <c r="B67" s="4" t="s">
        <v>131</v>
      </c>
      <c r="C67" s="60">
        <v>74</v>
      </c>
      <c r="D67" s="60">
        <v>32</v>
      </c>
      <c r="E67" s="60">
        <v>46</v>
      </c>
      <c r="F67" s="60">
        <v>17</v>
      </c>
      <c r="G67" s="60">
        <v>120</v>
      </c>
      <c r="H67" s="60">
        <v>23</v>
      </c>
      <c r="I67" s="60">
        <v>199</v>
      </c>
      <c r="J67" s="60">
        <v>89</v>
      </c>
      <c r="K67" s="60">
        <v>600</v>
      </c>
    </row>
    <row r="68" spans="1:11" ht="15.75">
      <c r="A68" s="4"/>
      <c r="B68" s="4" t="s">
        <v>132</v>
      </c>
      <c r="C68" s="60">
        <v>12</v>
      </c>
      <c r="D68" s="60">
        <v>13</v>
      </c>
      <c r="E68" s="60">
        <v>1</v>
      </c>
      <c r="F68" s="60">
        <v>14</v>
      </c>
      <c r="G68" s="60">
        <v>7</v>
      </c>
      <c r="H68" s="60">
        <v>29</v>
      </c>
      <c r="I68" s="60">
        <v>287</v>
      </c>
      <c r="J68" s="60">
        <v>3</v>
      </c>
      <c r="K68" s="60">
        <v>366</v>
      </c>
    </row>
    <row r="69" spans="1:11" ht="15.75">
      <c r="A69" s="4"/>
      <c r="B69" s="4" t="s">
        <v>133</v>
      </c>
      <c r="C69" s="60">
        <v>13</v>
      </c>
      <c r="D69" s="60">
        <v>3</v>
      </c>
      <c r="E69" s="60">
        <v>0</v>
      </c>
      <c r="F69" s="60">
        <v>1</v>
      </c>
      <c r="G69" s="60">
        <v>0</v>
      </c>
      <c r="H69" s="60">
        <v>0</v>
      </c>
      <c r="I69" s="60">
        <v>104</v>
      </c>
      <c r="J69" s="60">
        <v>17</v>
      </c>
      <c r="K69" s="60">
        <v>138</v>
      </c>
    </row>
    <row r="70" spans="1:11" ht="15.75">
      <c r="A70" s="4"/>
      <c r="B70" s="4" t="s">
        <v>134</v>
      </c>
      <c r="C70" s="60">
        <v>60</v>
      </c>
      <c r="D70" s="60">
        <v>11</v>
      </c>
      <c r="E70" s="60">
        <v>1</v>
      </c>
      <c r="F70" s="60">
        <v>6</v>
      </c>
      <c r="G70" s="60">
        <v>0</v>
      </c>
      <c r="H70" s="60">
        <v>4</v>
      </c>
      <c r="I70" s="60">
        <v>34</v>
      </c>
      <c r="J70" s="60">
        <v>4</v>
      </c>
      <c r="K70" s="60">
        <v>120</v>
      </c>
    </row>
    <row r="71" spans="1:11" ht="15.75">
      <c r="A71" s="4"/>
      <c r="B71" s="4" t="s">
        <v>135</v>
      </c>
      <c r="C71" s="60">
        <v>150</v>
      </c>
      <c r="D71" s="60">
        <v>436</v>
      </c>
      <c r="E71" s="60">
        <v>372</v>
      </c>
      <c r="F71" s="60">
        <v>271</v>
      </c>
      <c r="G71" s="60">
        <v>992</v>
      </c>
      <c r="H71" s="60">
        <v>261</v>
      </c>
      <c r="I71" s="60">
        <v>2457</v>
      </c>
      <c r="J71" s="60">
        <v>170</v>
      </c>
      <c r="K71" s="60">
        <v>5109</v>
      </c>
    </row>
    <row r="72" spans="1:11" ht="15.75">
      <c r="A72" s="4"/>
      <c r="B72" s="4" t="s">
        <v>136</v>
      </c>
      <c r="C72" s="60">
        <v>122</v>
      </c>
      <c r="D72" s="60">
        <v>347</v>
      </c>
      <c r="E72" s="60">
        <v>294</v>
      </c>
      <c r="F72" s="60">
        <v>221</v>
      </c>
      <c r="G72" s="60">
        <v>887</v>
      </c>
      <c r="H72" s="60">
        <v>184</v>
      </c>
      <c r="I72" s="60">
        <v>1790</v>
      </c>
      <c r="J72" s="60">
        <v>120</v>
      </c>
      <c r="K72" s="60">
        <v>3965</v>
      </c>
    </row>
    <row r="73" spans="1:11" ht="15.75">
      <c r="A73" s="4"/>
      <c r="B73" s="4" t="s">
        <v>137</v>
      </c>
      <c r="C73" s="60">
        <v>99</v>
      </c>
      <c r="D73" s="60">
        <v>269</v>
      </c>
      <c r="E73" s="60">
        <v>210</v>
      </c>
      <c r="F73" s="60">
        <v>214</v>
      </c>
      <c r="G73" s="60">
        <v>756</v>
      </c>
      <c r="H73" s="60">
        <v>148</v>
      </c>
      <c r="I73" s="60">
        <v>1534</v>
      </c>
      <c r="J73" s="60">
        <v>109</v>
      </c>
      <c r="K73" s="60">
        <v>3339</v>
      </c>
    </row>
    <row r="74" spans="1:11" ht="15.75">
      <c r="A74" s="4"/>
      <c r="B74" s="4" t="s">
        <v>138</v>
      </c>
      <c r="C74" s="60">
        <v>158</v>
      </c>
      <c r="D74" s="60">
        <v>285</v>
      </c>
      <c r="E74" s="60">
        <v>206</v>
      </c>
      <c r="F74" s="60">
        <v>163</v>
      </c>
      <c r="G74" s="60">
        <v>606</v>
      </c>
      <c r="H74" s="60">
        <v>133</v>
      </c>
      <c r="I74" s="60">
        <v>1076</v>
      </c>
      <c r="J74" s="60">
        <v>93</v>
      </c>
      <c r="K74" s="60">
        <v>2720</v>
      </c>
    </row>
    <row r="75" spans="1:11" ht="15.75">
      <c r="A75" s="4"/>
      <c r="B75" s="4" t="s">
        <v>139</v>
      </c>
      <c r="C75" s="60">
        <v>151</v>
      </c>
      <c r="D75" s="60">
        <v>300</v>
      </c>
      <c r="E75" s="60">
        <v>197</v>
      </c>
      <c r="F75" s="60">
        <v>112</v>
      </c>
      <c r="G75" s="60">
        <v>514</v>
      </c>
      <c r="H75" s="60">
        <v>114</v>
      </c>
      <c r="I75" s="60">
        <v>730</v>
      </c>
      <c r="J75" s="60">
        <v>93</v>
      </c>
      <c r="K75" s="60">
        <v>2211</v>
      </c>
    </row>
    <row r="76" spans="1:11" ht="15.75">
      <c r="A76" s="4"/>
      <c r="B76" s="4" t="s">
        <v>140</v>
      </c>
      <c r="C76" s="60">
        <v>292</v>
      </c>
      <c r="D76" s="60">
        <v>170</v>
      </c>
      <c r="E76" s="60">
        <v>174</v>
      </c>
      <c r="F76" s="60">
        <v>34</v>
      </c>
      <c r="G76" s="60">
        <v>206</v>
      </c>
      <c r="H76" s="60">
        <v>56</v>
      </c>
      <c r="I76" s="60">
        <v>304</v>
      </c>
      <c r="J76" s="60">
        <v>70</v>
      </c>
      <c r="K76" s="60">
        <v>1306</v>
      </c>
    </row>
    <row r="77" spans="1:11" s="77" customFormat="1" ht="16.5" thickBot="1">
      <c r="A77" s="59"/>
      <c r="B77" s="59" t="s">
        <v>13</v>
      </c>
      <c r="C77" s="63">
        <v>1256</v>
      </c>
      <c r="D77" s="63">
        <v>2009</v>
      </c>
      <c r="E77" s="63">
        <v>1627</v>
      </c>
      <c r="F77" s="63">
        <v>1185</v>
      </c>
      <c r="G77" s="63">
        <v>4632</v>
      </c>
      <c r="H77" s="63">
        <v>1089</v>
      </c>
      <c r="I77" s="63">
        <v>9775</v>
      </c>
      <c r="J77" s="63">
        <v>831</v>
      </c>
      <c r="K77" s="63">
        <v>22404</v>
      </c>
    </row>
    <row r="78" spans="3:11" ht="2.25" customHeight="1">
      <c r="C78" s="78"/>
      <c r="D78" s="78"/>
      <c r="E78" s="78"/>
      <c r="F78" s="78"/>
      <c r="G78" s="78"/>
      <c r="H78" s="78"/>
      <c r="I78" s="78"/>
      <c r="J78" s="78"/>
      <c r="K78" s="78"/>
    </row>
    <row r="79" spans="1:11" ht="13.5">
      <c r="A79" s="80" t="s">
        <v>156</v>
      </c>
      <c r="C79" s="78"/>
      <c r="D79" s="78"/>
      <c r="E79" s="78"/>
      <c r="F79" s="78"/>
      <c r="G79" s="78"/>
      <c r="H79" s="78"/>
      <c r="I79" s="78"/>
      <c r="J79" s="78"/>
      <c r="K79" s="78"/>
    </row>
    <row r="80" ht="12.75">
      <c r="A80" s="80" t="s">
        <v>144</v>
      </c>
    </row>
    <row r="81" ht="12.75">
      <c r="A81" s="81" t="s">
        <v>145</v>
      </c>
    </row>
    <row r="83" ht="15.75">
      <c r="B83" s="4"/>
    </row>
    <row r="85" ht="15.75">
      <c r="B85" s="4"/>
    </row>
    <row r="97" ht="15.75">
      <c r="B97" s="4"/>
    </row>
  </sheetData>
  <printOptions/>
  <pageMargins left="0.7480314960629921" right="0.35433070866141736" top="0.3937007874015748" bottom="0.1968503937007874" header="0.11811023622047245" footer="0.11811023622047245"/>
  <pageSetup fitToHeight="1" fitToWidth="1" horizontalDpi="300" verticalDpi="300" orientation="portrait"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N19"/>
  <sheetViews>
    <sheetView zoomScale="75" zoomScaleNormal="75" workbookViewId="0" topLeftCell="A1">
      <selection activeCell="A1" sqref="A1"/>
    </sheetView>
  </sheetViews>
  <sheetFormatPr defaultColWidth="9.140625" defaultRowHeight="12.75"/>
  <cols>
    <col min="1" max="1" width="4.7109375" style="0" customWidth="1"/>
    <col min="3" max="3" width="39.28125" style="0" customWidth="1"/>
    <col min="5" max="5" width="10.00390625" style="0" customWidth="1"/>
    <col min="8" max="8" width="9.7109375" style="0" customWidth="1"/>
    <col min="10" max="10" width="11.421875" style="0" customWidth="1"/>
    <col min="11" max="11" width="10.8515625" style="0" customWidth="1"/>
  </cols>
  <sheetData>
    <row r="1" spans="1:11" ht="26.25">
      <c r="A1" s="82" t="s">
        <v>115</v>
      </c>
      <c r="B1" s="83"/>
      <c r="C1" s="83"/>
      <c r="D1" s="83"/>
      <c r="E1" s="83"/>
      <c r="F1" s="83"/>
      <c r="G1" s="83"/>
      <c r="H1" s="83"/>
      <c r="I1" s="84"/>
      <c r="J1" s="83"/>
      <c r="K1" s="85" t="s">
        <v>116</v>
      </c>
    </row>
    <row r="2" spans="1:11" ht="26.25">
      <c r="A2" s="82"/>
      <c r="B2" s="83"/>
      <c r="C2" s="83"/>
      <c r="D2" s="83"/>
      <c r="E2" s="83"/>
      <c r="F2" s="83"/>
      <c r="G2" s="83"/>
      <c r="H2" s="83"/>
      <c r="I2" s="83"/>
      <c r="J2" s="83"/>
      <c r="K2" s="83"/>
    </row>
    <row r="3" spans="1:11" ht="26.25">
      <c r="A3" s="82" t="s">
        <v>117</v>
      </c>
      <c r="B3" s="83"/>
      <c r="C3" s="83"/>
      <c r="D3" s="83"/>
      <c r="E3" s="83"/>
      <c r="F3" s="83"/>
      <c r="G3" s="83"/>
      <c r="H3" s="83"/>
      <c r="I3" s="83"/>
      <c r="J3" s="83"/>
      <c r="K3" s="83"/>
    </row>
    <row r="4" spans="1:11" ht="26.25">
      <c r="A4" s="82" t="s">
        <v>146</v>
      </c>
      <c r="B4" s="83"/>
      <c r="C4" s="83"/>
      <c r="D4" s="83"/>
      <c r="E4" s="83"/>
      <c r="F4" s="83"/>
      <c r="G4" s="83"/>
      <c r="H4" s="83"/>
      <c r="I4" s="83"/>
      <c r="J4" s="83"/>
      <c r="K4" s="83"/>
    </row>
    <row r="5" spans="1:11" ht="26.25">
      <c r="A5" s="86" t="s">
        <v>147</v>
      </c>
      <c r="B5" s="83"/>
      <c r="C5" s="83"/>
      <c r="D5" s="83"/>
      <c r="E5" s="83"/>
      <c r="F5" s="83"/>
      <c r="G5" s="83"/>
      <c r="H5" s="83"/>
      <c r="I5" s="83"/>
      <c r="J5" s="83"/>
      <c r="K5" s="83"/>
    </row>
    <row r="6" spans="1:11" ht="26.25">
      <c r="A6" s="82" t="s">
        <v>118</v>
      </c>
      <c r="B6" s="83"/>
      <c r="C6" s="83"/>
      <c r="D6" s="83"/>
      <c r="E6" s="83"/>
      <c r="F6" s="83"/>
      <c r="G6" s="83"/>
      <c r="H6" s="83"/>
      <c r="I6" s="83"/>
      <c r="J6" s="83"/>
      <c r="K6" s="83"/>
    </row>
    <row r="14" ht="12.75">
      <c r="N14" t="s">
        <v>148</v>
      </c>
    </row>
    <row r="15" ht="12.75">
      <c r="N15" t="s">
        <v>149</v>
      </c>
    </row>
    <row r="16" ht="12.75">
      <c r="N16" t="s">
        <v>150</v>
      </c>
    </row>
    <row r="17" ht="12.75">
      <c r="N17" t="s">
        <v>151</v>
      </c>
    </row>
    <row r="18" ht="12.75">
      <c r="N18" t="s">
        <v>152</v>
      </c>
    </row>
    <row r="19" ht="12.75">
      <c r="N19" t="s">
        <v>153</v>
      </c>
    </row>
  </sheetData>
  <printOptions/>
  <pageMargins left="0.75" right="0.75" top="1" bottom="1" header="0.5" footer="0.5"/>
  <pageSetup fitToHeight="1" fitToWidth="1" horizontalDpi="300" verticalDpi="300" orientation="portrait" paperSize="9" scale="55" r:id="rId2"/>
  <headerFooter alignWithMargins="0">
    <oddFooter xml:space="preserve">&amp;C&amp;"Times New Roman,Regular"&amp;14 </oddFooter>
  </headerFooter>
  <drawing r:id="rId1"/>
</worksheet>
</file>

<file path=xl/worksheets/sheet9.xml><?xml version="1.0" encoding="utf-8"?>
<worksheet xmlns="http://schemas.openxmlformats.org/spreadsheetml/2006/main" xmlns:r="http://schemas.openxmlformats.org/officeDocument/2006/relationships">
  <dimension ref="A1:AY141"/>
  <sheetViews>
    <sheetView zoomScale="75" zoomScaleNormal="75" workbookViewId="0" topLeftCell="A1">
      <selection activeCell="A1" sqref="A1"/>
    </sheetView>
  </sheetViews>
  <sheetFormatPr defaultColWidth="9.140625" defaultRowHeight="12.75"/>
  <cols>
    <col min="1" max="1" width="23.28125" style="4" customWidth="1"/>
    <col min="2" max="2" width="8.00390625" style="4" customWidth="1"/>
    <col min="3" max="3" width="8.140625" style="4" customWidth="1"/>
    <col min="4" max="4" width="9.57421875" style="4" customWidth="1"/>
    <col min="5" max="5" width="8.140625" style="4" customWidth="1"/>
    <col min="6" max="6" width="10.7109375" style="4" customWidth="1"/>
    <col min="7" max="7" width="9.57421875" style="4" customWidth="1"/>
    <col min="8" max="8" width="1.1484375" style="4" customWidth="1"/>
    <col min="9" max="10" width="8.00390625" style="4" customWidth="1"/>
    <col min="11" max="11" width="7.8515625" style="4" customWidth="1"/>
    <col min="12" max="12" width="8.140625" style="4" customWidth="1"/>
    <col min="13" max="13" width="10.421875" style="4" customWidth="1"/>
    <col min="14" max="14" width="7.8515625" style="4" customWidth="1"/>
    <col min="15" max="16384" width="9.140625" style="4" customWidth="1"/>
  </cols>
  <sheetData>
    <row r="1" spans="1:14" s="2" customFormat="1" ht="18.75">
      <c r="A1" s="1" t="s">
        <v>157</v>
      </c>
      <c r="N1" s="3" t="s">
        <v>158</v>
      </c>
    </row>
    <row r="2" s="2" customFormat="1" ht="18.75">
      <c r="A2" s="1"/>
    </row>
    <row r="3" spans="1:3" s="2" customFormat="1" ht="18.75">
      <c r="A3" s="1" t="s">
        <v>159</v>
      </c>
      <c r="B3" s="1"/>
      <c r="C3" s="1"/>
    </row>
    <row r="4" spans="1:3" s="2" customFormat="1" ht="18.75">
      <c r="A4" s="1" t="s">
        <v>64</v>
      </c>
      <c r="B4" s="1"/>
      <c r="C4" s="1"/>
    </row>
    <row r="5" spans="1:3" s="2" customFormat="1" ht="18.75">
      <c r="A5" s="1" t="s">
        <v>65</v>
      </c>
      <c r="B5" s="1"/>
      <c r="C5" s="1"/>
    </row>
    <row r="6" spans="1:51" ht="16.5" thickBot="1">
      <c r="A6" s="17"/>
      <c r="B6" s="17"/>
      <c r="C6" s="17"/>
      <c r="D6" s="17"/>
      <c r="E6" s="17"/>
      <c r="F6" s="17"/>
      <c r="G6" s="17"/>
      <c r="H6" s="17"/>
      <c r="I6" s="17"/>
      <c r="J6" s="17"/>
      <c r="K6" s="17"/>
      <c r="L6" s="17"/>
      <c r="M6" s="17"/>
      <c r="N6" s="17"/>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row>
    <row r="7" spans="1:51" ht="15.75">
      <c r="A7" s="19"/>
      <c r="B7" s="208" t="s">
        <v>160</v>
      </c>
      <c r="C7" s="208"/>
      <c r="D7" s="208"/>
      <c r="E7" s="208"/>
      <c r="F7" s="208"/>
      <c r="H7" s="19"/>
      <c r="I7" s="208" t="s">
        <v>160</v>
      </c>
      <c r="J7" s="208"/>
      <c r="K7" s="208"/>
      <c r="L7" s="208"/>
      <c r="M7" s="208"/>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row>
    <row r="8" spans="1:51" ht="15.75">
      <c r="A8" s="19"/>
      <c r="B8" s="31"/>
      <c r="C8" s="31"/>
      <c r="D8" s="31"/>
      <c r="E8" s="31"/>
      <c r="F8" s="31" t="s">
        <v>161</v>
      </c>
      <c r="H8" s="19"/>
      <c r="I8" s="31"/>
      <c r="J8" s="31"/>
      <c r="K8" s="31"/>
      <c r="L8" s="31"/>
      <c r="M8" s="31" t="s">
        <v>161</v>
      </c>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row>
    <row r="9" spans="1:51" ht="15.75">
      <c r="A9" s="19"/>
      <c r="B9" s="31"/>
      <c r="C9" s="31"/>
      <c r="D9" s="31"/>
      <c r="E9" s="31"/>
      <c r="F9" s="31" t="s">
        <v>162</v>
      </c>
      <c r="H9" s="19"/>
      <c r="I9" s="31"/>
      <c r="J9" s="31"/>
      <c r="K9" s="31"/>
      <c r="L9" s="31"/>
      <c r="M9" s="31" t="s">
        <v>162</v>
      </c>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row>
    <row r="10" spans="1:51" ht="15.75">
      <c r="A10" s="19"/>
      <c r="B10" s="31"/>
      <c r="C10" s="31"/>
      <c r="D10" s="31"/>
      <c r="E10" s="31"/>
      <c r="F10" s="31" t="s">
        <v>163</v>
      </c>
      <c r="H10" s="19"/>
      <c r="I10" s="31"/>
      <c r="J10" s="31"/>
      <c r="K10" s="31"/>
      <c r="L10" s="31"/>
      <c r="M10" s="31" t="s">
        <v>163</v>
      </c>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row>
    <row r="11" spans="1:51" ht="15.75">
      <c r="A11" s="19"/>
      <c r="B11" s="31"/>
      <c r="C11" s="31"/>
      <c r="D11" s="31"/>
      <c r="E11" s="31"/>
      <c r="F11" s="31" t="s">
        <v>164</v>
      </c>
      <c r="H11" s="19"/>
      <c r="I11" s="31"/>
      <c r="J11" s="31"/>
      <c r="K11" s="31"/>
      <c r="L11" s="31"/>
      <c r="M11" s="31" t="s">
        <v>164</v>
      </c>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row>
    <row r="12" spans="1:51" ht="34.5" customHeight="1" thickBot="1">
      <c r="A12" s="17"/>
      <c r="B12" s="87" t="s">
        <v>165</v>
      </c>
      <c r="C12" s="87" t="s">
        <v>166</v>
      </c>
      <c r="D12" s="87" t="s">
        <v>167</v>
      </c>
      <c r="E12" s="88" t="s">
        <v>168</v>
      </c>
      <c r="F12" s="89">
        <v>17</v>
      </c>
      <c r="G12" s="90" t="s">
        <v>13</v>
      </c>
      <c r="H12" s="91"/>
      <c r="I12" s="87" t="s">
        <v>165</v>
      </c>
      <c r="J12" s="87" t="s">
        <v>166</v>
      </c>
      <c r="K12" s="87" t="s">
        <v>167</v>
      </c>
      <c r="L12" s="88" t="s">
        <v>168</v>
      </c>
      <c r="M12" s="89">
        <v>17</v>
      </c>
      <c r="N12" s="90" t="s">
        <v>13</v>
      </c>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row>
    <row r="13" spans="7:14" ht="15.75">
      <c r="G13" s="67" t="s">
        <v>18</v>
      </c>
      <c r="N13" s="67" t="s">
        <v>108</v>
      </c>
    </row>
    <row r="14" ht="18.75">
      <c r="A14" s="1" t="s">
        <v>69</v>
      </c>
    </row>
    <row r="16" spans="1:14" ht="15.75">
      <c r="A16" s="4" t="s">
        <v>70</v>
      </c>
      <c r="B16" s="21">
        <v>25</v>
      </c>
      <c r="C16" s="21">
        <v>29</v>
      </c>
      <c r="D16" s="21">
        <v>129</v>
      </c>
      <c r="E16" s="21">
        <v>26</v>
      </c>
      <c r="F16" s="21">
        <v>14</v>
      </c>
      <c r="G16" s="21">
        <v>222</v>
      </c>
      <c r="H16" s="21"/>
      <c r="I16" s="21">
        <v>1.6</v>
      </c>
      <c r="J16" s="21">
        <v>1.8</v>
      </c>
      <c r="K16" s="21">
        <v>2.1</v>
      </c>
      <c r="L16" s="21">
        <v>2.3</v>
      </c>
      <c r="M16" s="21">
        <v>2.8</v>
      </c>
      <c r="N16" s="21">
        <v>2.1</v>
      </c>
    </row>
    <row r="17" spans="1:14" ht="15.75">
      <c r="A17" s="4" t="s">
        <v>71</v>
      </c>
      <c r="B17" s="21">
        <v>24</v>
      </c>
      <c r="C17" s="21">
        <v>41</v>
      </c>
      <c r="D17" s="21">
        <v>237</v>
      </c>
      <c r="E17" s="21">
        <v>28</v>
      </c>
      <c r="F17" s="21">
        <v>220</v>
      </c>
      <c r="G17" s="21">
        <v>550</v>
      </c>
      <c r="H17" s="21"/>
      <c r="I17" s="21">
        <v>1.5</v>
      </c>
      <c r="J17" s="21">
        <v>2.6</v>
      </c>
      <c r="K17" s="21">
        <v>3.9</v>
      </c>
      <c r="L17" s="21">
        <v>2.4</v>
      </c>
      <c r="M17" s="21">
        <v>45.2</v>
      </c>
      <c r="N17" s="21">
        <v>5.1</v>
      </c>
    </row>
    <row r="18" spans="1:14" ht="15.75">
      <c r="A18" s="4" t="s">
        <v>72</v>
      </c>
      <c r="B18" s="21">
        <v>53</v>
      </c>
      <c r="C18" s="21">
        <v>59</v>
      </c>
      <c r="D18" s="21">
        <v>243</v>
      </c>
      <c r="E18" s="21">
        <v>38</v>
      </c>
      <c r="F18" s="21">
        <v>7</v>
      </c>
      <c r="G18" s="21">
        <v>400</v>
      </c>
      <c r="H18" s="21"/>
      <c r="I18" s="21">
        <v>3.3</v>
      </c>
      <c r="J18" s="21">
        <v>3.8</v>
      </c>
      <c r="K18" s="21">
        <v>4</v>
      </c>
      <c r="L18" s="21">
        <v>3.3</v>
      </c>
      <c r="M18" s="21">
        <v>1.5</v>
      </c>
      <c r="N18" s="21">
        <v>3.7</v>
      </c>
    </row>
    <row r="19" spans="1:14" ht="15.75">
      <c r="A19" s="4" t="s">
        <v>73</v>
      </c>
      <c r="B19" s="21">
        <v>21</v>
      </c>
      <c r="C19" s="21">
        <v>22</v>
      </c>
      <c r="D19" s="21">
        <v>94</v>
      </c>
      <c r="E19" s="21">
        <v>26</v>
      </c>
      <c r="F19" s="21">
        <v>6</v>
      </c>
      <c r="G19" s="21">
        <v>170</v>
      </c>
      <c r="H19" s="21"/>
      <c r="I19" s="21">
        <v>1.3</v>
      </c>
      <c r="J19" s="21">
        <v>1.4</v>
      </c>
      <c r="K19" s="21">
        <v>1.6</v>
      </c>
      <c r="L19" s="21">
        <v>2.3</v>
      </c>
      <c r="M19" s="21">
        <v>1.3</v>
      </c>
      <c r="N19" s="21">
        <v>1.6</v>
      </c>
    </row>
    <row r="20" spans="1:14" ht="15.75">
      <c r="A20" s="4" t="s">
        <v>109</v>
      </c>
      <c r="B20" s="21">
        <v>18</v>
      </c>
      <c r="C20" s="21">
        <v>16</v>
      </c>
      <c r="D20" s="21">
        <v>60</v>
      </c>
      <c r="E20" s="21">
        <v>15</v>
      </c>
      <c r="F20" s="21">
        <v>3</v>
      </c>
      <c r="G20" s="21">
        <v>113</v>
      </c>
      <c r="H20" s="21"/>
      <c r="I20" s="21">
        <v>1.2</v>
      </c>
      <c r="J20" s="21">
        <v>1</v>
      </c>
      <c r="K20" s="21">
        <v>1</v>
      </c>
      <c r="L20" s="21">
        <v>1.3</v>
      </c>
      <c r="M20" s="21">
        <v>0.6</v>
      </c>
      <c r="N20" s="21">
        <v>1</v>
      </c>
    </row>
    <row r="21" spans="1:14" ht="15.75">
      <c r="A21" s="4" t="s">
        <v>110</v>
      </c>
      <c r="B21" s="21">
        <v>45</v>
      </c>
      <c r="C21" s="21">
        <v>55</v>
      </c>
      <c r="D21" s="21">
        <v>218</v>
      </c>
      <c r="E21" s="21">
        <v>41</v>
      </c>
      <c r="F21" s="21">
        <v>14</v>
      </c>
      <c r="G21" s="21">
        <v>373</v>
      </c>
      <c r="H21" s="21"/>
      <c r="I21" s="21">
        <v>2.8</v>
      </c>
      <c r="J21" s="21">
        <v>3.5</v>
      </c>
      <c r="K21" s="21">
        <v>3.6</v>
      </c>
      <c r="L21" s="21">
        <v>3.7</v>
      </c>
      <c r="M21" s="21">
        <v>2.9</v>
      </c>
      <c r="N21" s="21">
        <v>3.5</v>
      </c>
    </row>
    <row r="22" spans="1:14" ht="15.75">
      <c r="A22" s="4" t="s">
        <v>111</v>
      </c>
      <c r="B22" s="21">
        <v>202</v>
      </c>
      <c r="C22" s="21">
        <v>193</v>
      </c>
      <c r="D22" s="21">
        <v>729</v>
      </c>
      <c r="E22" s="21">
        <v>169</v>
      </c>
      <c r="F22" s="21">
        <v>23</v>
      </c>
      <c r="G22" s="21">
        <v>1316</v>
      </c>
      <c r="H22" s="21"/>
      <c r="I22" s="21">
        <v>12.8</v>
      </c>
      <c r="J22" s="21">
        <v>12.4</v>
      </c>
      <c r="K22" s="21">
        <v>12.1</v>
      </c>
      <c r="L22" s="21">
        <v>14.9</v>
      </c>
      <c r="M22" s="21">
        <v>4.8</v>
      </c>
      <c r="N22" s="21">
        <v>12.2</v>
      </c>
    </row>
    <row r="23" spans="1:14" ht="15.75">
      <c r="A23" s="4" t="s">
        <v>77</v>
      </c>
      <c r="B23" s="21">
        <v>13</v>
      </c>
      <c r="C23" s="21">
        <v>15</v>
      </c>
      <c r="D23" s="21">
        <v>56</v>
      </c>
      <c r="E23" s="21">
        <v>11</v>
      </c>
      <c r="F23" s="21">
        <v>7</v>
      </c>
      <c r="G23" s="21">
        <v>102</v>
      </c>
      <c r="H23" s="21"/>
      <c r="I23" s="21">
        <v>0.9</v>
      </c>
      <c r="J23" s="21">
        <v>0.9</v>
      </c>
      <c r="K23" s="21">
        <v>0.9</v>
      </c>
      <c r="L23" s="21">
        <v>1</v>
      </c>
      <c r="M23" s="21">
        <v>1.4</v>
      </c>
      <c r="N23" s="21">
        <v>0.9</v>
      </c>
    </row>
    <row r="24" spans="1:14" ht="15.75">
      <c r="A24" s="4" t="s">
        <v>78</v>
      </c>
      <c r="B24" s="21">
        <v>42</v>
      </c>
      <c r="C24" s="21">
        <v>41</v>
      </c>
      <c r="D24" s="21">
        <v>146</v>
      </c>
      <c r="E24" s="21">
        <v>25</v>
      </c>
      <c r="F24" s="21">
        <v>11</v>
      </c>
      <c r="G24" s="21">
        <v>263</v>
      </c>
      <c r="H24" s="21"/>
      <c r="I24" s="21">
        <v>2.6</v>
      </c>
      <c r="J24" s="21">
        <v>2.6</v>
      </c>
      <c r="K24" s="21">
        <v>2.4</v>
      </c>
      <c r="L24" s="21">
        <v>2.2</v>
      </c>
      <c r="M24" s="21">
        <v>2.2</v>
      </c>
      <c r="N24" s="21">
        <v>2.4</v>
      </c>
    </row>
    <row r="25" spans="1:14" ht="15.75">
      <c r="A25" s="4" t="s">
        <v>79</v>
      </c>
      <c r="B25" s="21">
        <v>144</v>
      </c>
      <c r="C25" s="21">
        <v>90</v>
      </c>
      <c r="D25" s="21">
        <v>261</v>
      </c>
      <c r="E25" s="21">
        <v>38</v>
      </c>
      <c r="F25" s="21">
        <v>12</v>
      </c>
      <c r="G25" s="21">
        <v>545</v>
      </c>
      <c r="H25" s="21"/>
      <c r="I25" s="21">
        <v>9.2</v>
      </c>
      <c r="J25" s="21">
        <v>5.7</v>
      </c>
      <c r="K25" s="21">
        <v>4.3</v>
      </c>
      <c r="L25" s="21">
        <v>3.4</v>
      </c>
      <c r="M25" s="21">
        <v>2.5</v>
      </c>
      <c r="N25" s="21">
        <v>5.1</v>
      </c>
    </row>
    <row r="26" spans="1:14" ht="15.75">
      <c r="A26" s="4" t="s">
        <v>169</v>
      </c>
      <c r="B26" s="21">
        <v>982</v>
      </c>
      <c r="C26" s="21">
        <v>998</v>
      </c>
      <c r="D26" s="21">
        <v>3834</v>
      </c>
      <c r="E26" s="21">
        <v>711</v>
      </c>
      <c r="F26" s="21">
        <v>164</v>
      </c>
      <c r="G26" s="21">
        <v>6689</v>
      </c>
      <c r="H26" s="21"/>
      <c r="I26" s="21">
        <v>62.5</v>
      </c>
      <c r="J26" s="21">
        <v>63.9</v>
      </c>
      <c r="K26" s="21">
        <v>63.7</v>
      </c>
      <c r="L26" s="21">
        <v>62.9</v>
      </c>
      <c r="M26" s="21">
        <v>33.7</v>
      </c>
      <c r="N26" s="21">
        <v>62.1</v>
      </c>
    </row>
    <row r="27" spans="1:14" s="8" customFormat="1" ht="18.75">
      <c r="A27" s="8" t="s">
        <v>171</v>
      </c>
      <c r="B27" s="22">
        <v>1573</v>
      </c>
      <c r="C27" s="22">
        <v>1563</v>
      </c>
      <c r="D27" s="22">
        <v>6021</v>
      </c>
      <c r="E27" s="22">
        <v>1130</v>
      </c>
      <c r="F27" s="22">
        <v>486</v>
      </c>
      <c r="G27" s="22">
        <v>10773</v>
      </c>
      <c r="H27" s="22"/>
      <c r="I27" s="22">
        <v>100</v>
      </c>
      <c r="J27" s="22">
        <v>100</v>
      </c>
      <c r="K27" s="22">
        <v>100</v>
      </c>
      <c r="L27" s="22">
        <v>100</v>
      </c>
      <c r="M27" s="22">
        <v>100</v>
      </c>
      <c r="N27" s="22">
        <v>100</v>
      </c>
    </row>
    <row r="28" spans="2:14" ht="15.75">
      <c r="B28" s="21"/>
      <c r="C28" s="21"/>
      <c r="D28" s="21"/>
      <c r="E28" s="21"/>
      <c r="F28" s="21"/>
      <c r="G28" s="21"/>
      <c r="H28" s="69"/>
      <c r="I28" s="21"/>
      <c r="J28" s="21"/>
      <c r="K28" s="21"/>
      <c r="L28" s="21"/>
      <c r="M28" s="21"/>
      <c r="N28" s="21"/>
    </row>
    <row r="29" spans="1:14" ht="18.75">
      <c r="A29" s="1" t="s">
        <v>81</v>
      </c>
      <c r="B29" s="21"/>
      <c r="C29" s="21"/>
      <c r="D29" s="21"/>
      <c r="E29" s="21"/>
      <c r="F29" s="21"/>
      <c r="G29" s="21"/>
      <c r="H29" s="69"/>
      <c r="I29" s="21"/>
      <c r="J29" s="21"/>
      <c r="K29" s="21"/>
      <c r="L29" s="21"/>
      <c r="M29" s="21"/>
      <c r="N29" s="21"/>
    </row>
    <row r="30" spans="2:14" ht="15.75">
      <c r="B30" s="21"/>
      <c r="C30" s="21"/>
      <c r="D30" s="21"/>
      <c r="E30" s="21"/>
      <c r="F30" s="21"/>
      <c r="G30" s="21"/>
      <c r="H30" s="69"/>
      <c r="I30" s="21"/>
      <c r="J30" s="21"/>
      <c r="K30" s="21"/>
      <c r="L30" s="21"/>
      <c r="M30" s="21"/>
      <c r="N30" s="21"/>
    </row>
    <row r="31" spans="1:14" ht="15.75">
      <c r="A31" s="4" t="s">
        <v>70</v>
      </c>
      <c r="B31" s="21">
        <v>2</v>
      </c>
      <c r="C31" s="21">
        <v>1</v>
      </c>
      <c r="D31" s="21">
        <v>8</v>
      </c>
      <c r="E31" s="21">
        <v>2</v>
      </c>
      <c r="F31" s="21">
        <v>0</v>
      </c>
      <c r="G31" s="21">
        <v>14</v>
      </c>
      <c r="H31" s="21"/>
      <c r="I31" s="21">
        <v>0.2</v>
      </c>
      <c r="J31" s="21">
        <v>0.1</v>
      </c>
      <c r="K31" s="21">
        <v>0.2</v>
      </c>
      <c r="L31" s="21">
        <v>0.2</v>
      </c>
      <c r="M31" s="21">
        <v>0.4</v>
      </c>
      <c r="N31" s="21">
        <v>0.2</v>
      </c>
    </row>
    <row r="32" spans="1:14" ht="15.75">
      <c r="A32" s="4" t="s">
        <v>71</v>
      </c>
      <c r="B32" s="21">
        <v>4</v>
      </c>
      <c r="C32" s="21">
        <v>8</v>
      </c>
      <c r="D32" s="21">
        <v>45</v>
      </c>
      <c r="E32" s="21">
        <v>4</v>
      </c>
      <c r="F32" s="21">
        <v>16</v>
      </c>
      <c r="G32" s="21">
        <v>78</v>
      </c>
      <c r="H32" s="21"/>
      <c r="I32" s="21">
        <v>0.3</v>
      </c>
      <c r="J32" s="21">
        <v>0.8</v>
      </c>
      <c r="K32" s="21">
        <v>1.2</v>
      </c>
      <c r="L32" s="21">
        <v>0.5</v>
      </c>
      <c r="M32" s="21">
        <v>17</v>
      </c>
      <c r="N32" s="21">
        <v>1.1</v>
      </c>
    </row>
    <row r="33" spans="1:14" ht="15.75">
      <c r="A33" s="4" t="s">
        <v>72</v>
      </c>
      <c r="B33" s="21">
        <v>31</v>
      </c>
      <c r="C33" s="21">
        <v>36</v>
      </c>
      <c r="D33" s="21">
        <v>162</v>
      </c>
      <c r="E33" s="21">
        <v>27</v>
      </c>
      <c r="F33" s="21">
        <v>2</v>
      </c>
      <c r="G33" s="21">
        <v>258</v>
      </c>
      <c r="H33" s="21"/>
      <c r="I33" s="21">
        <v>2.4</v>
      </c>
      <c r="J33" s="21">
        <v>3.3</v>
      </c>
      <c r="K33" s="21">
        <v>4.3</v>
      </c>
      <c r="L33" s="21">
        <v>3.5</v>
      </c>
      <c r="M33" s="21">
        <v>2.2</v>
      </c>
      <c r="N33" s="21">
        <v>3.7</v>
      </c>
    </row>
    <row r="34" spans="1:14" ht="15.75">
      <c r="A34" s="4" t="s">
        <v>73</v>
      </c>
      <c r="B34" s="21">
        <v>2</v>
      </c>
      <c r="C34" s="21">
        <v>3</v>
      </c>
      <c r="D34" s="21">
        <v>15</v>
      </c>
      <c r="E34" s="21">
        <v>7</v>
      </c>
      <c r="F34" s="21">
        <v>1</v>
      </c>
      <c r="G34" s="21">
        <v>28</v>
      </c>
      <c r="H34" s="21"/>
      <c r="I34" s="21">
        <v>0.2</v>
      </c>
      <c r="J34" s="21">
        <v>0.2</v>
      </c>
      <c r="K34" s="21">
        <v>0.4</v>
      </c>
      <c r="L34" s="21">
        <v>0.9</v>
      </c>
      <c r="M34" s="21">
        <v>0.6</v>
      </c>
      <c r="N34" s="21">
        <v>0.4</v>
      </c>
    </row>
    <row r="35" spans="1:14" ht="15.75">
      <c r="A35" s="4" t="s">
        <v>109</v>
      </c>
      <c r="B35" s="21">
        <v>2</v>
      </c>
      <c r="C35" s="21">
        <v>3</v>
      </c>
      <c r="D35" s="21">
        <v>12</v>
      </c>
      <c r="E35" s="21">
        <v>4</v>
      </c>
      <c r="F35" s="21">
        <v>0</v>
      </c>
      <c r="G35" s="21">
        <v>21</v>
      </c>
      <c r="H35" s="21"/>
      <c r="I35" s="21">
        <v>0.2</v>
      </c>
      <c r="J35" s="21">
        <v>0.3</v>
      </c>
      <c r="K35" s="21">
        <v>0.3</v>
      </c>
      <c r="L35" s="21">
        <v>0.5</v>
      </c>
      <c r="M35" s="21">
        <v>0.2</v>
      </c>
      <c r="N35" s="21">
        <v>0.3</v>
      </c>
    </row>
    <row r="36" spans="1:14" ht="15.75">
      <c r="A36" s="4" t="s">
        <v>110</v>
      </c>
      <c r="B36" s="21">
        <v>15</v>
      </c>
      <c r="C36" s="21">
        <v>12</v>
      </c>
      <c r="D36" s="21">
        <v>49</v>
      </c>
      <c r="E36" s="21">
        <v>12</v>
      </c>
      <c r="F36" s="21">
        <v>1</v>
      </c>
      <c r="G36" s="21">
        <v>90</v>
      </c>
      <c r="H36" s="21"/>
      <c r="I36" s="21">
        <v>1.2</v>
      </c>
      <c r="J36" s="21">
        <v>1.1</v>
      </c>
      <c r="K36" s="21">
        <v>1.3</v>
      </c>
      <c r="L36" s="21">
        <v>1.6</v>
      </c>
      <c r="M36" s="21">
        <v>1.5</v>
      </c>
      <c r="N36" s="21">
        <v>1.3</v>
      </c>
    </row>
    <row r="37" spans="1:14" ht="15.75">
      <c r="A37" s="4" t="s">
        <v>111</v>
      </c>
      <c r="B37" s="21">
        <v>52</v>
      </c>
      <c r="C37" s="21">
        <v>50</v>
      </c>
      <c r="D37" s="21">
        <v>251</v>
      </c>
      <c r="E37" s="21">
        <v>100</v>
      </c>
      <c r="F37" s="21">
        <v>4</v>
      </c>
      <c r="G37" s="21">
        <v>456</v>
      </c>
      <c r="H37" s="21"/>
      <c r="I37" s="21">
        <v>4.1</v>
      </c>
      <c r="J37" s="21">
        <v>4.6</v>
      </c>
      <c r="K37" s="21">
        <v>6.6</v>
      </c>
      <c r="L37" s="21">
        <v>13</v>
      </c>
      <c r="M37" s="21">
        <v>3.9</v>
      </c>
      <c r="N37" s="21">
        <v>6.5</v>
      </c>
    </row>
    <row r="38" spans="1:14" ht="15.75">
      <c r="A38" s="4" t="s">
        <v>77</v>
      </c>
      <c r="B38" s="21">
        <v>19</v>
      </c>
      <c r="C38" s="21">
        <v>18</v>
      </c>
      <c r="D38" s="21">
        <v>56</v>
      </c>
      <c r="E38" s="21">
        <v>11</v>
      </c>
      <c r="F38" s="21">
        <v>2</v>
      </c>
      <c r="G38" s="21">
        <v>106</v>
      </c>
      <c r="H38" s="21"/>
      <c r="I38" s="21">
        <v>1.5</v>
      </c>
      <c r="J38" s="21">
        <v>1.7</v>
      </c>
      <c r="K38" s="21">
        <v>1.5</v>
      </c>
      <c r="L38" s="21">
        <v>1.4</v>
      </c>
      <c r="M38" s="21">
        <v>1.9</v>
      </c>
      <c r="N38" s="21">
        <v>1.5</v>
      </c>
    </row>
    <row r="39" spans="1:14" ht="15.75">
      <c r="A39" s="4" t="s">
        <v>78</v>
      </c>
      <c r="B39" s="21">
        <v>65</v>
      </c>
      <c r="C39" s="21">
        <v>52</v>
      </c>
      <c r="D39" s="21">
        <v>150</v>
      </c>
      <c r="E39" s="21">
        <v>29</v>
      </c>
      <c r="F39" s="21">
        <v>9</v>
      </c>
      <c r="G39" s="21">
        <v>304</v>
      </c>
      <c r="H39" s="21"/>
      <c r="I39" s="21">
        <v>5</v>
      </c>
      <c r="J39" s="21">
        <v>4.8</v>
      </c>
      <c r="K39" s="21">
        <v>4</v>
      </c>
      <c r="L39" s="21">
        <v>3.8</v>
      </c>
      <c r="M39" s="21">
        <v>9.5</v>
      </c>
      <c r="N39" s="21">
        <v>4.3</v>
      </c>
    </row>
    <row r="40" spans="1:14" ht="15.75">
      <c r="A40" s="4" t="s">
        <v>79</v>
      </c>
      <c r="B40" s="21">
        <v>470</v>
      </c>
      <c r="C40" s="21">
        <v>295</v>
      </c>
      <c r="D40" s="21">
        <v>808</v>
      </c>
      <c r="E40" s="21">
        <v>140</v>
      </c>
      <c r="F40" s="21">
        <v>15</v>
      </c>
      <c r="G40" s="21">
        <v>1728</v>
      </c>
      <c r="H40" s="21"/>
      <c r="I40" s="21">
        <v>36.6</v>
      </c>
      <c r="J40" s="21">
        <v>27.2</v>
      </c>
      <c r="K40" s="21">
        <v>21.4</v>
      </c>
      <c r="L40" s="21">
        <v>18.3</v>
      </c>
      <c r="M40" s="21">
        <v>16.4</v>
      </c>
      <c r="N40" s="21">
        <v>24.7</v>
      </c>
    </row>
    <row r="41" spans="1:14" ht="15.75">
      <c r="A41" s="4" t="s">
        <v>169</v>
      </c>
      <c r="B41" s="21">
        <v>618</v>
      </c>
      <c r="C41" s="21">
        <v>602</v>
      </c>
      <c r="D41" s="21">
        <v>2215</v>
      </c>
      <c r="E41" s="21">
        <v>431</v>
      </c>
      <c r="F41" s="21">
        <v>42</v>
      </c>
      <c r="G41" s="21">
        <v>3907</v>
      </c>
      <c r="H41" s="21"/>
      <c r="I41" s="21">
        <v>48.1</v>
      </c>
      <c r="J41" s="21">
        <v>55.6</v>
      </c>
      <c r="K41" s="21">
        <v>58.6</v>
      </c>
      <c r="L41" s="21">
        <v>56.1</v>
      </c>
      <c r="M41" s="21">
        <v>44.8</v>
      </c>
      <c r="N41" s="21">
        <v>55.8</v>
      </c>
    </row>
    <row r="42" spans="1:14" s="8" customFormat="1" ht="18.75">
      <c r="A42" s="8" t="s">
        <v>171</v>
      </c>
      <c r="B42" s="22">
        <v>1284</v>
      </c>
      <c r="C42" s="22">
        <v>1083</v>
      </c>
      <c r="D42" s="22">
        <v>3780</v>
      </c>
      <c r="E42" s="22">
        <v>768</v>
      </c>
      <c r="F42" s="22">
        <v>93</v>
      </c>
      <c r="G42" s="22">
        <v>7007</v>
      </c>
      <c r="H42" s="22"/>
      <c r="I42" s="22">
        <v>100</v>
      </c>
      <c r="J42" s="22">
        <v>100</v>
      </c>
      <c r="K42" s="22">
        <v>100</v>
      </c>
      <c r="L42" s="22">
        <v>100</v>
      </c>
      <c r="M42" s="22">
        <v>100</v>
      </c>
      <c r="N42" s="22">
        <v>100</v>
      </c>
    </row>
    <row r="43" spans="2:14" ht="15.75">
      <c r="B43" s="21"/>
      <c r="C43" s="21"/>
      <c r="D43" s="21"/>
      <c r="E43" s="21"/>
      <c r="F43" s="21"/>
      <c r="G43" s="21"/>
      <c r="H43" s="69"/>
      <c r="I43" s="21"/>
      <c r="J43" s="21"/>
      <c r="K43" s="21"/>
      <c r="L43" s="21"/>
      <c r="M43" s="21"/>
      <c r="N43" s="21"/>
    </row>
    <row r="44" spans="1:14" ht="18.75">
      <c r="A44" s="1" t="s">
        <v>13</v>
      </c>
      <c r="B44" s="21"/>
      <c r="C44" s="21"/>
      <c r="D44" s="21"/>
      <c r="E44" s="21"/>
      <c r="F44" s="21"/>
      <c r="G44" s="21"/>
      <c r="H44" s="69"/>
      <c r="I44" s="21"/>
      <c r="J44" s="21"/>
      <c r="K44" s="21"/>
      <c r="L44" s="21"/>
      <c r="M44" s="21"/>
      <c r="N44" s="21"/>
    </row>
    <row r="45" spans="2:14" ht="15.75">
      <c r="B45" s="21"/>
      <c r="C45" s="21"/>
      <c r="D45" s="21"/>
      <c r="E45" s="21"/>
      <c r="F45" s="21"/>
      <c r="G45" s="21"/>
      <c r="H45" s="69"/>
      <c r="I45" s="21"/>
      <c r="J45" s="21"/>
      <c r="K45" s="21"/>
      <c r="L45" s="21"/>
      <c r="M45" s="21"/>
      <c r="N45" s="21"/>
    </row>
    <row r="46" spans="1:14" ht="15.75">
      <c r="A46" s="4" t="s">
        <v>70</v>
      </c>
      <c r="B46" s="21">
        <v>27</v>
      </c>
      <c r="C46" s="21">
        <v>30</v>
      </c>
      <c r="D46" s="21">
        <v>137</v>
      </c>
      <c r="E46" s="21">
        <v>28</v>
      </c>
      <c r="F46" s="21">
        <v>14</v>
      </c>
      <c r="G46" s="21">
        <v>236</v>
      </c>
      <c r="H46" s="21"/>
      <c r="I46" s="21">
        <v>0.9</v>
      </c>
      <c r="J46" s="21">
        <v>1.1</v>
      </c>
      <c r="K46" s="21">
        <v>1.4</v>
      </c>
      <c r="L46" s="21">
        <v>1.5</v>
      </c>
      <c r="M46" s="21">
        <v>2.5</v>
      </c>
      <c r="N46" s="21">
        <v>1.3</v>
      </c>
    </row>
    <row r="47" spans="1:14" ht="15.75">
      <c r="A47" s="4" t="s">
        <v>71</v>
      </c>
      <c r="B47" s="21">
        <v>28</v>
      </c>
      <c r="C47" s="21">
        <v>50</v>
      </c>
      <c r="D47" s="21">
        <v>282</v>
      </c>
      <c r="E47" s="21">
        <v>32</v>
      </c>
      <c r="F47" s="21">
        <v>236</v>
      </c>
      <c r="G47" s="21">
        <v>628</v>
      </c>
      <c r="H47" s="21"/>
      <c r="I47" s="21">
        <v>1</v>
      </c>
      <c r="J47" s="21">
        <v>1.9</v>
      </c>
      <c r="K47" s="21">
        <v>2.9</v>
      </c>
      <c r="L47" s="21">
        <v>1.7</v>
      </c>
      <c r="M47" s="21">
        <v>40.7</v>
      </c>
      <c r="N47" s="21">
        <v>3.5</v>
      </c>
    </row>
    <row r="48" spans="1:14" ht="15.75">
      <c r="A48" s="4" t="s">
        <v>72</v>
      </c>
      <c r="B48" s="21">
        <v>84</v>
      </c>
      <c r="C48" s="21">
        <v>95</v>
      </c>
      <c r="D48" s="21">
        <v>404</v>
      </c>
      <c r="E48" s="21">
        <v>65</v>
      </c>
      <c r="F48" s="21">
        <v>9</v>
      </c>
      <c r="G48" s="21">
        <v>658</v>
      </c>
      <c r="H48" s="21"/>
      <c r="I48" s="21">
        <v>2.9</v>
      </c>
      <c r="J48" s="21">
        <v>3.6</v>
      </c>
      <c r="K48" s="21">
        <v>4.1</v>
      </c>
      <c r="L48" s="21">
        <v>3.4</v>
      </c>
      <c r="M48" s="21">
        <v>1.6</v>
      </c>
      <c r="N48" s="21">
        <v>3.7</v>
      </c>
    </row>
    <row r="49" spans="1:14" ht="15.75">
      <c r="A49" s="4" t="s">
        <v>73</v>
      </c>
      <c r="B49" s="21">
        <v>24</v>
      </c>
      <c r="C49" s="21">
        <v>25</v>
      </c>
      <c r="D49" s="21">
        <v>109</v>
      </c>
      <c r="E49" s="21">
        <v>32</v>
      </c>
      <c r="F49" s="21">
        <v>7</v>
      </c>
      <c r="G49" s="21">
        <v>197</v>
      </c>
      <c r="H49" s="21"/>
      <c r="I49" s="21">
        <v>0.8</v>
      </c>
      <c r="J49" s="21">
        <v>0.9</v>
      </c>
      <c r="K49" s="21">
        <v>1.1</v>
      </c>
      <c r="L49" s="21">
        <v>1.7</v>
      </c>
      <c r="M49" s="21">
        <v>1.2</v>
      </c>
      <c r="N49" s="21">
        <v>1.1</v>
      </c>
    </row>
    <row r="50" spans="1:14" ht="15.75">
      <c r="A50" s="4" t="s">
        <v>109</v>
      </c>
      <c r="B50" s="21">
        <v>21</v>
      </c>
      <c r="C50" s="21">
        <v>19</v>
      </c>
      <c r="D50" s="21">
        <v>72</v>
      </c>
      <c r="E50" s="21">
        <v>19</v>
      </c>
      <c r="F50" s="21">
        <v>3</v>
      </c>
      <c r="G50" s="21">
        <v>134</v>
      </c>
      <c r="H50" s="21"/>
      <c r="I50" s="21">
        <v>0.7</v>
      </c>
      <c r="J50" s="21">
        <v>0.7</v>
      </c>
      <c r="K50" s="21">
        <v>0.7</v>
      </c>
      <c r="L50" s="21">
        <v>1</v>
      </c>
      <c r="M50" s="21">
        <v>0.6</v>
      </c>
      <c r="N50" s="21">
        <v>0.8</v>
      </c>
    </row>
    <row r="51" spans="1:14" ht="15.75">
      <c r="A51" s="4" t="s">
        <v>110</v>
      </c>
      <c r="B51" s="21">
        <v>60</v>
      </c>
      <c r="C51" s="21">
        <v>67</v>
      </c>
      <c r="D51" s="21">
        <v>267</v>
      </c>
      <c r="E51" s="21">
        <v>54</v>
      </c>
      <c r="F51" s="21">
        <v>16</v>
      </c>
      <c r="G51" s="21">
        <v>463</v>
      </c>
      <c r="H51" s="21"/>
      <c r="I51" s="21">
        <v>2.1</v>
      </c>
      <c r="J51" s="21">
        <v>2.5</v>
      </c>
      <c r="K51" s="21">
        <v>2.7</v>
      </c>
      <c r="L51" s="21">
        <v>2.8</v>
      </c>
      <c r="M51" s="21">
        <v>2.7</v>
      </c>
      <c r="N51" s="21">
        <v>2.6</v>
      </c>
    </row>
    <row r="52" spans="1:14" ht="15.75">
      <c r="A52" s="4" t="s">
        <v>111</v>
      </c>
      <c r="B52" s="21">
        <v>254</v>
      </c>
      <c r="C52" s="21">
        <v>243</v>
      </c>
      <c r="D52" s="21">
        <v>980</v>
      </c>
      <c r="E52" s="21">
        <v>268</v>
      </c>
      <c r="F52" s="21">
        <v>27</v>
      </c>
      <c r="G52" s="21">
        <v>1772</v>
      </c>
      <c r="H52" s="21"/>
      <c r="I52" s="21">
        <v>8.9</v>
      </c>
      <c r="J52" s="21">
        <v>9.2</v>
      </c>
      <c r="K52" s="21">
        <v>10</v>
      </c>
      <c r="L52" s="21">
        <v>14.1</v>
      </c>
      <c r="M52" s="21">
        <v>4.6</v>
      </c>
      <c r="N52" s="21">
        <v>10</v>
      </c>
    </row>
    <row r="53" spans="1:14" ht="15.75">
      <c r="A53" s="4" t="s">
        <v>77</v>
      </c>
      <c r="B53" s="21">
        <v>32</v>
      </c>
      <c r="C53" s="21">
        <v>33</v>
      </c>
      <c r="D53" s="21">
        <v>113</v>
      </c>
      <c r="E53" s="21">
        <v>22</v>
      </c>
      <c r="F53" s="21">
        <v>8</v>
      </c>
      <c r="G53" s="21">
        <v>208</v>
      </c>
      <c r="H53" s="21"/>
      <c r="I53" s="21">
        <v>1.1</v>
      </c>
      <c r="J53" s="21">
        <v>1.2</v>
      </c>
      <c r="K53" s="21">
        <v>1.2</v>
      </c>
      <c r="L53" s="21">
        <v>1.2</v>
      </c>
      <c r="M53" s="21">
        <v>1.5</v>
      </c>
      <c r="N53" s="21">
        <v>1.2</v>
      </c>
    </row>
    <row r="54" spans="1:14" ht="15.75">
      <c r="A54" s="4" t="s">
        <v>78</v>
      </c>
      <c r="B54" s="21">
        <v>106</v>
      </c>
      <c r="C54" s="21">
        <v>92</v>
      </c>
      <c r="D54" s="21">
        <v>295</v>
      </c>
      <c r="E54" s="21">
        <v>54</v>
      </c>
      <c r="F54" s="21">
        <v>20</v>
      </c>
      <c r="G54" s="21">
        <v>567</v>
      </c>
      <c r="H54" s="21"/>
      <c r="I54" s="21">
        <v>3.7</v>
      </c>
      <c r="J54" s="21">
        <v>3.5</v>
      </c>
      <c r="K54" s="21">
        <v>3</v>
      </c>
      <c r="L54" s="21">
        <v>2.8</v>
      </c>
      <c r="M54" s="21">
        <v>3.4</v>
      </c>
      <c r="N54" s="21">
        <v>3.2</v>
      </c>
    </row>
    <row r="55" spans="1:14" ht="15.75">
      <c r="A55" s="4" t="s">
        <v>79</v>
      </c>
      <c r="B55" s="21">
        <v>614</v>
      </c>
      <c r="C55" s="21">
        <v>385</v>
      </c>
      <c r="D55" s="21">
        <v>1068</v>
      </c>
      <c r="E55" s="21">
        <v>178</v>
      </c>
      <c r="F55" s="21">
        <v>28</v>
      </c>
      <c r="G55" s="21">
        <v>2273</v>
      </c>
      <c r="H55" s="21"/>
      <c r="I55" s="21">
        <v>21.5</v>
      </c>
      <c r="J55" s="21">
        <v>14.5</v>
      </c>
      <c r="K55" s="21">
        <v>10.9</v>
      </c>
      <c r="L55" s="21">
        <v>9.4</v>
      </c>
      <c r="M55" s="21">
        <v>4.8</v>
      </c>
      <c r="N55" s="21">
        <v>12.8</v>
      </c>
    </row>
    <row r="56" spans="1:14" ht="15.75">
      <c r="A56" s="4" t="s">
        <v>169</v>
      </c>
      <c r="B56" s="21">
        <v>1600</v>
      </c>
      <c r="C56" s="21">
        <v>1600</v>
      </c>
      <c r="D56" s="21">
        <v>6049</v>
      </c>
      <c r="E56" s="21">
        <v>1141</v>
      </c>
      <c r="F56" s="21">
        <v>206</v>
      </c>
      <c r="G56" s="21">
        <v>10596</v>
      </c>
      <c r="H56" s="21"/>
      <c r="I56" s="21">
        <v>56</v>
      </c>
      <c r="J56" s="21">
        <v>60.5</v>
      </c>
      <c r="K56" s="21">
        <v>61.7</v>
      </c>
      <c r="L56" s="21">
        <v>60.1</v>
      </c>
      <c r="M56" s="21">
        <v>35.5</v>
      </c>
      <c r="N56" s="21">
        <v>59.6</v>
      </c>
    </row>
    <row r="57" spans="1:14" s="8" customFormat="1" ht="19.5" thickBot="1">
      <c r="A57" s="59" t="s">
        <v>171</v>
      </c>
      <c r="B57" s="92">
        <v>2857</v>
      </c>
      <c r="C57" s="92">
        <v>2645</v>
      </c>
      <c r="D57" s="92">
        <v>9801</v>
      </c>
      <c r="E57" s="92">
        <v>1898</v>
      </c>
      <c r="F57" s="92">
        <v>579</v>
      </c>
      <c r="G57" s="92">
        <v>17780</v>
      </c>
      <c r="H57" s="92"/>
      <c r="I57" s="92">
        <v>100</v>
      </c>
      <c r="J57" s="92">
        <v>100</v>
      </c>
      <c r="K57" s="92">
        <v>100</v>
      </c>
      <c r="L57" s="92">
        <v>100</v>
      </c>
      <c r="M57" s="92">
        <v>100</v>
      </c>
      <c r="N57" s="92">
        <v>100</v>
      </c>
    </row>
    <row r="58" spans="2:14" ht="15.75">
      <c r="B58" s="69"/>
      <c r="C58" s="69"/>
      <c r="D58" s="69"/>
      <c r="E58" s="69"/>
      <c r="F58" s="69"/>
      <c r="G58" s="69"/>
      <c r="H58" s="69"/>
      <c r="I58" s="69"/>
      <c r="J58" s="69"/>
      <c r="K58" s="69"/>
      <c r="L58" s="69"/>
      <c r="M58" s="69"/>
      <c r="N58" s="69"/>
    </row>
    <row r="59" spans="1:14" ht="15.75">
      <c r="A59" s="4" t="s">
        <v>170</v>
      </c>
      <c r="B59" s="69"/>
      <c r="C59" s="69"/>
      <c r="D59" s="69"/>
      <c r="E59" s="69"/>
      <c r="F59" s="69"/>
      <c r="G59" s="69"/>
      <c r="H59" s="69"/>
      <c r="I59" s="69"/>
      <c r="J59" s="69"/>
      <c r="K59" s="69"/>
      <c r="L59" s="69"/>
      <c r="M59" s="69"/>
      <c r="N59" s="69"/>
    </row>
    <row r="60" spans="2:14" ht="15.75">
      <c r="B60" s="69"/>
      <c r="C60" s="69"/>
      <c r="D60" s="69"/>
      <c r="E60" s="69"/>
      <c r="F60" s="69"/>
      <c r="G60" s="69"/>
      <c r="H60" s="69"/>
      <c r="I60" s="69"/>
      <c r="J60" s="69"/>
      <c r="K60" s="69"/>
      <c r="L60" s="69"/>
      <c r="M60" s="69"/>
      <c r="N60" s="69"/>
    </row>
    <row r="75" ht="15.75">
      <c r="C75" s="93"/>
    </row>
    <row r="112" ht="15.75" customHeight="1"/>
    <row r="141" ht="15.75">
      <c r="C141" s="93"/>
    </row>
  </sheetData>
  <mergeCells count="2">
    <mergeCell ref="I7:M7"/>
    <mergeCell ref="B7:F7"/>
  </mergeCells>
  <printOptions/>
  <pageMargins left="0.7480314960629921" right="0.7480314960629921" top="0.3937007874015748" bottom="0.984251968503937" header="0.31496062992125984" footer="0.5118110236220472"/>
  <pageSetup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u031953</dc:creator>
  <cp:keywords/>
  <dc:description/>
  <cp:lastModifiedBy>u031953</cp:lastModifiedBy>
  <cp:lastPrinted>2006-11-24T10:31:05Z</cp:lastPrinted>
  <dcterms:created xsi:type="dcterms:W3CDTF">2006-11-21T15:13:49Z</dcterms:created>
  <dcterms:modified xsi:type="dcterms:W3CDTF">2006-11-24T11:33:48Z</dcterms:modified>
  <cp:category/>
  <cp:version/>
  <cp:contentType/>
  <cp:contentStatus/>
</cp:coreProperties>
</file>