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565"/>
  </bookViews>
  <sheets>
    <sheet name="Motorcycle summary stats" sheetId="1" r:id="rId1"/>
    <sheet name="Junction detail" sheetId="2" r:id="rId2"/>
    <sheet name="Road type" sheetId="3" r:id="rId3"/>
    <sheet name="Road Class" sheetId="4" r:id="rId4"/>
    <sheet name="Built Up non built up" sheetId="5" r:id="rId5"/>
    <sheet name="Urban Rural" sheetId="6" r:id="rId6"/>
    <sheet name="Light conditions" sheetId="7" r:id="rId7"/>
    <sheet name="Weather conditions" sheetId="8" r:id="rId8"/>
    <sheet name="Time of day" sheetId="9" r:id="rId9"/>
    <sheet name="Month" sheetId="10" r:id="rId10"/>
    <sheet name="Other Vehicle" sheetId="18" r:id="rId11"/>
    <sheet name="Day of week" sheetId="14" r:id="rId12"/>
    <sheet name="Motorcycle_detail" sheetId="15" r:id="rId13"/>
  </sheets>
  <calcPr calcId="145621"/>
</workbook>
</file>

<file path=xl/calcChain.xml><?xml version="1.0" encoding="utf-8"?>
<calcChain xmlns="http://schemas.openxmlformats.org/spreadsheetml/2006/main">
  <c r="X7" i="14" l="1"/>
  <c r="C21" i="14"/>
  <c r="D21" i="14"/>
  <c r="E21" i="14"/>
  <c r="F21" i="14"/>
  <c r="H21" i="14"/>
  <c r="I21" i="14"/>
  <c r="J21" i="14"/>
  <c r="K21" i="14"/>
  <c r="M21" i="14"/>
  <c r="N21" i="14"/>
  <c r="O21" i="14"/>
  <c r="P21" i="14"/>
  <c r="R21" i="14"/>
  <c r="S21" i="14"/>
  <c r="T21" i="14"/>
  <c r="U21" i="14"/>
  <c r="C22" i="14"/>
  <c r="D22" i="14"/>
  <c r="E22" i="14"/>
  <c r="F22" i="14"/>
  <c r="H22" i="14"/>
  <c r="I22" i="14"/>
  <c r="J22" i="14"/>
  <c r="K22" i="14"/>
  <c r="M22" i="14"/>
  <c r="N22" i="14"/>
  <c r="O22" i="14"/>
  <c r="P22" i="14"/>
  <c r="R22" i="14"/>
  <c r="S22" i="14"/>
  <c r="T22" i="14"/>
  <c r="U22" i="14"/>
  <c r="C23" i="14"/>
  <c r="D23" i="14"/>
  <c r="E23" i="14"/>
  <c r="F23" i="14"/>
  <c r="H23" i="14"/>
  <c r="I23" i="14"/>
  <c r="J23" i="14"/>
  <c r="K23" i="14"/>
  <c r="M23" i="14"/>
  <c r="N23" i="14"/>
  <c r="O23" i="14"/>
  <c r="P23" i="14"/>
  <c r="R23" i="14"/>
  <c r="S23" i="14"/>
  <c r="T23" i="14"/>
  <c r="U23" i="14"/>
  <c r="C24" i="14"/>
  <c r="D24" i="14"/>
  <c r="E24" i="14"/>
  <c r="F24" i="14"/>
  <c r="H24" i="14"/>
  <c r="I24" i="14"/>
  <c r="J24" i="14"/>
  <c r="K24" i="14"/>
  <c r="M24" i="14"/>
  <c r="N24" i="14"/>
  <c r="O24" i="14"/>
  <c r="P24" i="14"/>
  <c r="R24" i="14"/>
  <c r="S24" i="14"/>
  <c r="T24" i="14"/>
  <c r="U24" i="14"/>
  <c r="C25" i="14"/>
  <c r="D25" i="14"/>
  <c r="E25" i="14"/>
  <c r="F25" i="14"/>
  <c r="H25" i="14"/>
  <c r="I25" i="14"/>
  <c r="J25" i="14"/>
  <c r="K25" i="14"/>
  <c r="M25" i="14"/>
  <c r="N25" i="14"/>
  <c r="O25" i="14"/>
  <c r="P25" i="14"/>
  <c r="R25" i="14"/>
  <c r="S25" i="14"/>
  <c r="T25" i="14"/>
  <c r="U25" i="14"/>
  <c r="C26" i="14"/>
  <c r="D26" i="14"/>
  <c r="E26" i="14"/>
  <c r="F26" i="14"/>
  <c r="H26" i="14"/>
  <c r="I26" i="14"/>
  <c r="J26" i="14"/>
  <c r="K26" i="14"/>
  <c r="M26" i="14"/>
  <c r="N26" i="14"/>
  <c r="O26" i="14"/>
  <c r="P26" i="14"/>
  <c r="R26" i="14"/>
  <c r="S26" i="14"/>
  <c r="T26" i="14"/>
  <c r="U26" i="14"/>
  <c r="D20" i="14"/>
  <c r="E20" i="14"/>
  <c r="F20" i="14"/>
  <c r="H20" i="14"/>
  <c r="I20" i="14"/>
  <c r="J20" i="14"/>
  <c r="K20" i="14"/>
  <c r="M20" i="14"/>
  <c r="N20" i="14"/>
  <c r="O20" i="14"/>
  <c r="P20" i="14"/>
  <c r="R20" i="14"/>
  <c r="S20" i="14"/>
  <c r="T20" i="14"/>
  <c r="U20" i="14"/>
  <c r="C20" i="14"/>
  <c r="G7" i="6"/>
  <c r="H4" i="6" s="1"/>
  <c r="G12" i="18" l="1"/>
  <c r="G10" i="18"/>
  <c r="G9" i="18"/>
  <c r="G7" i="18"/>
  <c r="G14" i="18"/>
  <c r="G8" i="18"/>
  <c r="G11" i="18"/>
  <c r="G13" i="18" l="1"/>
  <c r="N132" i="15"/>
  <c r="E132" i="15"/>
  <c r="H132" i="15"/>
  <c r="M466" i="15"/>
  <c r="J466" i="15"/>
  <c r="G466" i="15"/>
  <c r="D466" i="15"/>
  <c r="M465" i="15"/>
  <c r="J465" i="15"/>
  <c r="G465" i="15"/>
  <c r="D465" i="15"/>
  <c r="M464" i="15"/>
  <c r="J464" i="15"/>
  <c r="G464" i="15"/>
  <c r="D464" i="15"/>
  <c r="M463" i="15"/>
  <c r="J463" i="15"/>
  <c r="G463" i="15"/>
  <c r="D463" i="15"/>
  <c r="M462" i="15"/>
  <c r="J462" i="15"/>
  <c r="G462" i="15"/>
  <c r="D462" i="15"/>
  <c r="M461" i="15"/>
  <c r="J461" i="15"/>
  <c r="G461" i="15"/>
  <c r="D461" i="15"/>
  <c r="M460" i="15"/>
  <c r="J460" i="15"/>
  <c r="G460" i="15"/>
  <c r="D460" i="15"/>
  <c r="M459" i="15"/>
  <c r="J459" i="15"/>
  <c r="G459" i="15"/>
  <c r="D459" i="15"/>
  <c r="M458" i="15"/>
  <c r="J458" i="15"/>
  <c r="G458" i="15"/>
  <c r="D458" i="15"/>
  <c r="M457" i="15"/>
  <c r="J457" i="15"/>
  <c r="G457" i="15"/>
  <c r="D457" i="15"/>
  <c r="M456" i="15"/>
  <c r="J456" i="15"/>
  <c r="G456" i="15"/>
  <c r="D456" i="15"/>
  <c r="M455" i="15"/>
  <c r="J455" i="15"/>
  <c r="G455" i="15"/>
  <c r="D455" i="15"/>
  <c r="M454" i="15"/>
  <c r="J454" i="15"/>
  <c r="G454" i="15"/>
  <c r="D454" i="15"/>
  <c r="M452" i="15"/>
  <c r="J452" i="15"/>
  <c r="G452" i="15"/>
  <c r="D452" i="15"/>
  <c r="M451" i="15"/>
  <c r="J451" i="15"/>
  <c r="G451" i="15"/>
  <c r="D451" i="15"/>
  <c r="M450" i="15"/>
  <c r="J450" i="15"/>
  <c r="G450" i="15"/>
  <c r="D450" i="15"/>
  <c r="M449" i="15"/>
  <c r="J449" i="15"/>
  <c r="G449" i="15"/>
  <c r="D449" i="15"/>
  <c r="M448" i="15"/>
  <c r="J448" i="15"/>
  <c r="G448" i="15"/>
  <c r="D448" i="15"/>
  <c r="M447" i="15"/>
  <c r="J447" i="15"/>
  <c r="G447" i="15"/>
  <c r="D447" i="15"/>
  <c r="M446" i="15"/>
  <c r="J446" i="15"/>
  <c r="G446" i="15"/>
  <c r="D446" i="15"/>
  <c r="M445" i="15"/>
  <c r="J445" i="15"/>
  <c r="G445" i="15"/>
  <c r="D445" i="15"/>
  <c r="M444" i="15"/>
  <c r="J444" i="15"/>
  <c r="G444" i="15"/>
  <c r="D444" i="15"/>
  <c r="M443" i="15"/>
  <c r="J443" i="15"/>
  <c r="G443" i="15"/>
  <c r="D443" i="15"/>
  <c r="M442" i="15"/>
  <c r="J442" i="15"/>
  <c r="G442" i="15"/>
  <c r="D442" i="15"/>
  <c r="M441" i="15"/>
  <c r="J441" i="15"/>
  <c r="G441" i="15"/>
  <c r="D441" i="15"/>
  <c r="M440" i="15"/>
  <c r="J440" i="15"/>
  <c r="G440" i="15"/>
  <c r="D440" i="15"/>
  <c r="M438" i="15"/>
  <c r="J438" i="15"/>
  <c r="G438" i="15"/>
  <c r="D438" i="15"/>
  <c r="M437" i="15"/>
  <c r="J437" i="15"/>
  <c r="G437" i="15"/>
  <c r="D437" i="15"/>
  <c r="M436" i="15"/>
  <c r="J436" i="15"/>
  <c r="G436" i="15"/>
  <c r="D436" i="15"/>
  <c r="M435" i="15"/>
  <c r="J435" i="15"/>
  <c r="G435" i="15"/>
  <c r="D435" i="15"/>
  <c r="M434" i="15"/>
  <c r="J434" i="15"/>
  <c r="G434" i="15"/>
  <c r="D434" i="15"/>
  <c r="M433" i="15"/>
  <c r="J433" i="15"/>
  <c r="G433" i="15"/>
  <c r="D433" i="15"/>
  <c r="M432" i="15"/>
  <c r="J432" i="15"/>
  <c r="G432" i="15"/>
  <c r="D432" i="15"/>
  <c r="M431" i="15"/>
  <c r="J431" i="15"/>
  <c r="G431" i="15"/>
  <c r="D431" i="15"/>
  <c r="M430" i="15"/>
  <c r="J430" i="15"/>
  <c r="G430" i="15"/>
  <c r="D430" i="15"/>
  <c r="M429" i="15"/>
  <c r="J429" i="15"/>
  <c r="G429" i="15"/>
  <c r="D429" i="15"/>
  <c r="M428" i="15"/>
  <c r="J428" i="15"/>
  <c r="G428" i="15"/>
  <c r="D428" i="15"/>
  <c r="M427" i="15"/>
  <c r="J427" i="15"/>
  <c r="G427" i="15"/>
  <c r="D427" i="15"/>
  <c r="M426" i="15"/>
  <c r="J426" i="15"/>
  <c r="G426" i="15"/>
  <c r="D426" i="15"/>
  <c r="M424" i="15"/>
  <c r="J424" i="15"/>
  <c r="G424" i="15"/>
  <c r="D424" i="15"/>
  <c r="M423" i="15"/>
  <c r="J423" i="15"/>
  <c r="G423" i="15"/>
  <c r="D423" i="15"/>
  <c r="M422" i="15"/>
  <c r="J422" i="15"/>
  <c r="G422" i="15"/>
  <c r="D422" i="15"/>
  <c r="M421" i="15"/>
  <c r="J421" i="15"/>
  <c r="G421" i="15"/>
  <c r="D421" i="15"/>
  <c r="M420" i="15"/>
  <c r="J420" i="15"/>
  <c r="G420" i="15"/>
  <c r="D420" i="15"/>
  <c r="M419" i="15"/>
  <c r="J419" i="15"/>
  <c r="G419" i="15"/>
  <c r="D419" i="15"/>
  <c r="M418" i="15"/>
  <c r="J418" i="15"/>
  <c r="G418" i="15"/>
  <c r="D418" i="15"/>
  <c r="M417" i="15"/>
  <c r="J417" i="15"/>
  <c r="G417" i="15"/>
  <c r="D417" i="15"/>
  <c r="M416" i="15"/>
  <c r="J416" i="15"/>
  <c r="G416" i="15"/>
  <c r="D416" i="15"/>
  <c r="M415" i="15"/>
  <c r="J415" i="15"/>
  <c r="G415" i="15"/>
  <c r="D415" i="15"/>
  <c r="M414" i="15"/>
  <c r="J414" i="15"/>
  <c r="G414" i="15"/>
  <c r="D414" i="15"/>
  <c r="M413" i="15"/>
  <c r="J413" i="15"/>
  <c r="G413" i="15"/>
  <c r="D413" i="15"/>
  <c r="M412" i="15"/>
  <c r="J412" i="15"/>
  <c r="G412" i="15"/>
  <c r="D412" i="15"/>
  <c r="M405" i="15"/>
  <c r="J405" i="15"/>
  <c r="G405" i="15"/>
  <c r="D405" i="15"/>
  <c r="M404" i="15"/>
  <c r="J404" i="15"/>
  <c r="G404" i="15"/>
  <c r="D404" i="15"/>
  <c r="M403" i="15"/>
  <c r="J403" i="15"/>
  <c r="G403" i="15"/>
  <c r="D403" i="15"/>
  <c r="M402" i="15"/>
  <c r="J402" i="15"/>
  <c r="G402" i="15"/>
  <c r="D402" i="15"/>
  <c r="M401" i="15"/>
  <c r="J401" i="15"/>
  <c r="G401" i="15"/>
  <c r="D401" i="15"/>
  <c r="M400" i="15"/>
  <c r="J400" i="15"/>
  <c r="G400" i="15"/>
  <c r="D400" i="15"/>
  <c r="M399" i="15"/>
  <c r="J399" i="15"/>
  <c r="G399" i="15"/>
  <c r="D399" i="15"/>
  <c r="M398" i="15"/>
  <c r="J398" i="15"/>
  <c r="G398" i="15"/>
  <c r="D398" i="15"/>
  <c r="M397" i="15"/>
  <c r="J397" i="15"/>
  <c r="G397" i="15"/>
  <c r="D397" i="15"/>
  <c r="M396" i="15"/>
  <c r="J396" i="15"/>
  <c r="G396" i="15"/>
  <c r="D396" i="15"/>
  <c r="M395" i="15"/>
  <c r="J395" i="15"/>
  <c r="G395" i="15"/>
  <c r="D395" i="15"/>
  <c r="M394" i="15"/>
  <c r="J394" i="15"/>
  <c r="G394" i="15"/>
  <c r="D394" i="15"/>
  <c r="M393" i="15"/>
  <c r="J393" i="15"/>
  <c r="G393" i="15"/>
  <c r="D393" i="15"/>
  <c r="M392" i="15"/>
  <c r="J392" i="15"/>
  <c r="G392" i="15"/>
  <c r="D392" i="15"/>
  <c r="M391" i="15"/>
  <c r="J391" i="15"/>
  <c r="G391" i="15"/>
  <c r="D391" i="15"/>
  <c r="M390" i="15"/>
  <c r="J390" i="15"/>
  <c r="G390" i="15"/>
  <c r="D390" i="15"/>
  <c r="M389" i="15"/>
  <c r="J389" i="15"/>
  <c r="G389" i="15"/>
  <c r="D389" i="15"/>
  <c r="M388" i="15"/>
  <c r="J388" i="15"/>
  <c r="G388" i="15"/>
  <c r="D388" i="15"/>
  <c r="M387" i="15"/>
  <c r="J387" i="15"/>
  <c r="G387" i="15"/>
  <c r="D387" i="15"/>
  <c r="M386" i="15"/>
  <c r="J386" i="15"/>
  <c r="G386" i="15"/>
  <c r="D386" i="15"/>
  <c r="M385" i="15"/>
  <c r="J385" i="15"/>
  <c r="G385" i="15"/>
  <c r="D385" i="15"/>
  <c r="M384" i="15"/>
  <c r="J384" i="15"/>
  <c r="G384" i="15"/>
  <c r="D384" i="15"/>
  <c r="M383" i="15"/>
  <c r="J383" i="15"/>
  <c r="G383" i="15"/>
  <c r="D383" i="15"/>
  <c r="M382" i="15"/>
  <c r="J382" i="15"/>
  <c r="G382" i="15"/>
  <c r="D382" i="15"/>
  <c r="M381" i="15"/>
  <c r="J381" i="15"/>
  <c r="G381" i="15"/>
  <c r="D381" i="15"/>
  <c r="M379" i="15"/>
  <c r="J379" i="15"/>
  <c r="G379" i="15"/>
  <c r="D379" i="15"/>
  <c r="M378" i="15"/>
  <c r="J378" i="15"/>
  <c r="G378" i="15"/>
  <c r="D378" i="15"/>
  <c r="M377" i="15"/>
  <c r="J377" i="15"/>
  <c r="G377" i="15"/>
  <c r="D377" i="15"/>
  <c r="M376" i="15"/>
  <c r="J376" i="15"/>
  <c r="G376" i="15"/>
  <c r="D376" i="15"/>
  <c r="M375" i="15"/>
  <c r="J375" i="15"/>
  <c r="G375" i="15"/>
  <c r="D375" i="15"/>
  <c r="M374" i="15"/>
  <c r="J374" i="15"/>
  <c r="G374" i="15"/>
  <c r="D374" i="15"/>
  <c r="M373" i="15"/>
  <c r="J373" i="15"/>
  <c r="G373" i="15"/>
  <c r="D373" i="15"/>
  <c r="M372" i="15"/>
  <c r="J372" i="15"/>
  <c r="G372" i="15"/>
  <c r="D372" i="15"/>
  <c r="M371" i="15"/>
  <c r="J371" i="15"/>
  <c r="G371" i="15"/>
  <c r="D371" i="15"/>
  <c r="M370" i="15"/>
  <c r="J370" i="15"/>
  <c r="G370" i="15"/>
  <c r="D370" i="15"/>
  <c r="M369" i="15"/>
  <c r="J369" i="15"/>
  <c r="G369" i="15"/>
  <c r="D369" i="15"/>
  <c r="M368" i="15"/>
  <c r="J368" i="15"/>
  <c r="G368" i="15"/>
  <c r="D368" i="15"/>
  <c r="M367" i="15"/>
  <c r="J367" i="15"/>
  <c r="G367" i="15"/>
  <c r="D367" i="15"/>
  <c r="M366" i="15"/>
  <c r="J366" i="15"/>
  <c r="G366" i="15"/>
  <c r="D366" i="15"/>
  <c r="M365" i="15"/>
  <c r="J365" i="15"/>
  <c r="G365" i="15"/>
  <c r="D365" i="15"/>
  <c r="M364" i="15"/>
  <c r="J364" i="15"/>
  <c r="G364" i="15"/>
  <c r="D364" i="15"/>
  <c r="M363" i="15"/>
  <c r="J363" i="15"/>
  <c r="G363" i="15"/>
  <c r="D363" i="15"/>
  <c r="M362" i="15"/>
  <c r="J362" i="15"/>
  <c r="G362" i="15"/>
  <c r="D362" i="15"/>
  <c r="M361" i="15"/>
  <c r="J361" i="15"/>
  <c r="G361" i="15"/>
  <c r="D361" i="15"/>
  <c r="M360" i="15"/>
  <c r="J360" i="15"/>
  <c r="G360" i="15"/>
  <c r="D360" i="15"/>
  <c r="M359" i="15"/>
  <c r="J359" i="15"/>
  <c r="G359" i="15"/>
  <c r="D359" i="15"/>
  <c r="M358" i="15"/>
  <c r="J358" i="15"/>
  <c r="G358" i="15"/>
  <c r="D358" i="15"/>
  <c r="M357" i="15"/>
  <c r="J357" i="15"/>
  <c r="G357" i="15"/>
  <c r="D357" i="15"/>
  <c r="M356" i="15"/>
  <c r="J356" i="15"/>
  <c r="G356" i="15"/>
  <c r="D356" i="15"/>
  <c r="M355" i="15"/>
  <c r="J355" i="15"/>
  <c r="G355" i="15"/>
  <c r="D355" i="15"/>
  <c r="M353" i="15"/>
  <c r="J353" i="15"/>
  <c r="G353" i="15"/>
  <c r="D353" i="15"/>
  <c r="M352" i="15"/>
  <c r="J352" i="15"/>
  <c r="G352" i="15"/>
  <c r="D352" i="15"/>
  <c r="M351" i="15"/>
  <c r="J351" i="15"/>
  <c r="G351" i="15"/>
  <c r="D351" i="15"/>
  <c r="M350" i="15"/>
  <c r="J350" i="15"/>
  <c r="G350" i="15"/>
  <c r="D350" i="15"/>
  <c r="M349" i="15"/>
  <c r="J349" i="15"/>
  <c r="G349" i="15"/>
  <c r="D349" i="15"/>
  <c r="M348" i="15"/>
  <c r="J348" i="15"/>
  <c r="G348" i="15"/>
  <c r="D348" i="15"/>
  <c r="M347" i="15"/>
  <c r="J347" i="15"/>
  <c r="G347" i="15"/>
  <c r="D347" i="15"/>
  <c r="M346" i="15"/>
  <c r="J346" i="15"/>
  <c r="G346" i="15"/>
  <c r="D346" i="15"/>
  <c r="M345" i="15"/>
  <c r="J345" i="15"/>
  <c r="G345" i="15"/>
  <c r="D345" i="15"/>
  <c r="M344" i="15"/>
  <c r="J344" i="15"/>
  <c r="G344" i="15"/>
  <c r="D344" i="15"/>
  <c r="M343" i="15"/>
  <c r="J343" i="15"/>
  <c r="G343" i="15"/>
  <c r="D343" i="15"/>
  <c r="M342" i="15"/>
  <c r="J342" i="15"/>
  <c r="G342" i="15"/>
  <c r="D342" i="15"/>
  <c r="M341" i="15"/>
  <c r="J341" i="15"/>
  <c r="G341" i="15"/>
  <c r="D341" i="15"/>
  <c r="M340" i="15"/>
  <c r="J340" i="15"/>
  <c r="G340" i="15"/>
  <c r="D340" i="15"/>
  <c r="M339" i="15"/>
  <c r="J339" i="15"/>
  <c r="G339" i="15"/>
  <c r="D339" i="15"/>
  <c r="M338" i="15"/>
  <c r="J338" i="15"/>
  <c r="G338" i="15"/>
  <c r="D338" i="15"/>
  <c r="M337" i="15"/>
  <c r="J337" i="15"/>
  <c r="G337" i="15"/>
  <c r="D337" i="15"/>
  <c r="M336" i="15"/>
  <c r="J336" i="15"/>
  <c r="G336" i="15"/>
  <c r="D336" i="15"/>
  <c r="M335" i="15"/>
  <c r="J335" i="15"/>
  <c r="G335" i="15"/>
  <c r="D335" i="15"/>
  <c r="M334" i="15"/>
  <c r="J334" i="15"/>
  <c r="G334" i="15"/>
  <c r="D334" i="15"/>
  <c r="M333" i="15"/>
  <c r="J333" i="15"/>
  <c r="G333" i="15"/>
  <c r="D333" i="15"/>
  <c r="M332" i="15"/>
  <c r="J332" i="15"/>
  <c r="G332" i="15"/>
  <c r="D332" i="15"/>
  <c r="M331" i="15"/>
  <c r="J331" i="15"/>
  <c r="G331" i="15"/>
  <c r="D331" i="15"/>
  <c r="M330" i="15"/>
  <c r="J330" i="15"/>
  <c r="G330" i="15"/>
  <c r="D330" i="15"/>
  <c r="M329" i="15"/>
  <c r="J329" i="15"/>
  <c r="G329" i="15"/>
  <c r="D329" i="15"/>
  <c r="M327" i="15"/>
  <c r="J327" i="15"/>
  <c r="G327" i="15"/>
  <c r="D327" i="15"/>
  <c r="M326" i="15"/>
  <c r="J326" i="15"/>
  <c r="G326" i="15"/>
  <c r="D326" i="15"/>
  <c r="M325" i="15"/>
  <c r="J325" i="15"/>
  <c r="G325" i="15"/>
  <c r="D325" i="15"/>
  <c r="M324" i="15"/>
  <c r="J324" i="15"/>
  <c r="G324" i="15"/>
  <c r="D324" i="15"/>
  <c r="M323" i="15"/>
  <c r="J323" i="15"/>
  <c r="G323" i="15"/>
  <c r="D323" i="15"/>
  <c r="M322" i="15"/>
  <c r="J322" i="15"/>
  <c r="G322" i="15"/>
  <c r="D322" i="15"/>
  <c r="M321" i="15"/>
  <c r="J321" i="15"/>
  <c r="G321" i="15"/>
  <c r="D321" i="15"/>
  <c r="M320" i="15"/>
  <c r="J320" i="15"/>
  <c r="G320" i="15"/>
  <c r="D320" i="15"/>
  <c r="M319" i="15"/>
  <c r="J319" i="15"/>
  <c r="G319" i="15"/>
  <c r="D319" i="15"/>
  <c r="M318" i="15"/>
  <c r="J318" i="15"/>
  <c r="G318" i="15"/>
  <c r="D318" i="15"/>
  <c r="M317" i="15"/>
  <c r="J317" i="15"/>
  <c r="G317" i="15"/>
  <c r="D317" i="15"/>
  <c r="M316" i="15"/>
  <c r="J316" i="15"/>
  <c r="G316" i="15"/>
  <c r="D316" i="15"/>
  <c r="M315" i="15"/>
  <c r="J315" i="15"/>
  <c r="G315" i="15"/>
  <c r="D315" i="15"/>
  <c r="M314" i="15"/>
  <c r="J314" i="15"/>
  <c r="G314" i="15"/>
  <c r="D314" i="15"/>
  <c r="M313" i="15"/>
  <c r="J313" i="15"/>
  <c r="G313" i="15"/>
  <c r="D313" i="15"/>
  <c r="M312" i="15"/>
  <c r="J312" i="15"/>
  <c r="G312" i="15"/>
  <c r="D312" i="15"/>
  <c r="M311" i="15"/>
  <c r="J311" i="15"/>
  <c r="G311" i="15"/>
  <c r="D311" i="15"/>
  <c r="M310" i="15"/>
  <c r="J310" i="15"/>
  <c r="G310" i="15"/>
  <c r="D310" i="15"/>
  <c r="M309" i="15"/>
  <c r="J309" i="15"/>
  <c r="G309" i="15"/>
  <c r="D309" i="15"/>
  <c r="M308" i="15"/>
  <c r="J308" i="15"/>
  <c r="G308" i="15"/>
  <c r="D308" i="15"/>
  <c r="M307" i="15"/>
  <c r="J307" i="15"/>
  <c r="G307" i="15"/>
  <c r="D307" i="15"/>
  <c r="M306" i="15"/>
  <c r="J306" i="15"/>
  <c r="G306" i="15"/>
  <c r="D306" i="15"/>
  <c r="M305" i="15"/>
  <c r="J305" i="15"/>
  <c r="G305" i="15"/>
  <c r="D305" i="15"/>
  <c r="M304" i="15"/>
  <c r="J304" i="15"/>
  <c r="G304" i="15"/>
  <c r="D304" i="15"/>
  <c r="M303" i="15"/>
  <c r="J303" i="15"/>
  <c r="G303" i="15"/>
  <c r="D303" i="15"/>
  <c r="M296" i="15"/>
  <c r="J296" i="15"/>
  <c r="G296" i="15"/>
  <c r="D296" i="15"/>
  <c r="M295" i="15"/>
  <c r="J295" i="15"/>
  <c r="G295" i="15"/>
  <c r="D295" i="15"/>
  <c r="M294" i="15"/>
  <c r="J294" i="15"/>
  <c r="G294" i="15"/>
  <c r="D294" i="15"/>
  <c r="M293" i="15"/>
  <c r="J293" i="15"/>
  <c r="G293" i="15"/>
  <c r="D293" i="15"/>
  <c r="M292" i="15"/>
  <c r="J292" i="15"/>
  <c r="G292" i="15"/>
  <c r="D292" i="15"/>
  <c r="M291" i="15"/>
  <c r="J291" i="15"/>
  <c r="G291" i="15"/>
  <c r="D291" i="15"/>
  <c r="M290" i="15"/>
  <c r="J290" i="15"/>
  <c r="G290" i="15"/>
  <c r="D290" i="15"/>
  <c r="M289" i="15"/>
  <c r="J289" i="15"/>
  <c r="G289" i="15"/>
  <c r="D289" i="15"/>
  <c r="M288" i="15"/>
  <c r="J288" i="15"/>
  <c r="G288" i="15"/>
  <c r="D288" i="15"/>
  <c r="M287" i="15"/>
  <c r="J287" i="15"/>
  <c r="G287" i="15"/>
  <c r="D287" i="15"/>
  <c r="M285" i="15"/>
  <c r="J285" i="15"/>
  <c r="G285" i="15"/>
  <c r="D285" i="15"/>
  <c r="M284" i="15"/>
  <c r="J284" i="15"/>
  <c r="G284" i="15"/>
  <c r="D284" i="15"/>
  <c r="M283" i="15"/>
  <c r="J283" i="15"/>
  <c r="G283" i="15"/>
  <c r="D283" i="15"/>
  <c r="M282" i="15"/>
  <c r="J282" i="15"/>
  <c r="G282" i="15"/>
  <c r="D282" i="15"/>
  <c r="M281" i="15"/>
  <c r="J281" i="15"/>
  <c r="G281" i="15"/>
  <c r="D281" i="15"/>
  <c r="M280" i="15"/>
  <c r="J280" i="15"/>
  <c r="G280" i="15"/>
  <c r="D280" i="15"/>
  <c r="M279" i="15"/>
  <c r="J279" i="15"/>
  <c r="G279" i="15"/>
  <c r="D279" i="15"/>
  <c r="M278" i="15"/>
  <c r="J278" i="15"/>
  <c r="G278" i="15"/>
  <c r="D278" i="15"/>
  <c r="M277" i="15"/>
  <c r="J277" i="15"/>
  <c r="G277" i="15"/>
  <c r="D277" i="15"/>
  <c r="M276" i="15"/>
  <c r="J276" i="15"/>
  <c r="G276" i="15"/>
  <c r="D276" i="15"/>
  <c r="M274" i="15"/>
  <c r="J274" i="15"/>
  <c r="G274" i="15"/>
  <c r="D274" i="15"/>
  <c r="M273" i="15"/>
  <c r="J273" i="15"/>
  <c r="G273" i="15"/>
  <c r="D273" i="15"/>
  <c r="M272" i="15"/>
  <c r="J272" i="15"/>
  <c r="G272" i="15"/>
  <c r="D272" i="15"/>
  <c r="M271" i="15"/>
  <c r="J271" i="15"/>
  <c r="G271" i="15"/>
  <c r="D271" i="15"/>
  <c r="M270" i="15"/>
  <c r="J270" i="15"/>
  <c r="G270" i="15"/>
  <c r="D270" i="15"/>
  <c r="M269" i="15"/>
  <c r="J269" i="15"/>
  <c r="G269" i="15"/>
  <c r="D269" i="15"/>
  <c r="M268" i="15"/>
  <c r="J268" i="15"/>
  <c r="G268" i="15"/>
  <c r="D268" i="15"/>
  <c r="M267" i="15"/>
  <c r="J267" i="15"/>
  <c r="G267" i="15"/>
  <c r="D267" i="15"/>
  <c r="M266" i="15"/>
  <c r="J266" i="15"/>
  <c r="G266" i="15"/>
  <c r="D266" i="15"/>
  <c r="M265" i="15"/>
  <c r="J265" i="15"/>
  <c r="G265" i="15"/>
  <c r="D265" i="15"/>
  <c r="M263" i="15"/>
  <c r="J263" i="15"/>
  <c r="G263" i="15"/>
  <c r="D263" i="15"/>
  <c r="M262" i="15"/>
  <c r="J262" i="15"/>
  <c r="G262" i="15"/>
  <c r="D262" i="15"/>
  <c r="M261" i="15"/>
  <c r="J261" i="15"/>
  <c r="G261" i="15"/>
  <c r="D261" i="15"/>
  <c r="M260" i="15"/>
  <c r="J260" i="15"/>
  <c r="G260" i="15"/>
  <c r="D260" i="15"/>
  <c r="M259" i="15"/>
  <c r="J259" i="15"/>
  <c r="G259" i="15"/>
  <c r="D259" i="15"/>
  <c r="M258" i="15"/>
  <c r="J258" i="15"/>
  <c r="G258" i="15"/>
  <c r="D258" i="15"/>
  <c r="M257" i="15"/>
  <c r="J257" i="15"/>
  <c r="G257" i="15"/>
  <c r="D257" i="15"/>
  <c r="M256" i="15"/>
  <c r="J256" i="15"/>
  <c r="G256" i="15"/>
  <c r="D256" i="15"/>
  <c r="M255" i="15"/>
  <c r="J255" i="15"/>
  <c r="G255" i="15"/>
  <c r="D255" i="15"/>
  <c r="M254" i="15"/>
  <c r="J254" i="15"/>
  <c r="G254" i="15"/>
  <c r="D254" i="15"/>
  <c r="M247" i="15"/>
  <c r="J247" i="15"/>
  <c r="G247" i="15"/>
  <c r="D247" i="15"/>
  <c r="M246" i="15"/>
  <c r="J246" i="15"/>
  <c r="G246" i="15"/>
  <c r="D246" i="15"/>
  <c r="M245" i="15"/>
  <c r="J245" i="15"/>
  <c r="G245" i="15"/>
  <c r="D245" i="15"/>
  <c r="M244" i="15"/>
  <c r="J244" i="15"/>
  <c r="G244" i="15"/>
  <c r="D244" i="15"/>
  <c r="M243" i="15"/>
  <c r="J243" i="15"/>
  <c r="G243" i="15"/>
  <c r="D243" i="15"/>
  <c r="M242" i="15"/>
  <c r="J242" i="15"/>
  <c r="G242" i="15"/>
  <c r="D242" i="15"/>
  <c r="M240" i="15"/>
  <c r="J240" i="15"/>
  <c r="G240" i="15"/>
  <c r="D240" i="15"/>
  <c r="M239" i="15"/>
  <c r="J239" i="15"/>
  <c r="G239" i="15"/>
  <c r="D239" i="15"/>
  <c r="M238" i="15"/>
  <c r="J238" i="15"/>
  <c r="G238" i="15"/>
  <c r="D238" i="15"/>
  <c r="M237" i="15"/>
  <c r="J237" i="15"/>
  <c r="G237" i="15"/>
  <c r="D237" i="15"/>
  <c r="M236" i="15"/>
  <c r="J236" i="15"/>
  <c r="G236" i="15"/>
  <c r="D236" i="15"/>
  <c r="M235" i="15"/>
  <c r="J235" i="15"/>
  <c r="G235" i="15"/>
  <c r="D235" i="15"/>
  <c r="M233" i="15"/>
  <c r="J233" i="15"/>
  <c r="G233" i="15"/>
  <c r="D233" i="15"/>
  <c r="M232" i="15"/>
  <c r="J232" i="15"/>
  <c r="G232" i="15"/>
  <c r="D232" i="15"/>
  <c r="M231" i="15"/>
  <c r="J231" i="15"/>
  <c r="G231" i="15"/>
  <c r="D231" i="15"/>
  <c r="M230" i="15"/>
  <c r="J230" i="15"/>
  <c r="G230" i="15"/>
  <c r="D230" i="15"/>
  <c r="M229" i="15"/>
  <c r="J229" i="15"/>
  <c r="G229" i="15"/>
  <c r="D229" i="15"/>
  <c r="M228" i="15"/>
  <c r="J228" i="15"/>
  <c r="G228" i="15"/>
  <c r="D228" i="15"/>
  <c r="M226" i="15"/>
  <c r="J226" i="15"/>
  <c r="G226" i="15"/>
  <c r="D226" i="15"/>
  <c r="M225" i="15"/>
  <c r="J225" i="15"/>
  <c r="G225" i="15"/>
  <c r="D225" i="15"/>
  <c r="M224" i="15"/>
  <c r="J224" i="15"/>
  <c r="G224" i="15"/>
  <c r="D224" i="15"/>
  <c r="M223" i="15"/>
  <c r="J223" i="15"/>
  <c r="G223" i="15"/>
  <c r="D223" i="15"/>
  <c r="M222" i="15"/>
  <c r="J222" i="15"/>
  <c r="G222" i="15"/>
  <c r="D222" i="15"/>
  <c r="M221" i="15"/>
  <c r="J221" i="15"/>
  <c r="G221" i="15"/>
  <c r="D221" i="15"/>
  <c r="M214" i="15"/>
  <c r="J214" i="15"/>
  <c r="G214" i="15"/>
  <c r="D214" i="15"/>
  <c r="M213" i="15"/>
  <c r="J213" i="15"/>
  <c r="G213" i="15"/>
  <c r="D213" i="15"/>
  <c r="M212" i="15"/>
  <c r="J212" i="15"/>
  <c r="G212" i="15"/>
  <c r="D212" i="15"/>
  <c r="M211" i="15"/>
  <c r="J211" i="15"/>
  <c r="G211" i="15"/>
  <c r="D211" i="15"/>
  <c r="M210" i="15"/>
  <c r="J210" i="15"/>
  <c r="G210" i="15"/>
  <c r="D210" i="15"/>
  <c r="M209" i="15"/>
  <c r="J209" i="15"/>
  <c r="G209" i="15"/>
  <c r="D209" i="15"/>
  <c r="M208" i="15"/>
  <c r="J208" i="15"/>
  <c r="G208" i="15"/>
  <c r="D208" i="15"/>
  <c r="M207" i="15"/>
  <c r="J207" i="15"/>
  <c r="G207" i="15"/>
  <c r="D207" i="15"/>
  <c r="M205" i="15"/>
  <c r="J205" i="15"/>
  <c r="G205" i="15"/>
  <c r="D205" i="15"/>
  <c r="M204" i="15"/>
  <c r="J204" i="15"/>
  <c r="G204" i="15"/>
  <c r="D204" i="15"/>
  <c r="M203" i="15"/>
  <c r="J203" i="15"/>
  <c r="G203" i="15"/>
  <c r="D203" i="15"/>
  <c r="M202" i="15"/>
  <c r="J202" i="15"/>
  <c r="G202" i="15"/>
  <c r="D202" i="15"/>
  <c r="M201" i="15"/>
  <c r="J201" i="15"/>
  <c r="G201" i="15"/>
  <c r="D201" i="15"/>
  <c r="M200" i="15"/>
  <c r="J200" i="15"/>
  <c r="G200" i="15"/>
  <c r="D200" i="15"/>
  <c r="M199" i="15"/>
  <c r="J199" i="15"/>
  <c r="G199" i="15"/>
  <c r="D199" i="15"/>
  <c r="M198" i="15"/>
  <c r="J198" i="15"/>
  <c r="G198" i="15"/>
  <c r="D198" i="15"/>
  <c r="M196" i="15"/>
  <c r="J196" i="15"/>
  <c r="G196" i="15"/>
  <c r="D196" i="15"/>
  <c r="M195" i="15"/>
  <c r="J195" i="15"/>
  <c r="G195" i="15"/>
  <c r="D195" i="15"/>
  <c r="M194" i="15"/>
  <c r="J194" i="15"/>
  <c r="G194" i="15"/>
  <c r="D194" i="15"/>
  <c r="M193" i="15"/>
  <c r="J193" i="15"/>
  <c r="G193" i="15"/>
  <c r="D193" i="15"/>
  <c r="M192" i="15"/>
  <c r="J192" i="15"/>
  <c r="G192" i="15"/>
  <c r="D192" i="15"/>
  <c r="M191" i="15"/>
  <c r="J191" i="15"/>
  <c r="G191" i="15"/>
  <c r="D191" i="15"/>
  <c r="M190" i="15"/>
  <c r="J190" i="15"/>
  <c r="G190" i="15"/>
  <c r="D190" i="15"/>
  <c r="M189" i="15"/>
  <c r="J189" i="15"/>
  <c r="G189" i="15"/>
  <c r="D189" i="15"/>
  <c r="M187" i="15"/>
  <c r="J187" i="15"/>
  <c r="G187" i="15"/>
  <c r="D187" i="15"/>
  <c r="M186" i="15"/>
  <c r="J186" i="15"/>
  <c r="G186" i="15"/>
  <c r="D186" i="15"/>
  <c r="M185" i="15"/>
  <c r="J185" i="15"/>
  <c r="G185" i="15"/>
  <c r="D185" i="15"/>
  <c r="M184" i="15"/>
  <c r="J184" i="15"/>
  <c r="G184" i="15"/>
  <c r="D184" i="15"/>
  <c r="M183" i="15"/>
  <c r="J183" i="15"/>
  <c r="G183" i="15"/>
  <c r="D183" i="15"/>
  <c r="M182" i="15"/>
  <c r="J182" i="15"/>
  <c r="G182" i="15"/>
  <c r="D182" i="15"/>
  <c r="M181" i="15"/>
  <c r="J181" i="15"/>
  <c r="G181" i="15"/>
  <c r="D181" i="15"/>
  <c r="M180" i="15"/>
  <c r="J180" i="15"/>
  <c r="G180" i="15"/>
  <c r="D180" i="15"/>
  <c r="M173" i="15"/>
  <c r="J173" i="15"/>
  <c r="G173" i="15"/>
  <c r="D173" i="15"/>
  <c r="M172" i="15"/>
  <c r="J172" i="15"/>
  <c r="G172" i="15"/>
  <c r="D172" i="15"/>
  <c r="M171" i="15"/>
  <c r="J171" i="15"/>
  <c r="G171" i="15"/>
  <c r="D171" i="15"/>
  <c r="M169" i="15"/>
  <c r="J169" i="15"/>
  <c r="G169" i="15"/>
  <c r="D169" i="15"/>
  <c r="M168" i="15"/>
  <c r="J168" i="15"/>
  <c r="G168" i="15"/>
  <c r="D168" i="15"/>
  <c r="M167" i="15"/>
  <c r="J167" i="15"/>
  <c r="G167" i="15"/>
  <c r="D167" i="15"/>
  <c r="M165" i="15"/>
  <c r="J165" i="15"/>
  <c r="G165" i="15"/>
  <c r="D165" i="15"/>
  <c r="M164" i="15"/>
  <c r="J164" i="15"/>
  <c r="G164" i="15"/>
  <c r="D164" i="15"/>
  <c r="M163" i="15"/>
  <c r="J163" i="15"/>
  <c r="G163" i="15"/>
  <c r="D163" i="15"/>
  <c r="M161" i="15"/>
  <c r="J161" i="15"/>
  <c r="G161" i="15"/>
  <c r="D161" i="15"/>
  <c r="M160" i="15"/>
  <c r="J160" i="15"/>
  <c r="G160" i="15"/>
  <c r="D160" i="15"/>
  <c r="M159" i="15"/>
  <c r="J159" i="15"/>
  <c r="G159" i="15"/>
  <c r="D159" i="15"/>
  <c r="M152" i="15"/>
  <c r="J152" i="15"/>
  <c r="G152" i="15"/>
  <c r="D152" i="15"/>
  <c r="M151" i="15"/>
  <c r="J151" i="15"/>
  <c r="G151" i="15"/>
  <c r="D151" i="15"/>
  <c r="M150" i="15"/>
  <c r="J150" i="15"/>
  <c r="G150" i="15"/>
  <c r="D150" i="15"/>
  <c r="M149" i="15"/>
  <c r="J149" i="15"/>
  <c r="G149" i="15"/>
  <c r="D149" i="15"/>
  <c r="M148" i="15"/>
  <c r="J148" i="15"/>
  <c r="G148" i="15"/>
  <c r="D148" i="15"/>
  <c r="M147" i="15"/>
  <c r="J147" i="15"/>
  <c r="G147" i="15"/>
  <c r="D147" i="15"/>
  <c r="M146" i="15"/>
  <c r="J146" i="15"/>
  <c r="G146" i="15"/>
  <c r="D146" i="15"/>
  <c r="M144" i="15"/>
  <c r="J144" i="15"/>
  <c r="G144" i="15"/>
  <c r="D144" i="15"/>
  <c r="M143" i="15"/>
  <c r="J143" i="15"/>
  <c r="G143" i="15"/>
  <c r="D143" i="15"/>
  <c r="M142" i="15"/>
  <c r="J142" i="15"/>
  <c r="G142" i="15"/>
  <c r="D142" i="15"/>
  <c r="M141" i="15"/>
  <c r="J141" i="15"/>
  <c r="G141" i="15"/>
  <c r="D141" i="15"/>
  <c r="M140" i="15"/>
  <c r="J140" i="15"/>
  <c r="G140" i="15"/>
  <c r="D140" i="15"/>
  <c r="M139" i="15"/>
  <c r="J139" i="15"/>
  <c r="G139" i="15"/>
  <c r="D139" i="15"/>
  <c r="M138" i="15"/>
  <c r="J138" i="15"/>
  <c r="G138" i="15"/>
  <c r="D138" i="15"/>
  <c r="M136" i="15"/>
  <c r="J136" i="15"/>
  <c r="G136" i="15"/>
  <c r="D136" i="15"/>
  <c r="M135" i="15"/>
  <c r="J135" i="15"/>
  <c r="G135" i="15"/>
  <c r="D135" i="15"/>
  <c r="M134" i="15"/>
  <c r="J134" i="15"/>
  <c r="G134" i="15"/>
  <c r="D134" i="15"/>
  <c r="M133" i="15"/>
  <c r="J133" i="15"/>
  <c r="G133" i="15"/>
  <c r="D133" i="15"/>
  <c r="M132" i="15"/>
  <c r="J132" i="15"/>
  <c r="G132" i="15"/>
  <c r="D132" i="15"/>
  <c r="M131" i="15"/>
  <c r="J131" i="15"/>
  <c r="G131" i="15"/>
  <c r="D131" i="15"/>
  <c r="M130" i="15"/>
  <c r="J130" i="15"/>
  <c r="G130" i="15"/>
  <c r="D130" i="15"/>
  <c r="M128" i="15"/>
  <c r="J128" i="15"/>
  <c r="G128" i="15"/>
  <c r="D128" i="15"/>
  <c r="M127" i="15"/>
  <c r="J127" i="15"/>
  <c r="G127" i="15"/>
  <c r="D127" i="15"/>
  <c r="M126" i="15"/>
  <c r="J126" i="15"/>
  <c r="G126" i="15"/>
  <c r="D126" i="15"/>
  <c r="M125" i="15"/>
  <c r="J125" i="15"/>
  <c r="G125" i="15"/>
  <c r="D125" i="15"/>
  <c r="M124" i="15"/>
  <c r="J124" i="15"/>
  <c r="G124" i="15"/>
  <c r="D124" i="15"/>
  <c r="M123" i="15"/>
  <c r="J123" i="15"/>
  <c r="G123" i="15"/>
  <c r="D123" i="15"/>
  <c r="M122" i="15"/>
  <c r="J122" i="15"/>
  <c r="G122" i="15"/>
  <c r="D122" i="15"/>
  <c r="M115" i="15"/>
  <c r="J115" i="15"/>
  <c r="G115" i="15"/>
  <c r="D115" i="15"/>
  <c r="M114" i="15"/>
  <c r="J114" i="15"/>
  <c r="G114" i="15"/>
  <c r="D114" i="15"/>
  <c r="M113" i="15"/>
  <c r="J113" i="15"/>
  <c r="G113" i="15"/>
  <c r="D113" i="15"/>
  <c r="M112" i="15"/>
  <c r="J112" i="15"/>
  <c r="G112" i="15"/>
  <c r="D112" i="15"/>
  <c r="M111" i="15"/>
  <c r="J111" i="15"/>
  <c r="G111" i="15"/>
  <c r="D111" i="15"/>
  <c r="M110" i="15"/>
  <c r="J110" i="15"/>
  <c r="G110" i="15"/>
  <c r="D110" i="15"/>
  <c r="M109" i="15"/>
  <c r="J109" i="15"/>
  <c r="G109" i="15"/>
  <c r="D109" i="15"/>
  <c r="M107" i="15"/>
  <c r="J107" i="15"/>
  <c r="G107" i="15"/>
  <c r="D107" i="15"/>
  <c r="M106" i="15"/>
  <c r="J106" i="15"/>
  <c r="G106" i="15"/>
  <c r="D106" i="15"/>
  <c r="M105" i="15"/>
  <c r="J105" i="15"/>
  <c r="G105" i="15"/>
  <c r="D105" i="15"/>
  <c r="M104" i="15"/>
  <c r="J104" i="15"/>
  <c r="G104" i="15"/>
  <c r="D104" i="15"/>
  <c r="M103" i="15"/>
  <c r="J103" i="15"/>
  <c r="G103" i="15"/>
  <c r="D103" i="15"/>
  <c r="M102" i="15"/>
  <c r="J102" i="15"/>
  <c r="G102" i="15"/>
  <c r="D102" i="15"/>
  <c r="M101" i="15"/>
  <c r="J101" i="15"/>
  <c r="G101" i="15"/>
  <c r="D101" i="15"/>
  <c r="M99" i="15"/>
  <c r="J99" i="15"/>
  <c r="G99" i="15"/>
  <c r="D99" i="15"/>
  <c r="M98" i="15"/>
  <c r="J98" i="15"/>
  <c r="G98" i="15"/>
  <c r="D98" i="15"/>
  <c r="M97" i="15"/>
  <c r="J97" i="15"/>
  <c r="G97" i="15"/>
  <c r="D97" i="15"/>
  <c r="M96" i="15"/>
  <c r="J96" i="15"/>
  <c r="G96" i="15"/>
  <c r="D96" i="15"/>
  <c r="M95" i="15"/>
  <c r="J95" i="15"/>
  <c r="G95" i="15"/>
  <c r="D95" i="15"/>
  <c r="M94" i="15"/>
  <c r="J94" i="15"/>
  <c r="G94" i="15"/>
  <c r="D94" i="15"/>
  <c r="M93" i="15"/>
  <c r="J93" i="15"/>
  <c r="G93" i="15"/>
  <c r="D93" i="15"/>
  <c r="M91" i="15"/>
  <c r="J91" i="15"/>
  <c r="G91" i="15"/>
  <c r="D91" i="15"/>
  <c r="M90" i="15"/>
  <c r="J90" i="15"/>
  <c r="G90" i="15"/>
  <c r="D90" i="15"/>
  <c r="M89" i="15"/>
  <c r="J89" i="15"/>
  <c r="G89" i="15"/>
  <c r="D89" i="15"/>
  <c r="M88" i="15"/>
  <c r="J88" i="15"/>
  <c r="G88" i="15"/>
  <c r="D88" i="15"/>
  <c r="M87" i="15"/>
  <c r="J87" i="15"/>
  <c r="G87" i="15"/>
  <c r="D87" i="15"/>
  <c r="M86" i="15"/>
  <c r="J86" i="15"/>
  <c r="G86" i="15"/>
  <c r="D86" i="15"/>
  <c r="M85" i="15"/>
  <c r="J85" i="15"/>
  <c r="G85" i="15"/>
  <c r="D85" i="15"/>
  <c r="M78" i="15"/>
  <c r="J78" i="15"/>
  <c r="G78" i="15"/>
  <c r="D78" i="15"/>
  <c r="M77" i="15"/>
  <c r="J77" i="15"/>
  <c r="G77" i="15"/>
  <c r="D77" i="15"/>
  <c r="M76" i="15"/>
  <c r="J76" i="15"/>
  <c r="G76" i="15"/>
  <c r="D76" i="15"/>
  <c r="M75" i="15"/>
  <c r="J75" i="15"/>
  <c r="G75" i="15"/>
  <c r="D75" i="15"/>
  <c r="M74" i="15"/>
  <c r="J74" i="15"/>
  <c r="G74" i="15"/>
  <c r="D74" i="15"/>
  <c r="M73" i="15"/>
  <c r="J73" i="15"/>
  <c r="G73" i="15"/>
  <c r="D73" i="15"/>
  <c r="M72" i="15"/>
  <c r="J72" i="15"/>
  <c r="G72" i="15"/>
  <c r="D72" i="15"/>
  <c r="M71" i="15"/>
  <c r="J71" i="15"/>
  <c r="G71" i="15"/>
  <c r="D71" i="15"/>
  <c r="M70" i="15"/>
  <c r="J70" i="15"/>
  <c r="G70" i="15"/>
  <c r="D70" i="15"/>
  <c r="M69" i="15"/>
  <c r="J69" i="15"/>
  <c r="G69" i="15"/>
  <c r="D69" i="15"/>
  <c r="M67" i="15"/>
  <c r="J67" i="15"/>
  <c r="G67" i="15"/>
  <c r="D67" i="15"/>
  <c r="M66" i="15"/>
  <c r="J66" i="15"/>
  <c r="G66" i="15"/>
  <c r="D66" i="15"/>
  <c r="M65" i="15"/>
  <c r="J65" i="15"/>
  <c r="G65" i="15"/>
  <c r="D65" i="15"/>
  <c r="M64" i="15"/>
  <c r="J64" i="15"/>
  <c r="G64" i="15"/>
  <c r="D64" i="15"/>
  <c r="M63" i="15"/>
  <c r="J63" i="15"/>
  <c r="G63" i="15"/>
  <c r="D63" i="15"/>
  <c r="M62" i="15"/>
  <c r="J62" i="15"/>
  <c r="G62" i="15"/>
  <c r="D62" i="15"/>
  <c r="M61" i="15"/>
  <c r="J61" i="15"/>
  <c r="G61" i="15"/>
  <c r="D61" i="15"/>
  <c r="M60" i="15"/>
  <c r="J60" i="15"/>
  <c r="G60" i="15"/>
  <c r="D60" i="15"/>
  <c r="M59" i="15"/>
  <c r="J59" i="15"/>
  <c r="G59" i="15"/>
  <c r="D59" i="15"/>
  <c r="M58" i="15"/>
  <c r="J58" i="15"/>
  <c r="G58" i="15"/>
  <c r="D58" i="15"/>
  <c r="M56" i="15"/>
  <c r="J56" i="15"/>
  <c r="G56" i="15"/>
  <c r="D56" i="15"/>
  <c r="M55" i="15"/>
  <c r="J55" i="15"/>
  <c r="G55" i="15"/>
  <c r="D55" i="15"/>
  <c r="M54" i="15"/>
  <c r="J54" i="15"/>
  <c r="G54" i="15"/>
  <c r="D54" i="15"/>
  <c r="M53" i="15"/>
  <c r="J53" i="15"/>
  <c r="G53" i="15"/>
  <c r="D53" i="15"/>
  <c r="M52" i="15"/>
  <c r="J52" i="15"/>
  <c r="G52" i="15"/>
  <c r="D52" i="15"/>
  <c r="M51" i="15"/>
  <c r="J51" i="15"/>
  <c r="G51" i="15"/>
  <c r="D51" i="15"/>
  <c r="M50" i="15"/>
  <c r="J50" i="15"/>
  <c r="G50" i="15"/>
  <c r="D50" i="15"/>
  <c r="M49" i="15"/>
  <c r="J49" i="15"/>
  <c r="G49" i="15"/>
  <c r="D49" i="15"/>
  <c r="M48" i="15"/>
  <c r="J48" i="15"/>
  <c r="G48" i="15"/>
  <c r="D48" i="15"/>
  <c r="M47" i="15"/>
  <c r="J47" i="15"/>
  <c r="G47" i="15"/>
  <c r="D47" i="15"/>
  <c r="M45" i="15"/>
  <c r="J45" i="15"/>
  <c r="G45" i="15"/>
  <c r="D45" i="15"/>
  <c r="M44" i="15"/>
  <c r="J44" i="15"/>
  <c r="G44" i="15"/>
  <c r="D44" i="15"/>
  <c r="M43" i="15"/>
  <c r="J43" i="15"/>
  <c r="G43" i="15"/>
  <c r="D43" i="15"/>
  <c r="M42" i="15"/>
  <c r="J42" i="15"/>
  <c r="G42" i="15"/>
  <c r="D42" i="15"/>
  <c r="M41" i="15"/>
  <c r="J41" i="15"/>
  <c r="G41" i="15"/>
  <c r="D41" i="15"/>
  <c r="M40" i="15"/>
  <c r="J40" i="15"/>
  <c r="G40" i="15"/>
  <c r="D40" i="15"/>
  <c r="M39" i="15"/>
  <c r="J39" i="15"/>
  <c r="G39" i="15"/>
  <c r="D39" i="15"/>
  <c r="M38" i="15"/>
  <c r="J38" i="15"/>
  <c r="G38" i="15"/>
  <c r="D38" i="15"/>
  <c r="M37" i="15"/>
  <c r="J37" i="15"/>
  <c r="G37" i="15"/>
  <c r="D37" i="15"/>
  <c r="M36" i="15"/>
  <c r="J36" i="15"/>
  <c r="G36" i="15"/>
  <c r="D36" i="15"/>
  <c r="I29" i="15"/>
  <c r="G24" i="15"/>
  <c r="F24" i="15"/>
  <c r="E24" i="15"/>
  <c r="D24" i="15"/>
  <c r="C24" i="15"/>
  <c r="I7" i="15" l="1"/>
  <c r="I21" i="15"/>
  <c r="I25" i="15"/>
  <c r="I4" i="15"/>
  <c r="I5" i="15"/>
  <c r="I6" i="15"/>
  <c r="I18" i="15"/>
  <c r="I19" i="15"/>
  <c r="I20" i="15"/>
  <c r="I26" i="15"/>
  <c r="I27" i="15"/>
  <c r="I28" i="15"/>
  <c r="I11" i="15"/>
  <c r="I3" i="15"/>
  <c r="I17" i="15"/>
  <c r="I13" i="15" l="1"/>
  <c r="I14" i="15"/>
  <c r="I12" i="15"/>
  <c r="I10" i="15"/>
  <c r="X8" i="14" l="1"/>
  <c r="X10" i="14"/>
  <c r="X12" i="14"/>
  <c r="X9" i="14"/>
  <c r="X11" i="14"/>
  <c r="X13" i="14"/>
  <c r="H6" i="6" l="1"/>
  <c r="H5" i="6"/>
  <c r="X14" i="14" l="1"/>
  <c r="W21" i="14"/>
  <c r="W23" i="14"/>
  <c r="W25" i="14"/>
  <c r="W22" i="14"/>
  <c r="W24" i="14"/>
  <c r="W26" i="14"/>
  <c r="W20" i="14"/>
</calcChain>
</file>

<file path=xl/sharedStrings.xml><?xml version="1.0" encoding="utf-8"?>
<sst xmlns="http://schemas.openxmlformats.org/spreadsheetml/2006/main" count="1140" uniqueCount="142">
  <si>
    <t>Motorcycle casualties, 2008 to 2012</t>
  </si>
  <si>
    <t>Killed</t>
  </si>
  <si>
    <t>Not at or less 20m</t>
  </si>
  <si>
    <t>Roundabout</t>
  </si>
  <si>
    <t>Mini roundabout</t>
  </si>
  <si>
    <t>T staggrd junction</t>
  </si>
  <si>
    <t>Slip road</t>
  </si>
  <si>
    <t>Crossroads</t>
  </si>
  <si>
    <t>Junction 4 arms+ not roundabout</t>
  </si>
  <si>
    <t>Private drive</t>
  </si>
  <si>
    <t>Other junc</t>
  </si>
  <si>
    <t>total</t>
  </si>
  <si>
    <t>Serious</t>
  </si>
  <si>
    <t>Slight</t>
  </si>
  <si>
    <t>One way st</t>
  </si>
  <si>
    <t>Dual carriageway</t>
  </si>
  <si>
    <t>Single carriageway</t>
  </si>
  <si>
    <t>Unknown</t>
  </si>
  <si>
    <t>Motorway</t>
  </si>
  <si>
    <t>A(m)</t>
  </si>
  <si>
    <t>A</t>
  </si>
  <si>
    <t>B</t>
  </si>
  <si>
    <t>C</t>
  </si>
  <si>
    <t>Unclassified</t>
  </si>
  <si>
    <t>Built-up</t>
  </si>
  <si>
    <t>Non Built-up</t>
  </si>
  <si>
    <t>Urban, pop 125,000+</t>
  </si>
  <si>
    <t>Other urban, 10,000+</t>
  </si>
  <si>
    <t>Small "access" towns</t>
  </si>
  <si>
    <t>Small "remote" towns</t>
  </si>
  <si>
    <t>"Accessible" rural</t>
  </si>
  <si>
    <t>"Remote" rural</t>
  </si>
  <si>
    <t>Dayllght:lights present</t>
  </si>
  <si>
    <t>Dknss:lights present lit</t>
  </si>
  <si>
    <t>Dknss:lights present unlit</t>
  </si>
  <si>
    <t>Dknss: no lights</t>
  </si>
  <si>
    <t>Dknss: lights unknown</t>
  </si>
  <si>
    <t>Fine</t>
  </si>
  <si>
    <t>Raining</t>
  </si>
  <si>
    <t>Snowing</t>
  </si>
  <si>
    <t>Fine high winds</t>
  </si>
  <si>
    <t>Raining high winds</t>
  </si>
  <si>
    <t>Snowing high winds</t>
  </si>
  <si>
    <t>Fog mist</t>
  </si>
  <si>
    <t>Other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</si>
  <si>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</si>
  <si>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</si>
  <si>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</si>
  <si>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</si>
  <si>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</si>
  <si>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</si>
  <si>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</si>
  <si>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</si>
  <si>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</si>
  <si>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</si>
  <si>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</si>
  <si>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</si>
  <si>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</si>
  <si>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</si>
  <si>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</si>
  <si>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</si>
  <si>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</si>
  <si>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</si>
  <si>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</si>
  <si>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</si>
  <si>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</si>
  <si>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</si>
  <si>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</si>
  <si>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</si>
  <si>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</si>
  <si>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</si>
  <si>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</si>
  <si>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</si>
  <si>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</si>
  <si>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</si>
  <si>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</si>
  <si>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</si>
  <si>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</si>
  <si>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</si>
  <si>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</si>
  <si>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</si>
  <si>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Vehicles(other than motorcycles) that hit motorcycles, 2008 to 2012</t>
  </si>
  <si>
    <t>Pedal cycle</t>
  </si>
  <si>
    <t>Taxi</t>
  </si>
  <si>
    <t>Car</t>
  </si>
  <si>
    <t>Minibus (8-16 pass)</t>
  </si>
  <si>
    <t>Bus coach (17 or more pass)</t>
  </si>
  <si>
    <t>Agricultural vehicle</t>
  </si>
  <si>
    <t>Van/Goods to 3.5t mgw</t>
  </si>
  <si>
    <t>Goods 3.5t to 7.5t mgw</t>
  </si>
  <si>
    <t>Goods 7.5t mgw and over</t>
  </si>
  <si>
    <t>Other vehicle</t>
  </si>
  <si>
    <t>Motorcycle unknown cc</t>
  </si>
  <si>
    <t>Motorcyclists killed not at junction</t>
  </si>
  <si>
    <t>Table of SEGSHS6 by YEAR</t>
  </si>
  <si>
    <t>Total</t>
  </si>
  <si>
    <t>Year</t>
  </si>
  <si>
    <t>All
severities</t>
  </si>
  <si>
    <t>Source: Stats19 database August 2013</t>
  </si>
  <si>
    <t>Motor Cycle casualties</t>
  </si>
  <si>
    <t>Urban mvkm</t>
  </si>
  <si>
    <t>Rural mvkm</t>
  </si>
  <si>
    <t>Motorways</t>
  </si>
  <si>
    <t>Motorcycle casualties involved in accidents by type type of M/C and weekday, 2008 to 2012</t>
  </si>
  <si>
    <t>Moped</t>
  </si>
  <si>
    <t>Motor cycle to 125cc</t>
  </si>
  <si>
    <t>Motor cycle over 125cc</t>
  </si>
  <si>
    <t>Motor cycle over 500cc</t>
  </si>
  <si>
    <t>Monday</t>
  </si>
  <si>
    <t>Tuesday</t>
  </si>
  <si>
    <t>Wednesday</t>
  </si>
  <si>
    <t>Thursday</t>
  </si>
  <si>
    <t>Friday</t>
  </si>
  <si>
    <t>Saturday</t>
  </si>
  <si>
    <t>Sunday</t>
  </si>
  <si>
    <t>All motorcycle / moped casualties</t>
  </si>
  <si>
    <t>Program : \\Sh79unxa\dosptn\ETLLD\Transport Stats\RSR\adhoc\y13\motorcycle.sas 18SEP13</t>
  </si>
  <si>
    <t>Bus / Coach</t>
  </si>
  <si>
    <t>Van / Goods to 3.5t mgw</t>
  </si>
  <si>
    <t>Goods vehicle over 3.5t</t>
  </si>
  <si>
    <t>Motorcylce / Moped</t>
  </si>
  <si>
    <t>Pedal Cylce</t>
  </si>
  <si>
    <t>Other motor vehicle</t>
  </si>
  <si>
    <t>2008-2012 average</t>
  </si>
  <si>
    <t>Percentage of motor cycle casualties killed</t>
  </si>
  <si>
    <t>Percentage of motor cycle casualties seriously injured</t>
  </si>
  <si>
    <t>Percentage of motor cycle slight casualties</t>
  </si>
  <si>
    <t>Percentage of all motor cycle casualties</t>
  </si>
  <si>
    <t>Percentage of motor cycle casualties killed not at junctions</t>
  </si>
  <si>
    <t/>
  </si>
  <si>
    <t>Motorcycle traffic volumes in mvkm (from STS T5.2)</t>
  </si>
  <si>
    <t>Data for chart</t>
  </si>
  <si>
    <t>Percentage of other vehicles involved in accidents with motorcycle casualties</t>
  </si>
  <si>
    <t>Percentage by day of week</t>
  </si>
  <si>
    <t>All casaulties</t>
  </si>
  <si>
    <t>% KSI</t>
  </si>
  <si>
    <t>All Casualties</t>
  </si>
  <si>
    <t>Percent of killed</t>
  </si>
  <si>
    <t>Percent of motor cycle casualties</t>
  </si>
  <si>
    <t>Percent of Serious</t>
  </si>
  <si>
    <t>Percent of Slight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</si>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</sst>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0" borderId="0" xfId="0" quotePrefix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9" fontId="0" fillId="0" borderId="0" xfId="1" applyFont="1"/>
    <xf numFmtId="9" fontId="0" fillId="0" borderId="0" xfId="1" applyNumberFormat="1" applyFont="1"/>
    <xf numFmtId="0" fontId="0" fillId="0" borderId="1" xfId="0" applyFill="1" applyBorder="1" applyAlignment="1">
      <alignment horizontal="right"/>
    </xf>
    <xf numFmtId="164" fontId="0" fillId="0" borderId="0" xfId="1" applyNumberFormat="1" applyFont="1"/>
    <xf numFmtId="0" fontId="0" fillId="0" borderId="1" xfId="0" applyBorder="1"/>
    <xf numFmtId="0" fontId="3" fillId="0" borderId="1" xfId="0" applyFont="1" applyBorder="1"/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1" fontId="0" fillId="0" borderId="0" xfId="0" applyNumberFormat="1"/>
    <xf numFmtId="43" fontId="0" fillId="0" borderId="0" xfId="0" applyNumberFormat="1"/>
    <xf numFmtId="41" fontId="0" fillId="0" borderId="0" xfId="0" applyNumberFormat="1" applyAlignment="1">
      <alignment horizontal="right"/>
    </xf>
    <xf numFmtId="0" fontId="0" fillId="0" borderId="3" xfId="0" applyBorder="1"/>
    <xf numFmtId="41" fontId="0" fillId="0" borderId="3" xfId="0" applyNumberFormat="1" applyBorder="1" applyAlignment="1">
      <alignment horizontal="right"/>
    </xf>
    <xf numFmtId="0" fontId="6" fillId="0" borderId="3" xfId="0" applyFont="1" applyBorder="1" applyAlignment="1">
      <alignment horizontal="left" vertical="center"/>
    </xf>
    <xf numFmtId="41" fontId="0" fillId="0" borderId="3" xfId="0" applyNumberFormat="1" applyBorder="1"/>
    <xf numFmtId="0" fontId="3" fillId="0" borderId="0" xfId="0" applyFont="1" applyAlignment="1">
      <alignment horizontal="centerContinuous"/>
    </xf>
    <xf numFmtId="164" fontId="0" fillId="0" borderId="0" xfId="0" applyNumberFormat="1"/>
    <xf numFmtId="0" fontId="3" fillId="3" borderId="0" xfId="0" applyFont="1" applyFill="1" applyAlignment="1">
      <alignment wrapText="1"/>
    </xf>
    <xf numFmtId="9" fontId="0" fillId="0" borderId="0" xfId="1" applyFont="1" applyFill="1"/>
    <xf numFmtId="0" fontId="0" fillId="0" borderId="0" xfId="0" applyFill="1"/>
    <xf numFmtId="0" fontId="3" fillId="3" borderId="0" xfId="0" applyFont="1" applyFill="1"/>
    <xf numFmtId="0" fontId="0" fillId="3" borderId="0" xfId="0" applyFill="1"/>
    <xf numFmtId="0" fontId="0" fillId="0" borderId="0" xfId="0" quotePrefix="1" applyFill="1"/>
    <xf numFmtId="9" fontId="0" fillId="0" borderId="0" xfId="0" applyNumberFormat="1" applyFill="1"/>
    <xf numFmtId="0" fontId="3" fillId="0" borderId="0" xfId="0" applyFont="1" applyFill="1"/>
    <xf numFmtId="43" fontId="0" fillId="0" borderId="0" xfId="0" applyNumberFormat="1" applyFill="1"/>
    <xf numFmtId="0" fontId="0" fillId="0" borderId="1" xfId="0" applyFill="1" applyBorder="1"/>
    <xf numFmtId="0" fontId="3" fillId="0" borderId="0" xfId="0" applyFont="1" applyFill="1" applyBorder="1" applyAlignment="1">
      <alignment horizontal="centerContinuous"/>
    </xf>
    <xf numFmtId="41" fontId="0" fillId="0" borderId="0" xfId="0" applyNumberFormat="1" applyFill="1"/>
    <xf numFmtId="0" fontId="0" fillId="0" borderId="0" xfId="0" applyFill="1" applyAlignment="1">
      <alignment wrapText="1"/>
    </xf>
    <xf numFmtId="43" fontId="0" fillId="0" borderId="0" xfId="0" applyNumberFormat="1" applyFill="1" applyAlignment="1">
      <alignment wrapText="1"/>
    </xf>
    <xf numFmtId="9" fontId="0" fillId="0" borderId="0" xfId="1" applyFont="1" applyFill="1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 applyFill="1" applyBorder="1" applyAlignment="1">
      <alignment horizontal="centerContinuous" wrapText="1"/>
    </xf>
    <xf numFmtId="41" fontId="0" fillId="0" borderId="0" xfId="0" applyNumberFormat="1" applyFill="1" applyAlignment="1">
      <alignment wrapText="1"/>
    </xf>
    <xf numFmtId="0" fontId="7" fillId="3" borderId="1" xfId="0" applyFont="1" applyFill="1" applyBorder="1"/>
    <xf numFmtId="0" fontId="8" fillId="3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54772525874429E-2"/>
          <c:y val="1.7839480023073409E-2"/>
          <c:w val="0.92532514658287246"/>
          <c:h val="0.62033261150846275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'Other Vehicle'!$F$7:$F$14</c:f>
              <c:strCache>
                <c:ptCount val="8"/>
                <c:pt idx="0">
                  <c:v>Car</c:v>
                </c:pt>
                <c:pt idx="1">
                  <c:v>Taxi</c:v>
                </c:pt>
                <c:pt idx="2">
                  <c:v>Bus / Coach</c:v>
                </c:pt>
                <c:pt idx="3">
                  <c:v>Van / Goods to 3.5t mgw</c:v>
                </c:pt>
                <c:pt idx="4">
                  <c:v>Goods vehicle over 3.5t</c:v>
                </c:pt>
                <c:pt idx="5">
                  <c:v>Motorcylce / Moped</c:v>
                </c:pt>
                <c:pt idx="6">
                  <c:v>Other motor vehicle</c:v>
                </c:pt>
                <c:pt idx="7">
                  <c:v>Pedal Cylce</c:v>
                </c:pt>
              </c:strCache>
            </c:strRef>
          </c:cat>
          <c:val>
            <c:numRef>
              <c:f>'Other Vehicle'!$G$7:$G$14</c:f>
              <c:numCache>
                <c:formatCode>0.0%</c:formatCode>
                <c:ptCount val="8"/>
                <c:pt idx="0">
                  <c:v>0.84760755930840381</c:v>
                </c:pt>
                <c:pt idx="1">
                  <c:v>1.6485725774024931E-2</c:v>
                </c:pt>
                <c:pt idx="2">
                  <c:v>8.8459991958182559E-3</c:v>
                </c:pt>
                <c:pt idx="3">
                  <c:v>6.1519903498190594E-2</c:v>
                </c:pt>
                <c:pt idx="4">
                  <c:v>2.6537997587454766E-2</c:v>
                </c:pt>
                <c:pt idx="5">
                  <c:v>8.041817450743869E-4</c:v>
                </c:pt>
                <c:pt idx="6">
                  <c:v>3.4579815038198514E-2</c:v>
                </c:pt>
                <c:pt idx="7">
                  <c:v>3.6188178528347411E-3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0855808"/>
        <c:axId val="86226816"/>
      </c:barChart>
      <c:catAx>
        <c:axId val="60855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86226816"/>
        <c:crosses val="autoZero"/>
        <c:auto val="1"/>
        <c:lblAlgn val="ctr"/>
        <c:lblOffset val="100"/>
        <c:noMultiLvlLbl val="0"/>
      </c:catAx>
      <c:valAx>
        <c:axId val="862268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0855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612320</xdr:colOff>
      <xdr:row>33</xdr:row>
      <xdr:rowOff>0</xdr:rowOff>
    </xdr:from>
    <xdr:ext cx="585107" cy="384499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8720" y="5381625"/>
          <a:ext cx="585107" cy="38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537883</xdr:colOff>
      <xdr:row>19</xdr:row>
      <xdr:rowOff>51546</xdr:rowOff>
    </xdr:from>
    <xdr:to>
      <xdr:col>5</xdr:col>
      <xdr:colOff>1210237</xdr:colOff>
      <xdr:row>39</xdr:row>
      <xdr:rowOff>22410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F13"/>
  <sheetViews>
    <sheetView tabSelected="1" workbookViewId="0"/>
  </sheetViews>
  <sheetFormatPr defaultRowHeight="12.75" x14ac:dyDescent="0.2"/>
  <cols>
    <col min="1" max="1" width="13.28515625" customWidth="1"/>
    <col min="2" max="2" width="32.7109375" customWidth="1"/>
  </cols>
  <sheetData>
    <row r="2" spans="2:6" x14ac:dyDescent="0.2">
      <c r="B2" s="3"/>
      <c r="C2" s="50" t="s">
        <v>99</v>
      </c>
      <c r="D2" s="50"/>
      <c r="E2" s="50"/>
      <c r="F2" s="50"/>
    </row>
    <row r="3" spans="2:6" ht="25.5" x14ac:dyDescent="0.2">
      <c r="B3" s="4" t="s">
        <v>96</v>
      </c>
      <c r="C3" s="5" t="s">
        <v>1</v>
      </c>
      <c r="D3" s="5" t="s">
        <v>12</v>
      </c>
      <c r="E3" s="5" t="s">
        <v>13</v>
      </c>
      <c r="F3" s="6" t="s">
        <v>97</v>
      </c>
    </row>
    <row r="4" spans="2:6" x14ac:dyDescent="0.2">
      <c r="B4" s="7">
        <v>2008</v>
      </c>
      <c r="C4" s="8">
        <v>34</v>
      </c>
      <c r="D4" s="8">
        <v>396</v>
      </c>
      <c r="E4" s="8">
        <v>612</v>
      </c>
      <c r="F4" s="8">
        <v>1042</v>
      </c>
    </row>
    <row r="5" spans="2:6" x14ac:dyDescent="0.2">
      <c r="B5" s="7">
        <v>2009</v>
      </c>
      <c r="C5" s="8">
        <v>43</v>
      </c>
      <c r="D5" s="8">
        <v>332</v>
      </c>
      <c r="E5" s="8">
        <v>646</v>
      </c>
      <c r="F5" s="8">
        <v>1021</v>
      </c>
    </row>
    <row r="6" spans="2:6" x14ac:dyDescent="0.2">
      <c r="B6" s="7">
        <v>2010</v>
      </c>
      <c r="C6" s="8">
        <v>35</v>
      </c>
      <c r="D6" s="8">
        <v>319</v>
      </c>
      <c r="E6" s="8">
        <v>491</v>
      </c>
      <c r="F6" s="8">
        <v>845</v>
      </c>
    </row>
    <row r="7" spans="2:6" x14ac:dyDescent="0.2">
      <c r="B7" s="7">
        <v>2011</v>
      </c>
      <c r="C7" s="8">
        <v>33</v>
      </c>
      <c r="D7" s="8">
        <v>293</v>
      </c>
      <c r="E7" s="8">
        <v>482</v>
      </c>
      <c r="F7" s="8">
        <v>808</v>
      </c>
    </row>
    <row r="8" spans="2:6" x14ac:dyDescent="0.2">
      <c r="B8" s="9">
        <v>2012</v>
      </c>
      <c r="C8" s="10">
        <v>21</v>
      </c>
      <c r="D8" s="10">
        <v>342</v>
      </c>
      <c r="E8" s="13">
        <v>502</v>
      </c>
      <c r="F8" s="13">
        <v>865</v>
      </c>
    </row>
    <row r="9" spans="2:6" x14ac:dyDescent="0.2">
      <c r="B9" s="51" t="s">
        <v>98</v>
      </c>
      <c r="C9" s="51"/>
      <c r="D9" s="51"/>
      <c r="E9" s="51"/>
      <c r="F9" s="51"/>
    </row>
    <row r="11" spans="2:6" x14ac:dyDescent="0.2">
      <c r="C11" s="11"/>
      <c r="D11" s="11"/>
      <c r="E11" s="11"/>
      <c r="F11" s="12"/>
    </row>
    <row r="13" spans="2:6" x14ac:dyDescent="0.2">
      <c r="F13" s="11"/>
    </row>
  </sheetData>
  <mergeCells count="2">
    <mergeCell ref="C2:F2"/>
    <mergeCell ref="B9:F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85" zoomScaleNormal="85" workbookViewId="0"/>
  </sheetViews>
  <sheetFormatPr defaultRowHeight="12.75" x14ac:dyDescent="0.2"/>
  <cols>
    <col min="3" max="3" width="16.5703125" customWidth="1"/>
    <col min="4" max="4" width="17.140625" style="31" customWidth="1"/>
    <col min="5" max="5" width="9.140625" style="31"/>
  </cols>
  <sheetData>
    <row r="1" spans="1:5" x14ac:dyDescent="0.2">
      <c r="A1" s="1" t="s">
        <v>0</v>
      </c>
    </row>
    <row r="3" spans="1:5" ht="38.25" x14ac:dyDescent="0.2">
      <c r="A3" s="32"/>
      <c r="B3" s="32"/>
      <c r="C3" s="29" t="s">
        <v>123</v>
      </c>
      <c r="D3" s="29" t="s">
        <v>124</v>
      </c>
      <c r="E3"/>
    </row>
    <row r="4" spans="1:5" x14ac:dyDescent="0.2">
      <c r="A4" t="s">
        <v>1</v>
      </c>
      <c r="B4" t="s">
        <v>69</v>
      </c>
      <c r="C4">
        <v>0.4</v>
      </c>
      <c r="D4" s="30">
        <v>1.2048192771084336E-2</v>
      </c>
    </row>
    <row r="5" spans="1:5" x14ac:dyDescent="0.2">
      <c r="B5" t="s">
        <v>70</v>
      </c>
      <c r="C5">
        <v>0.2</v>
      </c>
      <c r="D5" s="30">
        <v>6.0240963855421681E-3</v>
      </c>
    </row>
    <row r="6" spans="1:5" x14ac:dyDescent="0.2">
      <c r="B6" t="s">
        <v>71</v>
      </c>
      <c r="C6">
        <v>1.8</v>
      </c>
      <c r="D6" s="30">
        <v>5.4216867469879512E-2</v>
      </c>
    </row>
    <row r="7" spans="1:5" x14ac:dyDescent="0.2">
      <c r="B7" t="s">
        <v>72</v>
      </c>
      <c r="C7">
        <v>3</v>
      </c>
      <c r="D7" s="30">
        <v>9.0361445783132516E-2</v>
      </c>
    </row>
    <row r="8" spans="1:5" x14ac:dyDescent="0.2">
      <c r="B8" t="s">
        <v>73</v>
      </c>
      <c r="C8">
        <v>3.8</v>
      </c>
      <c r="D8" s="30">
        <v>0.11445783132530118</v>
      </c>
    </row>
    <row r="9" spans="1:5" x14ac:dyDescent="0.2">
      <c r="B9" t="s">
        <v>74</v>
      </c>
      <c r="C9">
        <v>4</v>
      </c>
      <c r="D9" s="30">
        <v>0.12048192771084336</v>
      </c>
    </row>
    <row r="10" spans="1:5" x14ac:dyDescent="0.2">
      <c r="B10" t="s">
        <v>75</v>
      </c>
      <c r="C10">
        <v>5.6</v>
      </c>
      <c r="D10" s="30">
        <v>0.16867469879518071</v>
      </c>
    </row>
    <row r="11" spans="1:5" x14ac:dyDescent="0.2">
      <c r="B11" t="s">
        <v>76</v>
      </c>
      <c r="C11">
        <v>4</v>
      </c>
      <c r="D11" s="30">
        <v>0.12048192771084336</v>
      </c>
    </row>
    <row r="12" spans="1:5" x14ac:dyDescent="0.2">
      <c r="B12" t="s">
        <v>77</v>
      </c>
      <c r="C12">
        <v>5.2</v>
      </c>
      <c r="D12" s="30">
        <v>0.15662650602409639</v>
      </c>
      <c r="E12" s="35"/>
    </row>
    <row r="13" spans="1:5" x14ac:dyDescent="0.2">
      <c r="B13" t="s">
        <v>78</v>
      </c>
      <c r="C13">
        <v>3.2</v>
      </c>
      <c r="D13" s="30">
        <v>9.638554216867469E-2</v>
      </c>
      <c r="E13" s="35"/>
    </row>
    <row r="14" spans="1:5" x14ac:dyDescent="0.2">
      <c r="B14" t="s">
        <v>79</v>
      </c>
      <c r="C14">
        <v>1.6</v>
      </c>
      <c r="D14" s="30">
        <v>4.8192771084337345E-2</v>
      </c>
    </row>
    <row r="15" spans="1:5" x14ac:dyDescent="0.2">
      <c r="B15" t="s">
        <v>80</v>
      </c>
      <c r="C15">
        <v>0.4</v>
      </c>
      <c r="D15" s="30">
        <v>1.2048192771084336E-2</v>
      </c>
    </row>
    <row r="16" spans="1:5" x14ac:dyDescent="0.2">
      <c r="B16" t="s">
        <v>11</v>
      </c>
      <c r="C16">
        <v>33.200000000000003</v>
      </c>
    </row>
    <row r="17" spans="1:5" x14ac:dyDescent="0.2">
      <c r="C17" t="s">
        <v>129</v>
      </c>
    </row>
    <row r="18" spans="1:5" ht="51" x14ac:dyDescent="0.2">
      <c r="A18" s="32"/>
      <c r="B18" s="32"/>
      <c r="C18" s="29" t="s">
        <v>123</v>
      </c>
      <c r="D18" s="29" t="s">
        <v>125</v>
      </c>
      <c r="E18"/>
    </row>
    <row r="19" spans="1:5" x14ac:dyDescent="0.2">
      <c r="A19" t="s">
        <v>12</v>
      </c>
      <c r="B19" t="s">
        <v>69</v>
      </c>
      <c r="C19">
        <v>9.6</v>
      </c>
      <c r="D19" s="30">
        <v>2.8537455410225922E-2</v>
      </c>
    </row>
    <row r="20" spans="1:5" x14ac:dyDescent="0.2">
      <c r="B20" t="s">
        <v>70</v>
      </c>
      <c r="C20">
        <v>9.4</v>
      </c>
      <c r="D20" s="30">
        <v>2.794292508917955E-2</v>
      </c>
    </row>
    <row r="21" spans="1:5" x14ac:dyDescent="0.2">
      <c r="B21" t="s">
        <v>71</v>
      </c>
      <c r="C21">
        <v>24</v>
      </c>
      <c r="D21" s="30">
        <v>7.1343638525564815E-2</v>
      </c>
    </row>
    <row r="22" spans="1:5" x14ac:dyDescent="0.2">
      <c r="B22" t="s">
        <v>72</v>
      </c>
      <c r="C22">
        <v>33.200000000000003</v>
      </c>
      <c r="D22" s="30">
        <v>9.8692033293697995E-2</v>
      </c>
    </row>
    <row r="23" spans="1:5" x14ac:dyDescent="0.2">
      <c r="B23" t="s">
        <v>73</v>
      </c>
      <c r="C23">
        <v>45</v>
      </c>
      <c r="D23" s="30">
        <v>0.13376932223543403</v>
      </c>
    </row>
    <row r="24" spans="1:5" x14ac:dyDescent="0.2">
      <c r="B24" t="s">
        <v>74</v>
      </c>
      <c r="C24">
        <v>47.4</v>
      </c>
      <c r="D24" s="30">
        <v>0.1409036860879905</v>
      </c>
    </row>
    <row r="25" spans="1:5" x14ac:dyDescent="0.2">
      <c r="B25" t="s">
        <v>75</v>
      </c>
      <c r="C25">
        <v>43.4</v>
      </c>
      <c r="D25" s="30">
        <v>0.12901307966706302</v>
      </c>
    </row>
    <row r="26" spans="1:5" x14ac:dyDescent="0.2">
      <c r="B26" t="s">
        <v>76</v>
      </c>
      <c r="C26">
        <v>37.799999999999997</v>
      </c>
      <c r="D26" s="30">
        <v>0.11236623067776456</v>
      </c>
    </row>
    <row r="27" spans="1:5" x14ac:dyDescent="0.2">
      <c r="B27" t="s">
        <v>77</v>
      </c>
      <c r="C27">
        <v>37.799999999999997</v>
      </c>
      <c r="D27" s="30">
        <v>0.11236623067776456</v>
      </c>
    </row>
    <row r="28" spans="1:5" x14ac:dyDescent="0.2">
      <c r="B28" t="s">
        <v>78</v>
      </c>
      <c r="C28">
        <v>25.2</v>
      </c>
      <c r="D28" s="30">
        <v>7.4910820451843052E-2</v>
      </c>
    </row>
    <row r="29" spans="1:5" x14ac:dyDescent="0.2">
      <c r="B29" t="s">
        <v>79</v>
      </c>
      <c r="C29">
        <v>17.2</v>
      </c>
      <c r="D29" s="30">
        <v>5.1129607609988109E-2</v>
      </c>
    </row>
    <row r="30" spans="1:5" x14ac:dyDescent="0.2">
      <c r="B30" t="s">
        <v>80</v>
      </c>
      <c r="C30">
        <v>6.4</v>
      </c>
      <c r="D30" s="30">
        <v>1.9024970273483949E-2</v>
      </c>
    </row>
    <row r="31" spans="1:5" x14ac:dyDescent="0.2">
      <c r="B31" t="s">
        <v>11</v>
      </c>
      <c r="C31">
        <v>336.4</v>
      </c>
    </row>
    <row r="32" spans="1:5" x14ac:dyDescent="0.2">
      <c r="C32" t="s">
        <v>129</v>
      </c>
    </row>
    <row r="33" spans="1:5" ht="38.25" x14ac:dyDescent="0.2">
      <c r="A33" s="32"/>
      <c r="B33" s="32"/>
      <c r="C33" s="29" t="s">
        <v>123</v>
      </c>
      <c r="D33" s="29" t="s">
        <v>126</v>
      </c>
      <c r="E33"/>
    </row>
    <row r="34" spans="1:5" x14ac:dyDescent="0.2">
      <c r="A34" t="s">
        <v>13</v>
      </c>
      <c r="B34" t="s">
        <v>69</v>
      </c>
      <c r="C34">
        <v>18.2</v>
      </c>
      <c r="D34" s="30">
        <v>3.3296743505305523E-2</v>
      </c>
    </row>
    <row r="35" spans="1:5" x14ac:dyDescent="0.2">
      <c r="B35" t="s">
        <v>70</v>
      </c>
      <c r="C35">
        <v>27.2</v>
      </c>
      <c r="D35" s="30">
        <v>4.9762166117819244E-2</v>
      </c>
    </row>
    <row r="36" spans="1:5" x14ac:dyDescent="0.2">
      <c r="B36" t="s">
        <v>71</v>
      </c>
      <c r="C36">
        <v>40.6</v>
      </c>
      <c r="D36" s="30">
        <v>7.4277350896450781E-2</v>
      </c>
    </row>
    <row r="37" spans="1:5" x14ac:dyDescent="0.2">
      <c r="B37" t="s">
        <v>72</v>
      </c>
      <c r="C37">
        <v>50</v>
      </c>
      <c r="D37" s="30">
        <v>9.1474570069520672E-2</v>
      </c>
    </row>
    <row r="38" spans="1:5" x14ac:dyDescent="0.2">
      <c r="B38" t="s">
        <v>73</v>
      </c>
      <c r="C38">
        <v>67.2</v>
      </c>
      <c r="D38" s="30">
        <v>0.12294182217343579</v>
      </c>
    </row>
    <row r="39" spans="1:5" x14ac:dyDescent="0.2">
      <c r="B39" t="s">
        <v>74</v>
      </c>
      <c r="C39">
        <v>53.8</v>
      </c>
      <c r="D39" s="30">
        <v>9.8426637394804228E-2</v>
      </c>
    </row>
    <row r="40" spans="1:5" x14ac:dyDescent="0.2">
      <c r="B40" t="s">
        <v>75</v>
      </c>
      <c r="C40">
        <v>64.2</v>
      </c>
      <c r="D40" s="30">
        <v>0.11745334796926454</v>
      </c>
    </row>
    <row r="41" spans="1:5" x14ac:dyDescent="0.2">
      <c r="B41" t="s">
        <v>76</v>
      </c>
      <c r="C41">
        <v>69.599999999999994</v>
      </c>
      <c r="D41" s="30">
        <v>0.12733260153677275</v>
      </c>
    </row>
    <row r="42" spans="1:5" x14ac:dyDescent="0.2">
      <c r="B42" t="s">
        <v>77</v>
      </c>
      <c r="C42">
        <v>63.6</v>
      </c>
      <c r="D42" s="30">
        <v>0.1163556531284303</v>
      </c>
    </row>
    <row r="43" spans="1:5" x14ac:dyDescent="0.2">
      <c r="B43" t="s">
        <v>78</v>
      </c>
      <c r="C43">
        <v>44.6</v>
      </c>
      <c r="D43" s="30">
        <v>8.1595316502012447E-2</v>
      </c>
    </row>
    <row r="44" spans="1:5" x14ac:dyDescent="0.2">
      <c r="B44" t="s">
        <v>79</v>
      </c>
      <c r="C44">
        <v>32.799999999999997</v>
      </c>
      <c r="D44" s="30">
        <v>6.0007317965605551E-2</v>
      </c>
    </row>
    <row r="45" spans="1:5" x14ac:dyDescent="0.2">
      <c r="B45" t="s">
        <v>80</v>
      </c>
      <c r="C45">
        <v>14.8</v>
      </c>
      <c r="D45" s="30">
        <v>2.707647274057812E-2</v>
      </c>
    </row>
    <row r="46" spans="1:5" x14ac:dyDescent="0.2">
      <c r="B46" t="s">
        <v>11</v>
      </c>
      <c r="C46">
        <v>546.6</v>
      </c>
    </row>
    <row r="47" spans="1:5" x14ac:dyDescent="0.2">
      <c r="C47" t="s">
        <v>129</v>
      </c>
    </row>
    <row r="48" spans="1:5" ht="38.25" x14ac:dyDescent="0.2">
      <c r="A48" s="32"/>
      <c r="B48" s="32"/>
      <c r="C48" s="29" t="s">
        <v>123</v>
      </c>
      <c r="D48" s="29" t="s">
        <v>127</v>
      </c>
      <c r="E48"/>
    </row>
    <row r="49" spans="1:5" x14ac:dyDescent="0.2">
      <c r="A49" t="s">
        <v>11</v>
      </c>
      <c r="B49" t="s">
        <v>69</v>
      </c>
      <c r="C49">
        <v>28.2</v>
      </c>
      <c r="D49" s="30">
        <v>3.0779305828421741E-2</v>
      </c>
    </row>
    <row r="50" spans="1:5" x14ac:dyDescent="0.2">
      <c r="B50" t="s">
        <v>70</v>
      </c>
      <c r="C50">
        <v>36.799999999999997</v>
      </c>
      <c r="D50" s="30">
        <v>4.0165902641344682E-2</v>
      </c>
    </row>
    <row r="51" spans="1:5" x14ac:dyDescent="0.2">
      <c r="B51" t="s">
        <v>71</v>
      </c>
      <c r="C51">
        <v>66.400000000000006</v>
      </c>
      <c r="D51" s="30">
        <v>7.2473259113730634E-2</v>
      </c>
    </row>
    <row r="52" spans="1:5" x14ac:dyDescent="0.2">
      <c r="B52" t="s">
        <v>72</v>
      </c>
      <c r="C52">
        <v>86.2</v>
      </c>
      <c r="D52" s="30">
        <v>9.4084261078367162E-2</v>
      </c>
    </row>
    <row r="53" spans="1:5" x14ac:dyDescent="0.2">
      <c r="B53" t="s">
        <v>73</v>
      </c>
      <c r="C53">
        <v>116</v>
      </c>
      <c r="D53" s="30">
        <v>0.12660991049989084</v>
      </c>
    </row>
    <row r="54" spans="1:5" x14ac:dyDescent="0.2">
      <c r="B54" t="s">
        <v>74</v>
      </c>
      <c r="C54">
        <v>105.2</v>
      </c>
      <c r="D54" s="30">
        <v>0.11482209124645273</v>
      </c>
    </row>
    <row r="55" spans="1:5" x14ac:dyDescent="0.2">
      <c r="B55" t="s">
        <v>75</v>
      </c>
      <c r="C55">
        <v>113.2</v>
      </c>
      <c r="D55" s="30">
        <v>0.12355380921196245</v>
      </c>
      <c r="E55" s="35"/>
    </row>
    <row r="56" spans="1:5" x14ac:dyDescent="0.2">
      <c r="B56" t="s">
        <v>76</v>
      </c>
      <c r="C56">
        <v>111.4</v>
      </c>
      <c r="D56" s="30">
        <v>0.12158917266972277</v>
      </c>
    </row>
    <row r="57" spans="1:5" x14ac:dyDescent="0.2">
      <c r="B57" t="s">
        <v>77</v>
      </c>
      <c r="C57">
        <v>106.6</v>
      </c>
      <c r="D57" s="30">
        <v>0.11635014189041692</v>
      </c>
      <c r="E57" s="35"/>
    </row>
    <row r="58" spans="1:5" x14ac:dyDescent="0.2">
      <c r="B58" t="s">
        <v>78</v>
      </c>
      <c r="C58">
        <v>73</v>
      </c>
      <c r="D58" s="30">
        <v>7.967692643527613E-2</v>
      </c>
      <c r="E58" s="35"/>
    </row>
    <row r="59" spans="1:5" x14ac:dyDescent="0.2">
      <c r="B59" t="s">
        <v>79</v>
      </c>
      <c r="C59">
        <v>51.6</v>
      </c>
      <c r="D59" s="30">
        <v>5.6319580877537655E-2</v>
      </c>
    </row>
    <row r="60" spans="1:5" x14ac:dyDescent="0.2">
      <c r="B60" t="s">
        <v>80</v>
      </c>
      <c r="C60">
        <v>21.6</v>
      </c>
      <c r="D60" s="30">
        <v>2.3575638506876228E-2</v>
      </c>
    </row>
    <row r="61" spans="1:5" x14ac:dyDescent="0.2">
      <c r="B61" t="s">
        <v>11</v>
      </c>
      <c r="C61">
        <v>916.2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7"/>
  <sheetViews>
    <sheetView zoomScale="85" zoomScaleNormal="85" workbookViewId="0"/>
  </sheetViews>
  <sheetFormatPr defaultRowHeight="12.75" x14ac:dyDescent="0.2"/>
  <cols>
    <col min="2" max="2" width="15.85546875" customWidth="1"/>
    <col min="3" max="3" width="25.42578125" customWidth="1"/>
    <col min="6" max="6" width="21.7109375" customWidth="1"/>
  </cols>
  <sheetData>
    <row r="2" spans="1:8" x14ac:dyDescent="0.2">
      <c r="A2" s="1" t="s">
        <v>81</v>
      </c>
    </row>
    <row r="4" spans="1:8" ht="51" x14ac:dyDescent="0.2">
      <c r="A4" s="33"/>
      <c r="B4" s="29" t="s">
        <v>123</v>
      </c>
      <c r="C4" s="29" t="s">
        <v>132</v>
      </c>
    </row>
    <row r="5" spans="1:8" x14ac:dyDescent="0.2">
      <c r="A5">
        <v>0</v>
      </c>
      <c r="B5">
        <v>0.2</v>
      </c>
      <c r="C5" s="14">
        <v>4.0209087253719345E-4</v>
      </c>
    </row>
    <row r="6" spans="1:8" x14ac:dyDescent="0.2">
      <c r="A6" t="s">
        <v>82</v>
      </c>
      <c r="B6">
        <v>1.8</v>
      </c>
      <c r="C6" s="14">
        <v>3.6188178528347411E-3</v>
      </c>
      <c r="F6" s="1" t="s">
        <v>131</v>
      </c>
    </row>
    <row r="7" spans="1:8" x14ac:dyDescent="0.2">
      <c r="A7" t="s">
        <v>83</v>
      </c>
      <c r="B7">
        <v>8.1999999999999993</v>
      </c>
      <c r="C7" s="14">
        <v>1.6485725774024931E-2</v>
      </c>
      <c r="F7" t="s">
        <v>84</v>
      </c>
      <c r="G7" s="28">
        <f>C8</f>
        <v>0.84760755930840381</v>
      </c>
      <c r="H7">
        <v>0.77444823746326152</v>
      </c>
    </row>
    <row r="8" spans="1:8" x14ac:dyDescent="0.2">
      <c r="A8" t="s">
        <v>84</v>
      </c>
      <c r="B8">
        <v>421.6</v>
      </c>
      <c r="C8" s="14">
        <v>0.84760755930840381</v>
      </c>
      <c r="F8" t="s">
        <v>83</v>
      </c>
      <c r="G8" s="28">
        <f>C7</f>
        <v>1.6485725774024931E-2</v>
      </c>
    </row>
    <row r="9" spans="1:8" x14ac:dyDescent="0.2">
      <c r="A9" t="s">
        <v>85</v>
      </c>
      <c r="B9">
        <v>3.2</v>
      </c>
      <c r="C9" s="14">
        <v>6.4334539605950952E-3</v>
      </c>
      <c r="F9" t="s">
        <v>117</v>
      </c>
      <c r="G9" s="28">
        <f>C10</f>
        <v>8.8459991958182559E-3</v>
      </c>
      <c r="H9">
        <v>1.4188831486518557E-2</v>
      </c>
    </row>
    <row r="10" spans="1:8" x14ac:dyDescent="0.2">
      <c r="A10" t="s">
        <v>86</v>
      </c>
      <c r="B10">
        <v>4.4000000000000004</v>
      </c>
      <c r="C10" s="14">
        <v>8.8459991958182559E-3</v>
      </c>
      <c r="F10" t="s">
        <v>118</v>
      </c>
      <c r="G10" s="28">
        <f>C12</f>
        <v>6.1519903498190594E-2</v>
      </c>
      <c r="H10">
        <v>0.13929608061483414</v>
      </c>
    </row>
    <row r="11" spans="1:8" x14ac:dyDescent="0.2">
      <c r="A11" t="s">
        <v>87</v>
      </c>
      <c r="B11">
        <v>4.2</v>
      </c>
      <c r="C11" s="14">
        <v>8.4439083232810616E-3</v>
      </c>
      <c r="F11" t="s">
        <v>119</v>
      </c>
      <c r="G11" s="28">
        <f>C13+C14</f>
        <v>2.6537997587454766E-2</v>
      </c>
      <c r="H11">
        <v>5.8443929242958069E-2</v>
      </c>
    </row>
    <row r="12" spans="1:8" x14ac:dyDescent="0.2">
      <c r="A12" t="s">
        <v>88</v>
      </c>
      <c r="B12">
        <v>30.6</v>
      </c>
      <c r="C12" s="14">
        <v>6.1519903498190594E-2</v>
      </c>
      <c r="F12" t="s">
        <v>120</v>
      </c>
      <c r="G12" s="28">
        <f>C16</f>
        <v>8.041817450743869E-4</v>
      </c>
      <c r="H12">
        <v>6.9004545537523507E-3</v>
      </c>
    </row>
    <row r="13" spans="1:8" x14ac:dyDescent="0.2">
      <c r="A13" t="s">
        <v>89</v>
      </c>
      <c r="B13">
        <v>4.2</v>
      </c>
      <c r="C13" s="14">
        <v>8.4439083232810616E-3</v>
      </c>
      <c r="F13" t="s">
        <v>122</v>
      </c>
      <c r="G13" s="28">
        <f>1-(SUM(G7:G12)+G14)</f>
        <v>3.4579815038198514E-2</v>
      </c>
    </row>
    <row r="14" spans="1:8" x14ac:dyDescent="0.2">
      <c r="A14" t="s">
        <v>90</v>
      </c>
      <c r="B14">
        <v>9</v>
      </c>
      <c r="C14" s="14">
        <v>1.8094089264173704E-2</v>
      </c>
      <c r="F14" t="s">
        <v>121</v>
      </c>
      <c r="G14" s="28">
        <f>C6</f>
        <v>3.6188178528347411E-3</v>
      </c>
      <c r="H14">
        <v>6.722466638675405E-3</v>
      </c>
    </row>
    <row r="15" spans="1:8" x14ac:dyDescent="0.2">
      <c r="A15" t="s">
        <v>91</v>
      </c>
      <c r="B15">
        <v>9.6</v>
      </c>
      <c r="C15" s="14">
        <v>1.9300361881785282E-2</v>
      </c>
    </row>
    <row r="16" spans="1:8" x14ac:dyDescent="0.2">
      <c r="A16" t="s">
        <v>92</v>
      </c>
      <c r="B16">
        <v>0.4</v>
      </c>
      <c r="C16" s="14">
        <v>8.041817450743869E-4</v>
      </c>
    </row>
    <row r="17" spans="1:2" x14ac:dyDescent="0.2">
      <c r="A17" t="s">
        <v>11</v>
      </c>
      <c r="B17">
        <v>497.4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7"/>
  <sheetViews>
    <sheetView zoomScale="70" zoomScaleNormal="70" workbookViewId="0"/>
  </sheetViews>
  <sheetFormatPr defaultRowHeight="12.75" x14ac:dyDescent="0.2"/>
  <cols>
    <col min="7" max="7" width="3.5703125" customWidth="1"/>
    <col min="12" max="12" width="4" customWidth="1"/>
    <col min="17" max="17" width="4" customWidth="1"/>
    <col min="22" max="22" width="3.42578125" customWidth="1"/>
    <col min="27" max="27" width="3.140625" customWidth="1"/>
    <col min="263" max="263" width="3.5703125" customWidth="1"/>
    <col min="268" max="268" width="4" customWidth="1"/>
    <col min="273" max="273" width="4" customWidth="1"/>
    <col min="278" max="278" width="3.42578125" customWidth="1"/>
    <col min="283" max="283" width="3.140625" customWidth="1"/>
    <col min="519" max="519" width="3.5703125" customWidth="1"/>
    <col min="524" max="524" width="4" customWidth="1"/>
    <col min="529" max="529" width="4" customWidth="1"/>
    <col min="534" max="534" width="3.42578125" customWidth="1"/>
    <col min="539" max="539" width="3.140625" customWidth="1"/>
    <col min="775" max="775" width="3.5703125" customWidth="1"/>
    <col min="780" max="780" width="4" customWidth="1"/>
    <col min="785" max="785" width="4" customWidth="1"/>
    <col min="790" max="790" width="3.42578125" customWidth="1"/>
    <col min="795" max="795" width="3.140625" customWidth="1"/>
    <col min="1031" max="1031" width="3.5703125" customWidth="1"/>
    <col min="1036" max="1036" width="4" customWidth="1"/>
    <col min="1041" max="1041" width="4" customWidth="1"/>
    <col min="1046" max="1046" width="3.42578125" customWidth="1"/>
    <col min="1051" max="1051" width="3.140625" customWidth="1"/>
    <col min="1287" max="1287" width="3.5703125" customWidth="1"/>
    <col min="1292" max="1292" width="4" customWidth="1"/>
    <col min="1297" max="1297" width="4" customWidth="1"/>
    <col min="1302" max="1302" width="3.42578125" customWidth="1"/>
    <col min="1307" max="1307" width="3.140625" customWidth="1"/>
    <col min="1543" max="1543" width="3.5703125" customWidth="1"/>
    <col min="1548" max="1548" width="4" customWidth="1"/>
    <col min="1553" max="1553" width="4" customWidth="1"/>
    <col min="1558" max="1558" width="3.42578125" customWidth="1"/>
    <col min="1563" max="1563" width="3.140625" customWidth="1"/>
    <col min="1799" max="1799" width="3.5703125" customWidth="1"/>
    <col min="1804" max="1804" width="4" customWidth="1"/>
    <col min="1809" max="1809" width="4" customWidth="1"/>
    <col min="1814" max="1814" width="3.42578125" customWidth="1"/>
    <col min="1819" max="1819" width="3.140625" customWidth="1"/>
    <col min="2055" max="2055" width="3.5703125" customWidth="1"/>
    <col min="2060" max="2060" width="4" customWidth="1"/>
    <col min="2065" max="2065" width="4" customWidth="1"/>
    <col min="2070" max="2070" width="3.42578125" customWidth="1"/>
    <col min="2075" max="2075" width="3.140625" customWidth="1"/>
    <col min="2311" max="2311" width="3.5703125" customWidth="1"/>
    <col min="2316" max="2316" width="4" customWidth="1"/>
    <col min="2321" max="2321" width="4" customWidth="1"/>
    <col min="2326" max="2326" width="3.42578125" customWidth="1"/>
    <col min="2331" max="2331" width="3.140625" customWidth="1"/>
    <col min="2567" max="2567" width="3.5703125" customWidth="1"/>
    <col min="2572" max="2572" width="4" customWidth="1"/>
    <col min="2577" max="2577" width="4" customWidth="1"/>
    <col min="2582" max="2582" width="3.42578125" customWidth="1"/>
    <col min="2587" max="2587" width="3.140625" customWidth="1"/>
    <col min="2823" max="2823" width="3.5703125" customWidth="1"/>
    <col min="2828" max="2828" width="4" customWidth="1"/>
    <col min="2833" max="2833" width="4" customWidth="1"/>
    <col min="2838" max="2838" width="3.42578125" customWidth="1"/>
    <col min="2843" max="2843" width="3.140625" customWidth="1"/>
    <col min="3079" max="3079" width="3.5703125" customWidth="1"/>
    <col min="3084" max="3084" width="4" customWidth="1"/>
    <col min="3089" max="3089" width="4" customWidth="1"/>
    <col min="3094" max="3094" width="3.42578125" customWidth="1"/>
    <col min="3099" max="3099" width="3.140625" customWidth="1"/>
    <col min="3335" max="3335" width="3.5703125" customWidth="1"/>
    <col min="3340" max="3340" width="4" customWidth="1"/>
    <col min="3345" max="3345" width="4" customWidth="1"/>
    <col min="3350" max="3350" width="3.42578125" customWidth="1"/>
    <col min="3355" max="3355" width="3.140625" customWidth="1"/>
    <col min="3591" max="3591" width="3.5703125" customWidth="1"/>
    <col min="3596" max="3596" width="4" customWidth="1"/>
    <col min="3601" max="3601" width="4" customWidth="1"/>
    <col min="3606" max="3606" width="3.42578125" customWidth="1"/>
    <col min="3611" max="3611" width="3.140625" customWidth="1"/>
    <col min="3847" max="3847" width="3.5703125" customWidth="1"/>
    <col min="3852" max="3852" width="4" customWidth="1"/>
    <col min="3857" max="3857" width="4" customWidth="1"/>
    <col min="3862" max="3862" width="3.42578125" customWidth="1"/>
    <col min="3867" max="3867" width="3.140625" customWidth="1"/>
    <col min="4103" max="4103" width="3.5703125" customWidth="1"/>
    <col min="4108" max="4108" width="4" customWidth="1"/>
    <col min="4113" max="4113" width="4" customWidth="1"/>
    <col min="4118" max="4118" width="3.42578125" customWidth="1"/>
    <col min="4123" max="4123" width="3.140625" customWidth="1"/>
    <col min="4359" max="4359" width="3.5703125" customWidth="1"/>
    <col min="4364" max="4364" width="4" customWidth="1"/>
    <col min="4369" max="4369" width="4" customWidth="1"/>
    <col min="4374" max="4374" width="3.42578125" customWidth="1"/>
    <col min="4379" max="4379" width="3.140625" customWidth="1"/>
    <col min="4615" max="4615" width="3.5703125" customWidth="1"/>
    <col min="4620" max="4620" width="4" customWidth="1"/>
    <col min="4625" max="4625" width="4" customWidth="1"/>
    <col min="4630" max="4630" width="3.42578125" customWidth="1"/>
    <col min="4635" max="4635" width="3.140625" customWidth="1"/>
    <col min="4871" max="4871" width="3.5703125" customWidth="1"/>
    <col min="4876" max="4876" width="4" customWidth="1"/>
    <col min="4881" max="4881" width="4" customWidth="1"/>
    <col min="4886" max="4886" width="3.42578125" customWidth="1"/>
    <col min="4891" max="4891" width="3.140625" customWidth="1"/>
    <col min="5127" max="5127" width="3.5703125" customWidth="1"/>
    <col min="5132" max="5132" width="4" customWidth="1"/>
    <col min="5137" max="5137" width="4" customWidth="1"/>
    <col min="5142" max="5142" width="3.42578125" customWidth="1"/>
    <col min="5147" max="5147" width="3.140625" customWidth="1"/>
    <col min="5383" max="5383" width="3.5703125" customWidth="1"/>
    <col min="5388" max="5388" width="4" customWidth="1"/>
    <col min="5393" max="5393" width="4" customWidth="1"/>
    <col min="5398" max="5398" width="3.42578125" customWidth="1"/>
    <col min="5403" max="5403" width="3.140625" customWidth="1"/>
    <col min="5639" max="5639" width="3.5703125" customWidth="1"/>
    <col min="5644" max="5644" width="4" customWidth="1"/>
    <col min="5649" max="5649" width="4" customWidth="1"/>
    <col min="5654" max="5654" width="3.42578125" customWidth="1"/>
    <col min="5659" max="5659" width="3.140625" customWidth="1"/>
    <col min="5895" max="5895" width="3.5703125" customWidth="1"/>
    <col min="5900" max="5900" width="4" customWidth="1"/>
    <col min="5905" max="5905" width="4" customWidth="1"/>
    <col min="5910" max="5910" width="3.42578125" customWidth="1"/>
    <col min="5915" max="5915" width="3.140625" customWidth="1"/>
    <col min="6151" max="6151" width="3.5703125" customWidth="1"/>
    <col min="6156" max="6156" width="4" customWidth="1"/>
    <col min="6161" max="6161" width="4" customWidth="1"/>
    <col min="6166" max="6166" width="3.42578125" customWidth="1"/>
    <col min="6171" max="6171" width="3.140625" customWidth="1"/>
    <col min="6407" max="6407" width="3.5703125" customWidth="1"/>
    <col min="6412" max="6412" width="4" customWidth="1"/>
    <col min="6417" max="6417" width="4" customWidth="1"/>
    <col min="6422" max="6422" width="3.42578125" customWidth="1"/>
    <col min="6427" max="6427" width="3.140625" customWidth="1"/>
    <col min="6663" max="6663" width="3.5703125" customWidth="1"/>
    <col min="6668" max="6668" width="4" customWidth="1"/>
    <col min="6673" max="6673" width="4" customWidth="1"/>
    <col min="6678" max="6678" width="3.42578125" customWidth="1"/>
    <col min="6683" max="6683" width="3.140625" customWidth="1"/>
    <col min="6919" max="6919" width="3.5703125" customWidth="1"/>
    <col min="6924" max="6924" width="4" customWidth="1"/>
    <col min="6929" max="6929" width="4" customWidth="1"/>
    <col min="6934" max="6934" width="3.42578125" customWidth="1"/>
    <col min="6939" max="6939" width="3.140625" customWidth="1"/>
    <col min="7175" max="7175" width="3.5703125" customWidth="1"/>
    <col min="7180" max="7180" width="4" customWidth="1"/>
    <col min="7185" max="7185" width="4" customWidth="1"/>
    <col min="7190" max="7190" width="3.42578125" customWidth="1"/>
    <col min="7195" max="7195" width="3.140625" customWidth="1"/>
    <col min="7431" max="7431" width="3.5703125" customWidth="1"/>
    <col min="7436" max="7436" width="4" customWidth="1"/>
    <col min="7441" max="7441" width="4" customWidth="1"/>
    <col min="7446" max="7446" width="3.42578125" customWidth="1"/>
    <col min="7451" max="7451" width="3.140625" customWidth="1"/>
    <col min="7687" max="7687" width="3.5703125" customWidth="1"/>
    <col min="7692" max="7692" width="4" customWidth="1"/>
    <col min="7697" max="7697" width="4" customWidth="1"/>
    <col min="7702" max="7702" width="3.42578125" customWidth="1"/>
    <col min="7707" max="7707" width="3.140625" customWidth="1"/>
    <col min="7943" max="7943" width="3.5703125" customWidth="1"/>
    <col min="7948" max="7948" width="4" customWidth="1"/>
    <col min="7953" max="7953" width="4" customWidth="1"/>
    <col min="7958" max="7958" width="3.42578125" customWidth="1"/>
    <col min="7963" max="7963" width="3.140625" customWidth="1"/>
    <col min="8199" max="8199" width="3.5703125" customWidth="1"/>
    <col min="8204" max="8204" width="4" customWidth="1"/>
    <col min="8209" max="8209" width="4" customWidth="1"/>
    <col min="8214" max="8214" width="3.42578125" customWidth="1"/>
    <col min="8219" max="8219" width="3.140625" customWidth="1"/>
    <col min="8455" max="8455" width="3.5703125" customWidth="1"/>
    <col min="8460" max="8460" width="4" customWidth="1"/>
    <col min="8465" max="8465" width="4" customWidth="1"/>
    <col min="8470" max="8470" width="3.42578125" customWidth="1"/>
    <col min="8475" max="8475" width="3.140625" customWidth="1"/>
    <col min="8711" max="8711" width="3.5703125" customWidth="1"/>
    <col min="8716" max="8716" width="4" customWidth="1"/>
    <col min="8721" max="8721" width="4" customWidth="1"/>
    <col min="8726" max="8726" width="3.42578125" customWidth="1"/>
    <col min="8731" max="8731" width="3.140625" customWidth="1"/>
    <col min="8967" max="8967" width="3.5703125" customWidth="1"/>
    <col min="8972" max="8972" width="4" customWidth="1"/>
    <col min="8977" max="8977" width="4" customWidth="1"/>
    <col min="8982" max="8982" width="3.42578125" customWidth="1"/>
    <col min="8987" max="8987" width="3.140625" customWidth="1"/>
    <col min="9223" max="9223" width="3.5703125" customWidth="1"/>
    <col min="9228" max="9228" width="4" customWidth="1"/>
    <col min="9233" max="9233" width="4" customWidth="1"/>
    <col min="9238" max="9238" width="3.42578125" customWidth="1"/>
    <col min="9243" max="9243" width="3.140625" customWidth="1"/>
    <col min="9479" max="9479" width="3.5703125" customWidth="1"/>
    <col min="9484" max="9484" width="4" customWidth="1"/>
    <col min="9489" max="9489" width="4" customWidth="1"/>
    <col min="9494" max="9494" width="3.42578125" customWidth="1"/>
    <col min="9499" max="9499" width="3.140625" customWidth="1"/>
    <col min="9735" max="9735" width="3.5703125" customWidth="1"/>
    <col min="9740" max="9740" width="4" customWidth="1"/>
    <col min="9745" max="9745" width="4" customWidth="1"/>
    <col min="9750" max="9750" width="3.42578125" customWidth="1"/>
    <col min="9755" max="9755" width="3.140625" customWidth="1"/>
    <col min="9991" max="9991" width="3.5703125" customWidth="1"/>
    <col min="9996" max="9996" width="4" customWidth="1"/>
    <col min="10001" max="10001" width="4" customWidth="1"/>
    <col min="10006" max="10006" width="3.42578125" customWidth="1"/>
    <col min="10011" max="10011" width="3.140625" customWidth="1"/>
    <col min="10247" max="10247" width="3.5703125" customWidth="1"/>
    <col min="10252" max="10252" width="4" customWidth="1"/>
    <col min="10257" max="10257" width="4" customWidth="1"/>
    <col min="10262" max="10262" width="3.42578125" customWidth="1"/>
    <col min="10267" max="10267" width="3.140625" customWidth="1"/>
    <col min="10503" max="10503" width="3.5703125" customWidth="1"/>
    <col min="10508" max="10508" width="4" customWidth="1"/>
    <col min="10513" max="10513" width="4" customWidth="1"/>
    <col min="10518" max="10518" width="3.42578125" customWidth="1"/>
    <col min="10523" max="10523" width="3.140625" customWidth="1"/>
    <col min="10759" max="10759" width="3.5703125" customWidth="1"/>
    <col min="10764" max="10764" width="4" customWidth="1"/>
    <col min="10769" max="10769" width="4" customWidth="1"/>
    <col min="10774" max="10774" width="3.42578125" customWidth="1"/>
    <col min="10779" max="10779" width="3.140625" customWidth="1"/>
    <col min="11015" max="11015" width="3.5703125" customWidth="1"/>
    <col min="11020" max="11020" width="4" customWidth="1"/>
    <col min="11025" max="11025" width="4" customWidth="1"/>
    <col min="11030" max="11030" width="3.42578125" customWidth="1"/>
    <col min="11035" max="11035" width="3.140625" customWidth="1"/>
    <col min="11271" max="11271" width="3.5703125" customWidth="1"/>
    <col min="11276" max="11276" width="4" customWidth="1"/>
    <col min="11281" max="11281" width="4" customWidth="1"/>
    <col min="11286" max="11286" width="3.42578125" customWidth="1"/>
    <col min="11291" max="11291" width="3.140625" customWidth="1"/>
    <col min="11527" max="11527" width="3.5703125" customWidth="1"/>
    <col min="11532" max="11532" width="4" customWidth="1"/>
    <col min="11537" max="11537" width="4" customWidth="1"/>
    <col min="11542" max="11542" width="3.42578125" customWidth="1"/>
    <col min="11547" max="11547" width="3.140625" customWidth="1"/>
    <col min="11783" max="11783" width="3.5703125" customWidth="1"/>
    <col min="11788" max="11788" width="4" customWidth="1"/>
    <col min="11793" max="11793" width="4" customWidth="1"/>
    <col min="11798" max="11798" width="3.42578125" customWidth="1"/>
    <col min="11803" max="11803" width="3.140625" customWidth="1"/>
    <col min="12039" max="12039" width="3.5703125" customWidth="1"/>
    <col min="12044" max="12044" width="4" customWidth="1"/>
    <col min="12049" max="12049" width="4" customWidth="1"/>
    <col min="12054" max="12054" width="3.42578125" customWidth="1"/>
    <col min="12059" max="12059" width="3.140625" customWidth="1"/>
    <col min="12295" max="12295" width="3.5703125" customWidth="1"/>
    <col min="12300" max="12300" width="4" customWidth="1"/>
    <col min="12305" max="12305" width="4" customWidth="1"/>
    <col min="12310" max="12310" width="3.42578125" customWidth="1"/>
    <col min="12315" max="12315" width="3.140625" customWidth="1"/>
    <col min="12551" max="12551" width="3.5703125" customWidth="1"/>
    <col min="12556" max="12556" width="4" customWidth="1"/>
    <col min="12561" max="12561" width="4" customWidth="1"/>
    <col min="12566" max="12566" width="3.42578125" customWidth="1"/>
    <col min="12571" max="12571" width="3.140625" customWidth="1"/>
    <col min="12807" max="12807" width="3.5703125" customWidth="1"/>
    <col min="12812" max="12812" width="4" customWidth="1"/>
    <col min="12817" max="12817" width="4" customWidth="1"/>
    <col min="12822" max="12822" width="3.42578125" customWidth="1"/>
    <col min="12827" max="12827" width="3.140625" customWidth="1"/>
    <col min="13063" max="13063" width="3.5703125" customWidth="1"/>
    <col min="13068" max="13068" width="4" customWidth="1"/>
    <col min="13073" max="13073" width="4" customWidth="1"/>
    <col min="13078" max="13078" width="3.42578125" customWidth="1"/>
    <col min="13083" max="13083" width="3.140625" customWidth="1"/>
    <col min="13319" max="13319" width="3.5703125" customWidth="1"/>
    <col min="13324" max="13324" width="4" customWidth="1"/>
    <col min="13329" max="13329" width="4" customWidth="1"/>
    <col min="13334" max="13334" width="3.42578125" customWidth="1"/>
    <col min="13339" max="13339" width="3.140625" customWidth="1"/>
    <col min="13575" max="13575" width="3.5703125" customWidth="1"/>
    <col min="13580" max="13580" width="4" customWidth="1"/>
    <col min="13585" max="13585" width="4" customWidth="1"/>
    <col min="13590" max="13590" width="3.42578125" customWidth="1"/>
    <col min="13595" max="13595" width="3.140625" customWidth="1"/>
    <col min="13831" max="13831" width="3.5703125" customWidth="1"/>
    <col min="13836" max="13836" width="4" customWidth="1"/>
    <col min="13841" max="13841" width="4" customWidth="1"/>
    <col min="13846" max="13846" width="3.42578125" customWidth="1"/>
    <col min="13851" max="13851" width="3.140625" customWidth="1"/>
    <col min="14087" max="14087" width="3.5703125" customWidth="1"/>
    <col min="14092" max="14092" width="4" customWidth="1"/>
    <col min="14097" max="14097" width="4" customWidth="1"/>
    <col min="14102" max="14102" width="3.42578125" customWidth="1"/>
    <col min="14107" max="14107" width="3.140625" customWidth="1"/>
    <col min="14343" max="14343" width="3.5703125" customWidth="1"/>
    <col min="14348" max="14348" width="4" customWidth="1"/>
    <col min="14353" max="14353" width="4" customWidth="1"/>
    <col min="14358" max="14358" width="3.42578125" customWidth="1"/>
    <col min="14363" max="14363" width="3.140625" customWidth="1"/>
    <col min="14599" max="14599" width="3.5703125" customWidth="1"/>
    <col min="14604" max="14604" width="4" customWidth="1"/>
    <col min="14609" max="14609" width="4" customWidth="1"/>
    <col min="14614" max="14614" width="3.42578125" customWidth="1"/>
    <col min="14619" max="14619" width="3.140625" customWidth="1"/>
    <col min="14855" max="14855" width="3.5703125" customWidth="1"/>
    <col min="14860" max="14860" width="4" customWidth="1"/>
    <col min="14865" max="14865" width="4" customWidth="1"/>
    <col min="14870" max="14870" width="3.42578125" customWidth="1"/>
    <col min="14875" max="14875" width="3.140625" customWidth="1"/>
    <col min="15111" max="15111" width="3.5703125" customWidth="1"/>
    <col min="15116" max="15116" width="4" customWidth="1"/>
    <col min="15121" max="15121" width="4" customWidth="1"/>
    <col min="15126" max="15126" width="3.42578125" customWidth="1"/>
    <col min="15131" max="15131" width="3.140625" customWidth="1"/>
    <col min="15367" max="15367" width="3.5703125" customWidth="1"/>
    <col min="15372" max="15372" width="4" customWidth="1"/>
    <col min="15377" max="15377" width="4" customWidth="1"/>
    <col min="15382" max="15382" width="3.42578125" customWidth="1"/>
    <col min="15387" max="15387" width="3.140625" customWidth="1"/>
    <col min="15623" max="15623" width="3.5703125" customWidth="1"/>
    <col min="15628" max="15628" width="4" customWidth="1"/>
    <col min="15633" max="15633" width="4" customWidth="1"/>
    <col min="15638" max="15638" width="3.42578125" customWidth="1"/>
    <col min="15643" max="15643" width="3.140625" customWidth="1"/>
    <col min="15879" max="15879" width="3.5703125" customWidth="1"/>
    <col min="15884" max="15884" width="4" customWidth="1"/>
    <col min="15889" max="15889" width="4" customWidth="1"/>
    <col min="15894" max="15894" width="3.42578125" customWidth="1"/>
    <col min="15899" max="15899" width="3.140625" customWidth="1"/>
    <col min="16135" max="16135" width="3.5703125" customWidth="1"/>
    <col min="16140" max="16140" width="4" customWidth="1"/>
    <col min="16145" max="16145" width="4" customWidth="1"/>
    <col min="16150" max="16150" width="3.42578125" customWidth="1"/>
    <col min="16155" max="16155" width="3.140625" customWidth="1"/>
  </cols>
  <sheetData>
    <row r="1" spans="1:24" x14ac:dyDescent="0.2">
      <c r="A1" s="1" t="s">
        <v>103</v>
      </c>
    </row>
    <row r="4" spans="1:24" x14ac:dyDescent="0.2">
      <c r="C4" s="52" t="s">
        <v>1</v>
      </c>
      <c r="D4" s="52"/>
      <c r="E4" s="52"/>
      <c r="F4" s="52"/>
      <c r="H4" s="52" t="s">
        <v>12</v>
      </c>
      <c r="I4" s="52"/>
      <c r="J4" s="52"/>
      <c r="K4" s="52"/>
      <c r="M4" s="52" t="s">
        <v>13</v>
      </c>
      <c r="N4" s="52"/>
      <c r="O4" s="52"/>
      <c r="P4" s="52"/>
      <c r="R4" s="52" t="s">
        <v>134</v>
      </c>
      <c r="S4" s="52"/>
      <c r="T4" s="52"/>
      <c r="U4" s="52"/>
    </row>
    <row r="5" spans="1:24" ht="51" x14ac:dyDescent="0.2">
      <c r="C5" s="17" t="s">
        <v>104</v>
      </c>
      <c r="D5" s="18" t="s">
        <v>105</v>
      </c>
      <c r="E5" s="18" t="s">
        <v>106</v>
      </c>
      <c r="F5" s="18" t="s">
        <v>107</v>
      </c>
      <c r="H5" s="17" t="s">
        <v>104</v>
      </c>
      <c r="I5" s="18" t="s">
        <v>105</v>
      </c>
      <c r="J5" s="18" t="s">
        <v>106</v>
      </c>
      <c r="K5" s="18" t="s">
        <v>107</v>
      </c>
      <c r="M5" s="17" t="s">
        <v>104</v>
      </c>
      <c r="N5" s="18" t="s">
        <v>105</v>
      </c>
      <c r="O5" s="18" t="s">
        <v>106</v>
      </c>
      <c r="P5" s="18" t="s">
        <v>107</v>
      </c>
      <c r="R5" s="17" t="s">
        <v>104</v>
      </c>
      <c r="S5" s="18" t="s">
        <v>105</v>
      </c>
      <c r="T5" s="18" t="s">
        <v>106</v>
      </c>
      <c r="U5" s="18" t="s">
        <v>107</v>
      </c>
      <c r="W5" s="19" t="s">
        <v>95</v>
      </c>
      <c r="X5" s="19" t="s">
        <v>135</v>
      </c>
    </row>
    <row r="7" spans="1:24" x14ac:dyDescent="0.2">
      <c r="B7" t="s">
        <v>108</v>
      </c>
      <c r="C7">
        <v>0</v>
      </c>
      <c r="D7">
        <v>0.4</v>
      </c>
      <c r="E7">
        <v>0</v>
      </c>
      <c r="F7">
        <v>2.2000000000000002</v>
      </c>
      <c r="H7">
        <v>2.8</v>
      </c>
      <c r="I7">
        <v>8.8000000000000007</v>
      </c>
      <c r="J7">
        <v>8.6</v>
      </c>
      <c r="K7">
        <v>22.4</v>
      </c>
      <c r="M7">
        <v>7.8</v>
      </c>
      <c r="N7">
        <v>19</v>
      </c>
      <c r="O7">
        <v>17.399999999999999</v>
      </c>
      <c r="P7">
        <v>21.6</v>
      </c>
      <c r="R7">
        <v>10.6</v>
      </c>
      <c r="S7">
        <v>28.2</v>
      </c>
      <c r="T7">
        <v>26</v>
      </c>
      <c r="U7">
        <v>46.2</v>
      </c>
      <c r="W7">
        <v>111</v>
      </c>
      <c r="X7" s="11">
        <f t="shared" ref="X7:X14" si="0">(SUM(C7:F7)+SUM(H7:K7))/W7</f>
        <v>0.40720720720720721</v>
      </c>
    </row>
    <row r="8" spans="1:24" x14ac:dyDescent="0.2">
      <c r="B8" t="s">
        <v>109</v>
      </c>
      <c r="C8">
        <v>0</v>
      </c>
      <c r="D8">
        <v>0.4</v>
      </c>
      <c r="E8">
        <v>0.4</v>
      </c>
      <c r="F8">
        <v>3</v>
      </c>
      <c r="H8">
        <v>2.6</v>
      </c>
      <c r="I8">
        <v>0.4</v>
      </c>
      <c r="J8">
        <v>9</v>
      </c>
      <c r="K8">
        <v>20.399999999999999</v>
      </c>
      <c r="M8">
        <v>8.4</v>
      </c>
      <c r="N8">
        <v>26.4</v>
      </c>
      <c r="O8">
        <v>17.8</v>
      </c>
      <c r="P8">
        <v>21.8</v>
      </c>
      <c r="R8">
        <v>11</v>
      </c>
      <c r="S8">
        <v>27.2</v>
      </c>
      <c r="T8">
        <v>27.2</v>
      </c>
      <c r="U8">
        <v>45.2</v>
      </c>
      <c r="W8">
        <v>110.6</v>
      </c>
      <c r="X8" s="11">
        <f t="shared" si="0"/>
        <v>0.32730560578661844</v>
      </c>
    </row>
    <row r="9" spans="1:24" x14ac:dyDescent="0.2">
      <c r="B9" t="s">
        <v>110</v>
      </c>
      <c r="C9">
        <v>0</v>
      </c>
      <c r="D9">
        <v>0.6</v>
      </c>
      <c r="E9">
        <v>0.4</v>
      </c>
      <c r="F9">
        <v>1.8</v>
      </c>
      <c r="H9">
        <v>2.6</v>
      </c>
      <c r="I9">
        <v>0.4</v>
      </c>
      <c r="J9">
        <v>11</v>
      </c>
      <c r="K9">
        <v>15</v>
      </c>
      <c r="M9">
        <v>8.6</v>
      </c>
      <c r="N9">
        <v>20.8</v>
      </c>
      <c r="O9">
        <v>15</v>
      </c>
      <c r="P9">
        <v>19.8</v>
      </c>
      <c r="R9">
        <v>11.2</v>
      </c>
      <c r="S9">
        <v>21.8</v>
      </c>
      <c r="T9">
        <v>26.4</v>
      </c>
      <c r="U9">
        <v>36.6</v>
      </c>
      <c r="W9">
        <v>96</v>
      </c>
      <c r="X9" s="11">
        <f t="shared" si="0"/>
        <v>0.33124999999999999</v>
      </c>
    </row>
    <row r="10" spans="1:24" x14ac:dyDescent="0.2">
      <c r="B10" t="s">
        <v>111</v>
      </c>
      <c r="C10">
        <v>0</v>
      </c>
      <c r="D10">
        <v>0</v>
      </c>
      <c r="E10">
        <v>0.6</v>
      </c>
      <c r="F10">
        <v>3.8</v>
      </c>
      <c r="H10">
        <v>3.4</v>
      </c>
      <c r="I10">
        <v>0.6</v>
      </c>
      <c r="J10">
        <v>10</v>
      </c>
      <c r="K10">
        <v>18.8</v>
      </c>
      <c r="M10">
        <v>8.8000000000000007</v>
      </c>
      <c r="N10">
        <v>19.600000000000001</v>
      </c>
      <c r="O10">
        <v>20.8</v>
      </c>
      <c r="P10">
        <v>23.8</v>
      </c>
      <c r="R10">
        <v>12.2</v>
      </c>
      <c r="S10">
        <v>20.2</v>
      </c>
      <c r="T10">
        <v>31.4</v>
      </c>
      <c r="U10">
        <v>46.4</v>
      </c>
      <c r="W10">
        <v>110.2</v>
      </c>
      <c r="X10" s="11">
        <f t="shared" si="0"/>
        <v>0.33756805807622497</v>
      </c>
    </row>
    <row r="11" spans="1:24" x14ac:dyDescent="0.2">
      <c r="B11" t="s">
        <v>112</v>
      </c>
      <c r="C11">
        <v>0</v>
      </c>
      <c r="D11">
        <v>0.2</v>
      </c>
      <c r="E11">
        <v>0.6</v>
      </c>
      <c r="F11">
        <v>3.8</v>
      </c>
      <c r="H11">
        <v>2.2000000000000002</v>
      </c>
      <c r="I11">
        <v>0.6</v>
      </c>
      <c r="J11">
        <v>11.2</v>
      </c>
      <c r="K11">
        <v>21.8</v>
      </c>
      <c r="M11">
        <v>10.4</v>
      </c>
      <c r="N11">
        <v>18.399999999999999</v>
      </c>
      <c r="O11">
        <v>19</v>
      </c>
      <c r="P11">
        <v>29</v>
      </c>
      <c r="R11">
        <v>12.6</v>
      </c>
      <c r="S11">
        <v>19.2</v>
      </c>
      <c r="T11">
        <v>30.8</v>
      </c>
      <c r="U11">
        <v>54.6</v>
      </c>
      <c r="W11">
        <v>117.2</v>
      </c>
      <c r="X11" s="11">
        <f t="shared" si="0"/>
        <v>0.34470989761092147</v>
      </c>
    </row>
    <row r="12" spans="1:24" x14ac:dyDescent="0.2">
      <c r="B12" t="s">
        <v>113</v>
      </c>
      <c r="C12">
        <v>0.2</v>
      </c>
      <c r="D12">
        <v>0.4</v>
      </c>
      <c r="E12">
        <v>1.6</v>
      </c>
      <c r="F12">
        <v>5.2</v>
      </c>
      <c r="H12">
        <v>1.4</v>
      </c>
      <c r="I12">
        <v>1.6</v>
      </c>
      <c r="J12">
        <v>12</v>
      </c>
      <c r="K12">
        <v>28.8</v>
      </c>
      <c r="M12">
        <v>6.8</v>
      </c>
      <c r="N12">
        <v>17.2</v>
      </c>
      <c r="O12">
        <v>18.399999999999999</v>
      </c>
      <c r="P12">
        <v>35.6</v>
      </c>
      <c r="R12">
        <v>8.4</v>
      </c>
      <c r="S12">
        <v>19.2</v>
      </c>
      <c r="T12">
        <v>32</v>
      </c>
      <c r="U12">
        <v>69.599999999999994</v>
      </c>
      <c r="W12">
        <v>129.19999999999999</v>
      </c>
      <c r="X12" s="11">
        <f t="shared" si="0"/>
        <v>0.39628482972136225</v>
      </c>
    </row>
    <row r="13" spans="1:24" x14ac:dyDescent="0.2">
      <c r="B13" t="s">
        <v>114</v>
      </c>
      <c r="C13">
        <v>0</v>
      </c>
      <c r="D13">
        <v>0.2</v>
      </c>
      <c r="E13">
        <v>1</v>
      </c>
      <c r="F13">
        <v>4.8</v>
      </c>
      <c r="H13">
        <v>2.6</v>
      </c>
      <c r="I13">
        <v>1</v>
      </c>
      <c r="J13">
        <v>15</v>
      </c>
      <c r="K13">
        <v>36.799999999999997</v>
      </c>
      <c r="M13">
        <v>6.2</v>
      </c>
      <c r="N13">
        <v>12.4</v>
      </c>
      <c r="O13">
        <v>15</v>
      </c>
      <c r="P13">
        <v>37.4</v>
      </c>
      <c r="R13">
        <v>8.8000000000000007</v>
      </c>
      <c r="S13">
        <v>13.6</v>
      </c>
      <c r="T13">
        <v>31</v>
      </c>
      <c r="U13">
        <v>79</v>
      </c>
      <c r="W13">
        <v>132.4</v>
      </c>
      <c r="X13" s="11">
        <f t="shared" si="0"/>
        <v>0.46374622356495465</v>
      </c>
    </row>
    <row r="14" spans="1:24" x14ac:dyDescent="0.2">
      <c r="B14" t="s">
        <v>95</v>
      </c>
      <c r="C14">
        <v>0.2</v>
      </c>
      <c r="D14">
        <v>2.2000000000000002</v>
      </c>
      <c r="E14">
        <v>4.5999999999999996</v>
      </c>
      <c r="F14">
        <v>24.6</v>
      </c>
      <c r="H14">
        <v>17.600000000000001</v>
      </c>
      <c r="I14">
        <v>13.4</v>
      </c>
      <c r="J14">
        <v>76.8</v>
      </c>
      <c r="K14">
        <v>164</v>
      </c>
      <c r="M14">
        <v>57</v>
      </c>
      <c r="N14">
        <v>133.80000000000001</v>
      </c>
      <c r="O14">
        <v>123.4</v>
      </c>
      <c r="P14">
        <v>189</v>
      </c>
      <c r="R14">
        <v>74.8</v>
      </c>
      <c r="S14">
        <v>149.4</v>
      </c>
      <c r="T14">
        <v>204.8</v>
      </c>
      <c r="U14">
        <v>377.6</v>
      </c>
      <c r="W14">
        <v>806.6</v>
      </c>
      <c r="X14" s="11">
        <f t="shared" si="0"/>
        <v>0.37614678899082571</v>
      </c>
    </row>
    <row r="16" spans="1:24" x14ac:dyDescent="0.2">
      <c r="B16" s="1" t="s">
        <v>133</v>
      </c>
    </row>
    <row r="17" spans="2:23" x14ac:dyDescent="0.2">
      <c r="C17" s="52" t="s">
        <v>1</v>
      </c>
      <c r="D17" s="52"/>
      <c r="E17" s="52"/>
      <c r="F17" s="52"/>
      <c r="H17" s="52" t="s">
        <v>12</v>
      </c>
      <c r="I17" s="52"/>
      <c r="J17" s="52"/>
      <c r="K17" s="52"/>
      <c r="M17" s="52" t="s">
        <v>13</v>
      </c>
      <c r="N17" s="52"/>
      <c r="O17" s="52"/>
      <c r="P17" s="52"/>
      <c r="R17" s="52" t="s">
        <v>134</v>
      </c>
      <c r="S17" s="52"/>
      <c r="T17" s="52"/>
      <c r="U17" s="52"/>
    </row>
    <row r="18" spans="2:23" ht="51" x14ac:dyDescent="0.2">
      <c r="C18" s="17" t="s">
        <v>104</v>
      </c>
      <c r="D18" s="18" t="s">
        <v>105</v>
      </c>
      <c r="E18" s="18" t="s">
        <v>106</v>
      </c>
      <c r="F18" s="18" t="s">
        <v>107</v>
      </c>
      <c r="H18" s="17" t="s">
        <v>104</v>
      </c>
      <c r="I18" s="18" t="s">
        <v>105</v>
      </c>
      <c r="J18" s="18" t="s">
        <v>106</v>
      </c>
      <c r="K18" s="18" t="s">
        <v>107</v>
      </c>
      <c r="M18" s="17" t="s">
        <v>104</v>
      </c>
      <c r="N18" s="18" t="s">
        <v>105</v>
      </c>
      <c r="O18" s="18" t="s">
        <v>106</v>
      </c>
      <c r="P18" s="18" t="s">
        <v>107</v>
      </c>
      <c r="R18" s="17" t="s">
        <v>104</v>
      </c>
      <c r="S18" s="18" t="s">
        <v>105</v>
      </c>
      <c r="T18" s="18" t="s">
        <v>106</v>
      </c>
      <c r="U18" s="18" t="s">
        <v>107</v>
      </c>
      <c r="W18" s="19" t="s">
        <v>95</v>
      </c>
    </row>
    <row r="20" spans="2:23" x14ac:dyDescent="0.2">
      <c r="B20" t="s">
        <v>108</v>
      </c>
      <c r="C20" s="11">
        <f t="shared" ref="C20:F26" si="1">C7/C$14</f>
        <v>0</v>
      </c>
      <c r="D20" s="11">
        <f t="shared" si="1"/>
        <v>0.18181818181818182</v>
      </c>
      <c r="E20" s="11">
        <f t="shared" si="1"/>
        <v>0</v>
      </c>
      <c r="F20" s="11">
        <f t="shared" si="1"/>
        <v>8.943089430894309E-2</v>
      </c>
      <c r="G20" s="11"/>
      <c r="H20" s="11">
        <f t="shared" ref="H20:K26" si="2">H7/H$14</f>
        <v>0.15909090909090906</v>
      </c>
      <c r="I20" s="11">
        <f t="shared" si="2"/>
        <v>0.65671641791044777</v>
      </c>
      <c r="J20" s="11">
        <f t="shared" si="2"/>
        <v>0.11197916666666667</v>
      </c>
      <c r="K20" s="11">
        <f t="shared" si="2"/>
        <v>0.13658536585365852</v>
      </c>
      <c r="L20" s="11"/>
      <c r="M20" s="11">
        <f t="shared" ref="M20:P26" si="3">M7/M$14</f>
        <v>0.1368421052631579</v>
      </c>
      <c r="N20" s="11">
        <f t="shared" si="3"/>
        <v>0.1420029895366218</v>
      </c>
      <c r="O20" s="11">
        <f t="shared" si="3"/>
        <v>0.14100486223662884</v>
      </c>
      <c r="P20" s="11">
        <f t="shared" si="3"/>
        <v>0.1142857142857143</v>
      </c>
      <c r="Q20" s="11"/>
      <c r="R20" s="11">
        <f t="shared" ref="R20:U26" si="4">R7/R$14</f>
        <v>0.14171122994652408</v>
      </c>
      <c r="S20" s="11">
        <f t="shared" si="4"/>
        <v>0.18875502008032127</v>
      </c>
      <c r="T20" s="11">
        <f t="shared" si="4"/>
        <v>0.126953125</v>
      </c>
      <c r="U20" s="11">
        <f t="shared" si="4"/>
        <v>0.12235169491525424</v>
      </c>
      <c r="V20" s="11"/>
      <c r="W20" s="11">
        <f t="shared" ref="W20:W26" si="5">W7/W$14</f>
        <v>0.13761467889908258</v>
      </c>
    </row>
    <row r="21" spans="2:23" x14ac:dyDescent="0.2">
      <c r="B21" t="s">
        <v>109</v>
      </c>
      <c r="C21" s="11">
        <f t="shared" si="1"/>
        <v>0</v>
      </c>
      <c r="D21" s="11">
        <f t="shared" si="1"/>
        <v>0.18181818181818182</v>
      </c>
      <c r="E21" s="11">
        <f t="shared" si="1"/>
        <v>8.6956521739130446E-2</v>
      </c>
      <c r="F21" s="11">
        <f t="shared" si="1"/>
        <v>0.12195121951219512</v>
      </c>
      <c r="G21" s="11"/>
      <c r="H21" s="11">
        <f t="shared" si="2"/>
        <v>0.14772727272727271</v>
      </c>
      <c r="I21" s="11">
        <f t="shared" si="2"/>
        <v>2.9850746268656716E-2</v>
      </c>
      <c r="J21" s="11">
        <f t="shared" si="2"/>
        <v>0.1171875</v>
      </c>
      <c r="K21" s="11">
        <f t="shared" si="2"/>
        <v>0.12439024390243901</v>
      </c>
      <c r="L21" s="11"/>
      <c r="M21" s="11">
        <f t="shared" si="3"/>
        <v>0.14736842105263159</v>
      </c>
      <c r="N21" s="11">
        <f t="shared" si="3"/>
        <v>0.1973094170403587</v>
      </c>
      <c r="O21" s="11">
        <f t="shared" si="3"/>
        <v>0.14424635332252836</v>
      </c>
      <c r="P21" s="11">
        <f t="shared" si="3"/>
        <v>0.11534391534391535</v>
      </c>
      <c r="Q21" s="11"/>
      <c r="R21" s="11">
        <f t="shared" si="4"/>
        <v>0.14705882352941177</v>
      </c>
      <c r="S21" s="11">
        <f t="shared" si="4"/>
        <v>0.18206157965194109</v>
      </c>
      <c r="T21" s="11">
        <f t="shared" si="4"/>
        <v>0.1328125</v>
      </c>
      <c r="U21" s="11">
        <f t="shared" si="4"/>
        <v>0.11970338983050847</v>
      </c>
      <c r="V21" s="11"/>
      <c r="W21" s="11">
        <f t="shared" si="5"/>
        <v>0.13711877014629306</v>
      </c>
    </row>
    <row r="22" spans="2:23" x14ac:dyDescent="0.2">
      <c r="B22" t="s">
        <v>110</v>
      </c>
      <c r="C22" s="11">
        <f t="shared" si="1"/>
        <v>0</v>
      </c>
      <c r="D22" s="11">
        <f t="shared" si="1"/>
        <v>0.27272727272727271</v>
      </c>
      <c r="E22" s="11">
        <f t="shared" si="1"/>
        <v>8.6956521739130446E-2</v>
      </c>
      <c r="F22" s="11">
        <f t="shared" si="1"/>
        <v>7.3170731707317069E-2</v>
      </c>
      <c r="G22" s="11"/>
      <c r="H22" s="11">
        <f t="shared" si="2"/>
        <v>0.14772727272727271</v>
      </c>
      <c r="I22" s="11">
        <f t="shared" si="2"/>
        <v>2.9850746268656716E-2</v>
      </c>
      <c r="J22" s="11">
        <f t="shared" si="2"/>
        <v>0.14322916666666669</v>
      </c>
      <c r="K22" s="11">
        <f t="shared" si="2"/>
        <v>9.1463414634146339E-2</v>
      </c>
      <c r="L22" s="11"/>
      <c r="M22" s="11">
        <f t="shared" si="3"/>
        <v>0.15087719298245614</v>
      </c>
      <c r="N22" s="11">
        <f t="shared" si="3"/>
        <v>0.15545590433482809</v>
      </c>
      <c r="O22" s="11">
        <f t="shared" si="3"/>
        <v>0.12155591572123176</v>
      </c>
      <c r="P22" s="11">
        <f t="shared" si="3"/>
        <v>0.10476190476190476</v>
      </c>
      <c r="Q22" s="11"/>
      <c r="R22" s="11">
        <f t="shared" si="4"/>
        <v>0.1497326203208556</v>
      </c>
      <c r="S22" s="11">
        <f t="shared" si="4"/>
        <v>0.1459170013386881</v>
      </c>
      <c r="T22" s="11">
        <f t="shared" si="4"/>
        <v>0.12890624999999997</v>
      </c>
      <c r="U22" s="11">
        <f t="shared" si="4"/>
        <v>9.6927966101694907E-2</v>
      </c>
      <c r="V22" s="11"/>
      <c r="W22" s="11">
        <f t="shared" si="5"/>
        <v>0.11901810066947681</v>
      </c>
    </row>
    <row r="23" spans="2:23" x14ac:dyDescent="0.2">
      <c r="B23" t="s">
        <v>111</v>
      </c>
      <c r="C23" s="11">
        <f t="shared" si="1"/>
        <v>0</v>
      </c>
      <c r="D23" s="11">
        <f t="shared" si="1"/>
        <v>0</v>
      </c>
      <c r="E23" s="11">
        <f t="shared" si="1"/>
        <v>0.13043478260869565</v>
      </c>
      <c r="F23" s="11">
        <f t="shared" si="1"/>
        <v>0.15447154471544713</v>
      </c>
      <c r="G23" s="11"/>
      <c r="H23" s="11">
        <f t="shared" si="2"/>
        <v>0.19318181818181815</v>
      </c>
      <c r="I23" s="11">
        <f t="shared" si="2"/>
        <v>4.4776119402985072E-2</v>
      </c>
      <c r="J23" s="11">
        <f t="shared" si="2"/>
        <v>0.13020833333333334</v>
      </c>
      <c r="K23" s="11">
        <f t="shared" si="2"/>
        <v>0.11463414634146342</v>
      </c>
      <c r="L23" s="11"/>
      <c r="M23" s="11">
        <f t="shared" si="3"/>
        <v>0.15438596491228071</v>
      </c>
      <c r="N23" s="11">
        <f t="shared" si="3"/>
        <v>0.14648729446935724</v>
      </c>
      <c r="O23" s="11">
        <f t="shared" si="3"/>
        <v>0.16855753646677471</v>
      </c>
      <c r="P23" s="11">
        <f t="shared" si="3"/>
        <v>0.12592592592592594</v>
      </c>
      <c r="Q23" s="11"/>
      <c r="R23" s="11">
        <f t="shared" si="4"/>
        <v>0.16310160427807485</v>
      </c>
      <c r="S23" s="11">
        <f t="shared" si="4"/>
        <v>0.13520749665327977</v>
      </c>
      <c r="T23" s="11">
        <f t="shared" si="4"/>
        <v>0.15332031249999997</v>
      </c>
      <c r="U23" s="11">
        <f t="shared" si="4"/>
        <v>0.12288135593220338</v>
      </c>
      <c r="V23" s="11"/>
      <c r="W23" s="11">
        <f t="shared" si="5"/>
        <v>0.1366228613935036</v>
      </c>
    </row>
    <row r="24" spans="2:23" x14ac:dyDescent="0.2">
      <c r="B24" t="s">
        <v>112</v>
      </c>
      <c r="C24" s="11">
        <f t="shared" si="1"/>
        <v>0</v>
      </c>
      <c r="D24" s="11">
        <f t="shared" si="1"/>
        <v>9.0909090909090912E-2</v>
      </c>
      <c r="E24" s="11">
        <f t="shared" si="1"/>
        <v>0.13043478260869565</v>
      </c>
      <c r="F24" s="11">
        <f t="shared" si="1"/>
        <v>0.15447154471544713</v>
      </c>
      <c r="G24" s="11"/>
      <c r="H24" s="11">
        <f t="shared" si="2"/>
        <v>0.125</v>
      </c>
      <c r="I24" s="11">
        <f t="shared" si="2"/>
        <v>4.4776119402985072E-2</v>
      </c>
      <c r="J24" s="11">
        <f t="shared" si="2"/>
        <v>0.14583333333333334</v>
      </c>
      <c r="K24" s="11">
        <f t="shared" si="2"/>
        <v>0.13292682926829269</v>
      </c>
      <c r="L24" s="11"/>
      <c r="M24" s="11">
        <f t="shared" si="3"/>
        <v>0.18245614035087721</v>
      </c>
      <c r="N24" s="11">
        <f t="shared" si="3"/>
        <v>0.13751868460388639</v>
      </c>
      <c r="O24" s="11">
        <f t="shared" si="3"/>
        <v>0.1539708265802269</v>
      </c>
      <c r="P24" s="11">
        <f t="shared" si="3"/>
        <v>0.15343915343915343</v>
      </c>
      <c r="Q24" s="11"/>
      <c r="R24" s="11">
        <f t="shared" si="4"/>
        <v>0.16844919786096257</v>
      </c>
      <c r="S24" s="11">
        <f t="shared" si="4"/>
        <v>0.12851405622489959</v>
      </c>
      <c r="T24" s="11">
        <f t="shared" si="4"/>
        <v>0.150390625</v>
      </c>
      <c r="U24" s="11">
        <f t="shared" si="4"/>
        <v>0.14459745762711865</v>
      </c>
      <c r="V24" s="11"/>
      <c r="W24" s="11">
        <f t="shared" si="5"/>
        <v>0.14530126456731962</v>
      </c>
    </row>
    <row r="25" spans="2:23" x14ac:dyDescent="0.2">
      <c r="B25" t="s">
        <v>113</v>
      </c>
      <c r="C25" s="11">
        <f t="shared" si="1"/>
        <v>1</v>
      </c>
      <c r="D25" s="11">
        <f t="shared" si="1"/>
        <v>0.18181818181818182</v>
      </c>
      <c r="E25" s="11">
        <f t="shared" si="1"/>
        <v>0.34782608695652178</v>
      </c>
      <c r="F25" s="11">
        <f t="shared" si="1"/>
        <v>0.2113821138211382</v>
      </c>
      <c r="G25" s="11"/>
      <c r="H25" s="11">
        <f t="shared" si="2"/>
        <v>7.954545454545453E-2</v>
      </c>
      <c r="I25" s="11">
        <f t="shared" si="2"/>
        <v>0.11940298507462686</v>
      </c>
      <c r="J25" s="11">
        <f t="shared" si="2"/>
        <v>0.15625</v>
      </c>
      <c r="K25" s="11">
        <f t="shared" si="2"/>
        <v>0.17560975609756099</v>
      </c>
      <c r="L25" s="11"/>
      <c r="M25" s="11">
        <f t="shared" si="3"/>
        <v>0.11929824561403508</v>
      </c>
      <c r="N25" s="11">
        <f t="shared" si="3"/>
        <v>0.12855007473841554</v>
      </c>
      <c r="O25" s="11">
        <f t="shared" si="3"/>
        <v>0.14910858995137763</v>
      </c>
      <c r="P25" s="11">
        <f t="shared" si="3"/>
        <v>0.18835978835978837</v>
      </c>
      <c r="Q25" s="11"/>
      <c r="R25" s="11">
        <f t="shared" si="4"/>
        <v>0.11229946524064172</v>
      </c>
      <c r="S25" s="11">
        <f t="shared" si="4"/>
        <v>0.12851405622489959</v>
      </c>
      <c r="T25" s="11">
        <f t="shared" si="4"/>
        <v>0.15625</v>
      </c>
      <c r="U25" s="11">
        <f t="shared" si="4"/>
        <v>0.18432203389830507</v>
      </c>
      <c r="V25" s="11"/>
      <c r="W25" s="11">
        <f t="shared" si="5"/>
        <v>0.1601785271510042</v>
      </c>
    </row>
    <row r="26" spans="2:23" x14ac:dyDescent="0.2">
      <c r="B26" t="s">
        <v>114</v>
      </c>
      <c r="C26" s="11">
        <f t="shared" si="1"/>
        <v>0</v>
      </c>
      <c r="D26" s="11">
        <f t="shared" si="1"/>
        <v>9.0909090909090912E-2</v>
      </c>
      <c r="E26" s="11">
        <f t="shared" si="1"/>
        <v>0.21739130434782611</v>
      </c>
      <c r="F26" s="11">
        <f t="shared" si="1"/>
        <v>0.19512195121951217</v>
      </c>
      <c r="G26" s="11"/>
      <c r="H26" s="11">
        <f t="shared" si="2"/>
        <v>0.14772727272727271</v>
      </c>
      <c r="I26" s="11">
        <f t="shared" si="2"/>
        <v>7.4626865671641784E-2</v>
      </c>
      <c r="J26" s="11">
        <f t="shared" si="2"/>
        <v>0.1953125</v>
      </c>
      <c r="K26" s="11">
        <f t="shared" si="2"/>
        <v>0.224390243902439</v>
      </c>
      <c r="L26" s="11"/>
      <c r="M26" s="11">
        <f t="shared" si="3"/>
        <v>0.10877192982456141</v>
      </c>
      <c r="N26" s="11">
        <f t="shared" si="3"/>
        <v>9.2675635276532137E-2</v>
      </c>
      <c r="O26" s="11">
        <f t="shared" si="3"/>
        <v>0.12155591572123176</v>
      </c>
      <c r="P26" s="11">
        <f t="shared" si="3"/>
        <v>0.19788359788359788</v>
      </c>
      <c r="Q26" s="11"/>
      <c r="R26" s="11">
        <f t="shared" si="4"/>
        <v>0.11764705882352942</v>
      </c>
      <c r="S26" s="11">
        <f t="shared" si="4"/>
        <v>9.1030789825970543E-2</v>
      </c>
      <c r="T26" s="11">
        <f t="shared" si="4"/>
        <v>0.1513671875</v>
      </c>
      <c r="U26" s="11">
        <f t="shared" si="4"/>
        <v>0.20921610169491525</v>
      </c>
      <c r="V26" s="11"/>
      <c r="W26" s="11">
        <f t="shared" si="5"/>
        <v>0.16414579717332012</v>
      </c>
    </row>
    <row r="27" spans="2:23" x14ac:dyDescent="0.2">
      <c r="W27" s="11"/>
    </row>
  </sheetData>
  <mergeCells count="8">
    <mergeCell ref="C4:F4"/>
    <mergeCell ref="H4:K4"/>
    <mergeCell ref="M4:P4"/>
    <mergeCell ref="R4:U4"/>
    <mergeCell ref="C17:F17"/>
    <mergeCell ref="H17:K17"/>
    <mergeCell ref="M17:P17"/>
    <mergeCell ref="R17:U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G468"/>
  <sheetViews>
    <sheetView zoomScale="55" zoomScaleNormal="55" workbookViewId="0"/>
  </sheetViews>
  <sheetFormatPr defaultRowHeight="12.75" x14ac:dyDescent="0.2"/>
  <cols>
    <col min="2" max="2" width="36.140625" customWidth="1"/>
    <col min="8" max="8" width="15.140625" style="41" customWidth="1"/>
    <col min="9" max="9" width="20" style="41" customWidth="1"/>
    <col min="10" max="10" width="6.28515625" customWidth="1"/>
    <col min="16" max="17" width="12.85546875" style="31" customWidth="1"/>
    <col min="18" max="18" width="5" customWidth="1"/>
    <col min="23" max="23" width="9.140625" customWidth="1"/>
    <col min="24" max="25" width="13" style="31" customWidth="1"/>
    <col min="26" max="26" width="4.5703125" customWidth="1"/>
    <col min="32" max="33" width="11.85546875" style="31" customWidth="1"/>
    <col min="258" max="258" width="36.140625" customWidth="1"/>
    <col min="266" max="266" width="3.42578125" customWidth="1"/>
    <col min="274" max="274" width="4.42578125" customWidth="1"/>
    <col min="282" max="282" width="4.5703125" customWidth="1"/>
    <col min="514" max="514" width="36.140625" customWidth="1"/>
    <col min="522" max="522" width="3.42578125" customWidth="1"/>
    <col min="530" max="530" width="4.42578125" customWidth="1"/>
    <col min="538" max="538" width="4.5703125" customWidth="1"/>
    <col min="770" max="770" width="36.140625" customWidth="1"/>
    <col min="778" max="778" width="3.42578125" customWidth="1"/>
    <col min="786" max="786" width="4.42578125" customWidth="1"/>
    <col min="794" max="794" width="4.5703125" customWidth="1"/>
    <col min="1026" max="1026" width="36.140625" customWidth="1"/>
    <col min="1034" max="1034" width="3.42578125" customWidth="1"/>
    <col min="1042" max="1042" width="4.42578125" customWidth="1"/>
    <col min="1050" max="1050" width="4.5703125" customWidth="1"/>
    <col min="1282" max="1282" width="36.140625" customWidth="1"/>
    <col min="1290" max="1290" width="3.42578125" customWidth="1"/>
    <col min="1298" max="1298" width="4.42578125" customWidth="1"/>
    <col min="1306" max="1306" width="4.5703125" customWidth="1"/>
    <col min="1538" max="1538" width="36.140625" customWidth="1"/>
    <col min="1546" max="1546" width="3.42578125" customWidth="1"/>
    <col min="1554" max="1554" width="4.42578125" customWidth="1"/>
    <col min="1562" max="1562" width="4.5703125" customWidth="1"/>
    <col min="1794" max="1794" width="36.140625" customWidth="1"/>
    <col min="1802" max="1802" width="3.42578125" customWidth="1"/>
    <col min="1810" max="1810" width="4.42578125" customWidth="1"/>
    <col min="1818" max="1818" width="4.5703125" customWidth="1"/>
    <col min="2050" max="2050" width="36.140625" customWidth="1"/>
    <col min="2058" max="2058" width="3.42578125" customWidth="1"/>
    <col min="2066" max="2066" width="4.42578125" customWidth="1"/>
    <col min="2074" max="2074" width="4.5703125" customWidth="1"/>
    <col min="2306" max="2306" width="36.140625" customWidth="1"/>
    <col min="2314" max="2314" width="3.42578125" customWidth="1"/>
    <col min="2322" max="2322" width="4.42578125" customWidth="1"/>
    <col min="2330" max="2330" width="4.5703125" customWidth="1"/>
    <col min="2562" max="2562" width="36.140625" customWidth="1"/>
    <col min="2570" max="2570" width="3.42578125" customWidth="1"/>
    <col min="2578" max="2578" width="4.42578125" customWidth="1"/>
    <col min="2586" max="2586" width="4.5703125" customWidth="1"/>
    <col min="2818" max="2818" width="36.140625" customWidth="1"/>
    <col min="2826" max="2826" width="3.42578125" customWidth="1"/>
    <col min="2834" max="2834" width="4.42578125" customWidth="1"/>
    <col min="2842" max="2842" width="4.5703125" customWidth="1"/>
    <col min="3074" max="3074" width="36.140625" customWidth="1"/>
    <col min="3082" max="3082" width="3.42578125" customWidth="1"/>
    <col min="3090" max="3090" width="4.42578125" customWidth="1"/>
    <col min="3098" max="3098" width="4.5703125" customWidth="1"/>
    <col min="3330" max="3330" width="36.140625" customWidth="1"/>
    <col min="3338" max="3338" width="3.42578125" customWidth="1"/>
    <col min="3346" max="3346" width="4.42578125" customWidth="1"/>
    <col min="3354" max="3354" width="4.5703125" customWidth="1"/>
    <col min="3586" max="3586" width="36.140625" customWidth="1"/>
    <col min="3594" max="3594" width="3.42578125" customWidth="1"/>
    <col min="3602" max="3602" width="4.42578125" customWidth="1"/>
    <col min="3610" max="3610" width="4.5703125" customWidth="1"/>
    <col min="3842" max="3842" width="36.140625" customWidth="1"/>
    <col min="3850" max="3850" width="3.42578125" customWidth="1"/>
    <col min="3858" max="3858" width="4.42578125" customWidth="1"/>
    <col min="3866" max="3866" width="4.5703125" customWidth="1"/>
    <col min="4098" max="4098" width="36.140625" customWidth="1"/>
    <col min="4106" max="4106" width="3.42578125" customWidth="1"/>
    <col min="4114" max="4114" width="4.42578125" customWidth="1"/>
    <col min="4122" max="4122" width="4.5703125" customWidth="1"/>
    <col min="4354" max="4354" width="36.140625" customWidth="1"/>
    <col min="4362" max="4362" width="3.42578125" customWidth="1"/>
    <col min="4370" max="4370" width="4.42578125" customWidth="1"/>
    <col min="4378" max="4378" width="4.5703125" customWidth="1"/>
    <col min="4610" max="4610" width="36.140625" customWidth="1"/>
    <col min="4618" max="4618" width="3.42578125" customWidth="1"/>
    <col min="4626" max="4626" width="4.42578125" customWidth="1"/>
    <col min="4634" max="4634" width="4.5703125" customWidth="1"/>
    <col min="4866" max="4866" width="36.140625" customWidth="1"/>
    <col min="4874" max="4874" width="3.42578125" customWidth="1"/>
    <col min="4882" max="4882" width="4.42578125" customWidth="1"/>
    <col min="4890" max="4890" width="4.5703125" customWidth="1"/>
    <col min="5122" max="5122" width="36.140625" customWidth="1"/>
    <col min="5130" max="5130" width="3.42578125" customWidth="1"/>
    <col min="5138" max="5138" width="4.42578125" customWidth="1"/>
    <col min="5146" max="5146" width="4.5703125" customWidth="1"/>
    <col min="5378" max="5378" width="36.140625" customWidth="1"/>
    <col min="5386" max="5386" width="3.42578125" customWidth="1"/>
    <col min="5394" max="5394" width="4.42578125" customWidth="1"/>
    <col min="5402" max="5402" width="4.5703125" customWidth="1"/>
    <col min="5634" max="5634" width="36.140625" customWidth="1"/>
    <col min="5642" max="5642" width="3.42578125" customWidth="1"/>
    <col min="5650" max="5650" width="4.42578125" customWidth="1"/>
    <col min="5658" max="5658" width="4.5703125" customWidth="1"/>
    <col min="5890" max="5890" width="36.140625" customWidth="1"/>
    <col min="5898" max="5898" width="3.42578125" customWidth="1"/>
    <col min="5906" max="5906" width="4.42578125" customWidth="1"/>
    <col min="5914" max="5914" width="4.5703125" customWidth="1"/>
    <col min="6146" max="6146" width="36.140625" customWidth="1"/>
    <col min="6154" max="6154" width="3.42578125" customWidth="1"/>
    <col min="6162" max="6162" width="4.42578125" customWidth="1"/>
    <col min="6170" max="6170" width="4.5703125" customWidth="1"/>
    <col min="6402" max="6402" width="36.140625" customWidth="1"/>
    <col min="6410" max="6410" width="3.42578125" customWidth="1"/>
    <col min="6418" max="6418" width="4.42578125" customWidth="1"/>
    <col min="6426" max="6426" width="4.5703125" customWidth="1"/>
    <col min="6658" max="6658" width="36.140625" customWidth="1"/>
    <col min="6666" max="6666" width="3.42578125" customWidth="1"/>
    <col min="6674" max="6674" width="4.42578125" customWidth="1"/>
    <col min="6682" max="6682" width="4.5703125" customWidth="1"/>
    <col min="6914" max="6914" width="36.140625" customWidth="1"/>
    <col min="6922" max="6922" width="3.42578125" customWidth="1"/>
    <col min="6930" max="6930" width="4.42578125" customWidth="1"/>
    <col min="6938" max="6938" width="4.5703125" customWidth="1"/>
    <col min="7170" max="7170" width="36.140625" customWidth="1"/>
    <col min="7178" max="7178" width="3.42578125" customWidth="1"/>
    <col min="7186" max="7186" width="4.42578125" customWidth="1"/>
    <col min="7194" max="7194" width="4.5703125" customWidth="1"/>
    <col min="7426" max="7426" width="36.140625" customWidth="1"/>
    <col min="7434" max="7434" width="3.42578125" customWidth="1"/>
    <col min="7442" max="7442" width="4.42578125" customWidth="1"/>
    <col min="7450" max="7450" width="4.5703125" customWidth="1"/>
    <col min="7682" max="7682" width="36.140625" customWidth="1"/>
    <col min="7690" max="7690" width="3.42578125" customWidth="1"/>
    <col min="7698" max="7698" width="4.42578125" customWidth="1"/>
    <col min="7706" max="7706" width="4.5703125" customWidth="1"/>
    <col min="7938" max="7938" width="36.140625" customWidth="1"/>
    <col min="7946" max="7946" width="3.42578125" customWidth="1"/>
    <col min="7954" max="7954" width="4.42578125" customWidth="1"/>
    <col min="7962" max="7962" width="4.5703125" customWidth="1"/>
    <col min="8194" max="8194" width="36.140625" customWidth="1"/>
    <col min="8202" max="8202" width="3.42578125" customWidth="1"/>
    <col min="8210" max="8210" width="4.42578125" customWidth="1"/>
    <col min="8218" max="8218" width="4.5703125" customWidth="1"/>
    <col min="8450" max="8450" width="36.140625" customWidth="1"/>
    <col min="8458" max="8458" width="3.42578125" customWidth="1"/>
    <col min="8466" max="8466" width="4.42578125" customWidth="1"/>
    <col min="8474" max="8474" width="4.5703125" customWidth="1"/>
    <col min="8706" max="8706" width="36.140625" customWidth="1"/>
    <col min="8714" max="8714" width="3.42578125" customWidth="1"/>
    <col min="8722" max="8722" width="4.42578125" customWidth="1"/>
    <col min="8730" max="8730" width="4.5703125" customWidth="1"/>
    <col min="8962" max="8962" width="36.140625" customWidth="1"/>
    <col min="8970" max="8970" width="3.42578125" customWidth="1"/>
    <col min="8978" max="8978" width="4.42578125" customWidth="1"/>
    <col min="8986" max="8986" width="4.5703125" customWidth="1"/>
    <col min="9218" max="9218" width="36.140625" customWidth="1"/>
    <col min="9226" max="9226" width="3.42578125" customWidth="1"/>
    <col min="9234" max="9234" width="4.42578125" customWidth="1"/>
    <col min="9242" max="9242" width="4.5703125" customWidth="1"/>
    <col min="9474" max="9474" width="36.140625" customWidth="1"/>
    <col min="9482" max="9482" width="3.42578125" customWidth="1"/>
    <col min="9490" max="9490" width="4.42578125" customWidth="1"/>
    <col min="9498" max="9498" width="4.5703125" customWidth="1"/>
    <col min="9730" max="9730" width="36.140625" customWidth="1"/>
    <col min="9738" max="9738" width="3.42578125" customWidth="1"/>
    <col min="9746" max="9746" width="4.42578125" customWidth="1"/>
    <col min="9754" max="9754" width="4.5703125" customWidth="1"/>
    <col min="9986" max="9986" width="36.140625" customWidth="1"/>
    <col min="9994" max="9994" width="3.42578125" customWidth="1"/>
    <col min="10002" max="10002" width="4.42578125" customWidth="1"/>
    <col min="10010" max="10010" width="4.5703125" customWidth="1"/>
    <col min="10242" max="10242" width="36.140625" customWidth="1"/>
    <col min="10250" max="10250" width="3.42578125" customWidth="1"/>
    <col min="10258" max="10258" width="4.42578125" customWidth="1"/>
    <col min="10266" max="10266" width="4.5703125" customWidth="1"/>
    <col min="10498" max="10498" width="36.140625" customWidth="1"/>
    <col min="10506" max="10506" width="3.42578125" customWidth="1"/>
    <col min="10514" max="10514" width="4.42578125" customWidth="1"/>
    <col min="10522" max="10522" width="4.5703125" customWidth="1"/>
    <col min="10754" max="10754" width="36.140625" customWidth="1"/>
    <col min="10762" max="10762" width="3.42578125" customWidth="1"/>
    <col min="10770" max="10770" width="4.42578125" customWidth="1"/>
    <col min="10778" max="10778" width="4.5703125" customWidth="1"/>
    <col min="11010" max="11010" width="36.140625" customWidth="1"/>
    <col min="11018" max="11018" width="3.42578125" customWidth="1"/>
    <col min="11026" max="11026" width="4.42578125" customWidth="1"/>
    <col min="11034" max="11034" width="4.5703125" customWidth="1"/>
    <col min="11266" max="11266" width="36.140625" customWidth="1"/>
    <col min="11274" max="11274" width="3.42578125" customWidth="1"/>
    <col min="11282" max="11282" width="4.42578125" customWidth="1"/>
    <col min="11290" max="11290" width="4.5703125" customWidth="1"/>
    <col min="11522" max="11522" width="36.140625" customWidth="1"/>
    <col min="11530" max="11530" width="3.42578125" customWidth="1"/>
    <col min="11538" max="11538" width="4.42578125" customWidth="1"/>
    <col min="11546" max="11546" width="4.5703125" customWidth="1"/>
    <col min="11778" max="11778" width="36.140625" customWidth="1"/>
    <col min="11786" max="11786" width="3.42578125" customWidth="1"/>
    <col min="11794" max="11794" width="4.42578125" customWidth="1"/>
    <col min="11802" max="11802" width="4.5703125" customWidth="1"/>
    <col min="12034" max="12034" width="36.140625" customWidth="1"/>
    <col min="12042" max="12042" width="3.42578125" customWidth="1"/>
    <col min="12050" max="12050" width="4.42578125" customWidth="1"/>
    <col min="12058" max="12058" width="4.5703125" customWidth="1"/>
    <col min="12290" max="12290" width="36.140625" customWidth="1"/>
    <col min="12298" max="12298" width="3.42578125" customWidth="1"/>
    <col min="12306" max="12306" width="4.42578125" customWidth="1"/>
    <col min="12314" max="12314" width="4.5703125" customWidth="1"/>
    <col min="12546" max="12546" width="36.140625" customWidth="1"/>
    <col min="12554" max="12554" width="3.42578125" customWidth="1"/>
    <col min="12562" max="12562" width="4.42578125" customWidth="1"/>
    <col min="12570" max="12570" width="4.5703125" customWidth="1"/>
    <col min="12802" max="12802" width="36.140625" customWidth="1"/>
    <col min="12810" max="12810" width="3.42578125" customWidth="1"/>
    <col min="12818" max="12818" width="4.42578125" customWidth="1"/>
    <col min="12826" max="12826" width="4.5703125" customWidth="1"/>
    <col min="13058" max="13058" width="36.140625" customWidth="1"/>
    <col min="13066" max="13066" width="3.42578125" customWidth="1"/>
    <col min="13074" max="13074" width="4.42578125" customWidth="1"/>
    <col min="13082" max="13082" width="4.5703125" customWidth="1"/>
    <col min="13314" max="13314" width="36.140625" customWidth="1"/>
    <col min="13322" max="13322" width="3.42578125" customWidth="1"/>
    <col min="13330" max="13330" width="4.42578125" customWidth="1"/>
    <col min="13338" max="13338" width="4.5703125" customWidth="1"/>
    <col min="13570" max="13570" width="36.140625" customWidth="1"/>
    <col min="13578" max="13578" width="3.42578125" customWidth="1"/>
    <col min="13586" max="13586" width="4.42578125" customWidth="1"/>
    <col min="13594" max="13594" width="4.5703125" customWidth="1"/>
    <col min="13826" max="13826" width="36.140625" customWidth="1"/>
    <col min="13834" max="13834" width="3.42578125" customWidth="1"/>
    <col min="13842" max="13842" width="4.42578125" customWidth="1"/>
    <col min="13850" max="13850" width="4.5703125" customWidth="1"/>
    <col min="14082" max="14082" width="36.140625" customWidth="1"/>
    <col min="14090" max="14090" width="3.42578125" customWidth="1"/>
    <col min="14098" max="14098" width="4.42578125" customWidth="1"/>
    <col min="14106" max="14106" width="4.5703125" customWidth="1"/>
    <col min="14338" max="14338" width="36.140625" customWidth="1"/>
    <col min="14346" max="14346" width="3.42578125" customWidth="1"/>
    <col min="14354" max="14354" width="4.42578125" customWidth="1"/>
    <col min="14362" max="14362" width="4.5703125" customWidth="1"/>
    <col min="14594" max="14594" width="36.140625" customWidth="1"/>
    <col min="14602" max="14602" width="3.42578125" customWidth="1"/>
    <col min="14610" max="14610" width="4.42578125" customWidth="1"/>
    <col min="14618" max="14618" width="4.5703125" customWidth="1"/>
    <col min="14850" max="14850" width="36.140625" customWidth="1"/>
    <col min="14858" max="14858" width="3.42578125" customWidth="1"/>
    <col min="14866" max="14866" width="4.42578125" customWidth="1"/>
    <col min="14874" max="14874" width="4.5703125" customWidth="1"/>
    <col min="15106" max="15106" width="36.140625" customWidth="1"/>
    <col min="15114" max="15114" width="3.42578125" customWidth="1"/>
    <col min="15122" max="15122" width="4.42578125" customWidth="1"/>
    <col min="15130" max="15130" width="4.5703125" customWidth="1"/>
    <col min="15362" max="15362" width="36.140625" customWidth="1"/>
    <col min="15370" max="15370" width="3.42578125" customWidth="1"/>
    <col min="15378" max="15378" width="4.42578125" customWidth="1"/>
    <col min="15386" max="15386" width="4.5703125" customWidth="1"/>
    <col min="15618" max="15618" width="36.140625" customWidth="1"/>
    <col min="15626" max="15626" width="3.42578125" customWidth="1"/>
    <col min="15634" max="15634" width="4.42578125" customWidth="1"/>
    <col min="15642" max="15642" width="4.5703125" customWidth="1"/>
    <col min="15874" max="15874" width="36.140625" customWidth="1"/>
    <col min="15882" max="15882" width="3.42578125" customWidth="1"/>
    <col min="15890" max="15890" width="4.42578125" customWidth="1"/>
    <col min="15898" max="15898" width="4.5703125" customWidth="1"/>
    <col min="16130" max="16130" width="36.140625" customWidth="1"/>
    <col min="16138" max="16138" width="3.42578125" customWidth="1"/>
    <col min="16146" max="16146" width="4.42578125" customWidth="1"/>
    <col min="16154" max="16154" width="4.5703125" customWidth="1"/>
  </cols>
  <sheetData>
    <row r="2" spans="1:12" ht="25.5" x14ac:dyDescent="0.2">
      <c r="B2" s="32" t="s">
        <v>1</v>
      </c>
      <c r="C2" s="32">
        <v>2008</v>
      </c>
      <c r="D2" s="32">
        <v>2009</v>
      </c>
      <c r="E2" s="32">
        <v>2010</v>
      </c>
      <c r="F2" s="32">
        <v>2011</v>
      </c>
      <c r="G2" s="32">
        <v>2012</v>
      </c>
      <c r="H2" s="29" t="s">
        <v>123</v>
      </c>
      <c r="I2" s="29" t="s">
        <v>137</v>
      </c>
    </row>
    <row r="3" spans="1:12" x14ac:dyDescent="0.2">
      <c r="A3" t="s">
        <v>1</v>
      </c>
      <c r="B3" t="s">
        <v>104</v>
      </c>
      <c r="C3" s="20">
        <v>0</v>
      </c>
      <c r="D3" s="20">
        <v>0</v>
      </c>
      <c r="E3" s="20">
        <v>1</v>
      </c>
      <c r="F3" s="20">
        <v>0</v>
      </c>
      <c r="G3" s="20">
        <v>0</v>
      </c>
      <c r="H3" s="42">
        <v>0.2</v>
      </c>
      <c r="I3" s="43">
        <f>H3/H$7</f>
        <v>6.0240963855421681E-3</v>
      </c>
    </row>
    <row r="4" spans="1:12" x14ac:dyDescent="0.2">
      <c r="B4" t="s">
        <v>105</v>
      </c>
      <c r="C4" s="20">
        <v>4</v>
      </c>
      <c r="D4" s="20">
        <v>3</v>
      </c>
      <c r="E4" s="20">
        <v>0</v>
      </c>
      <c r="F4" s="20">
        <v>3</v>
      </c>
      <c r="G4" s="20">
        <v>1</v>
      </c>
      <c r="H4" s="42">
        <v>2.2000000000000002</v>
      </c>
      <c r="I4" s="43">
        <f t="shared" ref="I4:I7" si="0">H4/H$7</f>
        <v>6.6265060240963861E-2</v>
      </c>
    </row>
    <row r="5" spans="1:12" x14ac:dyDescent="0.2">
      <c r="B5" t="s">
        <v>106</v>
      </c>
      <c r="C5" s="20">
        <v>6</v>
      </c>
      <c r="D5" s="20">
        <v>5</v>
      </c>
      <c r="E5" s="20">
        <v>5</v>
      </c>
      <c r="F5" s="20">
        <v>8</v>
      </c>
      <c r="G5" s="20">
        <v>1</v>
      </c>
      <c r="H5" s="42">
        <v>5</v>
      </c>
      <c r="I5" s="43">
        <f t="shared" si="0"/>
        <v>0.1506024096385542</v>
      </c>
    </row>
    <row r="6" spans="1:12" x14ac:dyDescent="0.2">
      <c r="B6" t="s">
        <v>107</v>
      </c>
      <c r="C6" s="20">
        <v>24</v>
      </c>
      <c r="D6" s="20">
        <v>35</v>
      </c>
      <c r="E6" s="20">
        <v>29</v>
      </c>
      <c r="F6" s="20">
        <v>22</v>
      </c>
      <c r="G6" s="20">
        <v>19</v>
      </c>
      <c r="H6" s="42">
        <v>25.8</v>
      </c>
      <c r="I6" s="43">
        <f t="shared" si="0"/>
        <v>0.77710843373493976</v>
      </c>
    </row>
    <row r="7" spans="1:12" x14ac:dyDescent="0.2">
      <c r="B7" t="s">
        <v>95</v>
      </c>
      <c r="C7" s="20">
        <v>34</v>
      </c>
      <c r="D7" s="20">
        <v>43</v>
      </c>
      <c r="E7" s="20">
        <v>35</v>
      </c>
      <c r="F7" s="20">
        <v>33</v>
      </c>
      <c r="G7" s="20">
        <v>21</v>
      </c>
      <c r="H7" s="42">
        <v>33.200000000000003</v>
      </c>
      <c r="I7" s="43">
        <f t="shared" si="0"/>
        <v>1</v>
      </c>
    </row>
    <row r="8" spans="1:12" x14ac:dyDescent="0.2">
      <c r="C8" s="20"/>
      <c r="D8" s="20"/>
      <c r="E8" s="20"/>
      <c r="F8" s="20"/>
      <c r="G8" s="20"/>
      <c r="H8" s="42"/>
      <c r="I8" s="43"/>
    </row>
    <row r="9" spans="1:12" ht="25.5" x14ac:dyDescent="0.2">
      <c r="B9" s="32" t="s">
        <v>12</v>
      </c>
      <c r="C9" s="32">
        <v>2008</v>
      </c>
      <c r="D9" s="32">
        <v>2009</v>
      </c>
      <c r="E9" s="32">
        <v>2010</v>
      </c>
      <c r="F9" s="32">
        <v>2011</v>
      </c>
      <c r="G9" s="32">
        <v>2012</v>
      </c>
      <c r="H9" s="29" t="s">
        <v>123</v>
      </c>
      <c r="I9" s="29" t="s">
        <v>139</v>
      </c>
    </row>
    <row r="10" spans="1:12" x14ac:dyDescent="0.2">
      <c r="A10" t="s">
        <v>12</v>
      </c>
      <c r="B10" t="s">
        <v>104</v>
      </c>
      <c r="C10" s="20">
        <v>23</v>
      </c>
      <c r="D10" s="20">
        <v>18</v>
      </c>
      <c r="E10" s="20">
        <v>22</v>
      </c>
      <c r="F10" s="20">
        <v>10</v>
      </c>
      <c r="G10" s="20">
        <v>17</v>
      </c>
      <c r="H10" s="42">
        <v>18</v>
      </c>
      <c r="I10" s="43">
        <f>H10/H$14</f>
        <v>5.353955978584176E-2</v>
      </c>
      <c r="K10" s="21"/>
      <c r="L10" s="11"/>
    </row>
    <row r="11" spans="1:12" x14ac:dyDescent="0.2">
      <c r="B11" t="s">
        <v>105</v>
      </c>
      <c r="C11" s="20">
        <v>75</v>
      </c>
      <c r="D11" s="20">
        <v>61</v>
      </c>
      <c r="E11" s="20">
        <v>45</v>
      </c>
      <c r="F11" s="20">
        <v>47</v>
      </c>
      <c r="G11" s="20">
        <v>62</v>
      </c>
      <c r="H11" s="42">
        <v>58</v>
      </c>
      <c r="I11" s="43">
        <f t="shared" ref="I11:I14" si="1">H11/H$14</f>
        <v>0.17251635930993456</v>
      </c>
      <c r="K11" s="21"/>
      <c r="L11" s="11"/>
    </row>
    <row r="12" spans="1:12" x14ac:dyDescent="0.2">
      <c r="B12" t="s">
        <v>106</v>
      </c>
      <c r="C12" s="20">
        <v>98</v>
      </c>
      <c r="D12" s="20">
        <v>76</v>
      </c>
      <c r="E12" s="20">
        <v>79</v>
      </c>
      <c r="F12" s="20">
        <v>80</v>
      </c>
      <c r="G12" s="20">
        <v>77</v>
      </c>
      <c r="H12" s="42">
        <v>82</v>
      </c>
      <c r="I12" s="43">
        <f t="shared" si="1"/>
        <v>0.24390243902439024</v>
      </c>
      <c r="K12" s="21"/>
      <c r="L12" s="11"/>
    </row>
    <row r="13" spans="1:12" x14ac:dyDescent="0.2">
      <c r="B13" t="s">
        <v>107</v>
      </c>
      <c r="C13" s="20">
        <v>200</v>
      </c>
      <c r="D13" s="20">
        <v>177</v>
      </c>
      <c r="E13" s="20">
        <v>173</v>
      </c>
      <c r="F13" s="20">
        <v>156</v>
      </c>
      <c r="G13" s="20">
        <v>185</v>
      </c>
      <c r="H13" s="42">
        <v>178.2</v>
      </c>
      <c r="I13" s="43">
        <f t="shared" si="1"/>
        <v>0.53004164187983338</v>
      </c>
      <c r="K13" s="21"/>
      <c r="L13" s="11"/>
    </row>
    <row r="14" spans="1:12" x14ac:dyDescent="0.2">
      <c r="B14" t="s">
        <v>95</v>
      </c>
      <c r="C14" s="20">
        <v>396</v>
      </c>
      <c r="D14" s="20">
        <v>332</v>
      </c>
      <c r="E14" s="20">
        <v>319</v>
      </c>
      <c r="F14" s="20">
        <v>293</v>
      </c>
      <c r="G14" s="20">
        <v>341</v>
      </c>
      <c r="H14" s="42">
        <v>336.2</v>
      </c>
      <c r="I14" s="43">
        <f t="shared" si="1"/>
        <v>1</v>
      </c>
      <c r="K14" s="21"/>
      <c r="L14" s="11"/>
    </row>
    <row r="15" spans="1:12" x14ac:dyDescent="0.2">
      <c r="C15" s="20"/>
      <c r="D15" s="20"/>
      <c r="E15" s="20"/>
      <c r="F15" s="20"/>
      <c r="G15" s="20"/>
      <c r="H15" s="42"/>
      <c r="I15" s="43"/>
      <c r="K15" s="21"/>
      <c r="L15" s="11"/>
    </row>
    <row r="16" spans="1:12" ht="25.5" x14ac:dyDescent="0.2">
      <c r="B16" s="32" t="s">
        <v>13</v>
      </c>
      <c r="C16" s="32">
        <v>2008</v>
      </c>
      <c r="D16" s="32">
        <v>2009</v>
      </c>
      <c r="E16" s="32">
        <v>2010</v>
      </c>
      <c r="F16" s="32">
        <v>2011</v>
      </c>
      <c r="G16" s="32">
        <v>2012</v>
      </c>
      <c r="H16" s="29" t="s">
        <v>123</v>
      </c>
      <c r="I16" s="29" t="s">
        <v>140</v>
      </c>
    </row>
    <row r="17" spans="1:15" x14ac:dyDescent="0.2">
      <c r="A17" t="s">
        <v>13</v>
      </c>
      <c r="B17" t="s">
        <v>104</v>
      </c>
      <c r="C17" s="20">
        <v>72</v>
      </c>
      <c r="D17" s="20">
        <v>64</v>
      </c>
      <c r="E17" s="20">
        <v>47</v>
      </c>
      <c r="F17" s="20">
        <v>54</v>
      </c>
      <c r="G17" s="20">
        <v>64</v>
      </c>
      <c r="H17" s="42">
        <v>60.2</v>
      </c>
      <c r="I17" s="43">
        <f>H17/H$21</f>
        <v>0.11029681201905461</v>
      </c>
    </row>
    <row r="18" spans="1:15" x14ac:dyDescent="0.2">
      <c r="B18" t="s">
        <v>105</v>
      </c>
      <c r="C18" s="20">
        <v>148</v>
      </c>
      <c r="D18" s="20">
        <v>149</v>
      </c>
      <c r="E18" s="20">
        <v>131</v>
      </c>
      <c r="F18" s="20">
        <v>120</v>
      </c>
      <c r="G18" s="20">
        <v>142</v>
      </c>
      <c r="H18" s="42">
        <v>138</v>
      </c>
      <c r="I18" s="43">
        <f t="shared" ref="I18:I21" si="2">H18/H$21</f>
        <v>0.25283986808354708</v>
      </c>
    </row>
    <row r="19" spans="1:15" x14ac:dyDescent="0.2">
      <c r="B19" t="s">
        <v>106</v>
      </c>
      <c r="C19" s="20">
        <v>152</v>
      </c>
      <c r="D19" s="20">
        <v>155</v>
      </c>
      <c r="E19" s="20">
        <v>129</v>
      </c>
      <c r="F19" s="20">
        <v>124</v>
      </c>
      <c r="G19" s="20">
        <v>111</v>
      </c>
      <c r="H19" s="42">
        <v>134.19999999999999</v>
      </c>
      <c r="I19" s="43">
        <f t="shared" si="2"/>
        <v>0.2458776108464639</v>
      </c>
    </row>
    <row r="20" spans="1:15" x14ac:dyDescent="0.2">
      <c r="B20" t="s">
        <v>107</v>
      </c>
      <c r="C20" s="20">
        <v>240</v>
      </c>
      <c r="D20" s="20">
        <v>276</v>
      </c>
      <c r="E20" s="20">
        <v>182</v>
      </c>
      <c r="F20" s="20">
        <v>184</v>
      </c>
      <c r="G20" s="20">
        <v>185</v>
      </c>
      <c r="H20" s="42">
        <v>213.4</v>
      </c>
      <c r="I20" s="43">
        <f t="shared" si="2"/>
        <v>0.39098570905093444</v>
      </c>
    </row>
    <row r="21" spans="1:15" x14ac:dyDescent="0.2">
      <c r="B21" t="s">
        <v>95</v>
      </c>
      <c r="C21" s="20">
        <v>612</v>
      </c>
      <c r="D21" s="20">
        <v>644</v>
      </c>
      <c r="E21" s="20">
        <v>489</v>
      </c>
      <c r="F21" s="20">
        <v>482</v>
      </c>
      <c r="G21" s="20">
        <v>502</v>
      </c>
      <c r="H21" s="42">
        <v>545.79999999999995</v>
      </c>
      <c r="I21" s="43">
        <f t="shared" si="2"/>
        <v>1</v>
      </c>
    </row>
    <row r="22" spans="1:15" x14ac:dyDescent="0.2">
      <c r="C22" s="20"/>
      <c r="D22" s="20"/>
      <c r="E22" s="20"/>
      <c r="F22" s="20"/>
      <c r="G22" s="20"/>
      <c r="H22" s="42"/>
      <c r="I22" s="43"/>
    </row>
    <row r="23" spans="1:15" x14ac:dyDescent="0.2">
      <c r="B23" t="s">
        <v>136</v>
      </c>
      <c r="C23" s="20"/>
      <c r="D23" s="20"/>
      <c r="E23" s="20"/>
      <c r="F23" s="20"/>
      <c r="G23" s="20"/>
      <c r="H23" s="42"/>
      <c r="I23" s="43"/>
    </row>
    <row r="24" spans="1:15" ht="25.5" x14ac:dyDescent="0.2">
      <c r="B24" s="3"/>
      <c r="C24" s="5">
        <f>C2</f>
        <v>2008</v>
      </c>
      <c r="D24" s="5">
        <f t="shared" ref="D24:G24" si="3">D2</f>
        <v>2009</v>
      </c>
      <c r="E24" s="5">
        <f t="shared" si="3"/>
        <v>2010</v>
      </c>
      <c r="F24" s="5">
        <f t="shared" si="3"/>
        <v>2011</v>
      </c>
      <c r="G24" s="5">
        <f t="shared" si="3"/>
        <v>2012</v>
      </c>
      <c r="H24" s="29" t="s">
        <v>123</v>
      </c>
      <c r="I24" s="29" t="s">
        <v>138</v>
      </c>
    </row>
    <row r="25" spans="1:15" x14ac:dyDescent="0.2">
      <c r="A25" t="s">
        <v>95</v>
      </c>
      <c r="B25" t="s">
        <v>104</v>
      </c>
      <c r="C25" s="22">
        <v>95</v>
      </c>
      <c r="D25" s="22">
        <v>82</v>
      </c>
      <c r="E25" s="22">
        <v>70</v>
      </c>
      <c r="F25" s="22">
        <v>64</v>
      </c>
      <c r="G25" s="22">
        <v>81</v>
      </c>
      <c r="H25" s="42">
        <v>78.400000000000006</v>
      </c>
      <c r="I25" s="43">
        <f>H25/H$29</f>
        <v>8.5664335664335664E-2</v>
      </c>
      <c r="K25" s="20"/>
      <c r="L25" s="20"/>
      <c r="M25" s="20"/>
      <c r="N25" s="20"/>
      <c r="O25" s="20"/>
    </row>
    <row r="26" spans="1:15" x14ac:dyDescent="0.2">
      <c r="B26" t="s">
        <v>105</v>
      </c>
      <c r="C26" s="22">
        <v>227</v>
      </c>
      <c r="D26" s="22">
        <v>213</v>
      </c>
      <c r="E26" s="22">
        <v>176</v>
      </c>
      <c r="F26" s="22">
        <v>170</v>
      </c>
      <c r="G26" s="22">
        <v>205</v>
      </c>
      <c r="H26" s="42">
        <v>198.2</v>
      </c>
      <c r="I26" s="43">
        <f t="shared" ref="I26:I29" si="4">H26/H$29</f>
        <v>0.21656468531468528</v>
      </c>
      <c r="K26" s="20"/>
      <c r="L26" s="20"/>
      <c r="M26" s="20"/>
      <c r="N26" s="20"/>
      <c r="O26" s="20"/>
    </row>
    <row r="27" spans="1:15" x14ac:dyDescent="0.2">
      <c r="B27" t="s">
        <v>106</v>
      </c>
      <c r="C27" s="22">
        <v>256</v>
      </c>
      <c r="D27" s="22">
        <v>236</v>
      </c>
      <c r="E27" s="22">
        <v>213</v>
      </c>
      <c r="F27" s="22">
        <v>212</v>
      </c>
      <c r="G27" s="22">
        <v>189</v>
      </c>
      <c r="H27" s="42">
        <v>221.2</v>
      </c>
      <c r="I27" s="43">
        <f t="shared" si="4"/>
        <v>0.24169580419580416</v>
      </c>
      <c r="K27" s="20"/>
      <c r="L27" s="20"/>
      <c r="M27" s="20"/>
      <c r="N27" s="20"/>
      <c r="O27" s="20"/>
    </row>
    <row r="28" spans="1:15" x14ac:dyDescent="0.2">
      <c r="B28" t="s">
        <v>107</v>
      </c>
      <c r="C28" s="22">
        <v>464</v>
      </c>
      <c r="D28" s="22">
        <v>488</v>
      </c>
      <c r="E28" s="22">
        <v>384</v>
      </c>
      <c r="F28" s="22">
        <v>362</v>
      </c>
      <c r="G28" s="22">
        <v>389</v>
      </c>
      <c r="H28" s="42">
        <v>417.4</v>
      </c>
      <c r="I28" s="43">
        <f t="shared" si="4"/>
        <v>0.45607517482517479</v>
      </c>
      <c r="K28" s="20"/>
      <c r="L28" s="20"/>
      <c r="M28" s="20"/>
      <c r="N28" s="20"/>
      <c r="O28" s="20"/>
    </row>
    <row r="29" spans="1:15" ht="13.5" thickBot="1" x14ac:dyDescent="0.25">
      <c r="B29" s="23" t="s">
        <v>115</v>
      </c>
      <c r="C29" s="24">
        <v>1042</v>
      </c>
      <c r="D29" s="24">
        <v>1019</v>
      </c>
      <c r="E29" s="24">
        <v>843</v>
      </c>
      <c r="F29" s="24">
        <v>808</v>
      </c>
      <c r="G29" s="24">
        <v>864</v>
      </c>
      <c r="H29" s="42">
        <v>915.2</v>
      </c>
      <c r="I29" s="43">
        <f t="shared" si="4"/>
        <v>1</v>
      </c>
      <c r="K29" s="20"/>
      <c r="L29" s="20"/>
      <c r="M29" s="20"/>
      <c r="N29" s="20"/>
      <c r="O29" s="20"/>
    </row>
    <row r="30" spans="1:15" ht="13.5" thickBot="1" x14ac:dyDescent="0.25">
      <c r="B30" s="25" t="s">
        <v>98</v>
      </c>
      <c r="C30" s="26"/>
      <c r="D30" s="26"/>
      <c r="E30" s="26"/>
      <c r="F30" s="26"/>
      <c r="G30" s="26"/>
      <c r="I30" s="43"/>
    </row>
    <row r="31" spans="1:15" x14ac:dyDescent="0.2">
      <c r="C31" s="20"/>
      <c r="D31" s="20"/>
      <c r="E31" s="20"/>
      <c r="F31" s="20"/>
      <c r="G31" s="20"/>
    </row>
    <row r="32" spans="1:15" x14ac:dyDescent="0.2">
      <c r="A32" s="1" t="s">
        <v>0</v>
      </c>
    </row>
    <row r="33" spans="1:33" x14ac:dyDescent="0.2">
      <c r="A33" s="15"/>
      <c r="B33" s="15"/>
      <c r="C33" s="15"/>
      <c r="D33" s="15"/>
      <c r="E33" s="15"/>
      <c r="F33" s="15"/>
      <c r="G33" s="15"/>
      <c r="H33" s="44"/>
      <c r="I33" s="44"/>
      <c r="J33" s="15"/>
      <c r="K33" s="15"/>
      <c r="L33" s="15"/>
      <c r="M33" s="15"/>
      <c r="N33" s="15"/>
      <c r="O33" s="15"/>
      <c r="P33" s="38"/>
      <c r="Q33" s="38"/>
      <c r="R33" s="15"/>
      <c r="S33" s="15"/>
      <c r="T33" s="15"/>
      <c r="U33" s="15"/>
      <c r="V33" s="15"/>
      <c r="W33" s="15"/>
      <c r="X33" s="38"/>
      <c r="Y33" s="38"/>
      <c r="Z33" s="15"/>
      <c r="AA33" s="15"/>
      <c r="AB33" s="15"/>
      <c r="AC33" s="15"/>
      <c r="AD33" s="15"/>
      <c r="AE33" s="15"/>
      <c r="AF33" s="38"/>
      <c r="AG33" s="38"/>
    </row>
    <row r="34" spans="1:33" s="1" customFormat="1" x14ac:dyDescent="0.2">
      <c r="A34"/>
      <c r="B34"/>
      <c r="C34" s="1" t="s">
        <v>104</v>
      </c>
      <c r="D34" s="45"/>
      <c r="E34" s="27"/>
      <c r="F34" s="1" t="s">
        <v>105</v>
      </c>
      <c r="G34" s="39"/>
      <c r="H34" s="27"/>
      <c r="I34" s="1" t="s">
        <v>106</v>
      </c>
      <c r="J34" s="39"/>
      <c r="K34" s="27"/>
      <c r="L34" s="1" t="s">
        <v>107</v>
      </c>
      <c r="M34" s="39"/>
    </row>
    <row r="35" spans="1:33" ht="38.25" x14ac:dyDescent="0.2">
      <c r="A35" s="47"/>
      <c r="B35" s="47"/>
      <c r="C35" s="48" t="s">
        <v>123</v>
      </c>
      <c r="D35" s="49" t="s">
        <v>141</v>
      </c>
      <c r="E35" s="16"/>
      <c r="F35" s="29" t="s">
        <v>123</v>
      </c>
      <c r="G35" s="49" t="s">
        <v>141</v>
      </c>
      <c r="H35" s="16"/>
      <c r="I35" s="29" t="s">
        <v>123</v>
      </c>
      <c r="J35" s="49" t="s">
        <v>141</v>
      </c>
      <c r="K35" s="16"/>
      <c r="L35" s="29" t="s">
        <v>123</v>
      </c>
      <c r="M35" s="49" t="s">
        <v>141</v>
      </c>
      <c r="P35"/>
      <c r="Q35"/>
      <c r="X35"/>
      <c r="Y35"/>
      <c r="AF35"/>
      <c r="AG35"/>
    </row>
    <row r="36" spans="1:33" x14ac:dyDescent="0.2">
      <c r="A36" t="s">
        <v>1</v>
      </c>
      <c r="B36" t="s">
        <v>2</v>
      </c>
      <c r="C36" s="42">
        <v>0.2</v>
      </c>
      <c r="D36" s="43">
        <f>C36/C$45</f>
        <v>1</v>
      </c>
      <c r="E36" s="20"/>
      <c r="F36" s="37">
        <v>1.6</v>
      </c>
      <c r="G36" s="30">
        <f>F36/F$45</f>
        <v>0.72727272727272729</v>
      </c>
      <c r="H36" s="20"/>
      <c r="I36" s="37">
        <v>2.6</v>
      </c>
      <c r="J36" s="30">
        <f>I36/I$45</f>
        <v>0.52</v>
      </c>
      <c r="K36" s="20"/>
      <c r="L36" s="37">
        <v>17</v>
      </c>
      <c r="M36" s="30">
        <f>L36/L$45</f>
        <v>0.65891472868217049</v>
      </c>
      <c r="P36"/>
      <c r="Q36"/>
      <c r="X36"/>
      <c r="Y36"/>
      <c r="AF36"/>
      <c r="AG36"/>
    </row>
    <row r="37" spans="1:33" x14ac:dyDescent="0.2">
      <c r="B37" t="s">
        <v>3</v>
      </c>
      <c r="C37" s="42">
        <v>0</v>
      </c>
      <c r="D37" s="43">
        <f t="shared" ref="D37:D45" si="5">C37/C$45</f>
        <v>0</v>
      </c>
      <c r="E37" s="20"/>
      <c r="F37" s="37">
        <v>0</v>
      </c>
      <c r="G37" s="30">
        <f t="shared" ref="G37:G45" si="6">F37/F$45</f>
        <v>0</v>
      </c>
      <c r="H37" s="20"/>
      <c r="I37" s="37">
        <v>0.2</v>
      </c>
      <c r="J37" s="30">
        <f t="shared" ref="J37:J45" si="7">I37/I$45</f>
        <v>0.04</v>
      </c>
      <c r="K37" s="20"/>
      <c r="L37" s="37">
        <v>0.4</v>
      </c>
      <c r="M37" s="30">
        <f t="shared" ref="M37:M45" si="8">L37/L$45</f>
        <v>1.5503875968992248E-2</v>
      </c>
      <c r="P37"/>
      <c r="Q37"/>
      <c r="X37"/>
      <c r="Y37"/>
      <c r="AF37"/>
      <c r="AG37"/>
    </row>
    <row r="38" spans="1:33" x14ac:dyDescent="0.2">
      <c r="B38" t="s">
        <v>4</v>
      </c>
      <c r="C38" s="42">
        <v>0</v>
      </c>
      <c r="D38" s="43">
        <f t="shared" si="5"/>
        <v>0</v>
      </c>
      <c r="E38" s="20"/>
      <c r="F38" s="37">
        <v>0</v>
      </c>
      <c r="G38" s="30">
        <f t="shared" si="6"/>
        <v>0</v>
      </c>
      <c r="H38" s="20"/>
      <c r="I38" s="37">
        <v>0</v>
      </c>
      <c r="J38" s="30">
        <f t="shared" si="7"/>
        <v>0</v>
      </c>
      <c r="K38" s="20"/>
      <c r="L38" s="37">
        <v>0</v>
      </c>
      <c r="M38" s="30">
        <f t="shared" si="8"/>
        <v>0</v>
      </c>
      <c r="P38"/>
      <c r="Q38"/>
      <c r="X38"/>
      <c r="Y38"/>
      <c r="AF38"/>
      <c r="AG38"/>
    </row>
    <row r="39" spans="1:33" x14ac:dyDescent="0.2">
      <c r="B39" t="s">
        <v>5</v>
      </c>
      <c r="C39" s="42">
        <v>0</v>
      </c>
      <c r="D39" s="43">
        <f t="shared" si="5"/>
        <v>0</v>
      </c>
      <c r="E39" s="20"/>
      <c r="F39" s="37">
        <v>0.6</v>
      </c>
      <c r="G39" s="30">
        <f t="shared" si="6"/>
        <v>0.27272727272727271</v>
      </c>
      <c r="H39" s="20"/>
      <c r="I39" s="37">
        <v>1</v>
      </c>
      <c r="J39" s="30">
        <f t="shared" si="7"/>
        <v>0.2</v>
      </c>
      <c r="K39" s="20"/>
      <c r="L39" s="37">
        <v>4.2</v>
      </c>
      <c r="M39" s="30">
        <f t="shared" si="8"/>
        <v>0.16279069767441862</v>
      </c>
      <c r="P39"/>
      <c r="Q39"/>
      <c r="X39"/>
      <c r="Y39"/>
      <c r="AF39"/>
      <c r="AG39"/>
    </row>
    <row r="40" spans="1:33" x14ac:dyDescent="0.2">
      <c r="B40" t="s">
        <v>6</v>
      </c>
      <c r="C40" s="42">
        <v>0</v>
      </c>
      <c r="D40" s="43">
        <f t="shared" si="5"/>
        <v>0</v>
      </c>
      <c r="E40" s="20"/>
      <c r="F40" s="37">
        <v>0</v>
      </c>
      <c r="G40" s="30">
        <f t="shared" si="6"/>
        <v>0</v>
      </c>
      <c r="H40" s="20"/>
      <c r="I40" s="37">
        <v>0</v>
      </c>
      <c r="J40" s="30">
        <f t="shared" si="7"/>
        <v>0</v>
      </c>
      <c r="K40" s="20"/>
      <c r="L40" s="37">
        <v>0</v>
      </c>
      <c r="M40" s="30">
        <f t="shared" si="8"/>
        <v>0</v>
      </c>
      <c r="P40"/>
      <c r="Q40"/>
      <c r="X40"/>
      <c r="Y40"/>
      <c r="AF40"/>
      <c r="AG40"/>
    </row>
    <row r="41" spans="1:33" x14ac:dyDescent="0.2">
      <c r="B41" t="s">
        <v>7</v>
      </c>
      <c r="C41" s="42">
        <v>0</v>
      </c>
      <c r="D41" s="43">
        <f t="shared" si="5"/>
        <v>0</v>
      </c>
      <c r="E41" s="20"/>
      <c r="F41" s="37">
        <v>0</v>
      </c>
      <c r="G41" s="30">
        <f t="shared" si="6"/>
        <v>0</v>
      </c>
      <c r="H41" s="20"/>
      <c r="I41" s="37">
        <v>0.2</v>
      </c>
      <c r="J41" s="30">
        <f t="shared" si="7"/>
        <v>0.04</v>
      </c>
      <c r="K41" s="20"/>
      <c r="L41" s="37">
        <v>0.6</v>
      </c>
      <c r="M41" s="30">
        <f t="shared" si="8"/>
        <v>2.3255813953488372E-2</v>
      </c>
      <c r="P41"/>
      <c r="Q41"/>
      <c r="X41"/>
      <c r="Y41"/>
      <c r="AF41"/>
      <c r="AG41"/>
    </row>
    <row r="42" spans="1:33" x14ac:dyDescent="0.2">
      <c r="B42" t="s">
        <v>8</v>
      </c>
      <c r="C42" s="42">
        <v>0</v>
      </c>
      <c r="D42" s="43">
        <f t="shared" si="5"/>
        <v>0</v>
      </c>
      <c r="E42" s="20"/>
      <c r="F42" s="37">
        <v>0</v>
      </c>
      <c r="G42" s="30">
        <f t="shared" si="6"/>
        <v>0</v>
      </c>
      <c r="H42" s="20"/>
      <c r="I42" s="37">
        <v>0</v>
      </c>
      <c r="J42" s="30">
        <f t="shared" si="7"/>
        <v>0</v>
      </c>
      <c r="K42" s="20"/>
      <c r="L42" s="37">
        <v>0.2</v>
      </c>
      <c r="M42" s="30">
        <f t="shared" si="8"/>
        <v>7.7519379844961239E-3</v>
      </c>
      <c r="P42"/>
      <c r="Q42"/>
      <c r="X42"/>
      <c r="Y42"/>
      <c r="AF42"/>
      <c r="AG42"/>
    </row>
    <row r="43" spans="1:33" x14ac:dyDescent="0.2">
      <c r="B43" t="s">
        <v>9</v>
      </c>
      <c r="C43" s="42">
        <v>0</v>
      </c>
      <c r="D43" s="43">
        <f t="shared" si="5"/>
        <v>0</v>
      </c>
      <c r="E43" s="20"/>
      <c r="F43" s="37">
        <v>0</v>
      </c>
      <c r="G43" s="30">
        <f t="shared" si="6"/>
        <v>0</v>
      </c>
      <c r="H43" s="20"/>
      <c r="I43" s="37">
        <v>0.4</v>
      </c>
      <c r="J43" s="30">
        <f t="shared" si="7"/>
        <v>0.08</v>
      </c>
      <c r="K43" s="20"/>
      <c r="L43" s="37">
        <v>1.8</v>
      </c>
      <c r="M43" s="30">
        <f t="shared" si="8"/>
        <v>6.9767441860465115E-2</v>
      </c>
      <c r="P43"/>
      <c r="Q43"/>
      <c r="X43"/>
      <c r="Y43"/>
      <c r="AF43"/>
      <c r="AG43"/>
    </row>
    <row r="44" spans="1:33" x14ac:dyDescent="0.2">
      <c r="B44" t="s">
        <v>10</v>
      </c>
      <c r="C44" s="42">
        <v>0</v>
      </c>
      <c r="D44" s="43">
        <f t="shared" si="5"/>
        <v>0</v>
      </c>
      <c r="E44" s="20"/>
      <c r="F44" s="37">
        <v>0</v>
      </c>
      <c r="G44" s="30">
        <f t="shared" si="6"/>
        <v>0</v>
      </c>
      <c r="H44" s="20"/>
      <c r="I44" s="37">
        <v>0.6</v>
      </c>
      <c r="J44" s="30">
        <f t="shared" si="7"/>
        <v>0.12</v>
      </c>
      <c r="K44" s="20"/>
      <c r="L44" s="37">
        <v>1.6</v>
      </c>
      <c r="M44" s="30">
        <f t="shared" si="8"/>
        <v>6.2015503875968991E-2</v>
      </c>
      <c r="P44"/>
      <c r="Q44"/>
      <c r="X44"/>
      <c r="Y44"/>
      <c r="AF44"/>
      <c r="AG44"/>
    </row>
    <row r="45" spans="1:33" x14ac:dyDescent="0.2">
      <c r="B45" t="s">
        <v>11</v>
      </c>
      <c r="C45" s="42">
        <v>0.2</v>
      </c>
      <c r="D45" s="43">
        <f t="shared" si="5"/>
        <v>1</v>
      </c>
      <c r="E45" s="20"/>
      <c r="F45" s="37">
        <v>2.2000000000000002</v>
      </c>
      <c r="G45" s="30">
        <f t="shared" si="6"/>
        <v>1</v>
      </c>
      <c r="H45" s="20"/>
      <c r="I45" s="37">
        <v>5</v>
      </c>
      <c r="J45" s="30">
        <f t="shared" si="7"/>
        <v>1</v>
      </c>
      <c r="K45" s="20"/>
      <c r="L45" s="37">
        <v>25.8</v>
      </c>
      <c r="M45" s="30">
        <f t="shared" si="8"/>
        <v>1</v>
      </c>
      <c r="P45"/>
      <c r="Q45"/>
      <c r="X45"/>
      <c r="Y45"/>
      <c r="AF45"/>
      <c r="AG45"/>
    </row>
    <row r="46" spans="1:33" x14ac:dyDescent="0.2">
      <c r="C46" s="42"/>
      <c r="D46" s="43"/>
      <c r="E46" s="20"/>
      <c r="F46" s="37"/>
      <c r="G46" s="30"/>
      <c r="H46" s="20"/>
      <c r="I46" s="37"/>
      <c r="J46" s="30"/>
      <c r="K46" s="20"/>
      <c r="L46" s="37"/>
      <c r="M46" s="30"/>
      <c r="P46"/>
      <c r="Q46"/>
      <c r="X46"/>
      <c r="Y46"/>
      <c r="AF46"/>
      <c r="AG46"/>
    </row>
    <row r="47" spans="1:33" x14ac:dyDescent="0.2">
      <c r="A47" t="s">
        <v>12</v>
      </c>
      <c r="B47" t="s">
        <v>2</v>
      </c>
      <c r="C47" s="42">
        <v>10</v>
      </c>
      <c r="D47" s="43">
        <f>C47/C$56</f>
        <v>0.55555555555555558</v>
      </c>
      <c r="E47" s="20"/>
      <c r="F47" s="37">
        <v>27.6</v>
      </c>
      <c r="G47" s="30">
        <f>F47/F$56</f>
        <v>0.47586206896551725</v>
      </c>
      <c r="H47" s="20"/>
      <c r="I47" s="37">
        <v>46.2</v>
      </c>
      <c r="J47" s="30">
        <f>I47/I$56</f>
        <v>0.56341463414634152</v>
      </c>
      <c r="K47" s="20"/>
      <c r="L47" s="37">
        <v>102.6</v>
      </c>
      <c r="M47" s="30">
        <f>L47/L$56</f>
        <v>0.5757575757575758</v>
      </c>
      <c r="P47"/>
      <c r="Q47"/>
      <c r="X47"/>
      <c r="Y47"/>
      <c r="AF47"/>
      <c r="AG47"/>
    </row>
    <row r="48" spans="1:33" x14ac:dyDescent="0.2">
      <c r="B48" t="s">
        <v>3</v>
      </c>
      <c r="C48" s="42">
        <v>1.2</v>
      </c>
      <c r="D48" s="43">
        <f t="shared" ref="D48:D56" si="9">C48/C$56</f>
        <v>6.6666666666666666E-2</v>
      </c>
      <c r="E48" s="20"/>
      <c r="F48" s="37">
        <v>3.4</v>
      </c>
      <c r="G48" s="30">
        <f t="shared" ref="G48:G56" si="10">F48/F$56</f>
        <v>5.8620689655172413E-2</v>
      </c>
      <c r="H48" s="20"/>
      <c r="I48" s="37">
        <v>4.4000000000000004</v>
      </c>
      <c r="J48" s="30">
        <f t="shared" ref="J48:J56" si="11">I48/I$56</f>
        <v>5.365853658536586E-2</v>
      </c>
      <c r="K48" s="20"/>
      <c r="L48" s="37">
        <v>11.4</v>
      </c>
      <c r="M48" s="30">
        <f t="shared" ref="M48:M56" si="12">L48/L$56</f>
        <v>6.3973063973063973E-2</v>
      </c>
      <c r="P48"/>
      <c r="Q48"/>
      <c r="X48"/>
      <c r="Y48"/>
      <c r="AF48"/>
      <c r="AG48"/>
    </row>
    <row r="49" spans="1:33" x14ac:dyDescent="0.2">
      <c r="B49" t="s">
        <v>4</v>
      </c>
      <c r="C49" s="42">
        <v>0.2</v>
      </c>
      <c r="D49" s="43">
        <f t="shared" si="9"/>
        <v>1.1111111111111112E-2</v>
      </c>
      <c r="E49" s="20"/>
      <c r="F49" s="37">
        <v>0</v>
      </c>
      <c r="G49" s="30">
        <f t="shared" si="10"/>
        <v>0</v>
      </c>
      <c r="H49" s="20"/>
      <c r="I49" s="37">
        <v>0.4</v>
      </c>
      <c r="J49" s="30">
        <f t="shared" si="11"/>
        <v>4.8780487804878049E-3</v>
      </c>
      <c r="K49" s="20"/>
      <c r="L49" s="37">
        <v>0.2</v>
      </c>
      <c r="M49" s="30">
        <f t="shared" si="12"/>
        <v>1.1223344556677891E-3</v>
      </c>
      <c r="P49"/>
      <c r="Q49"/>
      <c r="X49"/>
      <c r="Y49"/>
      <c r="AF49"/>
      <c r="AG49"/>
    </row>
    <row r="50" spans="1:33" x14ac:dyDescent="0.2">
      <c r="B50" t="s">
        <v>5</v>
      </c>
      <c r="C50" s="42">
        <v>4.5999999999999996</v>
      </c>
      <c r="D50" s="43">
        <f t="shared" si="9"/>
        <v>0.25555555555555554</v>
      </c>
      <c r="E50" s="20"/>
      <c r="F50" s="37">
        <v>16</v>
      </c>
      <c r="G50" s="30">
        <f t="shared" si="10"/>
        <v>0.27586206896551724</v>
      </c>
      <c r="H50" s="20"/>
      <c r="I50" s="37">
        <v>19.600000000000001</v>
      </c>
      <c r="J50" s="30">
        <f t="shared" si="11"/>
        <v>0.23902439024390246</v>
      </c>
      <c r="K50" s="20"/>
      <c r="L50" s="37">
        <v>35</v>
      </c>
      <c r="M50" s="30">
        <f t="shared" si="12"/>
        <v>0.1964085297418631</v>
      </c>
      <c r="P50"/>
      <c r="Q50"/>
      <c r="X50"/>
      <c r="Y50"/>
      <c r="AF50"/>
      <c r="AG50"/>
    </row>
    <row r="51" spans="1:33" x14ac:dyDescent="0.2">
      <c r="B51" t="s">
        <v>6</v>
      </c>
      <c r="C51" s="42">
        <v>0.2</v>
      </c>
      <c r="D51" s="43">
        <f t="shared" si="9"/>
        <v>1.1111111111111112E-2</v>
      </c>
      <c r="E51" s="20"/>
      <c r="F51" s="37">
        <v>1.2</v>
      </c>
      <c r="G51" s="30">
        <f t="shared" si="10"/>
        <v>2.0689655172413793E-2</v>
      </c>
      <c r="H51" s="20"/>
      <c r="I51" s="37">
        <v>1.8</v>
      </c>
      <c r="J51" s="30">
        <f t="shared" si="11"/>
        <v>2.1951219512195124E-2</v>
      </c>
      <c r="K51" s="20"/>
      <c r="L51" s="37">
        <v>3.4</v>
      </c>
      <c r="M51" s="30">
        <f t="shared" si="12"/>
        <v>1.9079685746352413E-2</v>
      </c>
      <c r="P51"/>
      <c r="Q51"/>
      <c r="X51"/>
      <c r="Y51"/>
      <c r="AF51"/>
      <c r="AG51"/>
    </row>
    <row r="52" spans="1:33" x14ac:dyDescent="0.2">
      <c r="B52" t="s">
        <v>7</v>
      </c>
      <c r="C52" s="42">
        <v>1.2</v>
      </c>
      <c r="D52" s="43">
        <f t="shared" si="9"/>
        <v>6.6666666666666666E-2</v>
      </c>
      <c r="E52" s="20"/>
      <c r="F52" s="37">
        <v>3.8</v>
      </c>
      <c r="G52" s="30">
        <f t="shared" si="10"/>
        <v>6.5517241379310337E-2</v>
      </c>
      <c r="H52" s="20"/>
      <c r="I52" s="37">
        <v>3.4</v>
      </c>
      <c r="J52" s="30">
        <f t="shared" si="11"/>
        <v>4.1463414634146344E-2</v>
      </c>
      <c r="K52" s="20"/>
      <c r="L52" s="37">
        <v>7.4</v>
      </c>
      <c r="M52" s="30">
        <f t="shared" si="12"/>
        <v>4.1526374859708198E-2</v>
      </c>
      <c r="P52"/>
      <c r="Q52"/>
      <c r="X52"/>
      <c r="Y52"/>
      <c r="AF52"/>
      <c r="AG52"/>
    </row>
    <row r="53" spans="1:33" x14ac:dyDescent="0.2">
      <c r="B53" t="s">
        <v>8</v>
      </c>
      <c r="C53" s="42">
        <v>0</v>
      </c>
      <c r="D53" s="43">
        <f t="shared" si="9"/>
        <v>0</v>
      </c>
      <c r="E53" s="20"/>
      <c r="F53" s="37">
        <v>0.6</v>
      </c>
      <c r="G53" s="30">
        <f t="shared" si="10"/>
        <v>1.0344827586206896E-2</v>
      </c>
      <c r="H53" s="20"/>
      <c r="I53" s="37">
        <v>0.8</v>
      </c>
      <c r="J53" s="30">
        <f t="shared" si="11"/>
        <v>9.7560975609756097E-3</v>
      </c>
      <c r="K53" s="20"/>
      <c r="L53" s="37">
        <v>0.8</v>
      </c>
      <c r="M53" s="30">
        <f t="shared" si="12"/>
        <v>4.4893378226711564E-3</v>
      </c>
      <c r="P53"/>
      <c r="Q53"/>
      <c r="X53"/>
      <c r="Y53"/>
      <c r="AF53"/>
      <c r="AG53"/>
    </row>
    <row r="54" spans="1:33" x14ac:dyDescent="0.2">
      <c r="B54" t="s">
        <v>9</v>
      </c>
      <c r="C54" s="42">
        <v>0.2</v>
      </c>
      <c r="D54" s="43">
        <f t="shared" si="9"/>
        <v>1.1111111111111112E-2</v>
      </c>
      <c r="E54" s="20"/>
      <c r="F54" s="37">
        <v>1.6</v>
      </c>
      <c r="G54" s="30">
        <f t="shared" si="10"/>
        <v>2.7586206896551727E-2</v>
      </c>
      <c r="H54" s="20"/>
      <c r="I54" s="37">
        <v>2.2000000000000002</v>
      </c>
      <c r="J54" s="30">
        <f t="shared" si="11"/>
        <v>2.682926829268293E-2</v>
      </c>
      <c r="K54" s="20"/>
      <c r="L54" s="37">
        <v>8.6</v>
      </c>
      <c r="M54" s="30">
        <f t="shared" si="12"/>
        <v>4.8260381593714929E-2</v>
      </c>
      <c r="P54"/>
      <c r="Q54"/>
      <c r="X54"/>
      <c r="Y54"/>
      <c r="AF54"/>
      <c r="AG54"/>
    </row>
    <row r="55" spans="1:33" x14ac:dyDescent="0.2">
      <c r="B55" t="s">
        <v>10</v>
      </c>
      <c r="C55" s="42">
        <v>0.4</v>
      </c>
      <c r="D55" s="43">
        <f t="shared" si="9"/>
        <v>2.2222222222222223E-2</v>
      </c>
      <c r="E55" s="20"/>
      <c r="F55" s="37">
        <v>3.8</v>
      </c>
      <c r="G55" s="30">
        <f t="shared" si="10"/>
        <v>6.5517241379310337E-2</v>
      </c>
      <c r="H55" s="20"/>
      <c r="I55" s="37">
        <v>3.2</v>
      </c>
      <c r="J55" s="30">
        <f t="shared" si="11"/>
        <v>3.9024390243902439E-2</v>
      </c>
      <c r="K55" s="20"/>
      <c r="L55" s="37">
        <v>8.8000000000000007</v>
      </c>
      <c r="M55" s="30">
        <f t="shared" si="12"/>
        <v>4.938271604938272E-2</v>
      </c>
      <c r="P55"/>
      <c r="Q55"/>
      <c r="X55"/>
      <c r="Y55"/>
      <c r="AF55"/>
      <c r="AG55"/>
    </row>
    <row r="56" spans="1:33" x14ac:dyDescent="0.2">
      <c r="B56" t="s">
        <v>11</v>
      </c>
      <c r="C56" s="42">
        <v>18</v>
      </c>
      <c r="D56" s="43">
        <f t="shared" si="9"/>
        <v>1</v>
      </c>
      <c r="E56" s="20"/>
      <c r="F56" s="37">
        <v>58</v>
      </c>
      <c r="G56" s="30">
        <f t="shared" si="10"/>
        <v>1</v>
      </c>
      <c r="H56" s="20"/>
      <c r="I56" s="37">
        <v>82</v>
      </c>
      <c r="J56" s="30">
        <f t="shared" si="11"/>
        <v>1</v>
      </c>
      <c r="K56" s="20"/>
      <c r="L56" s="37">
        <v>178.2</v>
      </c>
      <c r="M56" s="30">
        <f t="shared" si="12"/>
        <v>1</v>
      </c>
      <c r="P56"/>
      <c r="Q56"/>
      <c r="X56"/>
      <c r="Y56"/>
      <c r="AF56"/>
      <c r="AG56"/>
    </row>
    <row r="57" spans="1:33" x14ac:dyDescent="0.2">
      <c r="C57" s="42"/>
      <c r="D57" s="43"/>
      <c r="E57" s="20"/>
      <c r="F57" s="37"/>
      <c r="G57" s="30"/>
      <c r="H57" s="20"/>
      <c r="I57" s="37"/>
      <c r="J57" s="30"/>
      <c r="K57" s="20"/>
      <c r="L57" s="37"/>
      <c r="M57" s="30"/>
      <c r="P57"/>
      <c r="Q57"/>
      <c r="X57"/>
      <c r="Y57"/>
      <c r="AF57"/>
      <c r="AG57"/>
    </row>
    <row r="58" spans="1:33" x14ac:dyDescent="0.2">
      <c r="A58" t="s">
        <v>13</v>
      </c>
      <c r="B58" t="s">
        <v>2</v>
      </c>
      <c r="C58" s="42">
        <v>24</v>
      </c>
      <c r="D58" s="43">
        <f>C58/C$67</f>
        <v>0.39867109634551495</v>
      </c>
      <c r="E58" s="20"/>
      <c r="F58" s="37">
        <v>52.4</v>
      </c>
      <c r="G58" s="30">
        <f>F58/F$67</f>
        <v>0.37971014492753624</v>
      </c>
      <c r="H58" s="20"/>
      <c r="I58" s="37">
        <v>59.2</v>
      </c>
      <c r="J58" s="30">
        <f>I58/I$67</f>
        <v>0.44113263785394941</v>
      </c>
      <c r="K58" s="20"/>
      <c r="L58" s="37">
        <v>116.8</v>
      </c>
      <c r="M58" s="30">
        <f>L58/L$67</f>
        <v>0.54732895970009365</v>
      </c>
      <c r="P58"/>
      <c r="Q58"/>
      <c r="X58"/>
      <c r="Y58"/>
      <c r="AF58"/>
      <c r="AG58"/>
    </row>
    <row r="59" spans="1:33" x14ac:dyDescent="0.2">
      <c r="B59" t="s">
        <v>3</v>
      </c>
      <c r="C59" s="42">
        <v>7.4</v>
      </c>
      <c r="D59" s="43">
        <f t="shared" ref="D59:D67" si="13">C59/C$67</f>
        <v>0.12292358803986711</v>
      </c>
      <c r="E59" s="20"/>
      <c r="F59" s="37">
        <v>18.2</v>
      </c>
      <c r="G59" s="30">
        <f t="shared" ref="G59:G67" si="14">F59/F$67</f>
        <v>0.13188405797101449</v>
      </c>
      <c r="H59" s="20"/>
      <c r="I59" s="37">
        <v>12.6</v>
      </c>
      <c r="J59" s="30">
        <f t="shared" ref="J59:J67" si="15">I59/I$67</f>
        <v>9.3889716840536513E-2</v>
      </c>
      <c r="K59" s="20"/>
      <c r="L59" s="37">
        <v>19.600000000000001</v>
      </c>
      <c r="M59" s="30">
        <f t="shared" ref="M59:M67" si="16">L59/L$67</f>
        <v>9.1846298031865045E-2</v>
      </c>
      <c r="P59"/>
      <c r="Q59"/>
      <c r="X59"/>
      <c r="Y59"/>
      <c r="AF59"/>
      <c r="AG59"/>
    </row>
    <row r="60" spans="1:33" x14ac:dyDescent="0.2">
      <c r="B60" t="s">
        <v>4</v>
      </c>
      <c r="C60" s="42">
        <v>0.4</v>
      </c>
      <c r="D60" s="43">
        <f t="shared" si="13"/>
        <v>6.6445182724252493E-3</v>
      </c>
      <c r="E60" s="20"/>
      <c r="F60" s="37">
        <v>1</v>
      </c>
      <c r="G60" s="30">
        <f t="shared" si="14"/>
        <v>7.246376811594203E-3</v>
      </c>
      <c r="H60" s="20"/>
      <c r="I60" s="37">
        <v>1.6</v>
      </c>
      <c r="J60" s="30">
        <f t="shared" si="15"/>
        <v>1.1922503725782416E-2</v>
      </c>
      <c r="K60" s="20"/>
      <c r="L60" s="37">
        <v>0.6</v>
      </c>
      <c r="M60" s="30">
        <f t="shared" si="16"/>
        <v>2.8116213683223989E-3</v>
      </c>
      <c r="P60"/>
      <c r="Q60"/>
      <c r="X60"/>
      <c r="Y60"/>
      <c r="AF60"/>
      <c r="AG60"/>
    </row>
    <row r="61" spans="1:33" x14ac:dyDescent="0.2">
      <c r="B61" t="s">
        <v>5</v>
      </c>
      <c r="C61" s="42">
        <v>16.600000000000001</v>
      </c>
      <c r="D61" s="43">
        <f t="shared" si="13"/>
        <v>0.27574750830564787</v>
      </c>
      <c r="E61" s="20"/>
      <c r="F61" s="37">
        <v>43.6</v>
      </c>
      <c r="G61" s="30">
        <f t="shared" si="14"/>
        <v>0.31594202898550727</v>
      </c>
      <c r="H61" s="20"/>
      <c r="I61" s="37">
        <v>34.200000000000003</v>
      </c>
      <c r="J61" s="30">
        <f t="shared" si="15"/>
        <v>0.25484351713859915</v>
      </c>
      <c r="K61" s="20"/>
      <c r="L61" s="37">
        <v>42.6</v>
      </c>
      <c r="M61" s="30">
        <f t="shared" si="16"/>
        <v>0.19962511715089035</v>
      </c>
      <c r="P61"/>
      <c r="Q61"/>
      <c r="X61"/>
      <c r="Y61"/>
      <c r="AF61"/>
      <c r="AG61"/>
    </row>
    <row r="62" spans="1:33" x14ac:dyDescent="0.2">
      <c r="B62" t="s">
        <v>6</v>
      </c>
      <c r="C62" s="42">
        <v>0.6</v>
      </c>
      <c r="D62" s="43">
        <f t="shared" si="13"/>
        <v>9.9667774086378731E-3</v>
      </c>
      <c r="E62" s="20"/>
      <c r="F62" s="37">
        <v>1.6</v>
      </c>
      <c r="G62" s="30">
        <f t="shared" si="14"/>
        <v>1.1594202898550725E-2</v>
      </c>
      <c r="H62" s="20"/>
      <c r="I62" s="37">
        <v>1.6</v>
      </c>
      <c r="J62" s="30">
        <f t="shared" si="15"/>
        <v>1.1922503725782416E-2</v>
      </c>
      <c r="K62" s="20"/>
      <c r="L62" s="37">
        <v>4</v>
      </c>
      <c r="M62" s="30">
        <f t="shared" si="16"/>
        <v>1.874414245548266E-2</v>
      </c>
      <c r="P62"/>
      <c r="Q62"/>
      <c r="X62"/>
      <c r="Y62"/>
      <c r="AF62"/>
      <c r="AG62"/>
    </row>
    <row r="63" spans="1:33" x14ac:dyDescent="0.2">
      <c r="B63" t="s">
        <v>7</v>
      </c>
      <c r="C63" s="42">
        <v>5</v>
      </c>
      <c r="D63" s="43">
        <f t="shared" si="13"/>
        <v>8.3056478405315617E-2</v>
      </c>
      <c r="E63" s="20"/>
      <c r="F63" s="37">
        <v>10</v>
      </c>
      <c r="G63" s="30">
        <f t="shared" si="14"/>
        <v>7.2463768115942032E-2</v>
      </c>
      <c r="H63" s="20"/>
      <c r="I63" s="37">
        <v>8.6</v>
      </c>
      <c r="J63" s="30">
        <f t="shared" si="15"/>
        <v>6.4083457526080481E-2</v>
      </c>
      <c r="K63" s="20"/>
      <c r="L63" s="37">
        <v>8.6</v>
      </c>
      <c r="M63" s="30">
        <f t="shared" si="16"/>
        <v>4.0299906279287721E-2</v>
      </c>
      <c r="P63"/>
      <c r="Q63"/>
      <c r="X63"/>
      <c r="Y63"/>
      <c r="AF63"/>
      <c r="AG63"/>
    </row>
    <row r="64" spans="1:33" x14ac:dyDescent="0.2">
      <c r="B64" t="s">
        <v>8</v>
      </c>
      <c r="C64" s="42">
        <v>0.8</v>
      </c>
      <c r="D64" s="43">
        <f t="shared" si="13"/>
        <v>1.3289036544850499E-2</v>
      </c>
      <c r="E64" s="20"/>
      <c r="F64" s="37">
        <v>2.2000000000000002</v>
      </c>
      <c r="G64" s="30">
        <f t="shared" si="14"/>
        <v>1.5942028985507249E-2</v>
      </c>
      <c r="H64" s="20"/>
      <c r="I64" s="37">
        <v>5.2</v>
      </c>
      <c r="J64" s="30">
        <f t="shared" si="15"/>
        <v>3.8748137108792852E-2</v>
      </c>
      <c r="K64" s="20"/>
      <c r="L64" s="37">
        <v>2.6</v>
      </c>
      <c r="M64" s="30">
        <f t="shared" si="16"/>
        <v>1.2183692596063731E-2</v>
      </c>
      <c r="P64"/>
      <c r="Q64"/>
      <c r="X64"/>
      <c r="Y64"/>
      <c r="AF64"/>
      <c r="AG64"/>
    </row>
    <row r="65" spans="1:33" x14ac:dyDescent="0.2">
      <c r="B65" t="s">
        <v>9</v>
      </c>
      <c r="C65" s="42">
        <v>1.6</v>
      </c>
      <c r="D65" s="43">
        <f t="shared" si="13"/>
        <v>2.6578073089700997E-2</v>
      </c>
      <c r="E65" s="20"/>
      <c r="F65" s="37">
        <v>1.6</v>
      </c>
      <c r="G65" s="30">
        <f t="shared" si="14"/>
        <v>1.1594202898550725E-2</v>
      </c>
      <c r="H65" s="20"/>
      <c r="I65" s="37">
        <v>3.2</v>
      </c>
      <c r="J65" s="30">
        <f t="shared" si="15"/>
        <v>2.3845007451564832E-2</v>
      </c>
      <c r="K65" s="20"/>
      <c r="L65" s="37">
        <v>6</v>
      </c>
      <c r="M65" s="30">
        <f t="shared" si="16"/>
        <v>2.8116213683223992E-2</v>
      </c>
      <c r="P65"/>
      <c r="Q65"/>
      <c r="X65"/>
      <c r="Y65"/>
      <c r="AF65"/>
      <c r="AG65"/>
    </row>
    <row r="66" spans="1:33" x14ac:dyDescent="0.2">
      <c r="B66" t="s">
        <v>10</v>
      </c>
      <c r="C66" s="42">
        <v>3.8</v>
      </c>
      <c r="D66" s="43">
        <f t="shared" si="13"/>
        <v>6.3122923588039864E-2</v>
      </c>
      <c r="E66" s="20"/>
      <c r="F66" s="37">
        <v>7.4</v>
      </c>
      <c r="G66" s="30">
        <f t="shared" si="14"/>
        <v>5.3623188405797106E-2</v>
      </c>
      <c r="H66" s="20"/>
      <c r="I66" s="37">
        <v>8</v>
      </c>
      <c r="J66" s="30">
        <f t="shared" si="15"/>
        <v>5.9612518628912078E-2</v>
      </c>
      <c r="K66" s="20"/>
      <c r="L66" s="37">
        <v>12.6</v>
      </c>
      <c r="M66" s="30">
        <f t="shared" si="16"/>
        <v>5.9044048734770378E-2</v>
      </c>
      <c r="P66"/>
      <c r="Q66"/>
      <c r="X66"/>
      <c r="Y66"/>
      <c r="AF66"/>
      <c r="AG66"/>
    </row>
    <row r="67" spans="1:33" x14ac:dyDescent="0.2">
      <c r="B67" t="s">
        <v>11</v>
      </c>
      <c r="C67" s="42">
        <v>60.2</v>
      </c>
      <c r="D67" s="43">
        <f t="shared" si="13"/>
        <v>1</v>
      </c>
      <c r="E67" s="20"/>
      <c r="F67" s="37">
        <v>138</v>
      </c>
      <c r="G67" s="30">
        <f t="shared" si="14"/>
        <v>1</v>
      </c>
      <c r="H67" s="20"/>
      <c r="I67" s="37">
        <v>134.19999999999999</v>
      </c>
      <c r="J67" s="30">
        <f t="shared" si="15"/>
        <v>1</v>
      </c>
      <c r="K67" s="20"/>
      <c r="L67" s="37">
        <v>213.4</v>
      </c>
      <c r="M67" s="30">
        <f t="shared" si="16"/>
        <v>1</v>
      </c>
      <c r="P67"/>
      <c r="Q67"/>
      <c r="X67"/>
      <c r="Y67"/>
      <c r="AF67"/>
      <c r="AG67"/>
    </row>
    <row r="68" spans="1:33" x14ac:dyDescent="0.2">
      <c r="C68" s="42"/>
      <c r="D68" s="43"/>
      <c r="E68" s="20"/>
      <c r="F68" s="37"/>
      <c r="G68" s="30"/>
      <c r="H68" s="20"/>
      <c r="I68" s="37"/>
      <c r="J68" s="30"/>
      <c r="K68" s="20"/>
      <c r="L68" s="37"/>
      <c r="M68" s="30"/>
      <c r="P68"/>
      <c r="Q68"/>
      <c r="X68"/>
      <c r="Y68"/>
      <c r="AF68"/>
      <c r="AG68"/>
    </row>
    <row r="69" spans="1:33" x14ac:dyDescent="0.2">
      <c r="A69" t="s">
        <v>11</v>
      </c>
      <c r="B69" t="s">
        <v>2</v>
      </c>
      <c r="C69" s="42">
        <v>34.200000000000003</v>
      </c>
      <c r="D69" s="43">
        <f>C69/C$78</f>
        <v>0.43622448979591838</v>
      </c>
      <c r="E69" s="20"/>
      <c r="F69" s="37">
        <v>81.599999999999994</v>
      </c>
      <c r="G69" s="30">
        <f>F69/F$78</f>
        <v>0.41170534813319876</v>
      </c>
      <c r="H69" s="20"/>
      <c r="I69" s="37">
        <v>108</v>
      </c>
      <c r="J69" s="30">
        <f>I69/I$78</f>
        <v>0.48824593128390598</v>
      </c>
      <c r="K69" s="20"/>
      <c r="L69" s="37">
        <v>236.4</v>
      </c>
      <c r="M69" s="30">
        <f>L69/L$78</f>
        <v>0.5663632007666507</v>
      </c>
      <c r="P69"/>
      <c r="Q69"/>
      <c r="X69"/>
      <c r="Y69"/>
      <c r="AF69"/>
      <c r="AG69"/>
    </row>
    <row r="70" spans="1:33" x14ac:dyDescent="0.2">
      <c r="B70" t="s">
        <v>3</v>
      </c>
      <c r="C70" s="42">
        <v>8.6</v>
      </c>
      <c r="D70" s="43">
        <f t="shared" ref="D70:D78" si="17">C70/C$78</f>
        <v>0.10969387755102039</v>
      </c>
      <c r="E70" s="20"/>
      <c r="F70" s="37">
        <v>21.6</v>
      </c>
      <c r="G70" s="30">
        <f t="shared" ref="G70:G78" si="18">F70/F$78</f>
        <v>0.10898082744702323</v>
      </c>
      <c r="H70" s="20"/>
      <c r="I70" s="37">
        <v>17.2</v>
      </c>
      <c r="J70" s="30">
        <f t="shared" ref="J70:J78" si="19">I70/I$78</f>
        <v>7.7757685352622063E-2</v>
      </c>
      <c r="K70" s="20"/>
      <c r="L70" s="37">
        <v>31.4</v>
      </c>
      <c r="M70" s="30">
        <f t="shared" ref="M70:M78" si="20">L70/L$78</f>
        <v>7.5227599425011976E-2</v>
      </c>
      <c r="P70"/>
      <c r="Q70"/>
      <c r="X70"/>
      <c r="Y70"/>
      <c r="AF70"/>
      <c r="AG70"/>
    </row>
    <row r="71" spans="1:33" x14ac:dyDescent="0.2">
      <c r="B71" t="s">
        <v>4</v>
      </c>
      <c r="C71" s="42">
        <v>0.6</v>
      </c>
      <c r="D71" s="43">
        <f t="shared" si="17"/>
        <v>7.6530612244897949E-3</v>
      </c>
      <c r="E71" s="20"/>
      <c r="F71" s="37">
        <v>1</v>
      </c>
      <c r="G71" s="30">
        <f t="shared" si="18"/>
        <v>5.0454086781029266E-3</v>
      </c>
      <c r="H71" s="20"/>
      <c r="I71" s="37">
        <v>2</v>
      </c>
      <c r="J71" s="30">
        <f t="shared" si="19"/>
        <v>9.0415913200723331E-3</v>
      </c>
      <c r="K71" s="20"/>
      <c r="L71" s="37">
        <v>0.8</v>
      </c>
      <c r="M71" s="30">
        <f t="shared" si="20"/>
        <v>1.9166267369429806E-3</v>
      </c>
      <c r="P71"/>
      <c r="Q71"/>
      <c r="X71"/>
      <c r="Y71"/>
      <c r="AF71"/>
      <c r="AG71"/>
    </row>
    <row r="72" spans="1:33" x14ac:dyDescent="0.2">
      <c r="B72" t="s">
        <v>5</v>
      </c>
      <c r="C72" s="42">
        <v>21.2</v>
      </c>
      <c r="D72" s="43">
        <f t="shared" si="17"/>
        <v>0.27040816326530609</v>
      </c>
      <c r="E72" s="20"/>
      <c r="F72" s="37">
        <v>60.2</v>
      </c>
      <c r="G72" s="30">
        <f t="shared" si="18"/>
        <v>0.3037336024217962</v>
      </c>
      <c r="H72" s="20"/>
      <c r="I72" s="37">
        <v>54.8</v>
      </c>
      <c r="J72" s="30">
        <f t="shared" si="19"/>
        <v>0.24773960216998192</v>
      </c>
      <c r="K72" s="20"/>
      <c r="L72" s="37">
        <v>81.8</v>
      </c>
      <c r="M72" s="30">
        <f t="shared" si="20"/>
        <v>0.19597508385241974</v>
      </c>
      <c r="P72"/>
      <c r="Q72"/>
      <c r="X72"/>
      <c r="Y72"/>
      <c r="AF72"/>
      <c r="AG72"/>
    </row>
    <row r="73" spans="1:33" x14ac:dyDescent="0.2">
      <c r="B73" t="s">
        <v>6</v>
      </c>
      <c r="C73" s="42">
        <v>0.8</v>
      </c>
      <c r="D73" s="43">
        <f t="shared" si="17"/>
        <v>1.020408163265306E-2</v>
      </c>
      <c r="E73" s="20"/>
      <c r="F73" s="37">
        <v>2.8</v>
      </c>
      <c r="G73" s="30">
        <f t="shared" si="18"/>
        <v>1.4127144298688193E-2</v>
      </c>
      <c r="H73" s="20"/>
      <c r="I73" s="37">
        <v>3.4</v>
      </c>
      <c r="J73" s="30">
        <f t="shared" si="19"/>
        <v>1.5370705244122967E-2</v>
      </c>
      <c r="K73" s="20"/>
      <c r="L73" s="37">
        <v>7.4</v>
      </c>
      <c r="M73" s="30">
        <f t="shared" si="20"/>
        <v>1.7728797316722569E-2</v>
      </c>
      <c r="P73"/>
      <c r="Q73"/>
      <c r="X73"/>
      <c r="Y73"/>
      <c r="AF73"/>
      <c r="AG73"/>
    </row>
    <row r="74" spans="1:33" x14ac:dyDescent="0.2">
      <c r="B74" t="s">
        <v>7</v>
      </c>
      <c r="C74" s="42">
        <v>6.2</v>
      </c>
      <c r="D74" s="43">
        <f t="shared" si="17"/>
        <v>7.9081632653061215E-2</v>
      </c>
      <c r="E74" s="20"/>
      <c r="F74" s="37">
        <v>13.8</v>
      </c>
      <c r="G74" s="30">
        <f t="shared" si="18"/>
        <v>6.9626639757820394E-2</v>
      </c>
      <c r="H74" s="20"/>
      <c r="I74" s="37">
        <v>12.2</v>
      </c>
      <c r="J74" s="30">
        <f t="shared" si="19"/>
        <v>5.5153707052441228E-2</v>
      </c>
      <c r="K74" s="20"/>
      <c r="L74" s="37">
        <v>16.600000000000001</v>
      </c>
      <c r="M74" s="30">
        <f t="shared" si="20"/>
        <v>3.9770004791566844E-2</v>
      </c>
      <c r="P74"/>
      <c r="Q74"/>
      <c r="X74"/>
      <c r="Y74"/>
      <c r="AF74"/>
      <c r="AG74"/>
    </row>
    <row r="75" spans="1:33" x14ac:dyDescent="0.2">
      <c r="B75" t="s">
        <v>8</v>
      </c>
      <c r="C75" s="42">
        <v>0.8</v>
      </c>
      <c r="D75" s="43">
        <f t="shared" si="17"/>
        <v>1.020408163265306E-2</v>
      </c>
      <c r="E75" s="20"/>
      <c r="F75" s="37">
        <v>2.8</v>
      </c>
      <c r="G75" s="30">
        <f t="shared" si="18"/>
        <v>1.4127144298688193E-2</v>
      </c>
      <c r="H75" s="20"/>
      <c r="I75" s="37">
        <v>6</v>
      </c>
      <c r="J75" s="30">
        <f t="shared" si="19"/>
        <v>2.7124773960217001E-2</v>
      </c>
      <c r="K75" s="20"/>
      <c r="L75" s="37">
        <v>3.6</v>
      </c>
      <c r="M75" s="30">
        <f t="shared" si="20"/>
        <v>8.6248203162434117E-3</v>
      </c>
      <c r="P75"/>
      <c r="Q75"/>
      <c r="X75"/>
      <c r="Y75"/>
      <c r="AF75"/>
      <c r="AG75"/>
    </row>
    <row r="76" spans="1:33" x14ac:dyDescent="0.2">
      <c r="B76" t="s">
        <v>9</v>
      </c>
      <c r="C76" s="42">
        <v>1.8</v>
      </c>
      <c r="D76" s="43">
        <f t="shared" si="17"/>
        <v>2.2959183673469385E-2</v>
      </c>
      <c r="E76" s="20"/>
      <c r="F76" s="37">
        <v>3.2</v>
      </c>
      <c r="G76" s="30">
        <f t="shared" si="18"/>
        <v>1.6145307769929364E-2</v>
      </c>
      <c r="H76" s="20"/>
      <c r="I76" s="37">
        <v>5.8</v>
      </c>
      <c r="J76" s="30">
        <f t="shared" si="19"/>
        <v>2.6220614828209764E-2</v>
      </c>
      <c r="K76" s="20"/>
      <c r="L76" s="37">
        <v>16.399999999999999</v>
      </c>
      <c r="M76" s="30">
        <f t="shared" si="20"/>
        <v>3.9290848107331099E-2</v>
      </c>
      <c r="P76"/>
      <c r="Q76"/>
      <c r="X76"/>
      <c r="Y76"/>
      <c r="AF76"/>
      <c r="AG76"/>
    </row>
    <row r="77" spans="1:33" x14ac:dyDescent="0.2">
      <c r="B77" t="s">
        <v>10</v>
      </c>
      <c r="C77" s="42">
        <v>4.2</v>
      </c>
      <c r="D77" s="43">
        <f t="shared" si="17"/>
        <v>5.3571428571428568E-2</v>
      </c>
      <c r="E77" s="20"/>
      <c r="F77" s="37">
        <v>11.2</v>
      </c>
      <c r="G77" s="30">
        <f t="shared" si="18"/>
        <v>5.6508577194752774E-2</v>
      </c>
      <c r="H77" s="20"/>
      <c r="I77" s="37">
        <v>11.8</v>
      </c>
      <c r="J77" s="30">
        <f t="shared" si="19"/>
        <v>5.3345388788426769E-2</v>
      </c>
      <c r="K77" s="20"/>
      <c r="L77" s="37">
        <v>23</v>
      </c>
      <c r="M77" s="30">
        <f t="shared" si="20"/>
        <v>5.5103018687110691E-2</v>
      </c>
      <c r="P77"/>
      <c r="Q77"/>
      <c r="X77"/>
      <c r="Y77"/>
      <c r="AF77"/>
      <c r="AG77"/>
    </row>
    <row r="78" spans="1:33" x14ac:dyDescent="0.2">
      <c r="B78" t="s">
        <v>11</v>
      </c>
      <c r="C78" s="42">
        <v>78.400000000000006</v>
      </c>
      <c r="D78" s="43">
        <f t="shared" si="17"/>
        <v>1</v>
      </c>
      <c r="E78" s="20"/>
      <c r="F78" s="37">
        <v>198.2</v>
      </c>
      <c r="G78" s="30">
        <f t="shared" si="18"/>
        <v>1</v>
      </c>
      <c r="H78" s="20"/>
      <c r="I78" s="37">
        <v>221.2</v>
      </c>
      <c r="J78" s="30">
        <f t="shared" si="19"/>
        <v>1</v>
      </c>
      <c r="K78" s="20"/>
      <c r="L78" s="37">
        <v>417.4</v>
      </c>
      <c r="M78" s="30">
        <f t="shared" si="20"/>
        <v>1</v>
      </c>
      <c r="P78"/>
      <c r="Q78"/>
      <c r="X78"/>
      <c r="Y78"/>
      <c r="AF78"/>
      <c r="AG78"/>
    </row>
    <row r="79" spans="1:33" x14ac:dyDescent="0.2">
      <c r="C79" s="46"/>
      <c r="D79" s="46"/>
      <c r="E79" s="20"/>
      <c r="F79" s="40"/>
      <c r="G79" s="40"/>
      <c r="H79" s="20"/>
      <c r="I79" s="40"/>
      <c r="J79" s="40"/>
      <c r="K79" s="20"/>
      <c r="L79" s="40"/>
      <c r="M79" s="40"/>
      <c r="P79"/>
      <c r="Q79"/>
      <c r="X79"/>
      <c r="Y79"/>
      <c r="AF79"/>
      <c r="AG79"/>
    </row>
    <row r="80" spans="1:33" x14ac:dyDescent="0.2">
      <c r="C80" s="46"/>
      <c r="D80" s="46"/>
      <c r="E80" s="20"/>
      <c r="F80" s="40"/>
      <c r="G80" s="40"/>
      <c r="H80" s="20"/>
      <c r="I80" s="40"/>
      <c r="J80" s="40"/>
      <c r="K80" s="20"/>
      <c r="L80" s="40"/>
      <c r="M80" s="40"/>
      <c r="P80"/>
      <c r="Q80"/>
      <c r="X80"/>
      <c r="Y80"/>
      <c r="AF80"/>
      <c r="AG80"/>
    </row>
    <row r="81" spans="1:33" x14ac:dyDescent="0.2">
      <c r="A81" t="s">
        <v>0</v>
      </c>
      <c r="C81" s="46"/>
      <c r="D81" s="46"/>
      <c r="E81" s="20"/>
      <c r="F81" s="40"/>
      <c r="G81" s="40"/>
      <c r="H81" s="20"/>
      <c r="I81" s="40"/>
      <c r="J81" s="40"/>
      <c r="K81" s="20"/>
      <c r="L81" s="40"/>
      <c r="M81" s="40"/>
      <c r="P81"/>
      <c r="Q81"/>
      <c r="X81"/>
      <c r="Y81"/>
      <c r="AF81"/>
      <c r="AG81"/>
    </row>
    <row r="82" spans="1:33" x14ac:dyDescent="0.2">
      <c r="A82" s="15"/>
      <c r="B82" s="15"/>
      <c r="C82" s="44"/>
      <c r="D82" s="44"/>
      <c r="E82" s="15"/>
      <c r="F82" s="38"/>
      <c r="G82" s="38"/>
      <c r="H82" s="15"/>
      <c r="I82" s="38"/>
      <c r="J82" s="38"/>
      <c r="K82" s="15"/>
      <c r="L82" s="38"/>
      <c r="M82" s="38"/>
      <c r="P82"/>
      <c r="Q82"/>
      <c r="X82"/>
      <c r="Y82"/>
      <c r="AF82"/>
      <c r="AG82"/>
    </row>
    <row r="83" spans="1:33" s="1" customFormat="1" x14ac:dyDescent="0.2">
      <c r="A83"/>
      <c r="B83"/>
      <c r="C83" s="1" t="s">
        <v>104</v>
      </c>
      <c r="D83" s="45"/>
      <c r="E83" s="27"/>
      <c r="F83" s="1" t="s">
        <v>105</v>
      </c>
      <c r="G83" s="39"/>
      <c r="H83" s="27"/>
      <c r="I83" s="1" t="s">
        <v>106</v>
      </c>
      <c r="J83" s="39"/>
      <c r="K83" s="27"/>
      <c r="L83" s="1" t="s">
        <v>107</v>
      </c>
      <c r="M83" s="39"/>
    </row>
    <row r="84" spans="1:33" ht="38.25" x14ac:dyDescent="0.2">
      <c r="A84" s="47"/>
      <c r="B84" s="47"/>
      <c r="C84" s="48" t="s">
        <v>123</v>
      </c>
      <c r="D84" s="49" t="s">
        <v>141</v>
      </c>
      <c r="E84" s="16"/>
      <c r="F84" s="29" t="s">
        <v>123</v>
      </c>
      <c r="G84" s="49" t="s">
        <v>141</v>
      </c>
      <c r="H84" s="16"/>
      <c r="I84" s="29" t="s">
        <v>123</v>
      </c>
      <c r="J84" s="49" t="s">
        <v>141</v>
      </c>
      <c r="K84" s="16"/>
      <c r="L84" s="29" t="s">
        <v>123</v>
      </c>
      <c r="M84" s="49" t="s">
        <v>141</v>
      </c>
      <c r="P84"/>
      <c r="Q84"/>
      <c r="X84"/>
      <c r="Y84"/>
      <c r="AF84"/>
      <c r="AG84"/>
    </row>
    <row r="85" spans="1:33" x14ac:dyDescent="0.2">
      <c r="A85" t="s">
        <v>1</v>
      </c>
      <c r="B85" t="s">
        <v>3</v>
      </c>
      <c r="C85" s="42">
        <v>0</v>
      </c>
      <c r="D85" s="43">
        <f t="shared" ref="D85:D91" si="21">C85/C$91</f>
        <v>0</v>
      </c>
      <c r="E85" s="20"/>
      <c r="F85" s="37">
        <v>0</v>
      </c>
      <c r="G85" s="30">
        <f t="shared" ref="G85:G91" si="22">F85/F$91</f>
        <v>0</v>
      </c>
      <c r="H85" s="20"/>
      <c r="I85" s="37">
        <v>0</v>
      </c>
      <c r="J85" s="30">
        <f t="shared" ref="J85:J91" si="23">I85/I$91</f>
        <v>0</v>
      </c>
      <c r="K85" s="20"/>
      <c r="L85" s="37">
        <v>0.2</v>
      </c>
      <c r="M85" s="30">
        <f t="shared" ref="M85:M91" si="24">L85/L$91</f>
        <v>7.7519379844961239E-3</v>
      </c>
      <c r="P85"/>
      <c r="Q85"/>
      <c r="X85"/>
      <c r="Y85"/>
      <c r="AF85"/>
      <c r="AG85"/>
    </row>
    <row r="86" spans="1:33" x14ac:dyDescent="0.2">
      <c r="B86" t="s">
        <v>14</v>
      </c>
      <c r="C86" s="42">
        <v>0</v>
      </c>
      <c r="D86" s="43">
        <f t="shared" si="21"/>
        <v>0</v>
      </c>
      <c r="E86" s="20"/>
      <c r="F86" s="37">
        <v>0</v>
      </c>
      <c r="G86" s="30">
        <f t="shared" si="22"/>
        <v>0</v>
      </c>
      <c r="H86" s="20"/>
      <c r="I86" s="37">
        <v>0</v>
      </c>
      <c r="J86" s="30">
        <f t="shared" si="23"/>
        <v>0</v>
      </c>
      <c r="K86" s="20"/>
      <c r="L86" s="37">
        <v>0</v>
      </c>
      <c r="M86" s="30">
        <f t="shared" si="24"/>
        <v>0</v>
      </c>
      <c r="P86"/>
      <c r="Q86"/>
      <c r="X86"/>
      <c r="Y86"/>
      <c r="AF86"/>
      <c r="AG86"/>
    </row>
    <row r="87" spans="1:33" s="1" customFormat="1" x14ac:dyDescent="0.2">
      <c r="A87"/>
      <c r="B87" t="s">
        <v>15</v>
      </c>
      <c r="C87" s="42">
        <v>0</v>
      </c>
      <c r="D87" s="43">
        <f t="shared" si="21"/>
        <v>0</v>
      </c>
      <c r="E87" s="20"/>
      <c r="F87" s="37">
        <v>0.4</v>
      </c>
      <c r="G87" s="30">
        <f t="shared" si="22"/>
        <v>0.18181818181818182</v>
      </c>
      <c r="H87" s="20"/>
      <c r="I87" s="37">
        <v>0.4</v>
      </c>
      <c r="J87" s="30">
        <f t="shared" si="23"/>
        <v>0.08</v>
      </c>
      <c r="K87" s="20"/>
      <c r="L87" s="37">
        <v>2</v>
      </c>
      <c r="M87" s="30">
        <f t="shared" si="24"/>
        <v>7.7519379844961239E-2</v>
      </c>
    </row>
    <row r="88" spans="1:33" x14ac:dyDescent="0.2">
      <c r="B88" t="s">
        <v>16</v>
      </c>
      <c r="C88" s="42">
        <v>0.2</v>
      </c>
      <c r="D88" s="43">
        <f t="shared" si="21"/>
        <v>1</v>
      </c>
      <c r="E88" s="20"/>
      <c r="F88" s="37">
        <v>1.8</v>
      </c>
      <c r="G88" s="30">
        <f t="shared" si="22"/>
        <v>0.81818181818181812</v>
      </c>
      <c r="H88" s="20"/>
      <c r="I88" s="37">
        <v>4.5999999999999996</v>
      </c>
      <c r="J88" s="30">
        <f t="shared" si="23"/>
        <v>0.91999999999999993</v>
      </c>
      <c r="K88" s="20"/>
      <c r="L88" s="37">
        <v>23.6</v>
      </c>
      <c r="M88" s="30">
        <f t="shared" si="24"/>
        <v>0.91472868217054271</v>
      </c>
      <c r="P88"/>
      <c r="Q88"/>
      <c r="X88"/>
      <c r="Y88"/>
      <c r="AF88"/>
      <c r="AG88"/>
    </row>
    <row r="89" spans="1:33" x14ac:dyDescent="0.2">
      <c r="B89" t="s">
        <v>6</v>
      </c>
      <c r="C89" s="42">
        <v>0</v>
      </c>
      <c r="D89" s="43">
        <f t="shared" si="21"/>
        <v>0</v>
      </c>
      <c r="E89" s="20"/>
      <c r="F89" s="37">
        <v>0</v>
      </c>
      <c r="G89" s="30">
        <f t="shared" si="22"/>
        <v>0</v>
      </c>
      <c r="H89" s="20"/>
      <c r="I89" s="37">
        <v>0</v>
      </c>
      <c r="J89" s="30">
        <f t="shared" si="23"/>
        <v>0</v>
      </c>
      <c r="K89" s="20"/>
      <c r="L89" s="37">
        <v>0</v>
      </c>
      <c r="M89" s="30">
        <f t="shared" si="24"/>
        <v>0</v>
      </c>
      <c r="P89"/>
      <c r="Q89"/>
      <c r="X89"/>
      <c r="Y89"/>
      <c r="AF89"/>
      <c r="AG89"/>
    </row>
    <row r="90" spans="1:33" x14ac:dyDescent="0.2">
      <c r="B90" t="s">
        <v>17</v>
      </c>
      <c r="C90" s="42">
        <v>0</v>
      </c>
      <c r="D90" s="43">
        <f t="shared" si="21"/>
        <v>0</v>
      </c>
      <c r="E90" s="20"/>
      <c r="F90" s="37">
        <v>0</v>
      </c>
      <c r="G90" s="30">
        <f t="shared" si="22"/>
        <v>0</v>
      </c>
      <c r="H90" s="20"/>
      <c r="I90" s="37">
        <v>0</v>
      </c>
      <c r="J90" s="30">
        <f t="shared" si="23"/>
        <v>0</v>
      </c>
      <c r="K90" s="20"/>
      <c r="L90" s="37">
        <v>0</v>
      </c>
      <c r="M90" s="30">
        <f t="shared" si="24"/>
        <v>0</v>
      </c>
      <c r="P90"/>
      <c r="Q90"/>
      <c r="X90"/>
      <c r="Y90"/>
      <c r="AF90"/>
      <c r="AG90"/>
    </row>
    <row r="91" spans="1:33" x14ac:dyDescent="0.2">
      <c r="B91" t="s">
        <v>11</v>
      </c>
      <c r="C91" s="42">
        <v>0.2</v>
      </c>
      <c r="D91" s="43">
        <f t="shared" si="21"/>
        <v>1</v>
      </c>
      <c r="E91" s="20"/>
      <c r="F91" s="37">
        <v>2.2000000000000002</v>
      </c>
      <c r="G91" s="30">
        <f t="shared" si="22"/>
        <v>1</v>
      </c>
      <c r="H91" s="20"/>
      <c r="I91" s="37">
        <v>5</v>
      </c>
      <c r="J91" s="30">
        <f t="shared" si="23"/>
        <v>1</v>
      </c>
      <c r="K91" s="20"/>
      <c r="L91" s="37">
        <v>25.8</v>
      </c>
      <c r="M91" s="30">
        <f t="shared" si="24"/>
        <v>1</v>
      </c>
      <c r="P91"/>
      <c r="Q91"/>
      <c r="X91"/>
      <c r="Y91"/>
      <c r="AF91"/>
      <c r="AG91"/>
    </row>
    <row r="92" spans="1:33" x14ac:dyDescent="0.2">
      <c r="C92" s="42"/>
      <c r="D92" s="43"/>
      <c r="E92" s="20"/>
      <c r="F92" s="37"/>
      <c r="G92" s="30"/>
      <c r="H92" s="20"/>
      <c r="I92" s="37"/>
      <c r="J92" s="30"/>
      <c r="K92" s="20"/>
      <c r="L92" s="37"/>
      <c r="M92" s="30"/>
      <c r="P92"/>
      <c r="Q92"/>
      <c r="X92"/>
      <c r="Y92"/>
      <c r="AF92"/>
      <c r="AG92"/>
    </row>
    <row r="93" spans="1:33" x14ac:dyDescent="0.2">
      <c r="A93" t="s">
        <v>12</v>
      </c>
      <c r="B93" t="s">
        <v>3</v>
      </c>
      <c r="C93" s="42">
        <v>1.2</v>
      </c>
      <c r="D93" s="43">
        <f t="shared" ref="D93:D99" si="25">C93/C$99</f>
        <v>6.6666666666666666E-2</v>
      </c>
      <c r="E93" s="20"/>
      <c r="F93" s="37">
        <v>2.8</v>
      </c>
      <c r="G93" s="30">
        <f t="shared" ref="G93:G99" si="26">F93/F$99</f>
        <v>4.8275862068965517E-2</v>
      </c>
      <c r="H93" s="20"/>
      <c r="I93" s="37">
        <v>2.6</v>
      </c>
      <c r="J93" s="30">
        <f t="shared" ref="J93:J99" si="27">I93/I$99</f>
        <v>3.1707317073170732E-2</v>
      </c>
      <c r="K93" s="20"/>
      <c r="L93" s="37">
        <v>8.8000000000000007</v>
      </c>
      <c r="M93" s="30">
        <f t="shared" ref="M93:M99" si="28">L93/L$99</f>
        <v>4.938271604938272E-2</v>
      </c>
      <c r="P93"/>
      <c r="Q93"/>
      <c r="X93"/>
      <c r="Y93"/>
      <c r="AF93"/>
      <c r="AG93"/>
    </row>
    <row r="94" spans="1:33" x14ac:dyDescent="0.2">
      <c r="B94" t="s">
        <v>14</v>
      </c>
      <c r="C94" s="42">
        <v>0.2</v>
      </c>
      <c r="D94" s="43">
        <f t="shared" si="25"/>
        <v>1.1111111111111112E-2</v>
      </c>
      <c r="E94" s="20"/>
      <c r="F94" s="37">
        <v>0.2</v>
      </c>
      <c r="G94" s="30">
        <f t="shared" si="26"/>
        <v>3.4482758620689659E-3</v>
      </c>
      <c r="H94" s="20"/>
      <c r="I94" s="37">
        <v>1.6</v>
      </c>
      <c r="J94" s="30">
        <f t="shared" si="27"/>
        <v>1.9512195121951219E-2</v>
      </c>
      <c r="K94" s="20"/>
      <c r="L94" s="37">
        <v>0.8</v>
      </c>
      <c r="M94" s="30">
        <f t="shared" si="28"/>
        <v>4.4893378226711564E-3</v>
      </c>
      <c r="P94"/>
      <c r="Q94"/>
      <c r="X94"/>
      <c r="Y94"/>
      <c r="AF94"/>
      <c r="AG94"/>
    </row>
    <row r="95" spans="1:33" x14ac:dyDescent="0.2">
      <c r="B95" t="s">
        <v>15</v>
      </c>
      <c r="C95" s="42">
        <v>1.2</v>
      </c>
      <c r="D95" s="43">
        <f t="shared" si="25"/>
        <v>6.6666666666666666E-2</v>
      </c>
      <c r="E95" s="20"/>
      <c r="F95" s="37">
        <v>5.6</v>
      </c>
      <c r="G95" s="30">
        <f t="shared" si="26"/>
        <v>9.6551724137931033E-2</v>
      </c>
      <c r="H95" s="20"/>
      <c r="I95" s="37">
        <v>8</v>
      </c>
      <c r="J95" s="30">
        <f t="shared" si="27"/>
        <v>9.7560975609756101E-2</v>
      </c>
      <c r="K95" s="20"/>
      <c r="L95" s="37">
        <v>18.600000000000001</v>
      </c>
      <c r="M95" s="30">
        <f t="shared" si="28"/>
        <v>0.10437710437710439</v>
      </c>
      <c r="P95"/>
      <c r="Q95"/>
      <c r="X95"/>
      <c r="Y95"/>
      <c r="AF95"/>
      <c r="AG95"/>
    </row>
    <row r="96" spans="1:33" x14ac:dyDescent="0.2">
      <c r="B96" t="s">
        <v>16</v>
      </c>
      <c r="C96" s="42">
        <v>15.4</v>
      </c>
      <c r="D96" s="43">
        <f t="shared" si="25"/>
        <v>0.85555555555555562</v>
      </c>
      <c r="E96" s="20"/>
      <c r="F96" s="37">
        <v>47.6</v>
      </c>
      <c r="G96" s="30">
        <f t="shared" si="26"/>
        <v>0.82068965517241377</v>
      </c>
      <c r="H96" s="20"/>
      <c r="I96" s="37">
        <v>67.400000000000006</v>
      </c>
      <c r="J96" s="30">
        <f t="shared" si="27"/>
        <v>0.82195121951219519</v>
      </c>
      <c r="K96" s="20"/>
      <c r="L96" s="37">
        <v>147.19999999999999</v>
      </c>
      <c r="M96" s="30">
        <f t="shared" si="28"/>
        <v>0.82603815937149272</v>
      </c>
      <c r="P96"/>
      <c r="Q96"/>
      <c r="X96"/>
      <c r="Y96"/>
      <c r="AF96"/>
      <c r="AG96"/>
    </row>
    <row r="97" spans="1:33" x14ac:dyDescent="0.2">
      <c r="B97" t="s">
        <v>6</v>
      </c>
      <c r="C97" s="42">
        <v>0</v>
      </c>
      <c r="D97" s="43">
        <f t="shared" si="25"/>
        <v>0</v>
      </c>
      <c r="E97" s="20"/>
      <c r="F97" s="37">
        <v>0.6</v>
      </c>
      <c r="G97" s="30">
        <f t="shared" si="26"/>
        <v>1.0344827586206896E-2</v>
      </c>
      <c r="H97" s="20"/>
      <c r="I97" s="37">
        <v>1</v>
      </c>
      <c r="J97" s="30">
        <f t="shared" si="27"/>
        <v>1.2195121951219513E-2</v>
      </c>
      <c r="K97" s="20"/>
      <c r="L97" s="37">
        <v>2</v>
      </c>
      <c r="M97" s="30">
        <f t="shared" si="28"/>
        <v>1.1223344556677891E-2</v>
      </c>
      <c r="P97"/>
      <c r="Q97"/>
      <c r="X97"/>
      <c r="Y97"/>
      <c r="AF97"/>
      <c r="AG97"/>
    </row>
    <row r="98" spans="1:33" x14ac:dyDescent="0.2">
      <c r="B98" t="s">
        <v>17</v>
      </c>
      <c r="C98" s="42">
        <v>0</v>
      </c>
      <c r="D98" s="43">
        <f t="shared" si="25"/>
        <v>0</v>
      </c>
      <c r="E98" s="20"/>
      <c r="F98" s="37">
        <v>1.2</v>
      </c>
      <c r="G98" s="30">
        <f t="shared" si="26"/>
        <v>2.0689655172413793E-2</v>
      </c>
      <c r="H98" s="20"/>
      <c r="I98" s="37">
        <v>1.4</v>
      </c>
      <c r="J98" s="30">
        <f t="shared" si="27"/>
        <v>1.7073170731707315E-2</v>
      </c>
      <c r="K98" s="20"/>
      <c r="L98" s="37">
        <v>0.8</v>
      </c>
      <c r="M98" s="30">
        <f t="shared" si="28"/>
        <v>4.4893378226711564E-3</v>
      </c>
      <c r="P98"/>
      <c r="Q98"/>
      <c r="X98"/>
      <c r="Y98"/>
      <c r="AF98"/>
      <c r="AG98"/>
    </row>
    <row r="99" spans="1:33" x14ac:dyDescent="0.2">
      <c r="B99" t="s">
        <v>11</v>
      </c>
      <c r="C99" s="42">
        <v>18</v>
      </c>
      <c r="D99" s="43">
        <f t="shared" si="25"/>
        <v>1</v>
      </c>
      <c r="E99" s="20"/>
      <c r="F99" s="37">
        <v>58</v>
      </c>
      <c r="G99" s="30">
        <f t="shared" si="26"/>
        <v>1</v>
      </c>
      <c r="H99" s="20"/>
      <c r="I99" s="37">
        <v>82</v>
      </c>
      <c r="J99" s="30">
        <f t="shared" si="27"/>
        <v>1</v>
      </c>
      <c r="K99" s="20"/>
      <c r="L99" s="37">
        <v>178.2</v>
      </c>
      <c r="M99" s="30">
        <f t="shared" si="28"/>
        <v>1</v>
      </c>
      <c r="P99"/>
      <c r="Q99"/>
      <c r="X99"/>
      <c r="Y99"/>
      <c r="AF99"/>
      <c r="AG99"/>
    </row>
    <row r="100" spans="1:33" x14ac:dyDescent="0.2">
      <c r="C100" s="42"/>
      <c r="D100" s="43"/>
      <c r="E100" s="20"/>
      <c r="F100" s="37"/>
      <c r="G100" s="30"/>
      <c r="H100" s="20"/>
      <c r="I100" s="37"/>
      <c r="J100" s="30"/>
      <c r="K100" s="20"/>
      <c r="L100" s="37"/>
      <c r="M100" s="30"/>
      <c r="P100"/>
      <c r="Q100"/>
      <c r="X100"/>
      <c r="Y100"/>
      <c r="AF100"/>
      <c r="AG100"/>
    </row>
    <row r="101" spans="1:33" x14ac:dyDescent="0.2">
      <c r="A101" t="s">
        <v>13</v>
      </c>
      <c r="B101" t="s">
        <v>3</v>
      </c>
      <c r="C101" s="42">
        <v>4.8</v>
      </c>
      <c r="D101" s="43">
        <f t="shared" ref="D101:D107" si="29">C101/C$107</f>
        <v>7.9734219269102985E-2</v>
      </c>
      <c r="E101" s="20"/>
      <c r="F101" s="37">
        <v>13</v>
      </c>
      <c r="G101" s="30">
        <f t="shared" ref="G101:G107" si="30">F101/F$107</f>
        <v>9.420289855072464E-2</v>
      </c>
      <c r="H101" s="20"/>
      <c r="I101" s="37">
        <v>9</v>
      </c>
      <c r="J101" s="30">
        <f t="shared" ref="J101:J107" si="31">I101/I$107</f>
        <v>6.7064083457526083E-2</v>
      </c>
      <c r="K101" s="20"/>
      <c r="L101" s="37">
        <v>14.6</v>
      </c>
      <c r="M101" s="30">
        <f t="shared" ref="M101:M107" si="32">L101/L$107</f>
        <v>6.8416119962511707E-2</v>
      </c>
      <c r="P101"/>
      <c r="Q101"/>
      <c r="X101"/>
      <c r="Y101"/>
      <c r="AF101"/>
      <c r="AG101"/>
    </row>
    <row r="102" spans="1:33" x14ac:dyDescent="0.2">
      <c r="B102" t="s">
        <v>14</v>
      </c>
      <c r="C102" s="42">
        <v>1.2</v>
      </c>
      <c r="D102" s="43">
        <f t="shared" si="29"/>
        <v>1.9933554817275746E-2</v>
      </c>
      <c r="E102" s="20"/>
      <c r="F102" s="37">
        <v>4.4000000000000004</v>
      </c>
      <c r="G102" s="30">
        <f t="shared" si="30"/>
        <v>3.1884057971014498E-2</v>
      </c>
      <c r="H102" s="20"/>
      <c r="I102" s="37">
        <v>1.4</v>
      </c>
      <c r="J102" s="30">
        <f t="shared" si="31"/>
        <v>1.0432190760059613E-2</v>
      </c>
      <c r="K102" s="20"/>
      <c r="L102" s="37">
        <v>2.4</v>
      </c>
      <c r="M102" s="30">
        <f t="shared" si="32"/>
        <v>1.1246485473289596E-2</v>
      </c>
      <c r="P102"/>
      <c r="Q102"/>
      <c r="X102"/>
      <c r="Y102"/>
      <c r="AF102"/>
      <c r="AG102"/>
    </row>
    <row r="103" spans="1:33" x14ac:dyDescent="0.2">
      <c r="B103" t="s">
        <v>15</v>
      </c>
      <c r="C103" s="42">
        <v>5.2</v>
      </c>
      <c r="D103" s="43">
        <f t="shared" si="29"/>
        <v>8.6378737541528236E-2</v>
      </c>
      <c r="E103" s="20"/>
      <c r="F103" s="37">
        <v>14.2</v>
      </c>
      <c r="G103" s="30">
        <f t="shared" si="30"/>
        <v>0.10289855072463767</v>
      </c>
      <c r="H103" s="20"/>
      <c r="I103" s="37">
        <v>14.4</v>
      </c>
      <c r="J103" s="30">
        <f t="shared" si="31"/>
        <v>0.10730253353204174</v>
      </c>
      <c r="K103" s="20"/>
      <c r="L103" s="37">
        <v>26.4</v>
      </c>
      <c r="M103" s="30">
        <f t="shared" si="32"/>
        <v>0.12371134020618556</v>
      </c>
      <c r="P103"/>
      <c r="Q103"/>
      <c r="X103"/>
      <c r="Y103"/>
      <c r="AF103"/>
      <c r="AG103"/>
    </row>
    <row r="104" spans="1:33" x14ac:dyDescent="0.2">
      <c r="B104" t="s">
        <v>16</v>
      </c>
      <c r="C104" s="42">
        <v>48.6</v>
      </c>
      <c r="D104" s="43">
        <f t="shared" si="29"/>
        <v>0.80730897009966773</v>
      </c>
      <c r="E104" s="20"/>
      <c r="F104" s="37">
        <v>103.4</v>
      </c>
      <c r="G104" s="30">
        <f t="shared" si="30"/>
        <v>0.74927536231884062</v>
      </c>
      <c r="H104" s="20"/>
      <c r="I104" s="37">
        <v>107.4</v>
      </c>
      <c r="J104" s="30">
        <f t="shared" si="31"/>
        <v>0.80029806259314462</v>
      </c>
      <c r="K104" s="20"/>
      <c r="L104" s="37">
        <v>165</v>
      </c>
      <c r="M104" s="30">
        <f t="shared" si="32"/>
        <v>0.77319587628865982</v>
      </c>
      <c r="P104"/>
      <c r="Q104"/>
      <c r="X104"/>
      <c r="Y104"/>
      <c r="AF104"/>
      <c r="AG104"/>
    </row>
    <row r="105" spans="1:33" x14ac:dyDescent="0.2">
      <c r="B105" t="s">
        <v>6</v>
      </c>
      <c r="C105" s="42">
        <v>0.2</v>
      </c>
      <c r="D105" s="43">
        <f t="shared" si="29"/>
        <v>3.3222591362126247E-3</v>
      </c>
      <c r="E105" s="20"/>
      <c r="F105" s="37">
        <v>0.6</v>
      </c>
      <c r="G105" s="30">
        <f t="shared" si="30"/>
        <v>4.3478260869565218E-3</v>
      </c>
      <c r="H105" s="20"/>
      <c r="I105" s="37">
        <v>0.6</v>
      </c>
      <c r="J105" s="30">
        <f t="shared" si="31"/>
        <v>4.4709388971684054E-3</v>
      </c>
      <c r="K105" s="20"/>
      <c r="L105" s="37">
        <v>2.2000000000000002</v>
      </c>
      <c r="M105" s="30">
        <f t="shared" si="32"/>
        <v>1.0309278350515464E-2</v>
      </c>
      <c r="P105"/>
      <c r="Q105"/>
      <c r="X105"/>
      <c r="Y105"/>
      <c r="AF105"/>
      <c r="AG105"/>
    </row>
    <row r="106" spans="1:33" x14ac:dyDescent="0.2">
      <c r="B106" t="s">
        <v>17</v>
      </c>
      <c r="C106" s="42">
        <v>0.2</v>
      </c>
      <c r="D106" s="43">
        <f t="shared" si="29"/>
        <v>3.3222591362126247E-3</v>
      </c>
      <c r="E106" s="20"/>
      <c r="F106" s="37">
        <v>2.4</v>
      </c>
      <c r="G106" s="30">
        <f t="shared" si="30"/>
        <v>1.7391304347826087E-2</v>
      </c>
      <c r="H106" s="20"/>
      <c r="I106" s="37">
        <v>1.4</v>
      </c>
      <c r="J106" s="30">
        <f t="shared" si="31"/>
        <v>1.0432190760059613E-2</v>
      </c>
      <c r="K106" s="20"/>
      <c r="L106" s="37">
        <v>2.8</v>
      </c>
      <c r="M106" s="30">
        <f t="shared" si="32"/>
        <v>1.3120899718837863E-2</v>
      </c>
      <c r="P106"/>
      <c r="Q106"/>
      <c r="X106"/>
      <c r="Y106"/>
      <c r="AF106"/>
      <c r="AG106"/>
    </row>
    <row r="107" spans="1:33" x14ac:dyDescent="0.2">
      <c r="B107" t="s">
        <v>11</v>
      </c>
      <c r="C107" s="42">
        <v>60.2</v>
      </c>
      <c r="D107" s="43">
        <f t="shared" si="29"/>
        <v>1</v>
      </c>
      <c r="E107" s="20"/>
      <c r="F107" s="37">
        <v>138</v>
      </c>
      <c r="G107" s="30">
        <f t="shared" si="30"/>
        <v>1</v>
      </c>
      <c r="H107" s="20"/>
      <c r="I107" s="37">
        <v>134.19999999999999</v>
      </c>
      <c r="J107" s="30">
        <f t="shared" si="31"/>
        <v>1</v>
      </c>
      <c r="K107" s="20"/>
      <c r="L107" s="37">
        <v>213.4</v>
      </c>
      <c r="M107" s="30">
        <f t="shared" si="32"/>
        <v>1</v>
      </c>
      <c r="P107"/>
      <c r="Q107"/>
      <c r="X107"/>
      <c r="Y107"/>
      <c r="AF107"/>
      <c r="AG107"/>
    </row>
    <row r="108" spans="1:33" x14ac:dyDescent="0.2">
      <c r="C108" s="42"/>
      <c r="D108" s="43"/>
      <c r="E108" s="20"/>
      <c r="F108" s="37"/>
      <c r="G108" s="30"/>
      <c r="H108" s="20"/>
      <c r="I108" s="37"/>
      <c r="J108" s="30"/>
      <c r="K108" s="20"/>
      <c r="L108" s="37"/>
      <c r="M108" s="30"/>
      <c r="P108"/>
      <c r="Q108"/>
      <c r="X108"/>
      <c r="Y108"/>
      <c r="AF108"/>
      <c r="AG108"/>
    </row>
    <row r="109" spans="1:33" x14ac:dyDescent="0.2">
      <c r="A109" t="s">
        <v>11</v>
      </c>
      <c r="B109" t="s">
        <v>3</v>
      </c>
      <c r="C109" s="42">
        <v>6</v>
      </c>
      <c r="D109" s="43">
        <f>C109/C$115</f>
        <v>7.6530612244897947E-2</v>
      </c>
      <c r="E109" s="20"/>
      <c r="F109" s="37">
        <v>15.8</v>
      </c>
      <c r="G109" s="30">
        <f>F109/F$115</f>
        <v>7.9717457114026238E-2</v>
      </c>
      <c r="H109" s="20"/>
      <c r="I109" s="37">
        <v>11.6</v>
      </c>
      <c r="J109" s="30">
        <f>I109/I$115</f>
        <v>5.2441229656419529E-2</v>
      </c>
      <c r="K109" s="20"/>
      <c r="L109" s="37">
        <v>23.6</v>
      </c>
      <c r="M109" s="30">
        <f>L109/L$115</f>
        <v>5.6540488739817929E-2</v>
      </c>
      <c r="P109"/>
      <c r="Q109"/>
      <c r="X109"/>
      <c r="Y109"/>
      <c r="AF109"/>
      <c r="AG109"/>
    </row>
    <row r="110" spans="1:33" x14ac:dyDescent="0.2">
      <c r="B110" t="s">
        <v>14</v>
      </c>
      <c r="C110" s="42">
        <v>1.4</v>
      </c>
      <c r="D110" s="43">
        <f t="shared" ref="D110:D115" si="33">C110/C$115</f>
        <v>1.7857142857142856E-2</v>
      </c>
      <c r="E110" s="20"/>
      <c r="F110" s="37">
        <v>4.5999999999999996</v>
      </c>
      <c r="G110" s="30">
        <f t="shared" ref="G110:G115" si="34">F110/F$115</f>
        <v>2.3208879919273461E-2</v>
      </c>
      <c r="H110" s="20"/>
      <c r="I110" s="37">
        <v>3</v>
      </c>
      <c r="J110" s="30">
        <f t="shared" ref="J110:J115" si="35">I110/I$115</f>
        <v>1.35623869801085E-2</v>
      </c>
      <c r="K110" s="20"/>
      <c r="L110" s="37">
        <v>3.2</v>
      </c>
      <c r="M110" s="30">
        <f t="shared" ref="M110:M115" si="36">L110/L$115</f>
        <v>7.6665069477719226E-3</v>
      </c>
      <c r="P110"/>
      <c r="Q110"/>
      <c r="X110"/>
      <c r="Y110"/>
      <c r="AF110"/>
      <c r="AG110"/>
    </row>
    <row r="111" spans="1:33" x14ac:dyDescent="0.2">
      <c r="B111" t="s">
        <v>15</v>
      </c>
      <c r="C111" s="42">
        <v>6.4</v>
      </c>
      <c r="D111" s="43">
        <f t="shared" si="33"/>
        <v>8.1632653061224483E-2</v>
      </c>
      <c r="E111" s="20"/>
      <c r="F111" s="37">
        <v>20.2</v>
      </c>
      <c r="G111" s="30">
        <f t="shared" si="34"/>
        <v>0.10191725529767912</v>
      </c>
      <c r="H111" s="20"/>
      <c r="I111" s="37">
        <v>22.8</v>
      </c>
      <c r="J111" s="30">
        <f t="shared" si="35"/>
        <v>0.10307414104882461</v>
      </c>
      <c r="K111" s="20"/>
      <c r="L111" s="37">
        <v>47</v>
      </c>
      <c r="M111" s="30">
        <f t="shared" si="36"/>
        <v>0.1126018207954001</v>
      </c>
      <c r="P111"/>
      <c r="Q111"/>
      <c r="X111"/>
      <c r="Y111"/>
      <c r="AF111"/>
      <c r="AG111"/>
    </row>
    <row r="112" spans="1:33" x14ac:dyDescent="0.2">
      <c r="B112" t="s">
        <v>16</v>
      </c>
      <c r="C112" s="42">
        <v>64.2</v>
      </c>
      <c r="D112" s="43">
        <f t="shared" si="33"/>
        <v>0.81887755102040816</v>
      </c>
      <c r="E112" s="20"/>
      <c r="F112" s="37">
        <v>152.80000000000001</v>
      </c>
      <c r="G112" s="30">
        <f t="shared" si="34"/>
        <v>0.7709384460141272</v>
      </c>
      <c r="H112" s="20"/>
      <c r="I112" s="37">
        <v>179.4</v>
      </c>
      <c r="J112" s="30">
        <f t="shared" si="35"/>
        <v>0.81103074141048836</v>
      </c>
      <c r="K112" s="20"/>
      <c r="L112" s="37">
        <v>335.8</v>
      </c>
      <c r="M112" s="30">
        <f t="shared" si="36"/>
        <v>0.80450407283181602</v>
      </c>
      <c r="P112"/>
      <c r="Q112"/>
      <c r="X112"/>
      <c r="Y112"/>
      <c r="AF112"/>
      <c r="AG112"/>
    </row>
    <row r="113" spans="1:33" x14ac:dyDescent="0.2">
      <c r="B113" t="s">
        <v>6</v>
      </c>
      <c r="C113" s="42">
        <v>0.2</v>
      </c>
      <c r="D113" s="43">
        <f t="shared" si="33"/>
        <v>2.5510204081632651E-3</v>
      </c>
      <c r="E113" s="20"/>
      <c r="F113" s="37">
        <v>1.2</v>
      </c>
      <c r="G113" s="30">
        <f t="shared" si="34"/>
        <v>6.0544904137235121E-3</v>
      </c>
      <c r="H113" s="20"/>
      <c r="I113" s="37">
        <v>1.6</v>
      </c>
      <c r="J113" s="30">
        <f t="shared" si="35"/>
        <v>7.2332730560578668E-3</v>
      </c>
      <c r="K113" s="20"/>
      <c r="L113" s="37">
        <v>4.2</v>
      </c>
      <c r="M113" s="30">
        <f t="shared" si="36"/>
        <v>1.0062290368950648E-2</v>
      </c>
      <c r="P113"/>
      <c r="Q113"/>
      <c r="X113"/>
      <c r="Y113"/>
      <c r="AF113"/>
      <c r="AG113"/>
    </row>
    <row r="114" spans="1:33" x14ac:dyDescent="0.2">
      <c r="B114" t="s">
        <v>17</v>
      </c>
      <c r="C114" s="42">
        <v>0.2</v>
      </c>
      <c r="D114" s="43">
        <f t="shared" si="33"/>
        <v>2.5510204081632651E-3</v>
      </c>
      <c r="E114" s="20"/>
      <c r="F114" s="37">
        <v>3.6</v>
      </c>
      <c r="G114" s="30">
        <f t="shared" si="34"/>
        <v>1.8163471241170535E-2</v>
      </c>
      <c r="H114" s="20"/>
      <c r="I114" s="37">
        <v>2.8</v>
      </c>
      <c r="J114" s="30">
        <f t="shared" si="35"/>
        <v>1.2658227848101266E-2</v>
      </c>
      <c r="K114" s="20"/>
      <c r="L114" s="37">
        <v>3.6</v>
      </c>
      <c r="M114" s="30">
        <f t="shared" si="36"/>
        <v>8.6248203162434117E-3</v>
      </c>
      <c r="P114"/>
      <c r="Q114"/>
      <c r="X114"/>
      <c r="Y114"/>
      <c r="AF114"/>
      <c r="AG114"/>
    </row>
    <row r="115" spans="1:33" x14ac:dyDescent="0.2">
      <c r="B115" t="s">
        <v>11</v>
      </c>
      <c r="C115" s="42">
        <v>78.400000000000006</v>
      </c>
      <c r="D115" s="43">
        <f t="shared" si="33"/>
        <v>1</v>
      </c>
      <c r="E115" s="20"/>
      <c r="F115" s="37">
        <v>198.2</v>
      </c>
      <c r="G115" s="30">
        <f t="shared" si="34"/>
        <v>1</v>
      </c>
      <c r="H115" s="20"/>
      <c r="I115" s="37">
        <v>221.2</v>
      </c>
      <c r="J115" s="30">
        <f t="shared" si="35"/>
        <v>1</v>
      </c>
      <c r="K115" s="20"/>
      <c r="L115" s="37">
        <v>417.4</v>
      </c>
      <c r="M115" s="30">
        <f t="shared" si="36"/>
        <v>1</v>
      </c>
      <c r="P115"/>
      <c r="Q115"/>
      <c r="X115"/>
      <c r="Y115"/>
      <c r="AF115"/>
      <c r="AG115"/>
    </row>
    <row r="116" spans="1:33" x14ac:dyDescent="0.2">
      <c r="C116" s="46"/>
      <c r="D116" s="46"/>
      <c r="E116" s="20"/>
      <c r="F116" s="40"/>
      <c r="G116" s="40"/>
      <c r="H116" s="20"/>
      <c r="I116" s="40"/>
      <c r="J116" s="40"/>
      <c r="K116" s="20"/>
      <c r="L116" s="40"/>
      <c r="M116" s="40"/>
      <c r="P116"/>
      <c r="Q116"/>
      <c r="X116"/>
      <c r="Y116"/>
      <c r="AF116"/>
      <c r="AG116"/>
    </row>
    <row r="117" spans="1:33" x14ac:dyDescent="0.2">
      <c r="C117" s="46"/>
      <c r="D117" s="46"/>
      <c r="E117" s="20"/>
      <c r="F117" s="40"/>
      <c r="G117" s="40"/>
      <c r="H117" s="20"/>
      <c r="I117" s="40"/>
      <c r="J117" s="40"/>
      <c r="K117" s="20"/>
      <c r="L117" s="40"/>
      <c r="M117" s="40"/>
      <c r="P117"/>
      <c r="Q117"/>
      <c r="X117"/>
      <c r="Y117"/>
      <c r="AF117"/>
      <c r="AG117"/>
    </row>
    <row r="118" spans="1:33" x14ac:dyDescent="0.2">
      <c r="A118" t="s">
        <v>0</v>
      </c>
      <c r="C118" s="46"/>
      <c r="D118" s="46"/>
      <c r="E118" s="20"/>
      <c r="F118" s="40"/>
      <c r="G118" s="40"/>
      <c r="H118" s="20"/>
      <c r="I118" s="40"/>
      <c r="J118" s="40"/>
      <c r="K118" s="20"/>
      <c r="L118" s="40"/>
      <c r="M118" s="40"/>
      <c r="P118"/>
      <c r="Q118"/>
      <c r="X118"/>
      <c r="Y118"/>
      <c r="AF118"/>
      <c r="AG118"/>
    </row>
    <row r="119" spans="1:33" x14ac:dyDescent="0.2">
      <c r="A119" s="15"/>
      <c r="B119" s="15"/>
      <c r="C119" s="44"/>
      <c r="D119" s="44"/>
      <c r="E119" s="15"/>
      <c r="F119" s="38"/>
      <c r="G119" s="38"/>
      <c r="H119" s="15"/>
      <c r="I119" s="38"/>
      <c r="J119" s="38"/>
      <c r="K119" s="15"/>
      <c r="L119" s="38"/>
      <c r="M119" s="38"/>
      <c r="P119"/>
      <c r="Q119"/>
      <c r="X119"/>
      <c r="Y119"/>
      <c r="AF119"/>
      <c r="AG119"/>
    </row>
    <row r="120" spans="1:33" s="1" customFormat="1" x14ac:dyDescent="0.2">
      <c r="A120"/>
      <c r="B120"/>
      <c r="C120" s="1" t="s">
        <v>104</v>
      </c>
      <c r="D120" s="45"/>
      <c r="E120" s="27"/>
      <c r="F120" s="1" t="s">
        <v>105</v>
      </c>
      <c r="G120" s="39"/>
      <c r="H120" s="27"/>
      <c r="I120" s="1" t="s">
        <v>106</v>
      </c>
      <c r="J120" s="39"/>
      <c r="K120" s="27"/>
      <c r="L120" s="1" t="s">
        <v>107</v>
      </c>
      <c r="M120" s="39"/>
    </row>
    <row r="121" spans="1:33" ht="38.25" x14ac:dyDescent="0.2">
      <c r="A121" s="47"/>
      <c r="B121" s="47"/>
      <c r="C121" s="48" t="s">
        <v>123</v>
      </c>
      <c r="D121" s="49" t="s">
        <v>141</v>
      </c>
      <c r="E121" s="16"/>
      <c r="F121" s="29" t="s">
        <v>123</v>
      </c>
      <c r="G121" s="49" t="s">
        <v>141</v>
      </c>
      <c r="H121" s="16"/>
      <c r="I121" s="29" t="s">
        <v>123</v>
      </c>
      <c r="J121" s="49" t="s">
        <v>141</v>
      </c>
      <c r="K121" s="16"/>
      <c r="L121" s="29" t="s">
        <v>123</v>
      </c>
      <c r="M121" s="49" t="s">
        <v>141</v>
      </c>
      <c r="P121"/>
      <c r="Q121"/>
      <c r="X121"/>
      <c r="Y121"/>
      <c r="AF121"/>
      <c r="AG121"/>
    </row>
    <row r="122" spans="1:33" x14ac:dyDescent="0.2">
      <c r="A122" t="s">
        <v>1</v>
      </c>
      <c r="B122" t="s">
        <v>18</v>
      </c>
      <c r="C122" s="42">
        <v>0</v>
      </c>
      <c r="D122" s="43">
        <f t="shared" ref="D122:D128" si="37">C122/C$128</f>
        <v>0</v>
      </c>
      <c r="E122" s="20"/>
      <c r="F122" s="37">
        <v>0</v>
      </c>
      <c r="G122" s="30">
        <f t="shared" ref="G122:G128" si="38">F122/F$128</f>
        <v>0</v>
      </c>
      <c r="H122" s="20"/>
      <c r="I122" s="37">
        <v>0</v>
      </c>
      <c r="J122" s="30">
        <f t="shared" ref="J122:J128" si="39">I122/I$128</f>
        <v>0</v>
      </c>
      <c r="K122" s="20"/>
      <c r="L122" s="37">
        <v>1</v>
      </c>
      <c r="M122" s="30">
        <f t="shared" ref="M122:M128" si="40">L122/L$128</f>
        <v>3.875968992248062E-2</v>
      </c>
      <c r="P122"/>
      <c r="Q122"/>
      <c r="X122"/>
      <c r="Y122"/>
      <c r="AF122"/>
      <c r="AG122"/>
    </row>
    <row r="123" spans="1:33" x14ac:dyDescent="0.2">
      <c r="B123" t="s">
        <v>19</v>
      </c>
      <c r="C123" s="42">
        <v>0</v>
      </c>
      <c r="D123" s="43">
        <f t="shared" si="37"/>
        <v>0</v>
      </c>
      <c r="E123" s="20"/>
      <c r="F123" s="37">
        <v>0</v>
      </c>
      <c r="G123" s="30">
        <f t="shared" si="38"/>
        <v>0</v>
      </c>
      <c r="H123" s="20"/>
      <c r="I123" s="37">
        <v>0</v>
      </c>
      <c r="J123" s="30">
        <f t="shared" si="39"/>
        <v>0</v>
      </c>
      <c r="K123" s="20"/>
      <c r="L123" s="37">
        <v>0</v>
      </c>
      <c r="M123" s="30">
        <f t="shared" si="40"/>
        <v>0</v>
      </c>
      <c r="P123"/>
      <c r="Q123"/>
      <c r="X123"/>
      <c r="Y123"/>
      <c r="AF123"/>
      <c r="AG123"/>
    </row>
    <row r="124" spans="1:33" x14ac:dyDescent="0.2">
      <c r="B124" t="s">
        <v>20</v>
      </c>
      <c r="C124" s="42">
        <v>0</v>
      </c>
      <c r="D124" s="43">
        <f t="shared" si="37"/>
        <v>0</v>
      </c>
      <c r="E124" s="20"/>
      <c r="F124" s="37">
        <v>0.8</v>
      </c>
      <c r="G124" s="30">
        <f t="shared" si="38"/>
        <v>0.36363636363636365</v>
      </c>
      <c r="H124" s="20"/>
      <c r="I124" s="37">
        <v>2.6</v>
      </c>
      <c r="J124" s="30">
        <f t="shared" si="39"/>
        <v>0.52</v>
      </c>
      <c r="K124" s="20"/>
      <c r="L124" s="37">
        <v>18.600000000000001</v>
      </c>
      <c r="M124" s="30">
        <f t="shared" si="40"/>
        <v>0.72093023255813959</v>
      </c>
      <c r="P124"/>
      <c r="Q124"/>
      <c r="X124"/>
      <c r="Y124"/>
      <c r="AF124"/>
      <c r="AG124"/>
    </row>
    <row r="125" spans="1:33" x14ac:dyDescent="0.2">
      <c r="B125" t="s">
        <v>21</v>
      </c>
      <c r="C125" s="42">
        <v>0</v>
      </c>
      <c r="D125" s="43">
        <f t="shared" si="37"/>
        <v>0</v>
      </c>
      <c r="E125" s="20"/>
      <c r="F125" s="37">
        <v>0.4</v>
      </c>
      <c r="G125" s="30">
        <f t="shared" si="38"/>
        <v>0.18181818181818182</v>
      </c>
      <c r="H125" s="20"/>
      <c r="I125" s="37">
        <v>1</v>
      </c>
      <c r="J125" s="30">
        <f t="shared" si="39"/>
        <v>0.2</v>
      </c>
      <c r="K125" s="20"/>
      <c r="L125" s="37">
        <v>3.8</v>
      </c>
      <c r="M125" s="30">
        <f t="shared" si="40"/>
        <v>0.14728682170542634</v>
      </c>
      <c r="P125"/>
      <c r="Q125"/>
      <c r="X125"/>
      <c r="Y125"/>
      <c r="AF125"/>
      <c r="AG125"/>
    </row>
    <row r="126" spans="1:33" x14ac:dyDescent="0.2">
      <c r="B126" t="s">
        <v>22</v>
      </c>
      <c r="C126" s="42">
        <v>0</v>
      </c>
      <c r="D126" s="43">
        <f t="shared" si="37"/>
        <v>0</v>
      </c>
      <c r="E126" s="20"/>
      <c r="F126" s="37">
        <v>0</v>
      </c>
      <c r="G126" s="30">
        <f t="shared" si="38"/>
        <v>0</v>
      </c>
      <c r="H126" s="20"/>
      <c r="I126" s="37">
        <v>0.6</v>
      </c>
      <c r="J126" s="30">
        <f t="shared" si="39"/>
        <v>0.12</v>
      </c>
      <c r="K126" s="20"/>
      <c r="L126" s="37">
        <v>0.4</v>
      </c>
      <c r="M126" s="30">
        <f t="shared" si="40"/>
        <v>1.5503875968992248E-2</v>
      </c>
      <c r="P126"/>
      <c r="Q126"/>
      <c r="X126"/>
      <c r="Y126"/>
      <c r="AF126"/>
      <c r="AG126"/>
    </row>
    <row r="127" spans="1:33" x14ac:dyDescent="0.2">
      <c r="B127" t="s">
        <v>23</v>
      </c>
      <c r="C127" s="42">
        <v>0.2</v>
      </c>
      <c r="D127" s="43">
        <f t="shared" si="37"/>
        <v>1</v>
      </c>
      <c r="E127" s="20"/>
      <c r="F127" s="37">
        <v>1</v>
      </c>
      <c r="G127" s="30">
        <f t="shared" si="38"/>
        <v>0.45454545454545453</v>
      </c>
      <c r="H127" s="20"/>
      <c r="I127" s="37">
        <v>0.8</v>
      </c>
      <c r="J127" s="30">
        <f t="shared" si="39"/>
        <v>0.16</v>
      </c>
      <c r="K127" s="20"/>
      <c r="L127" s="37">
        <v>2</v>
      </c>
      <c r="M127" s="30">
        <f t="shared" si="40"/>
        <v>7.7519379844961239E-2</v>
      </c>
      <c r="P127"/>
      <c r="Q127"/>
      <c r="X127"/>
      <c r="Y127"/>
      <c r="AF127"/>
      <c r="AG127"/>
    </row>
    <row r="128" spans="1:33" s="1" customFormat="1" x14ac:dyDescent="0.2">
      <c r="A128"/>
      <c r="B128" t="s">
        <v>11</v>
      </c>
      <c r="C128" s="42">
        <v>0.2</v>
      </c>
      <c r="D128" s="43">
        <f t="shared" si="37"/>
        <v>1</v>
      </c>
      <c r="E128" s="20"/>
      <c r="F128" s="37">
        <v>2.2000000000000002</v>
      </c>
      <c r="G128" s="30">
        <f t="shared" si="38"/>
        <v>1</v>
      </c>
      <c r="H128" s="20"/>
      <c r="I128" s="37">
        <v>5</v>
      </c>
      <c r="J128" s="30">
        <f t="shared" si="39"/>
        <v>1</v>
      </c>
      <c r="K128" s="20"/>
      <c r="L128" s="37">
        <v>25.8</v>
      </c>
      <c r="M128" s="30">
        <f t="shared" si="40"/>
        <v>1</v>
      </c>
    </row>
    <row r="129" spans="1:33" s="1" customFormat="1" x14ac:dyDescent="0.2">
      <c r="A129"/>
      <c r="B129"/>
      <c r="C129" s="42"/>
      <c r="D129" s="43"/>
      <c r="E129" s="20"/>
      <c r="F129" s="37"/>
      <c r="G129" s="30"/>
      <c r="H129" s="20"/>
      <c r="I129" s="37"/>
      <c r="J129" s="30"/>
      <c r="K129" s="20"/>
      <c r="L129" s="37"/>
      <c r="M129" s="30"/>
    </row>
    <row r="130" spans="1:33" x14ac:dyDescent="0.2">
      <c r="A130" t="s">
        <v>12</v>
      </c>
      <c r="B130" t="s">
        <v>18</v>
      </c>
      <c r="C130" s="42">
        <v>0</v>
      </c>
      <c r="D130" s="43">
        <f t="shared" ref="D130:D136" si="41">C130/C$136</f>
        <v>0</v>
      </c>
      <c r="E130" s="20"/>
      <c r="F130" s="37">
        <v>0.4</v>
      </c>
      <c r="G130" s="30">
        <f t="shared" ref="G130:G136" si="42">F130/F$136</f>
        <v>6.8965517241379318E-3</v>
      </c>
      <c r="H130" s="20"/>
      <c r="I130" s="37">
        <v>1</v>
      </c>
      <c r="J130" s="30">
        <f t="shared" ref="J130:J136" si="43">I130/I$136</f>
        <v>1.2195121951219513E-2</v>
      </c>
      <c r="K130" s="20"/>
      <c r="L130" s="37">
        <v>3</v>
      </c>
      <c r="M130" s="30">
        <f t="shared" ref="M130:M136" si="44">L130/L$136</f>
        <v>1.6835016835016835E-2</v>
      </c>
      <c r="P130"/>
      <c r="Q130"/>
      <c r="X130"/>
      <c r="Y130"/>
      <c r="AF130"/>
      <c r="AG130"/>
    </row>
    <row r="131" spans="1:33" x14ac:dyDescent="0.2">
      <c r="B131" t="s">
        <v>19</v>
      </c>
      <c r="C131" s="42">
        <v>0</v>
      </c>
      <c r="D131" s="43">
        <f t="shared" si="41"/>
        <v>0</v>
      </c>
      <c r="E131" s="20"/>
      <c r="F131" s="37">
        <v>0</v>
      </c>
      <c r="G131" s="30">
        <f t="shared" si="42"/>
        <v>0</v>
      </c>
      <c r="H131" s="20"/>
      <c r="I131" s="37">
        <v>0.2</v>
      </c>
      <c r="J131" s="30">
        <f t="shared" si="43"/>
        <v>2.4390243902439024E-3</v>
      </c>
      <c r="K131" s="20"/>
      <c r="L131" s="37">
        <v>0.2</v>
      </c>
      <c r="M131" s="30">
        <f t="shared" si="44"/>
        <v>1.1223344556677891E-3</v>
      </c>
      <c r="P131"/>
      <c r="Q131"/>
      <c r="X131"/>
      <c r="Y131"/>
      <c r="AF131"/>
      <c r="AG131"/>
    </row>
    <row r="132" spans="1:33" x14ac:dyDescent="0.2">
      <c r="B132" t="s">
        <v>20</v>
      </c>
      <c r="C132" s="42">
        <v>6</v>
      </c>
      <c r="D132" s="43">
        <f t="shared" si="41"/>
        <v>0.33333333333333331</v>
      </c>
      <c r="E132" s="11">
        <f>(C132+C124)/C148</f>
        <v>0.24390243902439024</v>
      </c>
      <c r="F132" s="37">
        <v>23.6</v>
      </c>
      <c r="G132" s="30">
        <f t="shared" si="42"/>
        <v>0.40689655172413797</v>
      </c>
      <c r="H132" s="11">
        <f>(F132+F124)/F148</f>
        <v>0.3144329896907217</v>
      </c>
      <c r="I132" s="37">
        <v>46.4</v>
      </c>
      <c r="J132" s="30">
        <f t="shared" si="43"/>
        <v>0.56585365853658531</v>
      </c>
      <c r="K132" s="20"/>
      <c r="L132" s="37">
        <v>113.8</v>
      </c>
      <c r="M132" s="30">
        <f t="shared" si="44"/>
        <v>0.63860830527497192</v>
      </c>
      <c r="N132" s="21">
        <f>(L124+L132)/L148</f>
        <v>0.5</v>
      </c>
      <c r="P132"/>
      <c r="Q132"/>
      <c r="X132"/>
      <c r="Y132"/>
      <c r="AF132"/>
      <c r="AG132"/>
    </row>
    <row r="133" spans="1:33" x14ac:dyDescent="0.2">
      <c r="B133" t="s">
        <v>21</v>
      </c>
      <c r="C133" s="42">
        <v>2.6</v>
      </c>
      <c r="D133" s="43">
        <f t="shared" si="41"/>
        <v>0.14444444444444446</v>
      </c>
      <c r="E133" s="20"/>
      <c r="F133" s="37">
        <v>9.4</v>
      </c>
      <c r="G133" s="30">
        <f t="shared" si="42"/>
        <v>0.1620689655172414</v>
      </c>
      <c r="H133" s="20"/>
      <c r="I133" s="37">
        <v>9.1999999999999993</v>
      </c>
      <c r="J133" s="30">
        <f t="shared" si="43"/>
        <v>0.1121951219512195</v>
      </c>
      <c r="K133" s="20"/>
      <c r="L133" s="37">
        <v>28.2</v>
      </c>
      <c r="M133" s="30">
        <f t="shared" si="44"/>
        <v>0.15824915824915825</v>
      </c>
      <c r="P133"/>
      <c r="Q133"/>
      <c r="X133"/>
      <c r="Y133"/>
      <c r="AF133"/>
      <c r="AG133"/>
    </row>
    <row r="134" spans="1:33" x14ac:dyDescent="0.2">
      <c r="B134" t="s">
        <v>22</v>
      </c>
      <c r="C134" s="42">
        <v>1</v>
      </c>
      <c r="D134" s="43">
        <f t="shared" si="41"/>
        <v>5.5555555555555552E-2</v>
      </c>
      <c r="E134" s="20"/>
      <c r="F134" s="37">
        <v>2.8</v>
      </c>
      <c r="G134" s="30">
        <f t="shared" si="42"/>
        <v>4.8275862068965517E-2</v>
      </c>
      <c r="H134" s="20"/>
      <c r="I134" s="37">
        <v>3.4</v>
      </c>
      <c r="J134" s="30">
        <f t="shared" si="43"/>
        <v>4.1463414634146344E-2</v>
      </c>
      <c r="K134" s="20"/>
      <c r="L134" s="37">
        <v>4</v>
      </c>
      <c r="M134" s="30">
        <f t="shared" si="44"/>
        <v>2.2446689113355782E-2</v>
      </c>
      <c r="P134"/>
      <c r="Q134"/>
      <c r="X134"/>
      <c r="Y134"/>
      <c r="AF134"/>
      <c r="AG134"/>
    </row>
    <row r="135" spans="1:33" x14ac:dyDescent="0.2">
      <c r="B135" t="s">
        <v>23</v>
      </c>
      <c r="C135" s="42">
        <v>8.4</v>
      </c>
      <c r="D135" s="43">
        <f t="shared" si="41"/>
        <v>0.46666666666666667</v>
      </c>
      <c r="E135" s="20"/>
      <c r="F135" s="37">
        <v>21.8</v>
      </c>
      <c r="G135" s="30">
        <f t="shared" si="42"/>
        <v>0.37586206896551727</v>
      </c>
      <c r="H135" s="20"/>
      <c r="I135" s="37">
        <v>21.8</v>
      </c>
      <c r="J135" s="30">
        <f t="shared" si="43"/>
        <v>0.26585365853658538</v>
      </c>
      <c r="K135" s="20"/>
      <c r="L135" s="37">
        <v>29</v>
      </c>
      <c r="M135" s="30">
        <f t="shared" si="44"/>
        <v>0.16273849607182941</v>
      </c>
      <c r="P135"/>
      <c r="Q135"/>
      <c r="X135"/>
      <c r="Y135"/>
      <c r="AF135"/>
      <c r="AG135"/>
    </row>
    <row r="136" spans="1:33" x14ac:dyDescent="0.2">
      <c r="B136" t="s">
        <v>11</v>
      </c>
      <c r="C136" s="42">
        <v>18</v>
      </c>
      <c r="D136" s="43">
        <f t="shared" si="41"/>
        <v>1</v>
      </c>
      <c r="E136" s="20"/>
      <c r="F136" s="37">
        <v>58</v>
      </c>
      <c r="G136" s="30">
        <f t="shared" si="42"/>
        <v>1</v>
      </c>
      <c r="H136" s="20"/>
      <c r="I136" s="37">
        <v>82</v>
      </c>
      <c r="J136" s="30">
        <f t="shared" si="43"/>
        <v>1</v>
      </c>
      <c r="K136" s="20"/>
      <c r="L136" s="37">
        <v>178.2</v>
      </c>
      <c r="M136" s="30">
        <f t="shared" si="44"/>
        <v>1</v>
      </c>
      <c r="P136"/>
      <c r="Q136"/>
      <c r="X136"/>
      <c r="Y136"/>
      <c r="AF136"/>
      <c r="AG136"/>
    </row>
    <row r="137" spans="1:33" x14ac:dyDescent="0.2">
      <c r="C137" s="42"/>
      <c r="D137" s="43"/>
      <c r="E137" s="20"/>
      <c r="F137" s="37"/>
      <c r="G137" s="30"/>
      <c r="H137" s="20"/>
      <c r="I137" s="37"/>
      <c r="J137" s="30"/>
      <c r="K137" s="20"/>
      <c r="L137" s="37"/>
      <c r="M137" s="30"/>
      <c r="P137"/>
      <c r="Q137"/>
      <c r="X137"/>
      <c r="Y137"/>
      <c r="AF137"/>
      <c r="AG137"/>
    </row>
    <row r="138" spans="1:33" x14ac:dyDescent="0.2">
      <c r="A138" t="s">
        <v>13</v>
      </c>
      <c r="B138" t="s">
        <v>18</v>
      </c>
      <c r="C138" s="42">
        <v>0</v>
      </c>
      <c r="D138" s="43">
        <f>C138/C$144</f>
        <v>0</v>
      </c>
      <c r="E138" s="20"/>
      <c r="F138" s="37">
        <v>0.2</v>
      </c>
      <c r="G138" s="30">
        <f>F138/F$144</f>
        <v>1.4492753623188406E-3</v>
      </c>
      <c r="H138" s="20"/>
      <c r="I138" s="37">
        <v>2.2000000000000002</v>
      </c>
      <c r="J138" s="30">
        <f>I138/I$144</f>
        <v>1.6393442622950824E-2</v>
      </c>
      <c r="K138" s="20"/>
      <c r="L138" s="37">
        <v>5.4</v>
      </c>
      <c r="M138" s="30">
        <f>L138/L$144</f>
        <v>2.5304592314901595E-2</v>
      </c>
      <c r="P138"/>
      <c r="Q138"/>
      <c r="X138"/>
      <c r="Y138"/>
      <c r="AF138"/>
      <c r="AG138"/>
    </row>
    <row r="139" spans="1:33" x14ac:dyDescent="0.2">
      <c r="B139" t="s">
        <v>19</v>
      </c>
      <c r="C139" s="42">
        <v>0</v>
      </c>
      <c r="D139" s="43">
        <f t="shared" ref="D139:D144" si="45">C139/C$144</f>
        <v>0</v>
      </c>
      <c r="E139" s="20"/>
      <c r="F139" s="37">
        <v>0</v>
      </c>
      <c r="G139" s="30">
        <f t="shared" ref="G139:G144" si="46">F139/F$144</f>
        <v>0</v>
      </c>
      <c r="H139" s="20"/>
      <c r="I139" s="37">
        <v>0</v>
      </c>
      <c r="J139" s="30">
        <f t="shared" ref="J139:J144" si="47">I139/I$144</f>
        <v>0</v>
      </c>
      <c r="K139" s="20"/>
      <c r="L139" s="37">
        <v>0.4</v>
      </c>
      <c r="M139" s="30">
        <f t="shared" ref="M139:M144" si="48">L139/L$144</f>
        <v>1.8744142455482662E-3</v>
      </c>
      <c r="P139"/>
      <c r="Q139"/>
      <c r="X139"/>
      <c r="Y139"/>
      <c r="AF139"/>
      <c r="AG139"/>
    </row>
    <row r="140" spans="1:33" x14ac:dyDescent="0.2">
      <c r="B140" t="s">
        <v>20</v>
      </c>
      <c r="C140" s="42">
        <v>18.600000000000001</v>
      </c>
      <c r="D140" s="43">
        <f t="shared" si="45"/>
        <v>0.30897009966777411</v>
      </c>
      <c r="E140" s="20"/>
      <c r="F140" s="37">
        <v>53.2</v>
      </c>
      <c r="G140" s="30">
        <f t="shared" si="46"/>
        <v>0.38550724637681161</v>
      </c>
      <c r="H140" s="20"/>
      <c r="I140" s="37">
        <v>62</v>
      </c>
      <c r="J140" s="30">
        <f t="shared" si="47"/>
        <v>0.46199701937406862</v>
      </c>
      <c r="K140" s="20"/>
      <c r="L140" s="37">
        <v>132.4</v>
      </c>
      <c r="M140" s="30">
        <f t="shared" si="48"/>
        <v>0.6204311152764761</v>
      </c>
      <c r="P140"/>
      <c r="Q140"/>
      <c r="X140"/>
      <c r="Y140"/>
      <c r="AF140"/>
      <c r="AG140"/>
    </row>
    <row r="141" spans="1:33" x14ac:dyDescent="0.2">
      <c r="B141" t="s">
        <v>21</v>
      </c>
      <c r="C141" s="42">
        <v>8.4</v>
      </c>
      <c r="D141" s="43">
        <f t="shared" si="45"/>
        <v>0.13953488372093023</v>
      </c>
      <c r="E141" s="20"/>
      <c r="F141" s="37">
        <v>20.399999999999999</v>
      </c>
      <c r="G141" s="30">
        <f t="shared" si="46"/>
        <v>0.14782608695652172</v>
      </c>
      <c r="H141" s="20"/>
      <c r="I141" s="37">
        <v>18.2</v>
      </c>
      <c r="J141" s="30">
        <f t="shared" si="47"/>
        <v>0.13561847988077497</v>
      </c>
      <c r="K141" s="20"/>
      <c r="L141" s="37">
        <v>31.4</v>
      </c>
      <c r="M141" s="30">
        <f t="shared" si="48"/>
        <v>0.1471415182755389</v>
      </c>
      <c r="P141"/>
      <c r="Q141"/>
      <c r="X141"/>
      <c r="Y141"/>
      <c r="AF141"/>
      <c r="AG141"/>
    </row>
    <row r="142" spans="1:33" x14ac:dyDescent="0.2">
      <c r="B142" t="s">
        <v>22</v>
      </c>
      <c r="C142" s="42">
        <v>4.5999999999999996</v>
      </c>
      <c r="D142" s="43">
        <f t="shared" si="45"/>
        <v>7.6411960132890352E-2</v>
      </c>
      <c r="E142" s="20"/>
      <c r="F142" s="37">
        <v>7.4</v>
      </c>
      <c r="G142" s="30">
        <f t="shared" si="46"/>
        <v>5.3623188405797106E-2</v>
      </c>
      <c r="H142" s="20"/>
      <c r="I142" s="37">
        <v>7.4</v>
      </c>
      <c r="J142" s="30">
        <f t="shared" si="47"/>
        <v>5.5141579731743676E-2</v>
      </c>
      <c r="K142" s="20"/>
      <c r="L142" s="37">
        <v>3.8</v>
      </c>
      <c r="M142" s="30">
        <f t="shared" si="48"/>
        <v>1.7806935332708527E-2</v>
      </c>
      <c r="P142"/>
      <c r="Q142"/>
      <c r="X142"/>
      <c r="Y142"/>
      <c r="AF142"/>
      <c r="AG142"/>
    </row>
    <row r="143" spans="1:33" x14ac:dyDescent="0.2">
      <c r="B143" t="s">
        <v>23</v>
      </c>
      <c r="C143" s="42">
        <v>28.6</v>
      </c>
      <c r="D143" s="43">
        <f t="shared" si="45"/>
        <v>0.47508305647840532</v>
      </c>
      <c r="E143" s="20"/>
      <c r="F143" s="37">
        <v>56.8</v>
      </c>
      <c r="G143" s="30">
        <f t="shared" si="46"/>
        <v>0.4115942028985507</v>
      </c>
      <c r="H143" s="20"/>
      <c r="I143" s="37">
        <v>44.4</v>
      </c>
      <c r="J143" s="30">
        <f t="shared" si="47"/>
        <v>0.33084947839046203</v>
      </c>
      <c r="K143" s="20"/>
      <c r="L143" s="37">
        <v>40</v>
      </c>
      <c r="M143" s="30">
        <f t="shared" si="48"/>
        <v>0.18744142455482662</v>
      </c>
      <c r="P143"/>
      <c r="Q143"/>
      <c r="X143"/>
      <c r="Y143"/>
      <c r="AF143"/>
      <c r="AG143"/>
    </row>
    <row r="144" spans="1:33" x14ac:dyDescent="0.2">
      <c r="B144" t="s">
        <v>11</v>
      </c>
      <c r="C144" s="42">
        <v>60.2</v>
      </c>
      <c r="D144" s="43">
        <f t="shared" si="45"/>
        <v>1</v>
      </c>
      <c r="E144" s="20"/>
      <c r="F144" s="37">
        <v>138</v>
      </c>
      <c r="G144" s="30">
        <f t="shared" si="46"/>
        <v>1</v>
      </c>
      <c r="H144" s="20"/>
      <c r="I144" s="37">
        <v>134.19999999999999</v>
      </c>
      <c r="J144" s="30">
        <f t="shared" si="47"/>
        <v>1</v>
      </c>
      <c r="K144" s="20"/>
      <c r="L144" s="37">
        <v>213.4</v>
      </c>
      <c r="M144" s="30">
        <f t="shared" si="48"/>
        <v>1</v>
      </c>
      <c r="P144"/>
      <c r="Q144"/>
      <c r="X144"/>
      <c r="Y144"/>
      <c r="AF144"/>
      <c r="AG144"/>
    </row>
    <row r="145" spans="1:33" x14ac:dyDescent="0.2">
      <c r="C145" s="42"/>
      <c r="D145" s="43"/>
      <c r="E145" s="20"/>
      <c r="F145" s="37"/>
      <c r="G145" s="30"/>
      <c r="H145" s="20"/>
      <c r="I145" s="37"/>
      <c r="J145" s="30"/>
      <c r="K145" s="20"/>
      <c r="L145" s="37"/>
      <c r="M145" s="30"/>
      <c r="P145"/>
      <c r="Q145"/>
      <c r="X145"/>
      <c r="Y145"/>
      <c r="AF145"/>
      <c r="AG145"/>
    </row>
    <row r="146" spans="1:33" x14ac:dyDescent="0.2">
      <c r="A146" t="s">
        <v>11</v>
      </c>
      <c r="B146" t="s">
        <v>18</v>
      </c>
      <c r="C146" s="42">
        <v>0</v>
      </c>
      <c r="D146" s="43">
        <f>C146/C$152</f>
        <v>0</v>
      </c>
      <c r="E146" s="20"/>
      <c r="F146" s="37">
        <v>0.6</v>
      </c>
      <c r="G146" s="30">
        <f>F146/F$152</f>
        <v>3.027245206861756E-3</v>
      </c>
      <c r="H146" s="20"/>
      <c r="I146" s="37">
        <v>3.2</v>
      </c>
      <c r="J146" s="30">
        <f>I146/I$152</f>
        <v>1.4466546112115734E-2</v>
      </c>
      <c r="K146" s="20"/>
      <c r="L146" s="37">
        <v>9.4</v>
      </c>
      <c r="M146" s="30">
        <f>L146/L$152</f>
        <v>2.2520364159080021E-2</v>
      </c>
      <c r="P146"/>
      <c r="Q146"/>
      <c r="X146"/>
      <c r="Y146"/>
      <c r="AF146"/>
      <c r="AG146"/>
    </row>
    <row r="147" spans="1:33" x14ac:dyDescent="0.2">
      <c r="B147" t="s">
        <v>19</v>
      </c>
      <c r="C147" s="42">
        <v>0</v>
      </c>
      <c r="D147" s="43">
        <f t="shared" ref="D147:D152" si="49">C147/C$152</f>
        <v>0</v>
      </c>
      <c r="E147" s="20"/>
      <c r="F147" s="37">
        <v>0</v>
      </c>
      <c r="G147" s="30">
        <f t="shared" ref="G147:G152" si="50">F147/F$152</f>
        <v>0</v>
      </c>
      <c r="H147" s="20"/>
      <c r="I147" s="37">
        <v>0.2</v>
      </c>
      <c r="J147" s="30">
        <f t="shared" ref="J147:J152" si="51">I147/I$152</f>
        <v>9.0415913200723335E-4</v>
      </c>
      <c r="K147" s="20"/>
      <c r="L147" s="37">
        <v>0.6</v>
      </c>
      <c r="M147" s="30">
        <f t="shared" ref="M147:M152" si="52">L147/L$152</f>
        <v>1.4374700527072352E-3</v>
      </c>
      <c r="P147"/>
      <c r="Q147"/>
      <c r="X147"/>
      <c r="Y147"/>
      <c r="AF147"/>
      <c r="AG147"/>
    </row>
    <row r="148" spans="1:33" x14ac:dyDescent="0.2">
      <c r="B148" t="s">
        <v>20</v>
      </c>
      <c r="C148" s="42">
        <v>24.6</v>
      </c>
      <c r="D148" s="43">
        <f t="shared" si="49"/>
        <v>0.31377551020408162</v>
      </c>
      <c r="E148" s="20"/>
      <c r="F148" s="37">
        <v>77.599999999999994</v>
      </c>
      <c r="G148" s="30">
        <f t="shared" si="50"/>
        <v>0.39152371342078707</v>
      </c>
      <c r="H148" s="20"/>
      <c r="I148" s="37">
        <v>111</v>
      </c>
      <c r="J148" s="30">
        <f t="shared" si="51"/>
        <v>0.50180831826401451</v>
      </c>
      <c r="K148" s="20"/>
      <c r="L148" s="37">
        <v>264.8</v>
      </c>
      <c r="M148" s="30">
        <f t="shared" si="52"/>
        <v>0.63440344992812658</v>
      </c>
      <c r="P148"/>
      <c r="Q148"/>
      <c r="X148"/>
      <c r="Y148"/>
      <c r="AF148"/>
      <c r="AG148"/>
    </row>
    <row r="149" spans="1:33" x14ac:dyDescent="0.2">
      <c r="B149" t="s">
        <v>21</v>
      </c>
      <c r="C149" s="42">
        <v>11</v>
      </c>
      <c r="D149" s="43">
        <f t="shared" si="49"/>
        <v>0.14030612244897958</v>
      </c>
      <c r="E149" s="20"/>
      <c r="F149" s="37">
        <v>30.2</v>
      </c>
      <c r="G149" s="30">
        <f t="shared" si="50"/>
        <v>0.15237134207870839</v>
      </c>
      <c r="H149" s="20"/>
      <c r="I149" s="37">
        <v>28.4</v>
      </c>
      <c r="J149" s="30">
        <f t="shared" si="51"/>
        <v>0.12839059674502712</v>
      </c>
      <c r="K149" s="20"/>
      <c r="L149" s="37">
        <v>63.4</v>
      </c>
      <c r="M149" s="30">
        <f t="shared" si="52"/>
        <v>0.1518926689027312</v>
      </c>
      <c r="P149"/>
      <c r="Q149"/>
      <c r="X149"/>
      <c r="Y149"/>
      <c r="AF149"/>
      <c r="AG149"/>
    </row>
    <row r="150" spans="1:33" x14ac:dyDescent="0.2">
      <c r="B150" t="s">
        <v>22</v>
      </c>
      <c r="C150" s="42">
        <v>5.6</v>
      </c>
      <c r="D150" s="43">
        <f t="shared" si="49"/>
        <v>7.1428571428571425E-2</v>
      </c>
      <c r="E150" s="20"/>
      <c r="F150" s="37">
        <v>10.199999999999999</v>
      </c>
      <c r="G150" s="30">
        <f t="shared" si="50"/>
        <v>5.1463168516649845E-2</v>
      </c>
      <c r="H150" s="20"/>
      <c r="I150" s="37">
        <v>11.4</v>
      </c>
      <c r="J150" s="30">
        <f t="shared" si="51"/>
        <v>5.1537070524412303E-2</v>
      </c>
      <c r="K150" s="20"/>
      <c r="L150" s="37">
        <v>8.1999999999999993</v>
      </c>
      <c r="M150" s="30">
        <f t="shared" si="52"/>
        <v>1.9645424053665549E-2</v>
      </c>
      <c r="P150"/>
      <c r="Q150"/>
      <c r="X150"/>
      <c r="Y150"/>
      <c r="AF150"/>
      <c r="AG150"/>
    </row>
    <row r="151" spans="1:33" x14ac:dyDescent="0.2">
      <c r="B151" t="s">
        <v>23</v>
      </c>
      <c r="C151" s="42">
        <v>37.200000000000003</v>
      </c>
      <c r="D151" s="43">
        <f t="shared" si="49"/>
        <v>0.47448979591836737</v>
      </c>
      <c r="E151" s="20"/>
      <c r="F151" s="37">
        <v>79.599999999999994</v>
      </c>
      <c r="G151" s="30">
        <f t="shared" si="50"/>
        <v>0.40161453077699294</v>
      </c>
      <c r="H151" s="20"/>
      <c r="I151" s="37">
        <v>67</v>
      </c>
      <c r="J151" s="30">
        <f t="shared" si="51"/>
        <v>0.30289330922242313</v>
      </c>
      <c r="K151" s="20"/>
      <c r="L151" s="37">
        <v>71</v>
      </c>
      <c r="M151" s="30">
        <f t="shared" si="52"/>
        <v>0.17010062290368952</v>
      </c>
      <c r="P151"/>
      <c r="Q151"/>
      <c r="X151"/>
      <c r="Y151"/>
      <c r="AF151"/>
      <c r="AG151"/>
    </row>
    <row r="152" spans="1:33" x14ac:dyDescent="0.2">
      <c r="B152" t="s">
        <v>11</v>
      </c>
      <c r="C152" s="42">
        <v>78.400000000000006</v>
      </c>
      <c r="D152" s="43">
        <f t="shared" si="49"/>
        <v>1</v>
      </c>
      <c r="E152" s="20"/>
      <c r="F152" s="37">
        <v>198.2</v>
      </c>
      <c r="G152" s="30">
        <f t="shared" si="50"/>
        <v>1</v>
      </c>
      <c r="H152" s="20"/>
      <c r="I152" s="37">
        <v>221.2</v>
      </c>
      <c r="J152" s="30">
        <f t="shared" si="51"/>
        <v>1</v>
      </c>
      <c r="K152" s="20"/>
      <c r="L152" s="37">
        <v>417.4</v>
      </c>
      <c r="M152" s="30">
        <f t="shared" si="52"/>
        <v>1</v>
      </c>
      <c r="P152"/>
      <c r="Q152"/>
      <c r="X152"/>
      <c r="Y152"/>
      <c r="AF152"/>
      <c r="AG152"/>
    </row>
    <row r="153" spans="1:33" x14ac:dyDescent="0.2">
      <c r="C153" s="46"/>
      <c r="D153" s="46"/>
      <c r="E153" s="20"/>
      <c r="F153" s="40"/>
      <c r="G153" s="40"/>
      <c r="H153" s="20"/>
      <c r="I153" s="40"/>
      <c r="J153" s="40"/>
      <c r="K153" s="20"/>
      <c r="L153" s="40"/>
      <c r="M153" s="40"/>
      <c r="P153"/>
      <c r="Q153"/>
      <c r="X153"/>
      <c r="Y153"/>
      <c r="AF153"/>
      <c r="AG153"/>
    </row>
    <row r="154" spans="1:33" x14ac:dyDescent="0.2">
      <c r="C154" s="46"/>
      <c r="D154" s="46"/>
      <c r="E154" s="20"/>
      <c r="F154" s="40"/>
      <c r="G154" s="40"/>
      <c r="H154" s="20"/>
      <c r="I154" s="40"/>
      <c r="J154" s="40"/>
      <c r="K154" s="20"/>
      <c r="L154" s="40"/>
      <c r="M154" s="40"/>
      <c r="P154"/>
      <c r="Q154"/>
      <c r="X154"/>
      <c r="Y154"/>
      <c r="AF154"/>
      <c r="AG154"/>
    </row>
    <row r="155" spans="1:33" x14ac:dyDescent="0.2">
      <c r="A155" t="s">
        <v>0</v>
      </c>
      <c r="C155" s="46"/>
      <c r="D155" s="46"/>
      <c r="E155" s="20"/>
      <c r="F155" s="40"/>
      <c r="G155" s="40"/>
      <c r="H155" s="20"/>
      <c r="I155" s="40"/>
      <c r="J155" s="40"/>
      <c r="K155" s="20"/>
      <c r="L155" s="40"/>
      <c r="M155" s="40"/>
      <c r="P155"/>
      <c r="Q155"/>
      <c r="X155"/>
      <c r="Y155"/>
      <c r="AF155"/>
      <c r="AG155"/>
    </row>
    <row r="156" spans="1:33" x14ac:dyDescent="0.2">
      <c r="A156" s="15"/>
      <c r="B156" s="15"/>
      <c r="C156" s="44"/>
      <c r="D156" s="44"/>
      <c r="E156" s="15"/>
      <c r="F156" s="38"/>
      <c r="G156" s="38"/>
      <c r="H156" s="15"/>
      <c r="I156" s="38"/>
      <c r="J156" s="38"/>
      <c r="K156" s="15"/>
      <c r="L156" s="38"/>
      <c r="M156" s="38"/>
      <c r="P156"/>
      <c r="Q156"/>
      <c r="X156"/>
      <c r="Y156"/>
      <c r="AF156"/>
      <c r="AG156"/>
    </row>
    <row r="157" spans="1:33" s="1" customFormat="1" x14ac:dyDescent="0.2">
      <c r="A157"/>
      <c r="B157"/>
      <c r="C157" s="1" t="s">
        <v>104</v>
      </c>
      <c r="D157" s="45"/>
      <c r="E157" s="27"/>
      <c r="F157" s="1" t="s">
        <v>105</v>
      </c>
      <c r="G157" s="39"/>
      <c r="H157" s="27"/>
      <c r="I157" s="1" t="s">
        <v>106</v>
      </c>
      <c r="J157" s="39"/>
      <c r="K157" s="27"/>
      <c r="L157" s="1" t="s">
        <v>107</v>
      </c>
      <c r="M157" s="39"/>
    </row>
    <row r="158" spans="1:33" ht="38.25" x14ac:dyDescent="0.2">
      <c r="A158" s="47"/>
      <c r="B158" s="47"/>
      <c r="C158" s="48" t="s">
        <v>123</v>
      </c>
      <c r="D158" s="49" t="s">
        <v>141</v>
      </c>
      <c r="E158" s="16"/>
      <c r="F158" s="29" t="s">
        <v>123</v>
      </c>
      <c r="G158" s="49" t="s">
        <v>141</v>
      </c>
      <c r="H158" s="16"/>
      <c r="I158" s="29" t="s">
        <v>123</v>
      </c>
      <c r="J158" s="49" t="s">
        <v>141</v>
      </c>
      <c r="K158" s="16"/>
      <c r="L158" s="29" t="s">
        <v>123</v>
      </c>
      <c r="M158" s="49" t="s">
        <v>141</v>
      </c>
      <c r="P158"/>
      <c r="Q158"/>
      <c r="X158"/>
      <c r="Y158"/>
      <c r="AF158"/>
      <c r="AG158"/>
    </row>
    <row r="159" spans="1:33" x14ac:dyDescent="0.2">
      <c r="A159" t="s">
        <v>1</v>
      </c>
      <c r="B159" t="s">
        <v>24</v>
      </c>
      <c r="C159" s="42">
        <v>0.2</v>
      </c>
      <c r="D159" s="43">
        <f>C159/C$161</f>
        <v>1</v>
      </c>
      <c r="E159" s="20"/>
      <c r="F159" s="37">
        <v>1.2</v>
      </c>
      <c r="G159" s="30">
        <f>F159/F$161</f>
        <v>0.54545454545454541</v>
      </c>
      <c r="H159" s="20"/>
      <c r="I159" s="37">
        <v>0.6</v>
      </c>
      <c r="J159" s="30">
        <f>I159/I$161</f>
        <v>0.12</v>
      </c>
      <c r="K159" s="20"/>
      <c r="L159" s="37">
        <v>4.5999999999999996</v>
      </c>
      <c r="M159" s="30">
        <f>L159/L$161</f>
        <v>0.17829457364341084</v>
      </c>
      <c r="P159"/>
      <c r="Q159"/>
      <c r="X159"/>
      <c r="Y159"/>
      <c r="AF159"/>
      <c r="AG159"/>
    </row>
    <row r="160" spans="1:33" x14ac:dyDescent="0.2">
      <c r="B160" t="s">
        <v>25</v>
      </c>
      <c r="C160" s="42">
        <v>0</v>
      </c>
      <c r="D160" s="43">
        <f>C160/C$161</f>
        <v>0</v>
      </c>
      <c r="E160" s="20"/>
      <c r="F160" s="37">
        <v>1</v>
      </c>
      <c r="G160" s="30">
        <f>F160/F$161</f>
        <v>0.45454545454545453</v>
      </c>
      <c r="H160" s="20"/>
      <c r="I160" s="37">
        <v>4.4000000000000004</v>
      </c>
      <c r="J160" s="30">
        <f>I160/I$161</f>
        <v>0.88000000000000012</v>
      </c>
      <c r="K160" s="20"/>
      <c r="L160" s="37">
        <v>21.2</v>
      </c>
      <c r="M160" s="30">
        <f>L160/L$161</f>
        <v>0.82170542635658905</v>
      </c>
      <c r="P160"/>
      <c r="Q160"/>
      <c r="X160"/>
      <c r="Y160"/>
      <c r="AF160"/>
      <c r="AG160"/>
    </row>
    <row r="161" spans="1:33" x14ac:dyDescent="0.2">
      <c r="B161" t="s">
        <v>11</v>
      </c>
      <c r="C161" s="42">
        <v>0.2</v>
      </c>
      <c r="D161" s="43">
        <f>C161/C$161</f>
        <v>1</v>
      </c>
      <c r="E161" s="20"/>
      <c r="F161" s="37">
        <v>2.2000000000000002</v>
      </c>
      <c r="G161" s="30">
        <f>F161/F$161</f>
        <v>1</v>
      </c>
      <c r="H161" s="20"/>
      <c r="I161" s="37">
        <v>5</v>
      </c>
      <c r="J161" s="30">
        <f>I161/I$161</f>
        <v>1</v>
      </c>
      <c r="K161" s="20"/>
      <c r="L161" s="37">
        <v>25.8</v>
      </c>
      <c r="M161" s="30">
        <f>L161/L$161</f>
        <v>1</v>
      </c>
      <c r="P161"/>
      <c r="Q161"/>
      <c r="X161"/>
      <c r="Y161"/>
      <c r="AF161"/>
      <c r="AG161"/>
    </row>
    <row r="162" spans="1:33" x14ac:dyDescent="0.2">
      <c r="C162" s="42"/>
      <c r="D162" s="43"/>
      <c r="E162" s="20"/>
      <c r="F162" s="37"/>
      <c r="G162" s="30"/>
      <c r="H162" s="20"/>
      <c r="I162" s="37"/>
      <c r="J162" s="30"/>
      <c r="K162" s="20"/>
      <c r="L162" s="37"/>
      <c r="M162" s="30"/>
      <c r="P162"/>
      <c r="Q162"/>
      <c r="X162"/>
      <c r="Y162"/>
      <c r="AF162"/>
      <c r="AG162"/>
    </row>
    <row r="163" spans="1:33" x14ac:dyDescent="0.2">
      <c r="A163" t="s">
        <v>12</v>
      </c>
      <c r="B163" t="s">
        <v>24</v>
      </c>
      <c r="C163" s="42">
        <v>12.2</v>
      </c>
      <c r="D163" s="43">
        <f>C163/C$165</f>
        <v>0.6777777777777777</v>
      </c>
      <c r="E163" s="20"/>
      <c r="F163" s="37">
        <v>36.4</v>
      </c>
      <c r="G163" s="30">
        <f>F163/F$165</f>
        <v>0.62758620689655165</v>
      </c>
      <c r="H163" s="20"/>
      <c r="I163" s="37">
        <v>36</v>
      </c>
      <c r="J163" s="30">
        <f>I163/I$165</f>
        <v>0.43902439024390244</v>
      </c>
      <c r="K163" s="20"/>
      <c r="L163" s="37">
        <v>48.2</v>
      </c>
      <c r="M163" s="30">
        <f>L163/L$165</f>
        <v>0.27048260381593719</v>
      </c>
      <c r="P163"/>
      <c r="Q163"/>
      <c r="X163"/>
      <c r="Y163"/>
      <c r="AF163"/>
      <c r="AG163"/>
    </row>
    <row r="164" spans="1:33" x14ac:dyDescent="0.2">
      <c r="B164" t="s">
        <v>25</v>
      </c>
      <c r="C164" s="42">
        <v>5.8</v>
      </c>
      <c r="D164" s="43">
        <f t="shared" ref="D164:D165" si="53">C164/C$165</f>
        <v>0.32222222222222219</v>
      </c>
      <c r="E164" s="20"/>
      <c r="F164" s="37">
        <v>21.6</v>
      </c>
      <c r="G164" s="30">
        <f t="shared" ref="G164:G165" si="54">F164/F$165</f>
        <v>0.3724137931034483</v>
      </c>
      <c r="H164" s="20"/>
      <c r="I164" s="37">
        <v>46</v>
      </c>
      <c r="J164" s="30">
        <f t="shared" ref="J164:J165" si="55">I164/I$165</f>
        <v>0.56097560975609762</v>
      </c>
      <c r="K164" s="20"/>
      <c r="L164" s="37">
        <v>130</v>
      </c>
      <c r="M164" s="30">
        <f t="shared" ref="M164:M165" si="56">L164/L$165</f>
        <v>0.72951739618406286</v>
      </c>
      <c r="P164"/>
      <c r="Q164"/>
      <c r="X164"/>
      <c r="Y164"/>
      <c r="AF164"/>
      <c r="AG164"/>
    </row>
    <row r="165" spans="1:33" x14ac:dyDescent="0.2">
      <c r="B165" t="s">
        <v>11</v>
      </c>
      <c r="C165" s="42">
        <v>18</v>
      </c>
      <c r="D165" s="43">
        <f t="shared" si="53"/>
        <v>1</v>
      </c>
      <c r="E165" s="20"/>
      <c r="F165" s="37">
        <v>58</v>
      </c>
      <c r="G165" s="30">
        <f t="shared" si="54"/>
        <v>1</v>
      </c>
      <c r="H165" s="20"/>
      <c r="I165" s="37">
        <v>82</v>
      </c>
      <c r="J165" s="30">
        <f t="shared" si="55"/>
        <v>1</v>
      </c>
      <c r="K165" s="20"/>
      <c r="L165" s="37">
        <v>178.2</v>
      </c>
      <c r="M165" s="30">
        <f t="shared" si="56"/>
        <v>1</v>
      </c>
      <c r="P165"/>
      <c r="Q165"/>
      <c r="X165"/>
      <c r="Y165"/>
      <c r="AF165"/>
      <c r="AG165"/>
    </row>
    <row r="166" spans="1:33" x14ac:dyDescent="0.2">
      <c r="C166" s="42"/>
      <c r="D166" s="43"/>
      <c r="E166" s="20"/>
      <c r="F166" s="37"/>
      <c r="G166" s="30"/>
      <c r="H166" s="20"/>
      <c r="I166" s="37"/>
      <c r="J166" s="30"/>
      <c r="K166" s="20"/>
      <c r="L166" s="37"/>
      <c r="M166" s="30"/>
      <c r="P166"/>
      <c r="Q166"/>
      <c r="X166"/>
      <c r="Y166"/>
      <c r="AF166"/>
      <c r="AG166"/>
    </row>
    <row r="167" spans="1:33" s="1" customFormat="1" x14ac:dyDescent="0.2">
      <c r="A167" t="s">
        <v>13</v>
      </c>
      <c r="B167" t="s">
        <v>24</v>
      </c>
      <c r="C167" s="42">
        <v>48.4</v>
      </c>
      <c r="D167" s="43">
        <f>C167/C$169</f>
        <v>0.80398671096345509</v>
      </c>
      <c r="E167" s="20"/>
      <c r="F167" s="37">
        <v>101.6</v>
      </c>
      <c r="G167" s="30">
        <f>F167/F$169</f>
        <v>0.73623188405797102</v>
      </c>
      <c r="H167" s="20"/>
      <c r="I167" s="37">
        <v>87.4</v>
      </c>
      <c r="J167" s="30">
        <f>I167/I$169</f>
        <v>0.65126676602086453</v>
      </c>
      <c r="K167" s="20"/>
      <c r="L167" s="37">
        <v>83</v>
      </c>
      <c r="M167" s="30">
        <f>L167/L$169</f>
        <v>0.38894095595126521</v>
      </c>
    </row>
    <row r="168" spans="1:33" x14ac:dyDescent="0.2">
      <c r="B168" t="s">
        <v>25</v>
      </c>
      <c r="C168" s="42">
        <v>11.8</v>
      </c>
      <c r="D168" s="43">
        <f t="shared" ref="D168:D169" si="57">C168/C$169</f>
        <v>0.19601328903654486</v>
      </c>
      <c r="E168" s="20"/>
      <c r="F168" s="37">
        <v>36.4</v>
      </c>
      <c r="G168" s="30">
        <f t="shared" ref="G168:G169" si="58">F168/F$169</f>
        <v>0.26376811594202898</v>
      </c>
      <c r="H168" s="20"/>
      <c r="I168" s="37">
        <v>46.8</v>
      </c>
      <c r="J168" s="30">
        <f t="shared" ref="J168:J169" si="59">I168/I$169</f>
        <v>0.34873323397913564</v>
      </c>
      <c r="K168" s="20"/>
      <c r="L168" s="37">
        <v>130.4</v>
      </c>
      <c r="M168" s="30">
        <f t="shared" ref="M168:M169" si="60">L168/L$169</f>
        <v>0.61105904404873479</v>
      </c>
      <c r="P168"/>
      <c r="Q168"/>
      <c r="X168"/>
      <c r="Y168"/>
      <c r="AF168"/>
      <c r="AG168"/>
    </row>
    <row r="169" spans="1:33" x14ac:dyDescent="0.2">
      <c r="B169" t="s">
        <v>11</v>
      </c>
      <c r="C169" s="42">
        <v>60.2</v>
      </c>
      <c r="D169" s="43">
        <f t="shared" si="57"/>
        <v>1</v>
      </c>
      <c r="E169" s="20"/>
      <c r="F169" s="37">
        <v>138</v>
      </c>
      <c r="G169" s="30">
        <f t="shared" si="58"/>
        <v>1</v>
      </c>
      <c r="H169" s="20"/>
      <c r="I169" s="37">
        <v>134.19999999999999</v>
      </c>
      <c r="J169" s="30">
        <f t="shared" si="59"/>
        <v>1</v>
      </c>
      <c r="K169" s="20"/>
      <c r="L169" s="37">
        <v>213.4</v>
      </c>
      <c r="M169" s="30">
        <f t="shared" si="60"/>
        <v>1</v>
      </c>
      <c r="P169"/>
      <c r="Q169"/>
      <c r="X169"/>
      <c r="Y169"/>
      <c r="AF169"/>
      <c r="AG169"/>
    </row>
    <row r="170" spans="1:33" x14ac:dyDescent="0.2">
      <c r="C170" s="42"/>
      <c r="D170" s="43"/>
      <c r="E170" s="20"/>
      <c r="F170" s="37"/>
      <c r="G170" s="30"/>
      <c r="H170" s="20"/>
      <c r="I170" s="37"/>
      <c r="J170" s="30"/>
      <c r="K170" s="20"/>
      <c r="L170" s="37"/>
      <c r="M170" s="30"/>
      <c r="P170"/>
      <c r="Q170"/>
      <c r="X170"/>
      <c r="Y170"/>
      <c r="AF170"/>
      <c r="AG170"/>
    </row>
    <row r="171" spans="1:33" x14ac:dyDescent="0.2">
      <c r="A171" t="s">
        <v>11</v>
      </c>
      <c r="B171" t="s">
        <v>24</v>
      </c>
      <c r="C171" s="42">
        <v>60.8</v>
      </c>
      <c r="D171" s="43">
        <f>C171/C$173</f>
        <v>0.77551020408163251</v>
      </c>
      <c r="E171" s="20"/>
      <c r="F171" s="37">
        <v>139.19999999999999</v>
      </c>
      <c r="G171" s="30">
        <f>F171/F$173</f>
        <v>0.70232088799192738</v>
      </c>
      <c r="H171" s="20"/>
      <c r="I171" s="37">
        <v>124</v>
      </c>
      <c r="J171" s="30">
        <f>I171/I$173</f>
        <v>0.56057866184448468</v>
      </c>
      <c r="K171" s="20"/>
      <c r="L171" s="37">
        <v>135.80000000000001</v>
      </c>
      <c r="M171" s="30">
        <f>L171/L$173</f>
        <v>0.32534738859607099</v>
      </c>
      <c r="P171"/>
      <c r="Q171"/>
      <c r="X171"/>
      <c r="Y171"/>
      <c r="AF171"/>
      <c r="AG171"/>
    </row>
    <row r="172" spans="1:33" x14ac:dyDescent="0.2">
      <c r="B172" t="s">
        <v>25</v>
      </c>
      <c r="C172" s="42">
        <v>17.600000000000001</v>
      </c>
      <c r="D172" s="43">
        <f t="shared" ref="D172:D173" si="61">C172/C$173</f>
        <v>0.22448979591836735</v>
      </c>
      <c r="E172" s="20"/>
      <c r="F172" s="37">
        <v>59</v>
      </c>
      <c r="G172" s="30">
        <f t="shared" ref="G172:G173" si="62">F172/F$173</f>
        <v>0.29767911200807268</v>
      </c>
      <c r="H172" s="20"/>
      <c r="I172" s="37">
        <v>97.2</v>
      </c>
      <c r="J172" s="30">
        <f t="shared" ref="J172:J173" si="63">I172/I$173</f>
        <v>0.43942133815551543</v>
      </c>
      <c r="K172" s="20"/>
      <c r="L172" s="37">
        <v>281.60000000000002</v>
      </c>
      <c r="M172" s="30">
        <f t="shared" ref="M172:M173" si="64">L172/L$173</f>
        <v>0.67465261140392918</v>
      </c>
      <c r="P172"/>
      <c r="Q172"/>
      <c r="X172"/>
      <c r="Y172"/>
      <c r="AF172"/>
      <c r="AG172"/>
    </row>
    <row r="173" spans="1:33" x14ac:dyDescent="0.2">
      <c r="B173" t="s">
        <v>11</v>
      </c>
      <c r="C173" s="42">
        <v>78.400000000000006</v>
      </c>
      <c r="D173" s="43">
        <f t="shared" si="61"/>
        <v>1</v>
      </c>
      <c r="E173" s="20"/>
      <c r="F173" s="37">
        <v>198.2</v>
      </c>
      <c r="G173" s="30">
        <f t="shared" si="62"/>
        <v>1</v>
      </c>
      <c r="H173" s="20"/>
      <c r="I173" s="37">
        <v>221.2</v>
      </c>
      <c r="J173" s="30">
        <f t="shared" si="63"/>
        <v>1</v>
      </c>
      <c r="K173" s="20"/>
      <c r="L173" s="37">
        <v>417.4</v>
      </c>
      <c r="M173" s="30">
        <f t="shared" si="64"/>
        <v>1</v>
      </c>
      <c r="P173"/>
      <c r="Q173"/>
      <c r="X173"/>
      <c r="Y173"/>
      <c r="AF173"/>
      <c r="AG173"/>
    </row>
    <row r="174" spans="1:33" x14ac:dyDescent="0.2">
      <c r="C174" s="46"/>
      <c r="D174" s="46"/>
      <c r="E174" s="20"/>
      <c r="F174" s="40"/>
      <c r="G174" s="40"/>
      <c r="H174" s="20"/>
      <c r="I174" s="40"/>
      <c r="J174" s="40"/>
      <c r="K174" s="20"/>
      <c r="L174" s="40"/>
      <c r="M174" s="40"/>
      <c r="P174"/>
      <c r="Q174"/>
      <c r="X174"/>
      <c r="Y174"/>
      <c r="AF174"/>
      <c r="AG174"/>
    </row>
    <row r="175" spans="1:33" x14ac:dyDescent="0.2">
      <c r="C175" s="46"/>
      <c r="D175" s="46"/>
      <c r="E175" s="20"/>
      <c r="F175" s="40"/>
      <c r="G175" s="40"/>
      <c r="H175" s="20"/>
      <c r="I175" s="40"/>
      <c r="J175" s="40"/>
      <c r="K175" s="20"/>
      <c r="L175" s="40"/>
      <c r="M175" s="40"/>
      <c r="P175"/>
      <c r="Q175"/>
      <c r="X175"/>
      <c r="Y175"/>
      <c r="AF175"/>
      <c r="AG175"/>
    </row>
    <row r="176" spans="1:33" x14ac:dyDescent="0.2">
      <c r="A176" t="s">
        <v>0</v>
      </c>
      <c r="C176" s="46"/>
      <c r="D176" s="46"/>
      <c r="E176" s="20"/>
      <c r="F176" s="40"/>
      <c r="G176" s="40"/>
      <c r="H176" s="20"/>
      <c r="I176" s="40"/>
      <c r="J176" s="40"/>
      <c r="K176" s="20"/>
      <c r="L176" s="40"/>
      <c r="M176" s="40"/>
      <c r="P176"/>
      <c r="Q176"/>
      <c r="X176"/>
      <c r="Y176"/>
      <c r="AF176"/>
      <c r="AG176"/>
    </row>
    <row r="177" spans="1:33" x14ac:dyDescent="0.2">
      <c r="A177" s="15"/>
      <c r="B177" s="15"/>
      <c r="C177" s="44"/>
      <c r="D177" s="44"/>
      <c r="E177" s="15"/>
      <c r="F177" s="38"/>
      <c r="G177" s="38"/>
      <c r="H177" s="15"/>
      <c r="I177" s="38"/>
      <c r="J177" s="38"/>
      <c r="K177" s="15"/>
      <c r="L177" s="38"/>
      <c r="M177" s="38"/>
      <c r="P177"/>
      <c r="Q177"/>
      <c r="X177"/>
      <c r="Y177"/>
      <c r="AF177"/>
      <c r="AG177"/>
    </row>
    <row r="178" spans="1:33" s="1" customFormat="1" x14ac:dyDescent="0.2">
      <c r="A178"/>
      <c r="B178"/>
      <c r="C178" s="1" t="s">
        <v>104</v>
      </c>
      <c r="D178" s="45"/>
      <c r="E178" s="27"/>
      <c r="F178" s="1" t="s">
        <v>105</v>
      </c>
      <c r="G178" s="39"/>
      <c r="H178" s="27"/>
      <c r="I178" s="1" t="s">
        <v>106</v>
      </c>
      <c r="J178" s="39"/>
      <c r="K178" s="27"/>
      <c r="L178" s="1" t="s">
        <v>107</v>
      </c>
      <c r="M178" s="39"/>
    </row>
    <row r="179" spans="1:33" ht="38.25" x14ac:dyDescent="0.2">
      <c r="A179" s="47"/>
      <c r="B179" s="47"/>
      <c r="C179" s="48" t="s">
        <v>123</v>
      </c>
      <c r="D179" s="49" t="s">
        <v>141</v>
      </c>
      <c r="E179" s="16"/>
      <c r="F179" s="29" t="s">
        <v>123</v>
      </c>
      <c r="G179" s="49" t="s">
        <v>141</v>
      </c>
      <c r="H179" s="16"/>
      <c r="I179" s="29" t="s">
        <v>123</v>
      </c>
      <c r="J179" s="49" t="s">
        <v>141</v>
      </c>
      <c r="K179" s="16"/>
      <c r="L179" s="29" t="s">
        <v>123</v>
      </c>
      <c r="M179" s="49" t="s">
        <v>141</v>
      </c>
      <c r="P179"/>
      <c r="Q179"/>
      <c r="X179"/>
      <c r="Y179"/>
      <c r="AF179"/>
      <c r="AG179"/>
    </row>
    <row r="180" spans="1:33" x14ac:dyDescent="0.2">
      <c r="A180" t="s">
        <v>1</v>
      </c>
      <c r="B180">
        <v>0</v>
      </c>
      <c r="C180" s="42">
        <v>0</v>
      </c>
      <c r="D180" s="43">
        <f t="shared" ref="D180:D187" si="65">C180/C$187</f>
        <v>0</v>
      </c>
      <c r="E180" s="20"/>
      <c r="F180" s="37">
        <v>0.2</v>
      </c>
      <c r="G180" s="30">
        <f>F180/F$187</f>
        <v>9.0909090909090912E-2</v>
      </c>
      <c r="H180" s="20"/>
      <c r="I180" s="37">
        <v>0</v>
      </c>
      <c r="J180" s="30">
        <f>I180/I$187</f>
        <v>0</v>
      </c>
      <c r="K180" s="20"/>
      <c r="L180" s="37">
        <v>0</v>
      </c>
      <c r="M180" s="30">
        <f>L180/L$187</f>
        <v>0</v>
      </c>
      <c r="P180"/>
      <c r="Q180"/>
      <c r="X180"/>
      <c r="Y180"/>
      <c r="AF180"/>
      <c r="AG180"/>
    </row>
    <row r="181" spans="1:33" x14ac:dyDescent="0.2">
      <c r="B181" t="s">
        <v>26</v>
      </c>
      <c r="C181" s="42">
        <v>0</v>
      </c>
      <c r="D181" s="43">
        <f t="shared" si="65"/>
        <v>0</v>
      </c>
      <c r="E181" s="20"/>
      <c r="F181" s="37">
        <v>0.4</v>
      </c>
      <c r="G181" s="30">
        <f t="shared" ref="G181:G187" si="66">F181/F$187</f>
        <v>0.18181818181818182</v>
      </c>
      <c r="H181" s="20"/>
      <c r="I181" s="37">
        <v>0.2</v>
      </c>
      <c r="J181" s="30">
        <f t="shared" ref="J181:J187" si="67">I181/I$187</f>
        <v>0.04</v>
      </c>
      <c r="K181" s="20"/>
      <c r="L181" s="37">
        <v>1.8</v>
      </c>
      <c r="M181" s="30">
        <f t="shared" ref="M181:M187" si="68">L181/L$187</f>
        <v>6.9767441860465115E-2</v>
      </c>
      <c r="P181"/>
      <c r="Q181"/>
      <c r="X181"/>
      <c r="Y181"/>
      <c r="AF181"/>
      <c r="AG181"/>
    </row>
    <row r="182" spans="1:33" x14ac:dyDescent="0.2">
      <c r="B182" t="s">
        <v>27</v>
      </c>
      <c r="C182" s="42">
        <v>0</v>
      </c>
      <c r="D182" s="43">
        <f t="shared" si="65"/>
        <v>0</v>
      </c>
      <c r="E182" s="20"/>
      <c r="F182" s="37">
        <v>0.8</v>
      </c>
      <c r="G182" s="30">
        <f t="shared" si="66"/>
        <v>0.36363636363636365</v>
      </c>
      <c r="H182" s="20"/>
      <c r="I182" s="37">
        <v>0</v>
      </c>
      <c r="J182" s="30">
        <f t="shared" si="67"/>
        <v>0</v>
      </c>
      <c r="K182" s="20"/>
      <c r="L182" s="37">
        <v>0.8</v>
      </c>
      <c r="M182" s="30">
        <f t="shared" si="68"/>
        <v>3.1007751937984496E-2</v>
      </c>
      <c r="P182"/>
      <c r="Q182"/>
      <c r="X182"/>
      <c r="Y182"/>
      <c r="AF182"/>
      <c r="AG182"/>
    </row>
    <row r="183" spans="1:33" x14ac:dyDescent="0.2">
      <c r="B183" t="s">
        <v>28</v>
      </c>
      <c r="C183" s="42">
        <v>0</v>
      </c>
      <c r="D183" s="43">
        <f t="shared" si="65"/>
        <v>0</v>
      </c>
      <c r="E183" s="20"/>
      <c r="F183" s="37">
        <v>0</v>
      </c>
      <c r="G183" s="30">
        <f t="shared" si="66"/>
        <v>0</v>
      </c>
      <c r="H183" s="20"/>
      <c r="I183" s="37">
        <v>0</v>
      </c>
      <c r="J183" s="30">
        <f t="shared" si="67"/>
        <v>0</v>
      </c>
      <c r="K183" s="20"/>
      <c r="L183" s="37">
        <v>0</v>
      </c>
      <c r="M183" s="30">
        <f t="shared" si="68"/>
        <v>0</v>
      </c>
      <c r="P183"/>
      <c r="Q183"/>
      <c r="X183"/>
      <c r="Y183"/>
      <c r="AF183"/>
      <c r="AG183"/>
    </row>
    <row r="184" spans="1:33" x14ac:dyDescent="0.2">
      <c r="B184" t="s">
        <v>29</v>
      </c>
      <c r="C184" s="42">
        <v>0</v>
      </c>
      <c r="D184" s="43">
        <f t="shared" si="65"/>
        <v>0</v>
      </c>
      <c r="E184" s="20"/>
      <c r="F184" s="37">
        <v>0</v>
      </c>
      <c r="G184" s="30">
        <f t="shared" si="66"/>
        <v>0</v>
      </c>
      <c r="H184" s="20"/>
      <c r="I184" s="37">
        <v>0</v>
      </c>
      <c r="J184" s="30">
        <f t="shared" si="67"/>
        <v>0</v>
      </c>
      <c r="K184" s="20"/>
      <c r="L184" s="37">
        <v>0</v>
      </c>
      <c r="M184" s="30">
        <f t="shared" si="68"/>
        <v>0</v>
      </c>
      <c r="P184"/>
      <c r="Q184"/>
      <c r="X184"/>
      <c r="Y184"/>
      <c r="AF184"/>
      <c r="AG184"/>
    </row>
    <row r="185" spans="1:33" x14ac:dyDescent="0.2">
      <c r="B185" t="s">
        <v>30</v>
      </c>
      <c r="C185" s="42">
        <v>0.2</v>
      </c>
      <c r="D185" s="43">
        <f t="shared" si="65"/>
        <v>1</v>
      </c>
      <c r="E185" s="20"/>
      <c r="F185" s="37">
        <v>0.8</v>
      </c>
      <c r="G185" s="30">
        <f t="shared" si="66"/>
        <v>0.36363636363636365</v>
      </c>
      <c r="H185" s="20"/>
      <c r="I185" s="37">
        <v>4</v>
      </c>
      <c r="J185" s="30">
        <f t="shared" si="67"/>
        <v>0.8</v>
      </c>
      <c r="K185" s="20"/>
      <c r="L185" s="37">
        <v>13.2</v>
      </c>
      <c r="M185" s="30">
        <f t="shared" si="68"/>
        <v>0.5116279069767441</v>
      </c>
      <c r="P185"/>
      <c r="Q185"/>
      <c r="X185"/>
      <c r="Y185"/>
      <c r="AF185"/>
      <c r="AG185"/>
    </row>
    <row r="186" spans="1:33" s="1" customFormat="1" x14ac:dyDescent="0.2">
      <c r="A186"/>
      <c r="B186" t="s">
        <v>31</v>
      </c>
      <c r="C186" s="42">
        <v>0</v>
      </c>
      <c r="D186" s="43">
        <f t="shared" si="65"/>
        <v>0</v>
      </c>
      <c r="E186" s="20"/>
      <c r="F186" s="37">
        <v>0</v>
      </c>
      <c r="G186" s="30">
        <f t="shared" si="66"/>
        <v>0</v>
      </c>
      <c r="H186" s="20"/>
      <c r="I186" s="37">
        <v>0.8</v>
      </c>
      <c r="J186" s="30">
        <f t="shared" si="67"/>
        <v>0.16</v>
      </c>
      <c r="K186" s="20"/>
      <c r="L186" s="37">
        <v>10</v>
      </c>
      <c r="M186" s="30">
        <f t="shared" si="68"/>
        <v>0.38759689922480617</v>
      </c>
    </row>
    <row r="187" spans="1:33" x14ac:dyDescent="0.2">
      <c r="B187" t="s">
        <v>11</v>
      </c>
      <c r="C187" s="42">
        <v>0.2</v>
      </c>
      <c r="D187" s="43">
        <f t="shared" si="65"/>
        <v>1</v>
      </c>
      <c r="E187" s="20"/>
      <c r="F187" s="37">
        <v>2.2000000000000002</v>
      </c>
      <c r="G187" s="30">
        <f t="shared" si="66"/>
        <v>1</v>
      </c>
      <c r="H187" s="20"/>
      <c r="I187" s="37">
        <v>5</v>
      </c>
      <c r="J187" s="30">
        <f t="shared" si="67"/>
        <v>1</v>
      </c>
      <c r="K187" s="20"/>
      <c r="L187" s="37">
        <v>25.8</v>
      </c>
      <c r="M187" s="30">
        <f t="shared" si="68"/>
        <v>1</v>
      </c>
      <c r="P187"/>
      <c r="Q187"/>
      <c r="X187"/>
      <c r="Y187"/>
      <c r="AF187"/>
      <c r="AG187"/>
    </row>
    <row r="188" spans="1:33" x14ac:dyDescent="0.2">
      <c r="C188" s="42"/>
      <c r="D188" s="43"/>
      <c r="E188" s="20"/>
      <c r="F188" s="37"/>
      <c r="G188" s="30"/>
      <c r="H188" s="20"/>
      <c r="I188" s="37"/>
      <c r="J188" s="30"/>
      <c r="K188" s="20"/>
      <c r="L188" s="37"/>
      <c r="M188" s="30"/>
      <c r="P188"/>
      <c r="Q188"/>
      <c r="X188"/>
      <c r="Y188"/>
      <c r="AF188"/>
      <c r="AG188"/>
    </row>
    <row r="189" spans="1:33" x14ac:dyDescent="0.2">
      <c r="A189" t="s">
        <v>12</v>
      </c>
      <c r="B189">
        <v>0</v>
      </c>
      <c r="C189" s="42">
        <v>0</v>
      </c>
      <c r="D189" s="43">
        <f>C189/C$196</f>
        <v>0</v>
      </c>
      <c r="E189" s="20"/>
      <c r="F189" s="37">
        <v>0</v>
      </c>
      <c r="G189" s="30">
        <f>F189/F$196</f>
        <v>0</v>
      </c>
      <c r="H189" s="20"/>
      <c r="I189" s="37">
        <v>0</v>
      </c>
      <c r="J189" s="30">
        <f>I189/I$196</f>
        <v>0</v>
      </c>
      <c r="K189" s="20"/>
      <c r="L189" s="37">
        <v>0</v>
      </c>
      <c r="M189" s="30">
        <f>L189/L$196</f>
        <v>0</v>
      </c>
      <c r="P189"/>
      <c r="Q189"/>
      <c r="X189"/>
      <c r="Y189"/>
      <c r="AF189"/>
      <c r="AG189"/>
    </row>
    <row r="190" spans="1:33" x14ac:dyDescent="0.2">
      <c r="B190" t="s">
        <v>26</v>
      </c>
      <c r="C190" s="42">
        <v>5.2</v>
      </c>
      <c r="D190" s="43">
        <f t="shared" ref="D190:D196" si="69">C190/C$196</f>
        <v>0.28888888888888892</v>
      </c>
      <c r="E190" s="20"/>
      <c r="F190" s="37">
        <v>19.600000000000001</v>
      </c>
      <c r="G190" s="30">
        <f t="shared" ref="G190:G196" si="70">F190/F$196</f>
        <v>0.33793103448275863</v>
      </c>
      <c r="H190" s="20"/>
      <c r="I190" s="37">
        <v>21.6</v>
      </c>
      <c r="J190" s="30">
        <f t="shared" ref="J190:J196" si="71">I190/I$196</f>
        <v>0.26341463414634148</v>
      </c>
      <c r="K190" s="20"/>
      <c r="L190" s="37">
        <v>25.4</v>
      </c>
      <c r="M190" s="30">
        <f t="shared" ref="M190:M196" si="72">L190/L$196</f>
        <v>0.14253647586980919</v>
      </c>
      <c r="P190"/>
      <c r="Q190"/>
      <c r="X190"/>
      <c r="Y190"/>
      <c r="AF190"/>
      <c r="AG190"/>
    </row>
    <row r="191" spans="1:33" x14ac:dyDescent="0.2">
      <c r="B191" t="s">
        <v>27</v>
      </c>
      <c r="C191" s="42">
        <v>4.5999999999999996</v>
      </c>
      <c r="D191" s="43">
        <f t="shared" si="69"/>
        <v>0.25555555555555554</v>
      </c>
      <c r="E191" s="20"/>
      <c r="F191" s="37">
        <v>12</v>
      </c>
      <c r="G191" s="30">
        <f t="shared" si="70"/>
        <v>0.20689655172413793</v>
      </c>
      <c r="H191" s="20"/>
      <c r="I191" s="37">
        <v>8.6</v>
      </c>
      <c r="J191" s="30">
        <f t="shared" si="71"/>
        <v>0.1048780487804878</v>
      </c>
      <c r="K191" s="20"/>
      <c r="L191" s="37">
        <v>16</v>
      </c>
      <c r="M191" s="30">
        <f t="shared" si="72"/>
        <v>8.9786756453423128E-2</v>
      </c>
      <c r="P191"/>
      <c r="Q191"/>
      <c r="X191"/>
      <c r="Y191"/>
      <c r="AF191"/>
      <c r="AG191"/>
    </row>
    <row r="192" spans="1:33" x14ac:dyDescent="0.2">
      <c r="B192" t="s">
        <v>28</v>
      </c>
      <c r="C192" s="42">
        <v>1</v>
      </c>
      <c r="D192" s="43">
        <f t="shared" si="69"/>
        <v>5.5555555555555552E-2</v>
      </c>
      <c r="E192" s="20"/>
      <c r="F192" s="37">
        <v>1.6</v>
      </c>
      <c r="G192" s="30">
        <f t="shared" si="70"/>
        <v>2.7586206896551727E-2</v>
      </c>
      <c r="H192" s="20"/>
      <c r="I192" s="37">
        <v>1.2</v>
      </c>
      <c r="J192" s="30">
        <f t="shared" si="71"/>
        <v>1.4634146341463414E-2</v>
      </c>
      <c r="K192" s="20"/>
      <c r="L192" s="37">
        <v>4</v>
      </c>
      <c r="M192" s="30">
        <f t="shared" si="72"/>
        <v>2.2446689113355782E-2</v>
      </c>
      <c r="P192"/>
      <c r="Q192"/>
      <c r="X192"/>
      <c r="Y192"/>
      <c r="AF192"/>
      <c r="AG192"/>
    </row>
    <row r="193" spans="1:33" x14ac:dyDescent="0.2">
      <c r="B193" t="s">
        <v>29</v>
      </c>
      <c r="C193" s="42">
        <v>0.4</v>
      </c>
      <c r="D193" s="43">
        <f t="shared" si="69"/>
        <v>2.2222222222222223E-2</v>
      </c>
      <c r="E193" s="20"/>
      <c r="F193" s="37">
        <v>0.4</v>
      </c>
      <c r="G193" s="30">
        <f t="shared" si="70"/>
        <v>6.8965517241379318E-3</v>
      </c>
      <c r="H193" s="20"/>
      <c r="I193" s="37">
        <v>0.6</v>
      </c>
      <c r="J193" s="30">
        <f t="shared" si="71"/>
        <v>7.3170731707317069E-3</v>
      </c>
      <c r="K193" s="20"/>
      <c r="L193" s="37">
        <v>1.4</v>
      </c>
      <c r="M193" s="30">
        <f t="shared" si="72"/>
        <v>7.8563411896745237E-3</v>
      </c>
      <c r="P193"/>
      <c r="Q193"/>
      <c r="X193"/>
      <c r="Y193"/>
      <c r="AF193"/>
      <c r="AG193"/>
    </row>
    <row r="194" spans="1:33" x14ac:dyDescent="0.2">
      <c r="B194" t="s">
        <v>30</v>
      </c>
      <c r="C194" s="42">
        <v>5.2</v>
      </c>
      <c r="D194" s="43">
        <f t="shared" si="69"/>
        <v>0.28888888888888892</v>
      </c>
      <c r="E194" s="20"/>
      <c r="F194" s="37">
        <v>20.399999999999999</v>
      </c>
      <c r="G194" s="30">
        <f t="shared" si="70"/>
        <v>0.35172413793103446</v>
      </c>
      <c r="H194" s="20"/>
      <c r="I194" s="37">
        <v>36.6</v>
      </c>
      <c r="J194" s="30">
        <f t="shared" si="71"/>
        <v>0.44634146341463415</v>
      </c>
      <c r="K194" s="20"/>
      <c r="L194" s="37">
        <v>70.400000000000006</v>
      </c>
      <c r="M194" s="30">
        <f t="shared" si="72"/>
        <v>0.39506172839506176</v>
      </c>
      <c r="P194"/>
      <c r="Q194"/>
      <c r="X194"/>
      <c r="Y194"/>
      <c r="AF194"/>
      <c r="AG194"/>
    </row>
    <row r="195" spans="1:33" x14ac:dyDescent="0.2">
      <c r="B195" t="s">
        <v>31</v>
      </c>
      <c r="C195" s="42">
        <v>1.6</v>
      </c>
      <c r="D195" s="43">
        <f t="shared" si="69"/>
        <v>8.8888888888888892E-2</v>
      </c>
      <c r="E195" s="20"/>
      <c r="F195" s="37">
        <v>4</v>
      </c>
      <c r="G195" s="30">
        <f t="shared" si="70"/>
        <v>6.8965517241379309E-2</v>
      </c>
      <c r="H195" s="20"/>
      <c r="I195" s="37">
        <v>13.4</v>
      </c>
      <c r="J195" s="30">
        <f t="shared" si="71"/>
        <v>0.16341463414634147</v>
      </c>
      <c r="K195" s="20"/>
      <c r="L195" s="37">
        <v>61</v>
      </c>
      <c r="M195" s="30">
        <f t="shared" si="72"/>
        <v>0.34231200897867564</v>
      </c>
      <c r="P195"/>
      <c r="Q195"/>
      <c r="X195"/>
      <c r="Y195"/>
      <c r="AF195"/>
      <c r="AG195"/>
    </row>
    <row r="196" spans="1:33" x14ac:dyDescent="0.2">
      <c r="B196" t="s">
        <v>11</v>
      </c>
      <c r="C196" s="42">
        <v>18</v>
      </c>
      <c r="D196" s="43">
        <f t="shared" si="69"/>
        <v>1</v>
      </c>
      <c r="E196" s="20"/>
      <c r="F196" s="37">
        <v>58</v>
      </c>
      <c r="G196" s="30">
        <f t="shared" si="70"/>
        <v>1</v>
      </c>
      <c r="H196" s="20"/>
      <c r="I196" s="37">
        <v>82</v>
      </c>
      <c r="J196" s="30">
        <f t="shared" si="71"/>
        <v>1</v>
      </c>
      <c r="K196" s="20"/>
      <c r="L196" s="37">
        <v>178.2</v>
      </c>
      <c r="M196" s="30">
        <f t="shared" si="72"/>
        <v>1</v>
      </c>
      <c r="P196"/>
      <c r="Q196"/>
      <c r="X196"/>
      <c r="Y196"/>
      <c r="AF196"/>
      <c r="AG196"/>
    </row>
    <row r="197" spans="1:33" x14ac:dyDescent="0.2">
      <c r="C197" s="42"/>
      <c r="D197" s="43"/>
      <c r="E197" s="20"/>
      <c r="F197" s="37"/>
      <c r="G197" s="30"/>
      <c r="H197" s="20"/>
      <c r="I197" s="37"/>
      <c r="J197" s="30"/>
      <c r="K197" s="20"/>
      <c r="L197" s="37"/>
      <c r="M197" s="30"/>
      <c r="P197"/>
      <c r="Q197"/>
      <c r="X197"/>
      <c r="Y197"/>
      <c r="AF197"/>
      <c r="AG197"/>
    </row>
    <row r="198" spans="1:33" x14ac:dyDescent="0.2">
      <c r="A198" t="s">
        <v>13</v>
      </c>
      <c r="B198">
        <v>0</v>
      </c>
      <c r="C198" s="42">
        <v>0.2</v>
      </c>
      <c r="D198" s="43">
        <f>C198/C$205</f>
        <v>3.3222591362126247E-3</v>
      </c>
      <c r="E198" s="20"/>
      <c r="F198" s="37">
        <v>0</v>
      </c>
      <c r="G198" s="30">
        <f>F198/F$205</f>
        <v>0</v>
      </c>
      <c r="H198" s="20"/>
      <c r="I198" s="37">
        <v>0</v>
      </c>
      <c r="J198" s="30">
        <f>I198/I$205</f>
        <v>0</v>
      </c>
      <c r="K198" s="20"/>
      <c r="L198" s="37">
        <v>0.2</v>
      </c>
      <c r="M198" s="30">
        <f>L198/L$205</f>
        <v>9.372071227741331E-4</v>
      </c>
      <c r="P198"/>
      <c r="Q198"/>
      <c r="X198"/>
      <c r="Y198"/>
      <c r="AF198"/>
      <c r="AG198"/>
    </row>
    <row r="199" spans="1:33" x14ac:dyDescent="0.2">
      <c r="B199" t="s">
        <v>26</v>
      </c>
      <c r="C199" s="42">
        <v>23</v>
      </c>
      <c r="D199" s="43">
        <f t="shared" ref="D199:D205" si="73">C199/C$205</f>
        <v>0.38205980066445183</v>
      </c>
      <c r="E199" s="20"/>
      <c r="F199" s="37">
        <v>60</v>
      </c>
      <c r="G199" s="30">
        <f t="shared" ref="G199:G205" si="74">F199/F$205</f>
        <v>0.43478260869565216</v>
      </c>
      <c r="H199" s="20"/>
      <c r="I199" s="37">
        <v>56</v>
      </c>
      <c r="J199" s="30">
        <f t="shared" ref="J199:J205" si="75">I199/I$205</f>
        <v>0.41728763040238454</v>
      </c>
      <c r="K199" s="20"/>
      <c r="L199" s="37">
        <v>41</v>
      </c>
      <c r="M199" s="30">
        <f t="shared" ref="M199:M205" si="76">L199/L$205</f>
        <v>0.19212746016869728</v>
      </c>
      <c r="P199"/>
      <c r="Q199"/>
      <c r="X199"/>
      <c r="Y199"/>
      <c r="AF199"/>
      <c r="AG199"/>
    </row>
    <row r="200" spans="1:33" x14ac:dyDescent="0.2">
      <c r="B200" t="s">
        <v>27</v>
      </c>
      <c r="C200" s="42">
        <v>16.2</v>
      </c>
      <c r="D200" s="43">
        <f t="shared" si="73"/>
        <v>0.26910299003322258</v>
      </c>
      <c r="E200" s="20"/>
      <c r="F200" s="37">
        <v>26.8</v>
      </c>
      <c r="G200" s="30">
        <f t="shared" si="74"/>
        <v>0.19420289855072465</v>
      </c>
      <c r="H200" s="20"/>
      <c r="I200" s="37">
        <v>18.600000000000001</v>
      </c>
      <c r="J200" s="30">
        <f t="shared" si="75"/>
        <v>0.1385991058122206</v>
      </c>
      <c r="K200" s="20"/>
      <c r="L200" s="37">
        <v>29.8</v>
      </c>
      <c r="M200" s="30">
        <f t="shared" si="76"/>
        <v>0.13964386129334583</v>
      </c>
      <c r="P200"/>
      <c r="Q200"/>
      <c r="X200"/>
      <c r="Y200"/>
      <c r="AF200"/>
      <c r="AG200"/>
    </row>
    <row r="201" spans="1:33" x14ac:dyDescent="0.2">
      <c r="B201" t="s">
        <v>28</v>
      </c>
      <c r="C201" s="42">
        <v>4.2</v>
      </c>
      <c r="D201" s="43">
        <f t="shared" si="73"/>
        <v>6.9767441860465115E-2</v>
      </c>
      <c r="E201" s="20"/>
      <c r="F201" s="37">
        <v>4</v>
      </c>
      <c r="G201" s="30">
        <f t="shared" si="74"/>
        <v>2.8985507246376812E-2</v>
      </c>
      <c r="H201" s="20"/>
      <c r="I201" s="37">
        <v>4</v>
      </c>
      <c r="J201" s="30">
        <f t="shared" si="75"/>
        <v>2.9806259314456039E-2</v>
      </c>
      <c r="K201" s="20"/>
      <c r="L201" s="37">
        <v>4</v>
      </c>
      <c r="M201" s="30">
        <f t="shared" si="76"/>
        <v>1.874414245548266E-2</v>
      </c>
      <c r="P201"/>
      <c r="Q201"/>
      <c r="X201"/>
      <c r="Y201"/>
      <c r="AF201"/>
      <c r="AG201"/>
    </row>
    <row r="202" spans="1:33" x14ac:dyDescent="0.2">
      <c r="B202" t="s">
        <v>29</v>
      </c>
      <c r="C202" s="42">
        <v>2</v>
      </c>
      <c r="D202" s="43">
        <f t="shared" si="73"/>
        <v>3.3222591362126241E-2</v>
      </c>
      <c r="E202" s="20"/>
      <c r="F202" s="37">
        <v>2.6</v>
      </c>
      <c r="G202" s="30">
        <f t="shared" si="74"/>
        <v>1.8840579710144929E-2</v>
      </c>
      <c r="H202" s="20"/>
      <c r="I202" s="37">
        <v>1.6</v>
      </c>
      <c r="J202" s="30">
        <f t="shared" si="75"/>
        <v>1.1922503725782416E-2</v>
      </c>
      <c r="K202" s="20"/>
      <c r="L202" s="37">
        <v>3</v>
      </c>
      <c r="M202" s="30">
        <f t="shared" si="76"/>
        <v>1.4058106841611996E-2</v>
      </c>
      <c r="P202"/>
      <c r="Q202"/>
      <c r="X202"/>
      <c r="Y202"/>
      <c r="AF202"/>
      <c r="AG202"/>
    </row>
    <row r="203" spans="1:33" x14ac:dyDescent="0.2">
      <c r="B203" t="s">
        <v>30</v>
      </c>
      <c r="C203" s="42">
        <v>10.6</v>
      </c>
      <c r="D203" s="43">
        <f t="shared" si="73"/>
        <v>0.17607973421926909</v>
      </c>
      <c r="E203" s="20"/>
      <c r="F203" s="37">
        <v>31.2</v>
      </c>
      <c r="G203" s="30">
        <f t="shared" si="74"/>
        <v>0.22608695652173913</v>
      </c>
      <c r="H203" s="20"/>
      <c r="I203" s="37">
        <v>41.4</v>
      </c>
      <c r="J203" s="30">
        <f t="shared" si="75"/>
        <v>0.30849478390461998</v>
      </c>
      <c r="K203" s="20"/>
      <c r="L203" s="37">
        <v>68</v>
      </c>
      <c r="M203" s="30">
        <f t="shared" si="76"/>
        <v>0.31865042174320524</v>
      </c>
      <c r="P203"/>
      <c r="Q203"/>
      <c r="X203"/>
      <c r="Y203"/>
      <c r="AF203"/>
      <c r="AG203"/>
    </row>
    <row r="204" spans="1:33" x14ac:dyDescent="0.2">
      <c r="B204" t="s">
        <v>31</v>
      </c>
      <c r="C204" s="42">
        <v>4</v>
      </c>
      <c r="D204" s="43">
        <f t="shared" si="73"/>
        <v>6.6445182724252483E-2</v>
      </c>
      <c r="E204" s="20"/>
      <c r="F204" s="37">
        <v>13.4</v>
      </c>
      <c r="G204" s="30">
        <f t="shared" si="74"/>
        <v>9.7101449275362323E-2</v>
      </c>
      <c r="H204" s="20"/>
      <c r="I204" s="37">
        <v>12.6</v>
      </c>
      <c r="J204" s="30">
        <f t="shared" si="75"/>
        <v>9.3889716840536513E-2</v>
      </c>
      <c r="K204" s="20"/>
      <c r="L204" s="37">
        <v>67.400000000000006</v>
      </c>
      <c r="M204" s="30">
        <f t="shared" si="76"/>
        <v>0.31583880037488288</v>
      </c>
      <c r="P204"/>
      <c r="Q204"/>
      <c r="X204"/>
      <c r="Y204"/>
      <c r="AF204"/>
      <c r="AG204"/>
    </row>
    <row r="205" spans="1:33" x14ac:dyDescent="0.2">
      <c r="B205" t="s">
        <v>11</v>
      </c>
      <c r="C205" s="42">
        <v>60.2</v>
      </c>
      <c r="D205" s="43">
        <f t="shared" si="73"/>
        <v>1</v>
      </c>
      <c r="E205" s="20"/>
      <c r="F205" s="37">
        <v>138</v>
      </c>
      <c r="G205" s="30">
        <f t="shared" si="74"/>
        <v>1</v>
      </c>
      <c r="H205" s="20"/>
      <c r="I205" s="37">
        <v>134.19999999999999</v>
      </c>
      <c r="J205" s="30">
        <f t="shared" si="75"/>
        <v>1</v>
      </c>
      <c r="K205" s="20"/>
      <c r="L205" s="37">
        <v>213.4</v>
      </c>
      <c r="M205" s="30">
        <f t="shared" si="76"/>
        <v>1</v>
      </c>
      <c r="P205"/>
      <c r="Q205"/>
      <c r="X205"/>
      <c r="Y205"/>
      <c r="AF205"/>
      <c r="AG205"/>
    </row>
    <row r="206" spans="1:33" x14ac:dyDescent="0.2">
      <c r="C206" s="42"/>
      <c r="D206" s="43"/>
      <c r="E206" s="20"/>
      <c r="F206" s="37"/>
      <c r="G206" s="30"/>
      <c r="H206" s="20"/>
      <c r="I206" s="37"/>
      <c r="J206" s="30"/>
      <c r="K206" s="20"/>
      <c r="L206" s="37"/>
      <c r="M206" s="30"/>
      <c r="P206"/>
      <c r="Q206"/>
      <c r="X206"/>
      <c r="Y206"/>
      <c r="AF206"/>
      <c r="AG206"/>
    </row>
    <row r="207" spans="1:33" x14ac:dyDescent="0.2">
      <c r="A207" t="s">
        <v>11</v>
      </c>
      <c r="B207">
        <v>0</v>
      </c>
      <c r="C207" s="42">
        <v>0.2</v>
      </c>
      <c r="D207" s="43">
        <f>C207/C$214</f>
        <v>2.5510204081632651E-3</v>
      </c>
      <c r="E207" s="20"/>
      <c r="F207" s="37">
        <v>0.2</v>
      </c>
      <c r="G207" s="30">
        <f>F207/F$214</f>
        <v>1.0090817356205853E-3</v>
      </c>
      <c r="H207" s="20"/>
      <c r="I207" s="37">
        <v>0</v>
      </c>
      <c r="J207" s="30">
        <f>I207/I$214</f>
        <v>0</v>
      </c>
      <c r="K207" s="20"/>
      <c r="L207" s="37">
        <v>0.2</v>
      </c>
      <c r="M207" s="30">
        <f>L207/L$214</f>
        <v>4.7915668423574516E-4</v>
      </c>
      <c r="P207"/>
      <c r="Q207"/>
      <c r="X207"/>
      <c r="Y207"/>
      <c r="AF207"/>
      <c r="AG207"/>
    </row>
    <row r="208" spans="1:33" x14ac:dyDescent="0.2">
      <c r="B208" t="s">
        <v>26</v>
      </c>
      <c r="C208" s="42">
        <v>28.2</v>
      </c>
      <c r="D208" s="43">
        <f t="shared" ref="D208:D214" si="77">C208/C$214</f>
        <v>0.35969387755102039</v>
      </c>
      <c r="E208" s="20"/>
      <c r="F208" s="37">
        <v>80</v>
      </c>
      <c r="G208" s="30">
        <f t="shared" ref="G208:G214" si="78">F208/F$214</f>
        <v>0.40363269424823411</v>
      </c>
      <c r="H208" s="20"/>
      <c r="I208" s="37">
        <v>77.8</v>
      </c>
      <c r="J208" s="30">
        <f t="shared" ref="J208:J214" si="79">I208/I$214</f>
        <v>0.35171790235081374</v>
      </c>
      <c r="K208" s="20"/>
      <c r="L208" s="37">
        <v>68.2</v>
      </c>
      <c r="M208" s="30">
        <f t="shared" ref="M208:M214" si="80">L208/L$214</f>
        <v>0.1633924293243891</v>
      </c>
      <c r="P208"/>
      <c r="Q208"/>
      <c r="X208"/>
      <c r="Y208"/>
      <c r="AF208"/>
      <c r="AG208"/>
    </row>
    <row r="209" spans="1:33" x14ac:dyDescent="0.2">
      <c r="B209" t="s">
        <v>27</v>
      </c>
      <c r="C209" s="42">
        <v>20.8</v>
      </c>
      <c r="D209" s="43">
        <f t="shared" si="77"/>
        <v>0.26530612244897961</v>
      </c>
      <c r="E209" s="20"/>
      <c r="F209" s="37">
        <v>39.6</v>
      </c>
      <c r="G209" s="30">
        <f t="shared" si="78"/>
        <v>0.19979818365287591</v>
      </c>
      <c r="H209" s="20"/>
      <c r="I209" s="37">
        <v>27.2</v>
      </c>
      <c r="J209" s="30">
        <f t="shared" si="79"/>
        <v>0.12296564195298373</v>
      </c>
      <c r="K209" s="20"/>
      <c r="L209" s="37">
        <v>46.6</v>
      </c>
      <c r="M209" s="30">
        <f t="shared" si="80"/>
        <v>0.11164350742692862</v>
      </c>
      <c r="P209"/>
      <c r="Q209"/>
      <c r="X209"/>
      <c r="Y209"/>
      <c r="AF209"/>
      <c r="AG209"/>
    </row>
    <row r="210" spans="1:33" x14ac:dyDescent="0.2">
      <c r="B210" t="s">
        <v>28</v>
      </c>
      <c r="C210" s="42">
        <v>5.2</v>
      </c>
      <c r="D210" s="43">
        <f t="shared" si="77"/>
        <v>6.6326530612244902E-2</v>
      </c>
      <c r="E210" s="20"/>
      <c r="F210" s="37">
        <v>5.6</v>
      </c>
      <c r="G210" s="30">
        <f t="shared" si="78"/>
        <v>2.8254288597376387E-2</v>
      </c>
      <c r="H210" s="20"/>
      <c r="I210" s="37">
        <v>5.2</v>
      </c>
      <c r="J210" s="30">
        <f t="shared" si="79"/>
        <v>2.3508137432188068E-2</v>
      </c>
      <c r="K210" s="20"/>
      <c r="L210" s="37">
        <v>8</v>
      </c>
      <c r="M210" s="30">
        <f t="shared" si="80"/>
        <v>1.9166267369429803E-2</v>
      </c>
      <c r="P210"/>
      <c r="Q210"/>
      <c r="X210"/>
      <c r="Y210"/>
      <c r="AF210"/>
      <c r="AG210"/>
    </row>
    <row r="211" spans="1:33" x14ac:dyDescent="0.2">
      <c r="B211" t="s">
        <v>29</v>
      </c>
      <c r="C211" s="42">
        <v>2.4</v>
      </c>
      <c r="D211" s="43">
        <f t="shared" si="77"/>
        <v>3.0612244897959179E-2</v>
      </c>
      <c r="E211" s="20"/>
      <c r="F211" s="37">
        <v>3</v>
      </c>
      <c r="G211" s="30">
        <f t="shared" si="78"/>
        <v>1.5136226034308781E-2</v>
      </c>
      <c r="H211" s="20"/>
      <c r="I211" s="37">
        <v>2.2000000000000002</v>
      </c>
      <c r="J211" s="30">
        <f t="shared" si="79"/>
        <v>9.945750452079568E-3</v>
      </c>
      <c r="K211" s="20"/>
      <c r="L211" s="37">
        <v>4.4000000000000004</v>
      </c>
      <c r="M211" s="30">
        <f t="shared" si="80"/>
        <v>1.0541447053186393E-2</v>
      </c>
      <c r="P211"/>
      <c r="Q211"/>
      <c r="X211"/>
      <c r="Y211"/>
      <c r="AF211"/>
      <c r="AG211"/>
    </row>
    <row r="212" spans="1:33" x14ac:dyDescent="0.2">
      <c r="B212" t="s">
        <v>30</v>
      </c>
      <c r="C212" s="42">
        <v>16</v>
      </c>
      <c r="D212" s="43">
        <f t="shared" si="77"/>
        <v>0.2040816326530612</v>
      </c>
      <c r="E212" s="20"/>
      <c r="F212" s="37">
        <v>52.4</v>
      </c>
      <c r="G212" s="30">
        <f t="shared" si="78"/>
        <v>0.26437941473259335</v>
      </c>
      <c r="H212" s="20"/>
      <c r="I212" s="37">
        <v>82</v>
      </c>
      <c r="J212" s="30">
        <f t="shared" si="79"/>
        <v>0.37070524412296568</v>
      </c>
      <c r="K212" s="20"/>
      <c r="L212" s="37">
        <v>151.6</v>
      </c>
      <c r="M212" s="30">
        <f t="shared" si="80"/>
        <v>0.36320076665069478</v>
      </c>
      <c r="P212"/>
      <c r="Q212"/>
      <c r="X212"/>
      <c r="Y212"/>
      <c r="AF212"/>
      <c r="AG212"/>
    </row>
    <row r="213" spans="1:33" x14ac:dyDescent="0.2">
      <c r="B213" t="s">
        <v>31</v>
      </c>
      <c r="C213" s="42">
        <v>5.6</v>
      </c>
      <c r="D213" s="43">
        <f t="shared" si="77"/>
        <v>7.1428571428571425E-2</v>
      </c>
      <c r="E213" s="20"/>
      <c r="F213" s="37">
        <v>17.399999999999999</v>
      </c>
      <c r="G213" s="30">
        <f t="shared" si="78"/>
        <v>8.7790110998990922E-2</v>
      </c>
      <c r="H213" s="20"/>
      <c r="I213" s="37">
        <v>26.8</v>
      </c>
      <c r="J213" s="30">
        <f t="shared" si="79"/>
        <v>0.12115732368896927</v>
      </c>
      <c r="K213" s="20"/>
      <c r="L213" s="37">
        <v>138.4</v>
      </c>
      <c r="M213" s="30">
        <f t="shared" si="80"/>
        <v>0.33157642549113564</v>
      </c>
      <c r="P213"/>
      <c r="Q213"/>
      <c r="X213"/>
      <c r="Y213"/>
      <c r="AF213"/>
      <c r="AG213"/>
    </row>
    <row r="214" spans="1:33" x14ac:dyDescent="0.2">
      <c r="B214" t="s">
        <v>11</v>
      </c>
      <c r="C214" s="42">
        <v>78.400000000000006</v>
      </c>
      <c r="D214" s="43">
        <f t="shared" si="77"/>
        <v>1</v>
      </c>
      <c r="E214" s="20"/>
      <c r="F214" s="37">
        <v>198.2</v>
      </c>
      <c r="G214" s="30">
        <f t="shared" si="78"/>
        <v>1</v>
      </c>
      <c r="H214" s="20"/>
      <c r="I214" s="37">
        <v>221.2</v>
      </c>
      <c r="J214" s="30">
        <f t="shared" si="79"/>
        <v>1</v>
      </c>
      <c r="K214" s="20"/>
      <c r="L214" s="37">
        <v>417.4</v>
      </c>
      <c r="M214" s="30">
        <f t="shared" si="80"/>
        <v>1</v>
      </c>
      <c r="P214"/>
      <c r="Q214"/>
      <c r="X214"/>
      <c r="Y214"/>
      <c r="AF214"/>
      <c r="AG214"/>
    </row>
    <row r="215" spans="1:33" x14ac:dyDescent="0.2">
      <c r="C215" s="46"/>
      <c r="D215" s="46"/>
      <c r="E215" s="20"/>
      <c r="F215" s="40"/>
      <c r="G215" s="40"/>
      <c r="H215" s="20"/>
      <c r="I215" s="40"/>
      <c r="J215" s="40"/>
      <c r="K215" s="20"/>
      <c r="L215" s="40"/>
      <c r="M215" s="40"/>
      <c r="P215"/>
      <c r="Q215"/>
      <c r="X215"/>
      <c r="Y215"/>
      <c r="AF215"/>
      <c r="AG215"/>
    </row>
    <row r="216" spans="1:33" x14ac:dyDescent="0.2">
      <c r="C216" s="46"/>
      <c r="D216" s="46"/>
      <c r="E216" s="20"/>
      <c r="F216" s="40"/>
      <c r="G216" s="40"/>
      <c r="H216" s="20"/>
      <c r="I216" s="40"/>
      <c r="J216" s="40"/>
      <c r="K216" s="20"/>
      <c r="L216" s="40"/>
      <c r="M216" s="40"/>
      <c r="P216"/>
      <c r="Q216"/>
      <c r="X216"/>
      <c r="Y216"/>
      <c r="AF216"/>
      <c r="AG216"/>
    </row>
    <row r="217" spans="1:33" x14ac:dyDescent="0.2">
      <c r="A217" t="s">
        <v>0</v>
      </c>
      <c r="C217" s="46"/>
      <c r="D217" s="46"/>
      <c r="E217" s="20"/>
      <c r="F217" s="40"/>
      <c r="G217" s="40"/>
      <c r="H217" s="20"/>
      <c r="I217" s="40"/>
      <c r="J217" s="40"/>
      <c r="K217" s="20"/>
      <c r="L217" s="40"/>
      <c r="M217" s="40"/>
      <c r="P217"/>
      <c r="Q217"/>
      <c r="X217"/>
      <c r="Y217"/>
      <c r="AF217"/>
      <c r="AG217"/>
    </row>
    <row r="218" spans="1:33" x14ac:dyDescent="0.2">
      <c r="A218" s="15"/>
      <c r="B218" s="15"/>
      <c r="C218" s="44"/>
      <c r="D218" s="44"/>
      <c r="E218" s="15"/>
      <c r="F218" s="38"/>
      <c r="G218" s="38"/>
      <c r="H218" s="15"/>
      <c r="I218" s="38"/>
      <c r="J218" s="38"/>
      <c r="K218" s="15"/>
      <c r="L218" s="38"/>
      <c r="M218" s="38"/>
      <c r="P218"/>
      <c r="Q218"/>
      <c r="X218"/>
      <c r="Y218"/>
      <c r="AF218"/>
      <c r="AG218"/>
    </row>
    <row r="219" spans="1:33" s="1" customFormat="1" x14ac:dyDescent="0.2">
      <c r="A219"/>
      <c r="B219"/>
      <c r="C219" s="1" t="s">
        <v>104</v>
      </c>
      <c r="D219" s="45"/>
      <c r="E219" s="27"/>
      <c r="F219" s="1" t="s">
        <v>105</v>
      </c>
      <c r="G219" s="39"/>
      <c r="H219" s="27"/>
      <c r="I219" s="1" t="s">
        <v>106</v>
      </c>
      <c r="J219" s="39"/>
      <c r="K219" s="27"/>
      <c r="L219" s="1" t="s">
        <v>107</v>
      </c>
      <c r="M219" s="39"/>
    </row>
    <row r="220" spans="1:33" ht="38.25" x14ac:dyDescent="0.2">
      <c r="A220" s="47"/>
      <c r="B220" s="47"/>
      <c r="C220" s="48" t="s">
        <v>123</v>
      </c>
      <c r="D220" s="49" t="s">
        <v>141</v>
      </c>
      <c r="E220" s="16"/>
      <c r="F220" s="29" t="s">
        <v>123</v>
      </c>
      <c r="G220" s="49" t="s">
        <v>141</v>
      </c>
      <c r="H220" s="16"/>
      <c r="I220" s="29" t="s">
        <v>123</v>
      </c>
      <c r="J220" s="49" t="s">
        <v>141</v>
      </c>
      <c r="K220" s="16"/>
      <c r="L220" s="29" t="s">
        <v>123</v>
      </c>
      <c r="M220" s="49" t="s">
        <v>141</v>
      </c>
      <c r="P220"/>
      <c r="Q220"/>
      <c r="X220"/>
      <c r="Y220"/>
      <c r="AF220"/>
      <c r="AG220"/>
    </row>
    <row r="221" spans="1:33" x14ac:dyDescent="0.2">
      <c r="A221" t="s">
        <v>1</v>
      </c>
      <c r="B221" t="s">
        <v>32</v>
      </c>
      <c r="C221" s="42">
        <v>0.2</v>
      </c>
      <c r="D221" s="43">
        <f t="shared" ref="D221:D226" si="81">C221/C$226</f>
        <v>1</v>
      </c>
      <c r="E221" s="20"/>
      <c r="F221" s="37">
        <v>1.2</v>
      </c>
      <c r="G221" s="30">
        <f>F221/F$226</f>
        <v>0.54545454545454541</v>
      </c>
      <c r="H221" s="20"/>
      <c r="I221" s="37">
        <v>4.4000000000000004</v>
      </c>
      <c r="J221" s="30">
        <f>I221/I$226</f>
        <v>0.88000000000000012</v>
      </c>
      <c r="K221" s="20"/>
      <c r="L221" s="37">
        <v>23</v>
      </c>
      <c r="M221" s="30">
        <f>L221/L$226</f>
        <v>0.89147286821705429</v>
      </c>
      <c r="P221"/>
      <c r="Q221"/>
      <c r="X221"/>
      <c r="Y221"/>
      <c r="AF221"/>
      <c r="AG221"/>
    </row>
    <row r="222" spans="1:33" x14ac:dyDescent="0.2">
      <c r="B222" t="s">
        <v>33</v>
      </c>
      <c r="C222" s="42">
        <v>0</v>
      </c>
      <c r="D222" s="43">
        <f t="shared" si="81"/>
        <v>0</v>
      </c>
      <c r="E222" s="20"/>
      <c r="F222" s="37">
        <v>0.8</v>
      </c>
      <c r="G222" s="30">
        <f t="shared" ref="G222:G226" si="82">F222/F$226</f>
        <v>0.36363636363636365</v>
      </c>
      <c r="H222" s="20"/>
      <c r="I222" s="37">
        <v>0.2</v>
      </c>
      <c r="J222" s="30">
        <f t="shared" ref="J222:J226" si="83">I222/I$226</f>
        <v>0.04</v>
      </c>
      <c r="K222" s="20"/>
      <c r="L222" s="37">
        <v>1.6</v>
      </c>
      <c r="M222" s="30">
        <f t="shared" ref="M222:M226" si="84">L222/L$226</f>
        <v>6.2015503875968991E-2</v>
      </c>
      <c r="P222"/>
      <c r="Q222"/>
      <c r="X222"/>
      <c r="Y222"/>
      <c r="AF222"/>
      <c r="AG222"/>
    </row>
    <row r="223" spans="1:33" x14ac:dyDescent="0.2">
      <c r="B223" t="s">
        <v>34</v>
      </c>
      <c r="C223" s="42">
        <v>0</v>
      </c>
      <c r="D223" s="43">
        <f t="shared" si="81"/>
        <v>0</v>
      </c>
      <c r="E223" s="20"/>
      <c r="F223" s="37">
        <v>0</v>
      </c>
      <c r="G223" s="30">
        <f t="shared" si="82"/>
        <v>0</v>
      </c>
      <c r="H223" s="20"/>
      <c r="I223" s="37">
        <v>0</v>
      </c>
      <c r="J223" s="30">
        <f t="shared" si="83"/>
        <v>0</v>
      </c>
      <c r="K223" s="20"/>
      <c r="L223" s="37">
        <v>0</v>
      </c>
      <c r="M223" s="30">
        <f t="shared" si="84"/>
        <v>0</v>
      </c>
      <c r="P223"/>
      <c r="Q223"/>
      <c r="X223"/>
      <c r="Y223"/>
      <c r="AF223"/>
      <c r="AG223"/>
    </row>
    <row r="224" spans="1:33" x14ac:dyDescent="0.2">
      <c r="B224" t="s">
        <v>35</v>
      </c>
      <c r="C224" s="42">
        <v>0</v>
      </c>
      <c r="D224" s="43">
        <f t="shared" si="81"/>
        <v>0</v>
      </c>
      <c r="E224" s="20"/>
      <c r="F224" s="37">
        <v>0.2</v>
      </c>
      <c r="G224" s="30">
        <f t="shared" si="82"/>
        <v>9.0909090909090912E-2</v>
      </c>
      <c r="H224" s="20"/>
      <c r="I224" s="37">
        <v>0.4</v>
      </c>
      <c r="J224" s="30">
        <f t="shared" si="83"/>
        <v>0.08</v>
      </c>
      <c r="K224" s="20"/>
      <c r="L224" s="37">
        <v>1.2</v>
      </c>
      <c r="M224" s="30">
        <f t="shared" si="84"/>
        <v>4.6511627906976744E-2</v>
      </c>
      <c r="P224"/>
      <c r="Q224"/>
      <c r="X224"/>
      <c r="Y224"/>
      <c r="AF224"/>
      <c r="AG224"/>
    </row>
    <row r="225" spans="1:33" x14ac:dyDescent="0.2">
      <c r="B225" t="s">
        <v>36</v>
      </c>
      <c r="C225" s="42">
        <v>0</v>
      </c>
      <c r="D225" s="43">
        <f t="shared" si="81"/>
        <v>0</v>
      </c>
      <c r="E225" s="20"/>
      <c r="F225" s="37">
        <v>0</v>
      </c>
      <c r="G225" s="30">
        <f t="shared" si="82"/>
        <v>0</v>
      </c>
      <c r="H225" s="20"/>
      <c r="I225" s="37">
        <v>0</v>
      </c>
      <c r="J225" s="30">
        <f t="shared" si="83"/>
        <v>0</v>
      </c>
      <c r="K225" s="20"/>
      <c r="L225" s="37">
        <v>0</v>
      </c>
      <c r="M225" s="30">
        <f t="shared" si="84"/>
        <v>0</v>
      </c>
      <c r="P225"/>
      <c r="Q225"/>
      <c r="X225"/>
      <c r="Y225"/>
      <c r="AF225"/>
      <c r="AG225"/>
    </row>
    <row r="226" spans="1:33" x14ac:dyDescent="0.2">
      <c r="B226" t="s">
        <v>11</v>
      </c>
      <c r="C226" s="42">
        <v>0.2</v>
      </c>
      <c r="D226" s="43">
        <f t="shared" si="81"/>
        <v>1</v>
      </c>
      <c r="E226" s="20"/>
      <c r="F226" s="37">
        <v>2.2000000000000002</v>
      </c>
      <c r="G226" s="30">
        <f t="shared" si="82"/>
        <v>1</v>
      </c>
      <c r="H226" s="20"/>
      <c r="I226" s="37">
        <v>5</v>
      </c>
      <c r="J226" s="30">
        <f t="shared" si="83"/>
        <v>1</v>
      </c>
      <c r="K226" s="20"/>
      <c r="L226" s="37">
        <v>25.8</v>
      </c>
      <c r="M226" s="30">
        <f t="shared" si="84"/>
        <v>1</v>
      </c>
      <c r="P226"/>
      <c r="Q226"/>
      <c r="X226"/>
      <c r="Y226"/>
      <c r="AF226"/>
      <c r="AG226"/>
    </row>
    <row r="227" spans="1:33" x14ac:dyDescent="0.2">
      <c r="C227" s="42"/>
      <c r="D227" s="43"/>
      <c r="E227" s="20"/>
      <c r="F227" s="37"/>
      <c r="G227" s="30"/>
      <c r="H227" s="20"/>
      <c r="I227" s="37"/>
      <c r="J227" s="30"/>
      <c r="K227" s="20"/>
      <c r="L227" s="37"/>
      <c r="M227" s="30"/>
      <c r="P227"/>
      <c r="Q227"/>
      <c r="X227"/>
      <c r="Y227"/>
      <c r="AF227"/>
      <c r="AG227"/>
    </row>
    <row r="228" spans="1:33" s="1" customFormat="1" x14ac:dyDescent="0.2">
      <c r="A228" t="s">
        <v>12</v>
      </c>
      <c r="B228" t="s">
        <v>32</v>
      </c>
      <c r="C228" s="42">
        <v>12.2</v>
      </c>
      <c r="D228" s="43">
        <f t="shared" ref="D228:D233" si="85">C228/C$233</f>
        <v>0.6777777777777777</v>
      </c>
      <c r="E228" s="20"/>
      <c r="F228" s="37">
        <v>40.6</v>
      </c>
      <c r="G228" s="30">
        <f t="shared" ref="G228:G233" si="86">F228/F$233</f>
        <v>0.70000000000000007</v>
      </c>
      <c r="H228" s="20"/>
      <c r="I228" s="37">
        <v>67.599999999999994</v>
      </c>
      <c r="J228" s="30">
        <f t="shared" ref="J228:J233" si="87">I228/I$233</f>
        <v>0.82439024390243898</v>
      </c>
      <c r="K228" s="20"/>
      <c r="L228" s="37">
        <v>161</v>
      </c>
      <c r="M228" s="30">
        <f t="shared" ref="M228:M233" si="88">L228/L$233</f>
        <v>0.90347923681257025</v>
      </c>
    </row>
    <row r="229" spans="1:33" x14ac:dyDescent="0.2">
      <c r="B229" t="s">
        <v>33</v>
      </c>
      <c r="C229" s="42">
        <v>3.2</v>
      </c>
      <c r="D229" s="43">
        <f t="shared" si="85"/>
        <v>0.17777777777777778</v>
      </c>
      <c r="E229" s="20"/>
      <c r="F229" s="37">
        <v>11.8</v>
      </c>
      <c r="G229" s="30">
        <f t="shared" si="86"/>
        <v>0.20344827586206898</v>
      </c>
      <c r="H229" s="20"/>
      <c r="I229" s="37">
        <v>10</v>
      </c>
      <c r="J229" s="30">
        <f t="shared" si="87"/>
        <v>0.12195121951219512</v>
      </c>
      <c r="K229" s="20"/>
      <c r="L229" s="37">
        <v>10.8</v>
      </c>
      <c r="M229" s="30">
        <f t="shared" si="88"/>
        <v>6.0606060606060615E-2</v>
      </c>
      <c r="P229"/>
      <c r="Q229"/>
      <c r="X229"/>
      <c r="Y229"/>
      <c r="AF229"/>
      <c r="AG229"/>
    </row>
    <row r="230" spans="1:33" x14ac:dyDescent="0.2">
      <c r="B230" t="s">
        <v>34</v>
      </c>
      <c r="C230" s="42">
        <v>0.2</v>
      </c>
      <c r="D230" s="43">
        <f t="shared" si="85"/>
        <v>1.1111111111111112E-2</v>
      </c>
      <c r="E230" s="20"/>
      <c r="F230" s="37">
        <v>0.8</v>
      </c>
      <c r="G230" s="30">
        <f t="shared" si="86"/>
        <v>1.3793103448275864E-2</v>
      </c>
      <c r="H230" s="20"/>
      <c r="I230" s="37">
        <v>0.6</v>
      </c>
      <c r="J230" s="30">
        <f t="shared" si="87"/>
        <v>7.3170731707317069E-3</v>
      </c>
      <c r="K230" s="20"/>
      <c r="L230" s="37">
        <v>0.4</v>
      </c>
      <c r="M230" s="30">
        <f t="shared" si="88"/>
        <v>2.2446689113355782E-3</v>
      </c>
      <c r="P230"/>
      <c r="Q230"/>
      <c r="X230"/>
      <c r="Y230"/>
      <c r="AF230"/>
      <c r="AG230"/>
    </row>
    <row r="231" spans="1:33" x14ac:dyDescent="0.2">
      <c r="B231" t="s">
        <v>35</v>
      </c>
      <c r="C231" s="42">
        <v>2.4</v>
      </c>
      <c r="D231" s="43">
        <f t="shared" si="85"/>
        <v>0.13333333333333333</v>
      </c>
      <c r="E231" s="20"/>
      <c r="F231" s="37">
        <v>4.5999999999999996</v>
      </c>
      <c r="G231" s="30">
        <f t="shared" si="86"/>
        <v>7.9310344827586199E-2</v>
      </c>
      <c r="H231" s="20"/>
      <c r="I231" s="37">
        <v>3.8</v>
      </c>
      <c r="J231" s="30">
        <f t="shared" si="87"/>
        <v>4.6341463414634146E-2</v>
      </c>
      <c r="K231" s="20"/>
      <c r="L231" s="37">
        <v>6</v>
      </c>
      <c r="M231" s="30">
        <f t="shared" si="88"/>
        <v>3.3670033670033669E-2</v>
      </c>
      <c r="P231"/>
      <c r="Q231"/>
      <c r="X231"/>
      <c r="Y231"/>
      <c r="AF231"/>
      <c r="AG231"/>
    </row>
    <row r="232" spans="1:33" x14ac:dyDescent="0.2">
      <c r="B232" t="s">
        <v>36</v>
      </c>
      <c r="C232" s="42">
        <v>0</v>
      </c>
      <c r="D232" s="43">
        <f t="shared" si="85"/>
        <v>0</v>
      </c>
      <c r="E232" s="20"/>
      <c r="F232" s="37">
        <v>0.2</v>
      </c>
      <c r="G232" s="30">
        <f t="shared" si="86"/>
        <v>3.4482758620689659E-3</v>
      </c>
      <c r="H232" s="20"/>
      <c r="I232" s="37">
        <v>0</v>
      </c>
      <c r="J232" s="30">
        <f t="shared" si="87"/>
        <v>0</v>
      </c>
      <c r="K232" s="20"/>
      <c r="L232" s="37">
        <v>0</v>
      </c>
      <c r="M232" s="30">
        <f t="shared" si="88"/>
        <v>0</v>
      </c>
      <c r="P232"/>
      <c r="Q232"/>
      <c r="X232"/>
      <c r="Y232"/>
      <c r="AF232"/>
      <c r="AG232"/>
    </row>
    <row r="233" spans="1:33" x14ac:dyDescent="0.2">
      <c r="B233" t="s">
        <v>11</v>
      </c>
      <c r="C233" s="42">
        <v>18</v>
      </c>
      <c r="D233" s="43">
        <f t="shared" si="85"/>
        <v>1</v>
      </c>
      <c r="E233" s="20"/>
      <c r="F233" s="37">
        <v>58</v>
      </c>
      <c r="G233" s="30">
        <f t="shared" si="86"/>
        <v>1</v>
      </c>
      <c r="H233" s="20"/>
      <c r="I233" s="37">
        <v>82</v>
      </c>
      <c r="J233" s="30">
        <f t="shared" si="87"/>
        <v>1</v>
      </c>
      <c r="K233" s="20"/>
      <c r="L233" s="37">
        <v>178.2</v>
      </c>
      <c r="M233" s="30">
        <f t="shared" si="88"/>
        <v>1</v>
      </c>
      <c r="P233"/>
      <c r="Q233"/>
      <c r="X233"/>
      <c r="Y233"/>
      <c r="AF233"/>
      <c r="AG233"/>
    </row>
    <row r="234" spans="1:33" x14ac:dyDescent="0.2">
      <c r="C234" s="42"/>
      <c r="D234" s="43"/>
      <c r="E234" s="20"/>
      <c r="F234" s="37"/>
      <c r="G234" s="30"/>
      <c r="H234" s="20"/>
      <c r="I234" s="37"/>
      <c r="J234" s="30"/>
      <c r="K234" s="20"/>
      <c r="L234" s="37"/>
      <c r="M234" s="30"/>
      <c r="P234"/>
      <c r="Q234"/>
      <c r="X234"/>
      <c r="Y234"/>
      <c r="AF234"/>
      <c r="AG234"/>
    </row>
    <row r="235" spans="1:33" x14ac:dyDescent="0.2">
      <c r="A235" t="s">
        <v>13</v>
      </c>
      <c r="B235" t="s">
        <v>32</v>
      </c>
      <c r="C235" s="42">
        <v>43.2</v>
      </c>
      <c r="D235" s="43">
        <f t="shared" ref="D235:D240" si="89">C235/C$240</f>
        <v>0.71760797342192695</v>
      </c>
      <c r="E235" s="20"/>
      <c r="F235" s="37">
        <v>102.8</v>
      </c>
      <c r="G235" s="30">
        <f t="shared" ref="G235:G240" si="90">F235/F$240</f>
        <v>0.74492753623188401</v>
      </c>
      <c r="H235" s="20"/>
      <c r="I235" s="37">
        <v>113.6</v>
      </c>
      <c r="J235" s="30">
        <f t="shared" ref="J235:J240" si="91">I235/I$240</f>
        <v>0.84649776453055148</v>
      </c>
      <c r="K235" s="20"/>
      <c r="L235" s="37">
        <v>191.8</v>
      </c>
      <c r="M235" s="30">
        <f t="shared" ref="M235:M240" si="92">L235/L$240</f>
        <v>0.89878163074039363</v>
      </c>
      <c r="P235"/>
      <c r="Q235"/>
      <c r="X235"/>
      <c r="Y235"/>
      <c r="AF235"/>
      <c r="AG235"/>
    </row>
    <row r="236" spans="1:33" x14ac:dyDescent="0.2">
      <c r="B236" t="s">
        <v>33</v>
      </c>
      <c r="C236" s="42">
        <v>13.2</v>
      </c>
      <c r="D236" s="43">
        <f t="shared" si="89"/>
        <v>0.21926910299003319</v>
      </c>
      <c r="E236" s="20"/>
      <c r="F236" s="37">
        <v>29</v>
      </c>
      <c r="G236" s="30">
        <f t="shared" si="90"/>
        <v>0.21014492753623187</v>
      </c>
      <c r="H236" s="20"/>
      <c r="I236" s="37">
        <v>16.8</v>
      </c>
      <c r="J236" s="30">
        <f t="shared" si="91"/>
        <v>0.12518628912071536</v>
      </c>
      <c r="K236" s="20"/>
      <c r="L236" s="37">
        <v>14.6</v>
      </c>
      <c r="M236" s="30">
        <f t="shared" si="92"/>
        <v>6.8416119962511707E-2</v>
      </c>
      <c r="P236"/>
      <c r="Q236"/>
      <c r="X236"/>
      <c r="Y236"/>
      <c r="AF236"/>
      <c r="AG236"/>
    </row>
    <row r="237" spans="1:33" x14ac:dyDescent="0.2">
      <c r="B237" t="s">
        <v>34</v>
      </c>
      <c r="C237" s="42">
        <v>0.2</v>
      </c>
      <c r="D237" s="43">
        <f t="shared" si="89"/>
        <v>3.3222591362126247E-3</v>
      </c>
      <c r="E237" s="20"/>
      <c r="F237" s="37">
        <v>1.2</v>
      </c>
      <c r="G237" s="30">
        <f t="shared" si="90"/>
        <v>8.6956521739130436E-3</v>
      </c>
      <c r="H237" s="20"/>
      <c r="I237" s="37">
        <v>1</v>
      </c>
      <c r="J237" s="30">
        <f t="shared" si="91"/>
        <v>7.4515648286140098E-3</v>
      </c>
      <c r="K237" s="20"/>
      <c r="L237" s="37">
        <v>0.2</v>
      </c>
      <c r="M237" s="30">
        <f t="shared" si="92"/>
        <v>9.372071227741331E-4</v>
      </c>
      <c r="P237"/>
      <c r="Q237"/>
      <c r="X237"/>
      <c r="Y237"/>
      <c r="AF237"/>
      <c r="AG237"/>
    </row>
    <row r="238" spans="1:33" x14ac:dyDescent="0.2">
      <c r="B238" t="s">
        <v>35</v>
      </c>
      <c r="C238" s="42">
        <v>3.2</v>
      </c>
      <c r="D238" s="43">
        <f t="shared" si="89"/>
        <v>5.3156146179401995E-2</v>
      </c>
      <c r="E238" s="20"/>
      <c r="F238" s="37">
        <v>4.5999999999999996</v>
      </c>
      <c r="G238" s="30">
        <f t="shared" si="90"/>
        <v>3.3333333333333333E-2</v>
      </c>
      <c r="H238" s="20"/>
      <c r="I238" s="37">
        <v>2</v>
      </c>
      <c r="J238" s="30">
        <f t="shared" si="91"/>
        <v>1.490312965722802E-2</v>
      </c>
      <c r="K238" s="20"/>
      <c r="L238" s="37">
        <v>6.6</v>
      </c>
      <c r="M238" s="30">
        <f t="shared" si="92"/>
        <v>3.0927835051546389E-2</v>
      </c>
      <c r="P238"/>
      <c r="Q238"/>
      <c r="X238"/>
      <c r="Y238"/>
      <c r="AF238"/>
      <c r="AG238"/>
    </row>
    <row r="239" spans="1:33" x14ac:dyDescent="0.2">
      <c r="B239" t="s">
        <v>36</v>
      </c>
      <c r="C239" s="42">
        <v>0.4</v>
      </c>
      <c r="D239" s="43">
        <f t="shared" si="89"/>
        <v>6.6445182724252493E-3</v>
      </c>
      <c r="E239" s="20"/>
      <c r="F239" s="37">
        <v>0.4</v>
      </c>
      <c r="G239" s="30">
        <f t="shared" si="90"/>
        <v>2.8985507246376812E-3</v>
      </c>
      <c r="H239" s="20"/>
      <c r="I239" s="37">
        <v>0.8</v>
      </c>
      <c r="J239" s="30">
        <f t="shared" si="91"/>
        <v>5.961251862891208E-3</v>
      </c>
      <c r="K239" s="20"/>
      <c r="L239" s="37">
        <v>0.2</v>
      </c>
      <c r="M239" s="30">
        <f t="shared" si="92"/>
        <v>9.372071227741331E-4</v>
      </c>
      <c r="P239"/>
      <c r="Q239"/>
      <c r="X239"/>
      <c r="Y239"/>
      <c r="AF239"/>
      <c r="AG239"/>
    </row>
    <row r="240" spans="1:33" x14ac:dyDescent="0.2">
      <c r="B240" t="s">
        <v>11</v>
      </c>
      <c r="C240" s="42">
        <v>60.2</v>
      </c>
      <c r="D240" s="43">
        <f t="shared" si="89"/>
        <v>1</v>
      </c>
      <c r="E240" s="20"/>
      <c r="F240" s="37">
        <v>138</v>
      </c>
      <c r="G240" s="30">
        <f t="shared" si="90"/>
        <v>1</v>
      </c>
      <c r="H240" s="20"/>
      <c r="I240" s="37">
        <v>134.19999999999999</v>
      </c>
      <c r="J240" s="30">
        <f t="shared" si="91"/>
        <v>1</v>
      </c>
      <c r="K240" s="20"/>
      <c r="L240" s="37">
        <v>213.4</v>
      </c>
      <c r="M240" s="30">
        <f t="shared" si="92"/>
        <v>1</v>
      </c>
      <c r="P240"/>
      <c r="Q240"/>
      <c r="X240"/>
      <c r="Y240"/>
      <c r="AF240"/>
      <c r="AG240"/>
    </row>
    <row r="241" spans="1:33" x14ac:dyDescent="0.2">
      <c r="C241" s="42"/>
      <c r="D241" s="43"/>
      <c r="E241" s="20"/>
      <c r="F241" s="37"/>
      <c r="G241" s="30"/>
      <c r="H241" s="20"/>
      <c r="I241" s="37"/>
      <c r="J241" s="30"/>
      <c r="K241" s="20"/>
      <c r="L241" s="37"/>
      <c r="M241" s="30"/>
      <c r="P241"/>
      <c r="Q241"/>
      <c r="X241"/>
      <c r="Y241"/>
      <c r="AF241"/>
      <c r="AG241"/>
    </row>
    <row r="242" spans="1:33" x14ac:dyDescent="0.2">
      <c r="A242" t="s">
        <v>11</v>
      </c>
      <c r="B242" t="s">
        <v>32</v>
      </c>
      <c r="C242" s="42">
        <v>55.6</v>
      </c>
      <c r="D242" s="43">
        <f>C242/C$247</f>
        <v>0.70918367346938771</v>
      </c>
      <c r="E242" s="20"/>
      <c r="F242" s="37">
        <v>144.6</v>
      </c>
      <c r="G242" s="30">
        <f>F242/F$247</f>
        <v>0.72956609485368318</v>
      </c>
      <c r="H242" s="20"/>
      <c r="I242" s="37">
        <v>185.6</v>
      </c>
      <c r="J242" s="30">
        <f>I242/I$247</f>
        <v>0.83905967450271246</v>
      </c>
      <c r="K242" s="20"/>
      <c r="L242" s="37">
        <v>375.8</v>
      </c>
      <c r="M242" s="30">
        <f>L242/L$247</f>
        <v>0.90033540967896508</v>
      </c>
      <c r="P242"/>
      <c r="Q242"/>
      <c r="X242"/>
      <c r="Y242"/>
      <c r="AF242"/>
      <c r="AG242"/>
    </row>
    <row r="243" spans="1:33" x14ac:dyDescent="0.2">
      <c r="B243" t="s">
        <v>33</v>
      </c>
      <c r="C243" s="42">
        <v>16.399999999999999</v>
      </c>
      <c r="D243" s="43">
        <f t="shared" ref="D243:D247" si="93">C243/C$247</f>
        <v>0.20918367346938771</v>
      </c>
      <c r="E243" s="20"/>
      <c r="F243" s="37">
        <v>41.6</v>
      </c>
      <c r="G243" s="30">
        <f t="shared" ref="G243:G247" si="94">F243/F$247</f>
        <v>0.20988900100908175</v>
      </c>
      <c r="H243" s="20"/>
      <c r="I243" s="37">
        <v>27</v>
      </c>
      <c r="J243" s="30">
        <f t="shared" ref="J243:J247" si="95">I243/I$247</f>
        <v>0.12206148282097649</v>
      </c>
      <c r="K243" s="20"/>
      <c r="L243" s="37">
        <v>27</v>
      </c>
      <c r="M243" s="30">
        <f t="shared" ref="M243:M247" si="96">L243/L$247</f>
        <v>6.4686152371825595E-2</v>
      </c>
      <c r="P243"/>
      <c r="Q243"/>
      <c r="X243"/>
      <c r="Y243"/>
      <c r="AF243"/>
      <c r="AG243"/>
    </row>
    <row r="244" spans="1:33" x14ac:dyDescent="0.2">
      <c r="B244" t="s">
        <v>34</v>
      </c>
      <c r="C244" s="42">
        <v>0.4</v>
      </c>
      <c r="D244" s="43">
        <f t="shared" si="93"/>
        <v>5.1020408163265302E-3</v>
      </c>
      <c r="E244" s="20"/>
      <c r="F244" s="37">
        <v>2</v>
      </c>
      <c r="G244" s="30">
        <f t="shared" si="94"/>
        <v>1.0090817356205853E-2</v>
      </c>
      <c r="H244" s="20"/>
      <c r="I244" s="37">
        <v>1.6</v>
      </c>
      <c r="J244" s="30">
        <f t="shared" si="95"/>
        <v>7.2332730560578668E-3</v>
      </c>
      <c r="K244" s="20"/>
      <c r="L244" s="37">
        <v>0.6</v>
      </c>
      <c r="M244" s="30">
        <f t="shared" si="96"/>
        <v>1.4374700527072352E-3</v>
      </c>
      <c r="P244"/>
      <c r="Q244"/>
      <c r="X244"/>
      <c r="Y244"/>
      <c r="AF244"/>
      <c r="AG244"/>
    </row>
    <row r="245" spans="1:33" x14ac:dyDescent="0.2">
      <c r="B245" t="s">
        <v>35</v>
      </c>
      <c r="C245" s="42">
        <v>5.6</v>
      </c>
      <c r="D245" s="43">
        <f t="shared" si="93"/>
        <v>7.1428571428571425E-2</v>
      </c>
      <c r="E245" s="20"/>
      <c r="F245" s="37">
        <v>9.4</v>
      </c>
      <c r="G245" s="30">
        <f t="shared" si="94"/>
        <v>4.742684157416751E-2</v>
      </c>
      <c r="H245" s="20"/>
      <c r="I245" s="37">
        <v>6.2</v>
      </c>
      <c r="J245" s="30">
        <f t="shared" si="95"/>
        <v>2.8028933092224234E-2</v>
      </c>
      <c r="K245" s="20"/>
      <c r="L245" s="37">
        <v>13.8</v>
      </c>
      <c r="M245" s="30">
        <f t="shared" si="96"/>
        <v>3.3061811212266416E-2</v>
      </c>
      <c r="P245"/>
      <c r="Q245"/>
      <c r="X245"/>
      <c r="Y245"/>
      <c r="AF245"/>
      <c r="AG245"/>
    </row>
    <row r="246" spans="1:33" x14ac:dyDescent="0.2">
      <c r="B246" t="s">
        <v>36</v>
      </c>
      <c r="C246" s="42">
        <v>0.4</v>
      </c>
      <c r="D246" s="43">
        <f t="shared" si="93"/>
        <v>5.1020408163265302E-3</v>
      </c>
      <c r="E246" s="20"/>
      <c r="F246" s="37">
        <v>0.6</v>
      </c>
      <c r="G246" s="30">
        <f t="shared" si="94"/>
        <v>3.027245206861756E-3</v>
      </c>
      <c r="H246" s="20"/>
      <c r="I246" s="37">
        <v>0.8</v>
      </c>
      <c r="J246" s="30">
        <f t="shared" si="95"/>
        <v>3.6166365280289334E-3</v>
      </c>
      <c r="K246" s="20"/>
      <c r="L246" s="37">
        <v>0.2</v>
      </c>
      <c r="M246" s="30">
        <f t="shared" si="96"/>
        <v>4.7915668423574516E-4</v>
      </c>
      <c r="P246"/>
      <c r="Q246"/>
      <c r="X246"/>
      <c r="Y246"/>
      <c r="AF246"/>
      <c r="AG246"/>
    </row>
    <row r="247" spans="1:33" x14ac:dyDescent="0.2">
      <c r="B247" t="s">
        <v>11</v>
      </c>
      <c r="C247" s="42">
        <v>78.400000000000006</v>
      </c>
      <c r="D247" s="43">
        <f t="shared" si="93"/>
        <v>1</v>
      </c>
      <c r="E247" s="20"/>
      <c r="F247" s="37">
        <v>198.2</v>
      </c>
      <c r="G247" s="30">
        <f t="shared" si="94"/>
        <v>1</v>
      </c>
      <c r="H247" s="20"/>
      <c r="I247" s="37">
        <v>221.2</v>
      </c>
      <c r="J247" s="30">
        <f t="shared" si="95"/>
        <v>1</v>
      </c>
      <c r="K247" s="20"/>
      <c r="L247" s="37">
        <v>417.4</v>
      </c>
      <c r="M247" s="30">
        <f t="shared" si="96"/>
        <v>1</v>
      </c>
      <c r="P247"/>
      <c r="Q247"/>
      <c r="X247"/>
      <c r="Y247"/>
      <c r="AF247"/>
      <c r="AG247"/>
    </row>
    <row r="248" spans="1:33" x14ac:dyDescent="0.2">
      <c r="C248" s="46"/>
      <c r="D248" s="46"/>
      <c r="E248" s="20"/>
      <c r="F248" s="40"/>
      <c r="G248" s="40"/>
      <c r="H248" s="20"/>
      <c r="I248" s="40"/>
      <c r="J248" s="40"/>
      <c r="K248" s="20"/>
      <c r="L248" s="40"/>
      <c r="M248" s="40"/>
      <c r="P248"/>
      <c r="Q248"/>
      <c r="X248"/>
      <c r="Y248"/>
      <c r="AF248"/>
      <c r="AG248"/>
    </row>
    <row r="249" spans="1:33" x14ac:dyDescent="0.2">
      <c r="C249" s="46"/>
      <c r="D249" s="46"/>
      <c r="E249" s="20"/>
      <c r="F249" s="40"/>
      <c r="G249" s="40"/>
      <c r="H249" s="20"/>
      <c r="I249" s="40"/>
      <c r="J249" s="40"/>
      <c r="K249" s="20"/>
      <c r="L249" s="40"/>
      <c r="M249" s="40"/>
      <c r="P249"/>
      <c r="Q249"/>
      <c r="X249"/>
      <c r="Y249"/>
      <c r="AF249"/>
      <c r="AG249"/>
    </row>
    <row r="250" spans="1:33" x14ac:dyDescent="0.2">
      <c r="A250" t="s">
        <v>0</v>
      </c>
      <c r="C250" s="46"/>
      <c r="D250" s="46"/>
      <c r="E250" s="20"/>
      <c r="F250" s="40"/>
      <c r="G250" s="40"/>
      <c r="H250" s="20"/>
      <c r="I250" s="40"/>
      <c r="J250" s="40"/>
      <c r="K250" s="20"/>
      <c r="L250" s="40"/>
      <c r="M250" s="40"/>
      <c r="P250"/>
      <c r="Q250"/>
      <c r="X250"/>
      <c r="Y250"/>
      <c r="AF250"/>
      <c r="AG250"/>
    </row>
    <row r="251" spans="1:33" x14ac:dyDescent="0.2">
      <c r="A251" s="15"/>
      <c r="B251" s="15"/>
      <c r="C251" s="44"/>
      <c r="D251" s="44"/>
      <c r="E251" s="15"/>
      <c r="F251" s="38"/>
      <c r="G251" s="38"/>
      <c r="H251" s="15"/>
      <c r="I251" s="38"/>
      <c r="J251" s="38"/>
      <c r="K251" s="15"/>
      <c r="L251" s="38"/>
      <c r="M251" s="38"/>
      <c r="P251"/>
      <c r="Q251"/>
      <c r="X251"/>
      <c r="Y251"/>
      <c r="AF251"/>
      <c r="AG251"/>
    </row>
    <row r="252" spans="1:33" s="1" customFormat="1" x14ac:dyDescent="0.2">
      <c r="A252"/>
      <c r="B252"/>
      <c r="C252" s="1" t="s">
        <v>104</v>
      </c>
      <c r="D252" s="45"/>
      <c r="E252" s="27"/>
      <c r="F252" s="1" t="s">
        <v>105</v>
      </c>
      <c r="G252" s="39"/>
      <c r="H252" s="27"/>
      <c r="I252" s="1" t="s">
        <v>106</v>
      </c>
      <c r="J252" s="39"/>
      <c r="K252" s="27"/>
      <c r="L252" s="1" t="s">
        <v>107</v>
      </c>
      <c r="M252" s="39"/>
    </row>
    <row r="253" spans="1:33" ht="38.25" x14ac:dyDescent="0.2">
      <c r="A253" s="47"/>
      <c r="B253" s="47"/>
      <c r="C253" s="48" t="s">
        <v>123</v>
      </c>
      <c r="D253" s="49" t="s">
        <v>141</v>
      </c>
      <c r="E253" s="16"/>
      <c r="F253" s="29" t="s">
        <v>123</v>
      </c>
      <c r="G253" s="49" t="s">
        <v>141</v>
      </c>
      <c r="H253" s="16"/>
      <c r="I253" s="29" t="s">
        <v>123</v>
      </c>
      <c r="J253" s="49" t="s">
        <v>141</v>
      </c>
      <c r="K253" s="16"/>
      <c r="L253" s="29" t="s">
        <v>123</v>
      </c>
      <c r="M253" s="49" t="s">
        <v>141</v>
      </c>
      <c r="P253"/>
      <c r="Q253"/>
      <c r="X253"/>
      <c r="Y253"/>
      <c r="AF253"/>
      <c r="AG253"/>
    </row>
    <row r="254" spans="1:33" x14ac:dyDescent="0.2">
      <c r="A254" t="s">
        <v>1</v>
      </c>
      <c r="B254" t="s">
        <v>37</v>
      </c>
      <c r="C254" s="42">
        <v>0.2</v>
      </c>
      <c r="D254" s="43">
        <f t="shared" ref="D254:D263" si="97">C254/C$263</f>
        <v>1</v>
      </c>
      <c r="E254" s="20"/>
      <c r="F254" s="37">
        <v>1.8</v>
      </c>
      <c r="G254" s="30">
        <f>F254/F$263</f>
        <v>0.81818181818181812</v>
      </c>
      <c r="H254" s="20"/>
      <c r="I254" s="37">
        <v>4.8</v>
      </c>
      <c r="J254" s="30">
        <f>I254/I$263</f>
        <v>0.96</v>
      </c>
      <c r="K254" s="20"/>
      <c r="L254" s="37">
        <v>22.8</v>
      </c>
      <c r="M254" s="30">
        <f>L254/L$263</f>
        <v>0.88372093023255816</v>
      </c>
      <c r="P254"/>
      <c r="Q254"/>
      <c r="X254"/>
      <c r="Y254"/>
      <c r="AF254"/>
      <c r="AG254"/>
    </row>
    <row r="255" spans="1:33" x14ac:dyDescent="0.2">
      <c r="B255" t="s">
        <v>38</v>
      </c>
      <c r="C255" s="42">
        <v>0</v>
      </c>
      <c r="D255" s="43">
        <f t="shared" si="97"/>
        <v>0</v>
      </c>
      <c r="E255" s="20"/>
      <c r="F255" s="37">
        <v>0.2</v>
      </c>
      <c r="G255" s="30">
        <f t="shared" ref="G255:G263" si="98">F255/F$263</f>
        <v>9.0909090909090912E-2</v>
      </c>
      <c r="H255" s="20"/>
      <c r="I255" s="37">
        <v>0.2</v>
      </c>
      <c r="J255" s="30">
        <f t="shared" ref="J255:J263" si="99">I255/I$263</f>
        <v>0.04</v>
      </c>
      <c r="K255" s="20"/>
      <c r="L255" s="37">
        <v>2.6</v>
      </c>
      <c r="M255" s="30">
        <f t="shared" ref="M255:M263" si="100">L255/L$263</f>
        <v>0.10077519379844961</v>
      </c>
      <c r="P255"/>
      <c r="Q255"/>
      <c r="X255"/>
      <c r="Y255"/>
      <c r="AF255"/>
      <c r="AG255"/>
    </row>
    <row r="256" spans="1:33" x14ac:dyDescent="0.2">
      <c r="B256" t="s">
        <v>39</v>
      </c>
      <c r="C256" s="42">
        <v>0</v>
      </c>
      <c r="D256" s="43">
        <f t="shared" si="97"/>
        <v>0</v>
      </c>
      <c r="E256" s="20"/>
      <c r="F256" s="37">
        <v>0</v>
      </c>
      <c r="G256" s="30">
        <f t="shared" si="98"/>
        <v>0</v>
      </c>
      <c r="H256" s="20"/>
      <c r="I256" s="37">
        <v>0</v>
      </c>
      <c r="J256" s="30">
        <f t="shared" si="99"/>
        <v>0</v>
      </c>
      <c r="K256" s="20"/>
      <c r="L256" s="37">
        <v>0</v>
      </c>
      <c r="M256" s="30">
        <f t="shared" si="100"/>
        <v>0</v>
      </c>
      <c r="P256"/>
      <c r="Q256"/>
      <c r="X256"/>
      <c r="Y256"/>
      <c r="AF256"/>
      <c r="AG256"/>
    </row>
    <row r="257" spans="1:33" x14ac:dyDescent="0.2">
      <c r="B257" t="s">
        <v>40</v>
      </c>
      <c r="C257" s="42">
        <v>0</v>
      </c>
      <c r="D257" s="43">
        <f t="shared" si="97"/>
        <v>0</v>
      </c>
      <c r="E257" s="20"/>
      <c r="F257" s="37">
        <v>0.2</v>
      </c>
      <c r="G257" s="30">
        <f t="shared" si="98"/>
        <v>9.0909090909090912E-2</v>
      </c>
      <c r="H257" s="20"/>
      <c r="I257" s="37">
        <v>0</v>
      </c>
      <c r="J257" s="30">
        <f t="shared" si="99"/>
        <v>0</v>
      </c>
      <c r="K257" s="20"/>
      <c r="L257" s="37">
        <v>0.2</v>
      </c>
      <c r="M257" s="30">
        <f t="shared" si="100"/>
        <v>7.7519379844961239E-3</v>
      </c>
      <c r="P257"/>
      <c r="Q257"/>
      <c r="X257"/>
      <c r="Y257"/>
      <c r="AF257"/>
      <c r="AG257"/>
    </row>
    <row r="258" spans="1:33" x14ac:dyDescent="0.2">
      <c r="B258" t="s">
        <v>41</v>
      </c>
      <c r="C258" s="42">
        <v>0</v>
      </c>
      <c r="D258" s="43">
        <f t="shared" si="97"/>
        <v>0</v>
      </c>
      <c r="E258" s="20"/>
      <c r="F258" s="37">
        <v>0</v>
      </c>
      <c r="G258" s="30">
        <f t="shared" si="98"/>
        <v>0</v>
      </c>
      <c r="H258" s="20"/>
      <c r="I258" s="37">
        <v>0</v>
      </c>
      <c r="J258" s="30">
        <f t="shared" si="99"/>
        <v>0</v>
      </c>
      <c r="K258" s="20"/>
      <c r="L258" s="37">
        <v>0.2</v>
      </c>
      <c r="M258" s="30">
        <f t="shared" si="100"/>
        <v>7.7519379844961239E-3</v>
      </c>
      <c r="P258"/>
      <c r="Q258"/>
      <c r="X258"/>
      <c r="Y258"/>
      <c r="AF258"/>
      <c r="AG258"/>
    </row>
    <row r="259" spans="1:33" x14ac:dyDescent="0.2">
      <c r="B259" t="s">
        <v>42</v>
      </c>
      <c r="C259" s="42">
        <v>0</v>
      </c>
      <c r="D259" s="43">
        <f t="shared" si="97"/>
        <v>0</v>
      </c>
      <c r="E259" s="20"/>
      <c r="F259" s="37">
        <v>0</v>
      </c>
      <c r="G259" s="30">
        <f t="shared" si="98"/>
        <v>0</v>
      </c>
      <c r="H259" s="20"/>
      <c r="I259" s="37">
        <v>0</v>
      </c>
      <c r="J259" s="30">
        <f t="shared" si="99"/>
        <v>0</v>
      </c>
      <c r="K259" s="20"/>
      <c r="L259" s="37">
        <v>0</v>
      </c>
      <c r="M259" s="30">
        <f t="shared" si="100"/>
        <v>0</v>
      </c>
      <c r="P259"/>
      <c r="Q259"/>
      <c r="X259"/>
      <c r="Y259"/>
      <c r="AF259"/>
      <c r="AG259"/>
    </row>
    <row r="260" spans="1:33" s="1" customFormat="1" x14ac:dyDescent="0.2">
      <c r="A260"/>
      <c r="B260" t="s">
        <v>43</v>
      </c>
      <c r="C260" s="42">
        <v>0</v>
      </c>
      <c r="D260" s="43">
        <f t="shared" si="97"/>
        <v>0</v>
      </c>
      <c r="E260" s="20"/>
      <c r="F260" s="37">
        <v>0</v>
      </c>
      <c r="G260" s="30">
        <f t="shared" si="98"/>
        <v>0</v>
      </c>
      <c r="H260" s="20"/>
      <c r="I260" s="37">
        <v>0</v>
      </c>
      <c r="J260" s="30">
        <f t="shared" si="99"/>
        <v>0</v>
      </c>
      <c r="K260" s="20"/>
      <c r="L260" s="37">
        <v>0</v>
      </c>
      <c r="M260" s="30">
        <f t="shared" si="100"/>
        <v>0</v>
      </c>
    </row>
    <row r="261" spans="1:33" x14ac:dyDescent="0.2">
      <c r="B261" t="s">
        <v>44</v>
      </c>
      <c r="C261" s="42">
        <v>0</v>
      </c>
      <c r="D261" s="43">
        <f t="shared" si="97"/>
        <v>0</v>
      </c>
      <c r="E261" s="20"/>
      <c r="F261" s="37">
        <v>0</v>
      </c>
      <c r="G261" s="30">
        <f t="shared" si="98"/>
        <v>0</v>
      </c>
      <c r="H261" s="20"/>
      <c r="I261" s="37">
        <v>0</v>
      </c>
      <c r="J261" s="30">
        <f t="shared" si="99"/>
        <v>0</v>
      </c>
      <c r="K261" s="20"/>
      <c r="L261" s="37">
        <v>0</v>
      </c>
      <c r="M261" s="30">
        <f t="shared" si="100"/>
        <v>0</v>
      </c>
      <c r="P261"/>
      <c r="Q261"/>
      <c r="X261"/>
      <c r="Y261"/>
      <c r="AF261"/>
      <c r="AG261"/>
    </row>
    <row r="262" spans="1:33" x14ac:dyDescent="0.2">
      <c r="B262" t="s">
        <v>17</v>
      </c>
      <c r="C262" s="42">
        <v>0</v>
      </c>
      <c r="D262" s="43">
        <f t="shared" si="97"/>
        <v>0</v>
      </c>
      <c r="E262" s="20"/>
      <c r="F262" s="37">
        <v>0</v>
      </c>
      <c r="G262" s="30">
        <f t="shared" si="98"/>
        <v>0</v>
      </c>
      <c r="H262" s="20"/>
      <c r="I262" s="37">
        <v>0</v>
      </c>
      <c r="J262" s="30">
        <f t="shared" si="99"/>
        <v>0</v>
      </c>
      <c r="K262" s="20"/>
      <c r="L262" s="37">
        <v>0</v>
      </c>
      <c r="M262" s="30">
        <f t="shared" si="100"/>
        <v>0</v>
      </c>
      <c r="P262"/>
      <c r="Q262"/>
      <c r="X262"/>
      <c r="Y262"/>
      <c r="AF262"/>
      <c r="AG262"/>
    </row>
    <row r="263" spans="1:33" x14ac:dyDescent="0.2">
      <c r="B263" t="s">
        <v>11</v>
      </c>
      <c r="C263" s="42">
        <v>0.2</v>
      </c>
      <c r="D263" s="43">
        <f t="shared" si="97"/>
        <v>1</v>
      </c>
      <c r="E263" s="20"/>
      <c r="F263" s="37">
        <v>2.2000000000000002</v>
      </c>
      <c r="G263" s="30">
        <f t="shared" si="98"/>
        <v>1</v>
      </c>
      <c r="H263" s="20"/>
      <c r="I263" s="37">
        <v>5</v>
      </c>
      <c r="J263" s="30">
        <f t="shared" si="99"/>
        <v>1</v>
      </c>
      <c r="K263" s="20"/>
      <c r="L263" s="37">
        <v>25.8</v>
      </c>
      <c r="M263" s="30">
        <f t="shared" si="100"/>
        <v>1</v>
      </c>
      <c r="P263"/>
      <c r="Q263"/>
      <c r="X263"/>
      <c r="Y263"/>
      <c r="AF263"/>
      <c r="AG263"/>
    </row>
    <row r="264" spans="1:33" x14ac:dyDescent="0.2">
      <c r="C264" s="42"/>
      <c r="D264" s="43"/>
      <c r="E264" s="20"/>
      <c r="F264" s="37"/>
      <c r="G264" s="30"/>
      <c r="H264" s="20"/>
      <c r="I264" s="37"/>
      <c r="J264" s="30"/>
      <c r="K264" s="20"/>
      <c r="L264" s="37"/>
      <c r="M264" s="30"/>
      <c r="P264"/>
      <c r="Q264"/>
      <c r="X264"/>
      <c r="Y264"/>
      <c r="AF264"/>
      <c r="AG264"/>
    </row>
    <row r="265" spans="1:33" x14ac:dyDescent="0.2">
      <c r="A265" t="s">
        <v>12</v>
      </c>
      <c r="B265" t="s">
        <v>37</v>
      </c>
      <c r="C265" s="42">
        <v>13.4</v>
      </c>
      <c r="D265" s="43">
        <f t="shared" ref="D265:D274" si="101">C265/C$274</f>
        <v>0.74444444444444446</v>
      </c>
      <c r="E265" s="20"/>
      <c r="F265" s="37">
        <v>42.6</v>
      </c>
      <c r="G265" s="30">
        <f t="shared" ref="G265:G274" si="102">F265/F$274</f>
        <v>0.73448275862068968</v>
      </c>
      <c r="H265" s="20"/>
      <c r="I265" s="37">
        <v>66.8</v>
      </c>
      <c r="J265" s="30">
        <f t="shared" ref="J265:J274" si="103">I265/I$274</f>
        <v>0.81463414634146336</v>
      </c>
      <c r="K265" s="20"/>
      <c r="L265" s="37">
        <v>157</v>
      </c>
      <c r="M265" s="30">
        <f t="shared" ref="M265:M274" si="104">L265/L$274</f>
        <v>0.88103254769921446</v>
      </c>
      <c r="P265"/>
      <c r="Q265"/>
      <c r="X265"/>
      <c r="Y265"/>
      <c r="AF265"/>
      <c r="AG265"/>
    </row>
    <row r="266" spans="1:33" x14ac:dyDescent="0.2">
      <c r="B266" t="s">
        <v>38</v>
      </c>
      <c r="C266" s="42">
        <v>2.2000000000000002</v>
      </c>
      <c r="D266" s="43">
        <f t="shared" si="101"/>
        <v>0.12222222222222223</v>
      </c>
      <c r="E266" s="20"/>
      <c r="F266" s="37">
        <v>10.4</v>
      </c>
      <c r="G266" s="30">
        <f t="shared" si="102"/>
        <v>0.1793103448275862</v>
      </c>
      <c r="H266" s="20"/>
      <c r="I266" s="37">
        <v>9.8000000000000007</v>
      </c>
      <c r="J266" s="30">
        <f t="shared" si="103"/>
        <v>0.11951219512195123</v>
      </c>
      <c r="K266" s="20"/>
      <c r="L266" s="37">
        <v>12.2</v>
      </c>
      <c r="M266" s="30">
        <f t="shared" si="104"/>
        <v>6.8462401795735123E-2</v>
      </c>
      <c r="P266"/>
      <c r="Q266"/>
      <c r="X266"/>
      <c r="Y266"/>
      <c r="AF266"/>
      <c r="AG266"/>
    </row>
    <row r="267" spans="1:33" x14ac:dyDescent="0.2">
      <c r="B267" t="s">
        <v>39</v>
      </c>
      <c r="C267" s="42">
        <v>0.4</v>
      </c>
      <c r="D267" s="43">
        <f t="shared" si="101"/>
        <v>2.2222222222222223E-2</v>
      </c>
      <c r="E267" s="20"/>
      <c r="F267" s="37">
        <v>0.2</v>
      </c>
      <c r="G267" s="30">
        <f t="shared" si="102"/>
        <v>3.4482758620689659E-3</v>
      </c>
      <c r="H267" s="20"/>
      <c r="I267" s="37">
        <v>0</v>
      </c>
      <c r="J267" s="30">
        <f t="shared" si="103"/>
        <v>0</v>
      </c>
      <c r="K267" s="20"/>
      <c r="L267" s="37">
        <v>0.4</v>
      </c>
      <c r="M267" s="30">
        <f t="shared" si="104"/>
        <v>2.2446689113355782E-3</v>
      </c>
      <c r="P267"/>
      <c r="Q267"/>
      <c r="X267"/>
      <c r="Y267"/>
      <c r="AF267"/>
      <c r="AG267"/>
    </row>
    <row r="268" spans="1:33" x14ac:dyDescent="0.2">
      <c r="B268" t="s">
        <v>40</v>
      </c>
      <c r="C268" s="42">
        <v>0</v>
      </c>
      <c r="D268" s="43">
        <f t="shared" si="101"/>
        <v>0</v>
      </c>
      <c r="E268" s="20"/>
      <c r="F268" s="37">
        <v>2.2000000000000002</v>
      </c>
      <c r="G268" s="30">
        <f t="shared" si="102"/>
        <v>3.7931034482758627E-2</v>
      </c>
      <c r="H268" s="20"/>
      <c r="I268" s="37">
        <v>2.6</v>
      </c>
      <c r="J268" s="30">
        <f t="shared" si="103"/>
        <v>3.1707317073170732E-2</v>
      </c>
      <c r="K268" s="20"/>
      <c r="L268" s="37">
        <v>3.8</v>
      </c>
      <c r="M268" s="30">
        <f t="shared" si="104"/>
        <v>2.1324354657687991E-2</v>
      </c>
      <c r="P268"/>
      <c r="Q268"/>
      <c r="X268"/>
      <c r="Y268"/>
      <c r="AF268"/>
      <c r="AG268"/>
    </row>
    <row r="269" spans="1:33" x14ac:dyDescent="0.2">
      <c r="B269" t="s">
        <v>41</v>
      </c>
      <c r="C269" s="42">
        <v>0.6</v>
      </c>
      <c r="D269" s="43">
        <f t="shared" si="101"/>
        <v>3.3333333333333333E-2</v>
      </c>
      <c r="E269" s="20"/>
      <c r="F269" s="37">
        <v>0.6</v>
      </c>
      <c r="G269" s="30">
        <f t="shared" si="102"/>
        <v>1.0344827586206896E-2</v>
      </c>
      <c r="H269" s="20"/>
      <c r="I269" s="37">
        <v>0.8</v>
      </c>
      <c r="J269" s="30">
        <f t="shared" si="103"/>
        <v>9.7560975609756097E-3</v>
      </c>
      <c r="K269" s="20"/>
      <c r="L269" s="37">
        <v>1.8</v>
      </c>
      <c r="M269" s="30">
        <f t="shared" si="104"/>
        <v>1.0101010101010102E-2</v>
      </c>
      <c r="P269"/>
      <c r="Q269"/>
      <c r="X269"/>
      <c r="Y269"/>
      <c r="AF269"/>
      <c r="AG269"/>
    </row>
    <row r="270" spans="1:33" x14ac:dyDescent="0.2">
      <c r="B270" t="s">
        <v>42</v>
      </c>
      <c r="C270" s="42">
        <v>0</v>
      </c>
      <c r="D270" s="43">
        <f t="shared" si="101"/>
        <v>0</v>
      </c>
      <c r="E270" s="20"/>
      <c r="F270" s="37">
        <v>0.2</v>
      </c>
      <c r="G270" s="30">
        <f t="shared" si="102"/>
        <v>3.4482758620689659E-3</v>
      </c>
      <c r="H270" s="20"/>
      <c r="I270" s="37">
        <v>0</v>
      </c>
      <c r="J270" s="30">
        <f t="shared" si="103"/>
        <v>0</v>
      </c>
      <c r="K270" s="20"/>
      <c r="L270" s="37">
        <v>0</v>
      </c>
      <c r="M270" s="30">
        <f t="shared" si="104"/>
        <v>0</v>
      </c>
      <c r="P270"/>
      <c r="Q270"/>
      <c r="X270"/>
      <c r="Y270"/>
      <c r="AF270"/>
      <c r="AG270"/>
    </row>
    <row r="271" spans="1:33" x14ac:dyDescent="0.2">
      <c r="B271" t="s">
        <v>43</v>
      </c>
      <c r="C271" s="42">
        <v>0.2</v>
      </c>
      <c r="D271" s="43">
        <f t="shared" si="101"/>
        <v>1.1111111111111112E-2</v>
      </c>
      <c r="E271" s="20"/>
      <c r="F271" s="37">
        <v>0.4</v>
      </c>
      <c r="G271" s="30">
        <f t="shared" si="102"/>
        <v>6.8965517241379318E-3</v>
      </c>
      <c r="H271" s="20"/>
      <c r="I271" s="37">
        <v>0</v>
      </c>
      <c r="J271" s="30">
        <f t="shared" si="103"/>
        <v>0</v>
      </c>
      <c r="K271" s="20"/>
      <c r="L271" s="37">
        <v>1.6</v>
      </c>
      <c r="M271" s="30">
        <f t="shared" si="104"/>
        <v>8.9786756453423128E-3</v>
      </c>
      <c r="P271"/>
      <c r="Q271"/>
      <c r="X271"/>
      <c r="Y271"/>
      <c r="AF271"/>
      <c r="AG271"/>
    </row>
    <row r="272" spans="1:33" x14ac:dyDescent="0.2">
      <c r="B272" t="s">
        <v>44</v>
      </c>
      <c r="C272" s="42">
        <v>1.2</v>
      </c>
      <c r="D272" s="43">
        <f t="shared" si="101"/>
        <v>6.6666666666666666E-2</v>
      </c>
      <c r="E272" s="20"/>
      <c r="F272" s="37">
        <v>1.2</v>
      </c>
      <c r="G272" s="30">
        <f t="shared" si="102"/>
        <v>2.0689655172413793E-2</v>
      </c>
      <c r="H272" s="20"/>
      <c r="I272" s="37">
        <v>1.2</v>
      </c>
      <c r="J272" s="30">
        <f t="shared" si="103"/>
        <v>1.4634146341463414E-2</v>
      </c>
      <c r="K272" s="20"/>
      <c r="L272" s="37">
        <v>1.2</v>
      </c>
      <c r="M272" s="30">
        <f t="shared" si="104"/>
        <v>6.7340067340067346E-3</v>
      </c>
      <c r="P272"/>
      <c r="Q272"/>
      <c r="X272"/>
      <c r="Y272"/>
      <c r="AF272"/>
      <c r="AG272"/>
    </row>
    <row r="273" spans="1:33" x14ac:dyDescent="0.2">
      <c r="B273" t="s">
        <v>17</v>
      </c>
      <c r="C273" s="42">
        <v>0</v>
      </c>
      <c r="D273" s="43">
        <f t="shared" si="101"/>
        <v>0</v>
      </c>
      <c r="E273" s="20"/>
      <c r="F273" s="37">
        <v>0.2</v>
      </c>
      <c r="G273" s="30">
        <f t="shared" si="102"/>
        <v>3.4482758620689659E-3</v>
      </c>
      <c r="H273" s="20"/>
      <c r="I273" s="37">
        <v>0.8</v>
      </c>
      <c r="J273" s="30">
        <f t="shared" si="103"/>
        <v>9.7560975609756097E-3</v>
      </c>
      <c r="K273" s="20"/>
      <c r="L273" s="37">
        <v>0.2</v>
      </c>
      <c r="M273" s="30">
        <f t="shared" si="104"/>
        <v>1.1223344556677891E-3</v>
      </c>
      <c r="P273"/>
      <c r="Q273"/>
      <c r="X273"/>
      <c r="Y273"/>
      <c r="AF273"/>
      <c r="AG273"/>
    </row>
    <row r="274" spans="1:33" x14ac:dyDescent="0.2">
      <c r="B274" t="s">
        <v>11</v>
      </c>
      <c r="C274" s="42">
        <v>18</v>
      </c>
      <c r="D274" s="43">
        <f t="shared" si="101"/>
        <v>1</v>
      </c>
      <c r="E274" s="20"/>
      <c r="F274" s="37">
        <v>58</v>
      </c>
      <c r="G274" s="30">
        <f t="shared" si="102"/>
        <v>1</v>
      </c>
      <c r="H274" s="20"/>
      <c r="I274" s="37">
        <v>82</v>
      </c>
      <c r="J274" s="30">
        <f t="shared" si="103"/>
        <v>1</v>
      </c>
      <c r="K274" s="20"/>
      <c r="L274" s="37">
        <v>178.2</v>
      </c>
      <c r="M274" s="30">
        <f t="shared" si="104"/>
        <v>1</v>
      </c>
      <c r="P274"/>
      <c r="Q274"/>
      <c r="X274"/>
      <c r="Y274"/>
      <c r="AF274"/>
      <c r="AG274"/>
    </row>
    <row r="275" spans="1:33" x14ac:dyDescent="0.2">
      <c r="C275" s="42"/>
      <c r="D275" s="43"/>
      <c r="E275" s="20"/>
      <c r="F275" s="37"/>
      <c r="G275" s="30"/>
      <c r="H275" s="20"/>
      <c r="I275" s="37"/>
      <c r="J275" s="30"/>
      <c r="K275" s="20"/>
      <c r="L275" s="37"/>
      <c r="M275" s="30"/>
      <c r="P275"/>
      <c r="Q275"/>
      <c r="X275"/>
      <c r="Y275"/>
      <c r="AF275"/>
      <c r="AG275"/>
    </row>
    <row r="276" spans="1:33" x14ac:dyDescent="0.2">
      <c r="A276" t="s">
        <v>13</v>
      </c>
      <c r="B276" t="s">
        <v>37</v>
      </c>
      <c r="C276" s="42">
        <v>42.6</v>
      </c>
      <c r="D276" s="43">
        <f t="shared" ref="D276:D285" si="105">C276/C$285</f>
        <v>0.70764119601328901</v>
      </c>
      <c r="E276" s="20"/>
      <c r="F276" s="37">
        <v>97.8</v>
      </c>
      <c r="G276" s="30">
        <f t="shared" ref="G276:G285" si="106">F276/F$285</f>
        <v>0.70869565217391306</v>
      </c>
      <c r="H276" s="20"/>
      <c r="I276" s="37">
        <v>104.2</v>
      </c>
      <c r="J276" s="30">
        <f t="shared" ref="J276:J285" si="107">I276/I$285</f>
        <v>0.77645305514157981</v>
      </c>
      <c r="K276" s="20"/>
      <c r="L276" s="37">
        <v>175.2</v>
      </c>
      <c r="M276" s="30">
        <f t="shared" ref="M276:M285" si="108">L276/L$285</f>
        <v>0.82099343955014048</v>
      </c>
      <c r="P276"/>
      <c r="Q276"/>
      <c r="X276"/>
      <c r="Y276"/>
      <c r="AF276"/>
      <c r="AG276"/>
    </row>
    <row r="277" spans="1:33" x14ac:dyDescent="0.2">
      <c r="B277" t="s">
        <v>38</v>
      </c>
      <c r="C277" s="42">
        <v>13</v>
      </c>
      <c r="D277" s="43">
        <f t="shared" si="105"/>
        <v>0.2159468438538206</v>
      </c>
      <c r="E277" s="20"/>
      <c r="F277" s="37">
        <v>25.8</v>
      </c>
      <c r="G277" s="30">
        <f t="shared" si="106"/>
        <v>0.18695652173913044</v>
      </c>
      <c r="H277" s="20"/>
      <c r="I277" s="37">
        <v>20.399999999999999</v>
      </c>
      <c r="J277" s="30">
        <f t="shared" si="107"/>
        <v>0.15201192250372578</v>
      </c>
      <c r="K277" s="20"/>
      <c r="L277" s="37">
        <v>26</v>
      </c>
      <c r="M277" s="30">
        <f t="shared" si="108"/>
        <v>0.1218369259606373</v>
      </c>
      <c r="P277"/>
      <c r="Q277"/>
      <c r="X277"/>
      <c r="Y277"/>
      <c r="AF277"/>
      <c r="AG277"/>
    </row>
    <row r="278" spans="1:33" x14ac:dyDescent="0.2">
      <c r="B278" t="s">
        <v>39</v>
      </c>
      <c r="C278" s="42">
        <v>0.4</v>
      </c>
      <c r="D278" s="43">
        <f t="shared" si="105"/>
        <v>6.6445182724252493E-3</v>
      </c>
      <c r="E278" s="20"/>
      <c r="F278" s="37">
        <v>0.6</v>
      </c>
      <c r="G278" s="30">
        <f t="shared" si="106"/>
        <v>4.3478260869565218E-3</v>
      </c>
      <c r="H278" s="20"/>
      <c r="I278" s="37">
        <v>0.2</v>
      </c>
      <c r="J278" s="30">
        <f t="shared" si="107"/>
        <v>1.490312965722802E-3</v>
      </c>
      <c r="K278" s="20"/>
      <c r="L278" s="37">
        <v>0.2</v>
      </c>
      <c r="M278" s="30">
        <f t="shared" si="108"/>
        <v>9.372071227741331E-4</v>
      </c>
      <c r="P278"/>
      <c r="Q278"/>
      <c r="X278"/>
      <c r="Y278"/>
      <c r="AF278"/>
      <c r="AG278"/>
    </row>
    <row r="279" spans="1:33" x14ac:dyDescent="0.2">
      <c r="B279" t="s">
        <v>40</v>
      </c>
      <c r="C279" s="42">
        <v>0.8</v>
      </c>
      <c r="D279" s="43">
        <f t="shared" si="105"/>
        <v>1.3289036544850499E-2</v>
      </c>
      <c r="E279" s="20"/>
      <c r="F279" s="37">
        <v>2.8</v>
      </c>
      <c r="G279" s="30">
        <f t="shared" si="106"/>
        <v>2.0289855072463767E-2</v>
      </c>
      <c r="H279" s="20"/>
      <c r="I279" s="37">
        <v>3.4</v>
      </c>
      <c r="J279" s="30">
        <f t="shared" si="107"/>
        <v>2.5335320417287633E-2</v>
      </c>
      <c r="K279" s="20"/>
      <c r="L279" s="37">
        <v>4.2</v>
      </c>
      <c r="M279" s="30">
        <f t="shared" si="108"/>
        <v>1.9681349578256794E-2</v>
      </c>
      <c r="P279"/>
      <c r="Q279"/>
      <c r="X279"/>
      <c r="Y279"/>
      <c r="AF279"/>
      <c r="AG279"/>
    </row>
    <row r="280" spans="1:33" x14ac:dyDescent="0.2">
      <c r="B280" t="s">
        <v>41</v>
      </c>
      <c r="C280" s="42">
        <v>0.6</v>
      </c>
      <c r="D280" s="43">
        <f t="shared" si="105"/>
        <v>9.9667774086378731E-3</v>
      </c>
      <c r="E280" s="20"/>
      <c r="F280" s="37">
        <v>3.8</v>
      </c>
      <c r="G280" s="30">
        <f t="shared" si="106"/>
        <v>2.753623188405797E-2</v>
      </c>
      <c r="H280" s="20"/>
      <c r="I280" s="37">
        <v>1.4</v>
      </c>
      <c r="J280" s="30">
        <f t="shared" si="107"/>
        <v>1.0432190760059613E-2</v>
      </c>
      <c r="K280" s="20"/>
      <c r="L280" s="37">
        <v>2</v>
      </c>
      <c r="M280" s="30">
        <f t="shared" si="108"/>
        <v>9.3720712277413302E-3</v>
      </c>
      <c r="P280"/>
      <c r="Q280"/>
      <c r="X280"/>
      <c r="Y280"/>
      <c r="AF280"/>
      <c r="AG280"/>
    </row>
    <row r="281" spans="1:33" x14ac:dyDescent="0.2">
      <c r="B281" t="s">
        <v>42</v>
      </c>
      <c r="C281" s="42">
        <v>0.2</v>
      </c>
      <c r="D281" s="43">
        <f t="shared" si="105"/>
        <v>3.3222591362126247E-3</v>
      </c>
      <c r="E281" s="20"/>
      <c r="F281" s="37">
        <v>0.2</v>
      </c>
      <c r="G281" s="30">
        <f t="shared" si="106"/>
        <v>1.4492753623188406E-3</v>
      </c>
      <c r="H281" s="20"/>
      <c r="I281" s="37">
        <v>0.2</v>
      </c>
      <c r="J281" s="30">
        <f t="shared" si="107"/>
        <v>1.490312965722802E-3</v>
      </c>
      <c r="K281" s="20"/>
      <c r="L281" s="37">
        <v>0.2</v>
      </c>
      <c r="M281" s="30">
        <f t="shared" si="108"/>
        <v>9.372071227741331E-4</v>
      </c>
      <c r="P281"/>
      <c r="Q281"/>
      <c r="X281"/>
      <c r="Y281"/>
      <c r="AF281"/>
      <c r="AG281"/>
    </row>
    <row r="282" spans="1:33" x14ac:dyDescent="0.2">
      <c r="B282" t="s">
        <v>43</v>
      </c>
      <c r="C282" s="42">
        <v>0</v>
      </c>
      <c r="D282" s="43">
        <f t="shared" si="105"/>
        <v>0</v>
      </c>
      <c r="E282" s="20"/>
      <c r="F282" s="37">
        <v>1.2</v>
      </c>
      <c r="G282" s="30">
        <f t="shared" si="106"/>
        <v>8.6956521739130436E-3</v>
      </c>
      <c r="H282" s="20"/>
      <c r="I282" s="37">
        <v>0.4</v>
      </c>
      <c r="J282" s="30">
        <f t="shared" si="107"/>
        <v>2.980625931445604E-3</v>
      </c>
      <c r="K282" s="20"/>
      <c r="L282" s="37">
        <v>0.6</v>
      </c>
      <c r="M282" s="30">
        <f t="shared" si="108"/>
        <v>2.8116213683223989E-3</v>
      </c>
      <c r="P282"/>
      <c r="Q282"/>
      <c r="X282"/>
      <c r="Y282"/>
      <c r="AF282"/>
      <c r="AG282"/>
    </row>
    <row r="283" spans="1:33" x14ac:dyDescent="0.2">
      <c r="B283" t="s">
        <v>44</v>
      </c>
      <c r="C283" s="42">
        <v>1.6</v>
      </c>
      <c r="D283" s="43">
        <f t="shared" si="105"/>
        <v>2.6578073089700997E-2</v>
      </c>
      <c r="E283" s="20"/>
      <c r="F283" s="37">
        <v>3.8</v>
      </c>
      <c r="G283" s="30">
        <f t="shared" si="106"/>
        <v>2.753623188405797E-2</v>
      </c>
      <c r="H283" s="20"/>
      <c r="I283" s="37">
        <v>2.2000000000000002</v>
      </c>
      <c r="J283" s="30">
        <f t="shared" si="107"/>
        <v>1.6393442622950824E-2</v>
      </c>
      <c r="K283" s="20"/>
      <c r="L283" s="37">
        <v>3.6</v>
      </c>
      <c r="M283" s="30">
        <f t="shared" si="108"/>
        <v>1.6869728209934397E-2</v>
      </c>
      <c r="P283"/>
      <c r="Q283"/>
      <c r="X283"/>
      <c r="Y283"/>
      <c r="AF283"/>
      <c r="AG283"/>
    </row>
    <row r="284" spans="1:33" x14ac:dyDescent="0.2">
      <c r="B284" t="s">
        <v>17</v>
      </c>
      <c r="C284" s="42">
        <v>1</v>
      </c>
      <c r="D284" s="43">
        <f t="shared" si="105"/>
        <v>1.6611295681063121E-2</v>
      </c>
      <c r="E284" s="20"/>
      <c r="F284" s="37">
        <v>2</v>
      </c>
      <c r="G284" s="30">
        <f t="shared" si="106"/>
        <v>1.4492753623188406E-2</v>
      </c>
      <c r="H284" s="20"/>
      <c r="I284" s="37">
        <v>1.8</v>
      </c>
      <c r="J284" s="30">
        <f t="shared" si="107"/>
        <v>1.3412816691505217E-2</v>
      </c>
      <c r="K284" s="20"/>
      <c r="L284" s="37">
        <v>1.4</v>
      </c>
      <c r="M284" s="30">
        <f t="shared" si="108"/>
        <v>6.5604498594189313E-3</v>
      </c>
      <c r="P284"/>
      <c r="Q284"/>
      <c r="X284"/>
      <c r="Y284"/>
      <c r="AF284"/>
      <c r="AG284"/>
    </row>
    <row r="285" spans="1:33" x14ac:dyDescent="0.2">
      <c r="B285" t="s">
        <v>11</v>
      </c>
      <c r="C285" s="42">
        <v>60.2</v>
      </c>
      <c r="D285" s="43">
        <f t="shared" si="105"/>
        <v>1</v>
      </c>
      <c r="E285" s="20"/>
      <c r="F285" s="37">
        <v>138</v>
      </c>
      <c r="G285" s="30">
        <f t="shared" si="106"/>
        <v>1</v>
      </c>
      <c r="H285" s="20"/>
      <c r="I285" s="37">
        <v>134.19999999999999</v>
      </c>
      <c r="J285" s="30">
        <f t="shared" si="107"/>
        <v>1</v>
      </c>
      <c r="K285" s="20"/>
      <c r="L285" s="37">
        <v>213.4</v>
      </c>
      <c r="M285" s="30">
        <f t="shared" si="108"/>
        <v>1</v>
      </c>
      <c r="P285"/>
      <c r="Q285"/>
      <c r="X285"/>
      <c r="Y285"/>
      <c r="AF285"/>
      <c r="AG285"/>
    </row>
    <row r="286" spans="1:33" x14ac:dyDescent="0.2">
      <c r="C286" s="42"/>
      <c r="D286" s="43"/>
      <c r="E286" s="20"/>
      <c r="F286" s="37"/>
      <c r="G286" s="30"/>
      <c r="H286" s="20"/>
      <c r="I286" s="37"/>
      <c r="J286" s="30"/>
      <c r="K286" s="20"/>
      <c r="L286" s="37"/>
      <c r="M286" s="30"/>
      <c r="P286"/>
      <c r="Q286"/>
      <c r="X286"/>
      <c r="Y286"/>
      <c r="AF286"/>
      <c r="AG286"/>
    </row>
    <row r="287" spans="1:33" x14ac:dyDescent="0.2">
      <c r="A287" t="s">
        <v>11</v>
      </c>
      <c r="B287" t="s">
        <v>37</v>
      </c>
      <c r="C287" s="42">
        <v>56.2</v>
      </c>
      <c r="D287" s="43">
        <f>C287/C$296</f>
        <v>0.71683673469387754</v>
      </c>
      <c r="E287" s="20"/>
      <c r="F287" s="37">
        <v>142.19999999999999</v>
      </c>
      <c r="G287" s="30">
        <f>F287/F$296</f>
        <v>0.71745711402623613</v>
      </c>
      <c r="H287" s="20"/>
      <c r="I287" s="37">
        <v>175.8</v>
      </c>
      <c r="J287" s="30">
        <f>I287/I$296</f>
        <v>0.79475587703435813</v>
      </c>
      <c r="K287" s="20"/>
      <c r="L287" s="37">
        <v>355</v>
      </c>
      <c r="M287" s="30">
        <f>L287/L$296</f>
        <v>0.85050311451844762</v>
      </c>
      <c r="P287"/>
      <c r="Q287"/>
      <c r="X287"/>
      <c r="Y287"/>
      <c r="AF287"/>
      <c r="AG287"/>
    </row>
    <row r="288" spans="1:33" x14ac:dyDescent="0.2">
      <c r="B288" t="s">
        <v>38</v>
      </c>
      <c r="C288" s="42">
        <v>15.2</v>
      </c>
      <c r="D288" s="43">
        <f t="shared" ref="D288:D296" si="109">C288/C$296</f>
        <v>0.19387755102040813</v>
      </c>
      <c r="E288" s="20"/>
      <c r="F288" s="37">
        <v>36.4</v>
      </c>
      <c r="G288" s="30">
        <f t="shared" ref="G288:G296" si="110">F288/F$296</f>
        <v>0.18365287588294651</v>
      </c>
      <c r="H288" s="20"/>
      <c r="I288" s="37">
        <v>30.4</v>
      </c>
      <c r="J288" s="30">
        <f t="shared" ref="J288:J296" si="111">I288/I$296</f>
        <v>0.13743218806509946</v>
      </c>
      <c r="K288" s="20"/>
      <c r="L288" s="37">
        <v>40.799999999999997</v>
      </c>
      <c r="M288" s="30">
        <f t="shared" ref="M288:M296" si="112">L288/L$296</f>
        <v>9.774796358409199E-2</v>
      </c>
      <c r="P288"/>
      <c r="Q288"/>
      <c r="X288"/>
      <c r="Y288"/>
      <c r="AF288"/>
      <c r="AG288"/>
    </row>
    <row r="289" spans="1:33" x14ac:dyDescent="0.2">
      <c r="B289" t="s">
        <v>39</v>
      </c>
      <c r="C289" s="42">
        <v>0.8</v>
      </c>
      <c r="D289" s="43">
        <f t="shared" si="109"/>
        <v>1.020408163265306E-2</v>
      </c>
      <c r="E289" s="20"/>
      <c r="F289" s="37">
        <v>0.8</v>
      </c>
      <c r="G289" s="30">
        <f t="shared" si="110"/>
        <v>4.0363269424823411E-3</v>
      </c>
      <c r="H289" s="20"/>
      <c r="I289" s="37">
        <v>0.2</v>
      </c>
      <c r="J289" s="30">
        <f t="shared" si="111"/>
        <v>9.0415913200723335E-4</v>
      </c>
      <c r="K289" s="20"/>
      <c r="L289" s="37">
        <v>0.6</v>
      </c>
      <c r="M289" s="30">
        <f t="shared" si="112"/>
        <v>1.4374700527072352E-3</v>
      </c>
      <c r="P289"/>
      <c r="Q289"/>
      <c r="X289"/>
      <c r="Y289"/>
      <c r="AF289"/>
      <c r="AG289"/>
    </row>
    <row r="290" spans="1:33" x14ac:dyDescent="0.2">
      <c r="B290" t="s">
        <v>40</v>
      </c>
      <c r="C290" s="42">
        <v>0.8</v>
      </c>
      <c r="D290" s="43">
        <f t="shared" si="109"/>
        <v>1.020408163265306E-2</v>
      </c>
      <c r="E290" s="20"/>
      <c r="F290" s="37">
        <v>5.2</v>
      </c>
      <c r="G290" s="30">
        <f t="shared" si="110"/>
        <v>2.6236125126135219E-2</v>
      </c>
      <c r="H290" s="20"/>
      <c r="I290" s="37">
        <v>6</v>
      </c>
      <c r="J290" s="30">
        <f t="shared" si="111"/>
        <v>2.7124773960217001E-2</v>
      </c>
      <c r="K290" s="20"/>
      <c r="L290" s="37">
        <v>8.1999999999999993</v>
      </c>
      <c r="M290" s="30">
        <f t="shared" si="112"/>
        <v>1.9645424053665549E-2</v>
      </c>
      <c r="P290"/>
      <c r="Q290"/>
      <c r="X290"/>
      <c r="Y290"/>
      <c r="AF290"/>
      <c r="AG290"/>
    </row>
    <row r="291" spans="1:33" x14ac:dyDescent="0.2">
      <c r="B291" t="s">
        <v>41</v>
      </c>
      <c r="C291" s="42">
        <v>1.2</v>
      </c>
      <c r="D291" s="43">
        <f t="shared" si="109"/>
        <v>1.530612244897959E-2</v>
      </c>
      <c r="E291" s="20"/>
      <c r="F291" s="37">
        <v>4.4000000000000004</v>
      </c>
      <c r="G291" s="30">
        <f t="shared" si="110"/>
        <v>2.2199798183652877E-2</v>
      </c>
      <c r="H291" s="20"/>
      <c r="I291" s="37">
        <v>2.2000000000000002</v>
      </c>
      <c r="J291" s="30">
        <f t="shared" si="111"/>
        <v>9.945750452079568E-3</v>
      </c>
      <c r="K291" s="20"/>
      <c r="L291" s="37">
        <v>4</v>
      </c>
      <c r="M291" s="30">
        <f t="shared" si="112"/>
        <v>9.5831336847149017E-3</v>
      </c>
      <c r="P291"/>
      <c r="Q291"/>
      <c r="X291"/>
      <c r="Y291"/>
      <c r="AF291"/>
      <c r="AG291"/>
    </row>
    <row r="292" spans="1:33" x14ac:dyDescent="0.2">
      <c r="B292" t="s">
        <v>42</v>
      </c>
      <c r="C292" s="42">
        <v>0.2</v>
      </c>
      <c r="D292" s="43">
        <f t="shared" si="109"/>
        <v>2.5510204081632651E-3</v>
      </c>
      <c r="E292" s="20"/>
      <c r="F292" s="37">
        <v>0.4</v>
      </c>
      <c r="G292" s="30">
        <f t="shared" si="110"/>
        <v>2.0181634712411706E-3</v>
      </c>
      <c r="H292" s="20"/>
      <c r="I292" s="37">
        <v>0.2</v>
      </c>
      <c r="J292" s="30">
        <f t="shared" si="111"/>
        <v>9.0415913200723335E-4</v>
      </c>
      <c r="K292" s="20"/>
      <c r="L292" s="37">
        <v>0.2</v>
      </c>
      <c r="M292" s="30">
        <f t="shared" si="112"/>
        <v>4.7915668423574516E-4</v>
      </c>
      <c r="P292"/>
      <c r="Q292"/>
      <c r="X292"/>
      <c r="Y292"/>
      <c r="AF292"/>
      <c r="AG292"/>
    </row>
    <row r="293" spans="1:33" x14ac:dyDescent="0.2">
      <c r="B293" t="s">
        <v>43</v>
      </c>
      <c r="C293" s="42">
        <v>0.2</v>
      </c>
      <c r="D293" s="43">
        <f t="shared" si="109"/>
        <v>2.5510204081632651E-3</v>
      </c>
      <c r="E293" s="20"/>
      <c r="F293" s="37">
        <v>1.6</v>
      </c>
      <c r="G293" s="30">
        <f t="shared" si="110"/>
        <v>8.0726538849646822E-3</v>
      </c>
      <c r="H293" s="20"/>
      <c r="I293" s="37">
        <v>0.4</v>
      </c>
      <c r="J293" s="30">
        <f t="shared" si="111"/>
        <v>1.8083182640144667E-3</v>
      </c>
      <c r="K293" s="20"/>
      <c r="L293" s="37">
        <v>2.2000000000000002</v>
      </c>
      <c r="M293" s="30">
        <f t="shared" si="112"/>
        <v>5.2707235265931967E-3</v>
      </c>
      <c r="P293"/>
      <c r="Q293"/>
      <c r="X293"/>
      <c r="Y293"/>
      <c r="AF293"/>
      <c r="AG293"/>
    </row>
    <row r="294" spans="1:33" x14ac:dyDescent="0.2">
      <c r="B294" t="s">
        <v>44</v>
      </c>
      <c r="C294" s="42">
        <v>2.8</v>
      </c>
      <c r="D294" s="43">
        <f t="shared" si="109"/>
        <v>3.5714285714285712E-2</v>
      </c>
      <c r="E294" s="20"/>
      <c r="F294" s="37">
        <v>5</v>
      </c>
      <c r="G294" s="30">
        <f t="shared" si="110"/>
        <v>2.5227043390514632E-2</v>
      </c>
      <c r="H294" s="20"/>
      <c r="I294" s="37">
        <v>3.4</v>
      </c>
      <c r="J294" s="30">
        <f t="shared" si="111"/>
        <v>1.5370705244122967E-2</v>
      </c>
      <c r="K294" s="20"/>
      <c r="L294" s="37">
        <v>4.8</v>
      </c>
      <c r="M294" s="30">
        <f t="shared" si="112"/>
        <v>1.1499760421657882E-2</v>
      </c>
      <c r="P294"/>
      <c r="Q294"/>
      <c r="X294"/>
      <c r="Y294"/>
      <c r="AF294"/>
      <c r="AG294"/>
    </row>
    <row r="295" spans="1:33" x14ac:dyDescent="0.2">
      <c r="B295" t="s">
        <v>17</v>
      </c>
      <c r="C295" s="42">
        <v>1</v>
      </c>
      <c r="D295" s="43">
        <f t="shared" si="109"/>
        <v>1.2755102040816325E-2</v>
      </c>
      <c r="E295" s="20"/>
      <c r="F295" s="37">
        <v>2.2000000000000002</v>
      </c>
      <c r="G295" s="30">
        <f t="shared" si="110"/>
        <v>1.1099899091826439E-2</v>
      </c>
      <c r="H295" s="20"/>
      <c r="I295" s="37">
        <v>2.6</v>
      </c>
      <c r="J295" s="30">
        <f t="shared" si="111"/>
        <v>1.1754068716094034E-2</v>
      </c>
      <c r="K295" s="20"/>
      <c r="L295" s="37">
        <v>1.6</v>
      </c>
      <c r="M295" s="30">
        <f t="shared" si="112"/>
        <v>3.8332534738859613E-3</v>
      </c>
      <c r="P295"/>
      <c r="Q295"/>
      <c r="X295"/>
      <c r="Y295"/>
      <c r="AF295"/>
      <c r="AG295"/>
    </row>
    <row r="296" spans="1:33" x14ac:dyDescent="0.2">
      <c r="B296" t="s">
        <v>11</v>
      </c>
      <c r="C296" s="42">
        <v>78.400000000000006</v>
      </c>
      <c r="D296" s="43">
        <f t="shared" si="109"/>
        <v>1</v>
      </c>
      <c r="E296" s="20"/>
      <c r="F296" s="37">
        <v>198.2</v>
      </c>
      <c r="G296" s="30">
        <f t="shared" si="110"/>
        <v>1</v>
      </c>
      <c r="H296" s="20"/>
      <c r="I296" s="37">
        <v>221.2</v>
      </c>
      <c r="J296" s="30">
        <f t="shared" si="111"/>
        <v>1</v>
      </c>
      <c r="K296" s="20"/>
      <c r="L296" s="37">
        <v>417.4</v>
      </c>
      <c r="M296" s="30">
        <f t="shared" si="112"/>
        <v>1</v>
      </c>
      <c r="P296"/>
      <c r="Q296"/>
      <c r="X296"/>
      <c r="Y296"/>
      <c r="AF296"/>
      <c r="AG296"/>
    </row>
    <row r="297" spans="1:33" x14ac:dyDescent="0.2">
      <c r="C297" s="46"/>
      <c r="D297" s="46"/>
      <c r="E297" s="20"/>
      <c r="F297" s="40"/>
      <c r="G297" s="40"/>
      <c r="H297" s="20"/>
      <c r="I297" s="40"/>
      <c r="J297" s="40"/>
      <c r="K297" s="20"/>
      <c r="L297" s="40"/>
      <c r="M297" s="40"/>
      <c r="P297"/>
      <c r="Q297"/>
      <c r="X297"/>
      <c r="Y297"/>
      <c r="AF297"/>
      <c r="AG297"/>
    </row>
    <row r="298" spans="1:33" x14ac:dyDescent="0.2">
      <c r="C298" s="46"/>
      <c r="D298" s="46"/>
      <c r="E298" s="20"/>
      <c r="F298" s="40"/>
      <c r="G298" s="40"/>
      <c r="H298" s="20"/>
      <c r="I298" s="40"/>
      <c r="J298" s="40"/>
      <c r="K298" s="20"/>
      <c r="L298" s="40"/>
      <c r="M298" s="40"/>
      <c r="P298"/>
      <c r="Q298"/>
      <c r="X298"/>
      <c r="Y298"/>
      <c r="AF298"/>
      <c r="AG298"/>
    </row>
    <row r="299" spans="1:33" x14ac:dyDescent="0.2">
      <c r="A299" t="s">
        <v>0</v>
      </c>
      <c r="C299" s="46"/>
      <c r="D299" s="46"/>
      <c r="E299" s="20"/>
      <c r="F299" s="40"/>
      <c r="G299" s="40"/>
      <c r="H299" s="20"/>
      <c r="I299" s="40"/>
      <c r="J299" s="40"/>
      <c r="K299" s="20"/>
      <c r="L299" s="40"/>
      <c r="M299" s="40"/>
      <c r="P299"/>
      <c r="Q299"/>
      <c r="X299"/>
      <c r="Y299"/>
      <c r="AF299"/>
      <c r="AG299"/>
    </row>
    <row r="300" spans="1:33" x14ac:dyDescent="0.2">
      <c r="A300" s="15"/>
      <c r="B300" s="15"/>
      <c r="C300" s="44"/>
      <c r="D300" s="44"/>
      <c r="E300" s="15"/>
      <c r="F300" s="38"/>
      <c r="G300" s="38"/>
      <c r="H300" s="15"/>
      <c r="I300" s="38"/>
      <c r="J300" s="38"/>
      <c r="K300" s="15"/>
      <c r="L300" s="38"/>
      <c r="M300" s="38"/>
      <c r="P300"/>
      <c r="Q300"/>
      <c r="X300"/>
      <c r="Y300"/>
      <c r="AF300"/>
      <c r="AG300"/>
    </row>
    <row r="301" spans="1:33" s="1" customFormat="1" x14ac:dyDescent="0.2">
      <c r="A301"/>
      <c r="B301"/>
      <c r="C301" s="1" t="s">
        <v>104</v>
      </c>
      <c r="D301" s="45"/>
      <c r="E301" s="27"/>
      <c r="F301" s="1" t="s">
        <v>105</v>
      </c>
      <c r="G301" s="39"/>
      <c r="H301" s="27"/>
      <c r="I301" s="1" t="s">
        <v>106</v>
      </c>
      <c r="J301" s="39"/>
      <c r="K301" s="27"/>
      <c r="L301" s="1" t="s">
        <v>107</v>
      </c>
      <c r="M301" s="39"/>
    </row>
    <row r="302" spans="1:33" ht="38.25" x14ac:dyDescent="0.2">
      <c r="A302" s="47"/>
      <c r="B302" s="47"/>
      <c r="C302" s="48" t="s">
        <v>123</v>
      </c>
      <c r="D302" s="49" t="s">
        <v>141</v>
      </c>
      <c r="E302" s="16"/>
      <c r="F302" s="29" t="s">
        <v>123</v>
      </c>
      <c r="G302" s="49" t="s">
        <v>141</v>
      </c>
      <c r="H302" s="16"/>
      <c r="I302" s="29" t="s">
        <v>123</v>
      </c>
      <c r="J302" s="49" t="s">
        <v>141</v>
      </c>
      <c r="K302" s="16"/>
      <c r="L302" s="29" t="s">
        <v>123</v>
      </c>
      <c r="M302" s="49" t="s">
        <v>141</v>
      </c>
      <c r="P302"/>
      <c r="Q302"/>
      <c r="X302"/>
      <c r="Y302"/>
      <c r="AF302"/>
      <c r="AG302"/>
    </row>
    <row r="303" spans="1:33" x14ac:dyDescent="0.2">
      <c r="A303" t="s">
        <v>1</v>
      </c>
      <c r="B303" s="2" t="s">
        <v>45</v>
      </c>
      <c r="C303" s="42">
        <v>0</v>
      </c>
      <c r="D303" s="43">
        <f t="shared" ref="D303:D327" si="113">C303/C$327</f>
        <v>0</v>
      </c>
      <c r="E303" s="20"/>
      <c r="F303" s="37">
        <v>0</v>
      </c>
      <c r="G303" s="30">
        <f t="shared" ref="G303:G327" si="114">F303/F$327</f>
        <v>0</v>
      </c>
      <c r="H303" s="20"/>
      <c r="I303" s="37">
        <v>0</v>
      </c>
      <c r="J303" s="30">
        <f t="shared" ref="J303:J327" si="115">I303/I$327</f>
        <v>0</v>
      </c>
      <c r="K303" s="20"/>
      <c r="L303" s="37">
        <v>0.2</v>
      </c>
      <c r="M303" s="30">
        <f t="shared" ref="M303:M327" si="116">L303/L$327</f>
        <v>7.7519379844961239E-3</v>
      </c>
      <c r="P303"/>
      <c r="Q303"/>
      <c r="X303"/>
      <c r="Y303"/>
      <c r="AF303"/>
      <c r="AG303"/>
    </row>
    <row r="304" spans="1:33" x14ac:dyDescent="0.2">
      <c r="B304" s="2" t="s">
        <v>46</v>
      </c>
      <c r="C304" s="42">
        <v>0</v>
      </c>
      <c r="D304" s="43">
        <f t="shared" si="113"/>
        <v>0</v>
      </c>
      <c r="E304" s="20"/>
      <c r="F304" s="37">
        <v>0</v>
      </c>
      <c r="G304" s="30">
        <f t="shared" si="114"/>
        <v>0</v>
      </c>
      <c r="H304" s="20"/>
      <c r="I304" s="37">
        <v>0</v>
      </c>
      <c r="J304" s="30">
        <f t="shared" si="115"/>
        <v>0</v>
      </c>
      <c r="K304" s="20"/>
      <c r="L304" s="37">
        <v>0</v>
      </c>
      <c r="M304" s="30">
        <f t="shared" si="116"/>
        <v>0</v>
      </c>
      <c r="P304"/>
      <c r="Q304"/>
      <c r="X304"/>
      <c r="Y304"/>
      <c r="AF304"/>
      <c r="AG304"/>
    </row>
    <row r="305" spans="1:33" x14ac:dyDescent="0.2">
      <c r="B305" s="2" t="s">
        <v>47</v>
      </c>
      <c r="C305" s="42">
        <v>0</v>
      </c>
      <c r="D305" s="43">
        <f t="shared" si="113"/>
        <v>0</v>
      </c>
      <c r="E305" s="20"/>
      <c r="F305" s="37">
        <v>0</v>
      </c>
      <c r="G305" s="30">
        <f t="shared" si="114"/>
        <v>0</v>
      </c>
      <c r="H305" s="20"/>
      <c r="I305" s="37">
        <v>0</v>
      </c>
      <c r="J305" s="30">
        <f t="shared" si="115"/>
        <v>0</v>
      </c>
      <c r="K305" s="20"/>
      <c r="L305" s="37">
        <v>0.2</v>
      </c>
      <c r="M305" s="30">
        <f t="shared" si="116"/>
        <v>7.7519379844961239E-3</v>
      </c>
      <c r="P305"/>
      <c r="Q305"/>
      <c r="X305"/>
      <c r="Y305"/>
      <c r="AF305"/>
      <c r="AG305"/>
    </row>
    <row r="306" spans="1:33" x14ac:dyDescent="0.2">
      <c r="B306" s="2" t="s">
        <v>48</v>
      </c>
      <c r="C306" s="42">
        <v>0</v>
      </c>
      <c r="D306" s="43">
        <f t="shared" si="113"/>
        <v>0</v>
      </c>
      <c r="E306" s="20"/>
      <c r="F306" s="37">
        <v>0</v>
      </c>
      <c r="G306" s="30">
        <f t="shared" si="114"/>
        <v>0</v>
      </c>
      <c r="H306" s="20"/>
      <c r="I306" s="37">
        <v>0</v>
      </c>
      <c r="J306" s="30">
        <f t="shared" si="115"/>
        <v>0</v>
      </c>
      <c r="K306" s="20"/>
      <c r="L306" s="37">
        <v>0</v>
      </c>
      <c r="M306" s="30">
        <f t="shared" si="116"/>
        <v>0</v>
      </c>
      <c r="P306"/>
      <c r="Q306"/>
      <c r="X306"/>
      <c r="Y306"/>
      <c r="AF306"/>
      <c r="AG306"/>
    </row>
    <row r="307" spans="1:33" x14ac:dyDescent="0.2">
      <c r="B307" s="2" t="s">
        <v>49</v>
      </c>
      <c r="C307" s="42">
        <v>0</v>
      </c>
      <c r="D307" s="43">
        <f t="shared" si="113"/>
        <v>0</v>
      </c>
      <c r="E307" s="20"/>
      <c r="F307" s="37">
        <v>0</v>
      </c>
      <c r="G307" s="30">
        <f t="shared" si="114"/>
        <v>0</v>
      </c>
      <c r="H307" s="20"/>
      <c r="I307" s="37">
        <v>0</v>
      </c>
      <c r="J307" s="30">
        <f t="shared" si="115"/>
        <v>0</v>
      </c>
      <c r="K307" s="20"/>
      <c r="L307" s="37">
        <v>0</v>
      </c>
      <c r="M307" s="30">
        <f t="shared" si="116"/>
        <v>0</v>
      </c>
      <c r="P307"/>
      <c r="Q307"/>
      <c r="X307"/>
      <c r="Y307"/>
      <c r="AF307"/>
      <c r="AG307"/>
    </row>
    <row r="308" spans="1:33" x14ac:dyDescent="0.2">
      <c r="B308" s="2" t="s">
        <v>50</v>
      </c>
      <c r="C308" s="42">
        <v>0</v>
      </c>
      <c r="D308" s="43">
        <f t="shared" si="113"/>
        <v>0</v>
      </c>
      <c r="E308" s="20"/>
      <c r="F308" s="37">
        <v>0</v>
      </c>
      <c r="G308" s="30">
        <f t="shared" si="114"/>
        <v>0</v>
      </c>
      <c r="H308" s="20"/>
      <c r="I308" s="37">
        <v>0</v>
      </c>
      <c r="J308" s="30">
        <f t="shared" si="115"/>
        <v>0</v>
      </c>
      <c r="K308" s="20"/>
      <c r="L308" s="37">
        <v>0</v>
      </c>
      <c r="M308" s="30">
        <f t="shared" si="116"/>
        <v>0</v>
      </c>
      <c r="P308"/>
      <c r="Q308"/>
      <c r="X308"/>
      <c r="Y308"/>
      <c r="AF308"/>
      <c r="AG308"/>
    </row>
    <row r="309" spans="1:33" x14ac:dyDescent="0.2">
      <c r="B309" s="2" t="s">
        <v>51</v>
      </c>
      <c r="C309" s="42">
        <v>0</v>
      </c>
      <c r="D309" s="43">
        <f t="shared" si="113"/>
        <v>0</v>
      </c>
      <c r="E309" s="20"/>
      <c r="F309" s="37">
        <v>0.2</v>
      </c>
      <c r="G309" s="30">
        <f t="shared" si="114"/>
        <v>9.0909090909090912E-2</v>
      </c>
      <c r="H309" s="20"/>
      <c r="I309" s="37">
        <v>0</v>
      </c>
      <c r="J309" s="30">
        <f t="shared" si="115"/>
        <v>0</v>
      </c>
      <c r="K309" s="20"/>
      <c r="L309" s="37">
        <v>0.4</v>
      </c>
      <c r="M309" s="30">
        <f t="shared" si="116"/>
        <v>1.5503875968992248E-2</v>
      </c>
      <c r="P309"/>
      <c r="Q309"/>
      <c r="X309"/>
      <c r="Y309"/>
      <c r="AF309"/>
      <c r="AG309"/>
    </row>
    <row r="310" spans="1:33" x14ac:dyDescent="0.2">
      <c r="B310" s="2" t="s">
        <v>52</v>
      </c>
      <c r="C310" s="42">
        <v>0</v>
      </c>
      <c r="D310" s="43">
        <f t="shared" si="113"/>
        <v>0</v>
      </c>
      <c r="E310" s="20"/>
      <c r="F310" s="37">
        <v>0.2</v>
      </c>
      <c r="G310" s="30">
        <f t="shared" si="114"/>
        <v>9.0909090909090912E-2</v>
      </c>
      <c r="H310" s="20"/>
      <c r="I310" s="37">
        <v>0</v>
      </c>
      <c r="J310" s="30">
        <f t="shared" si="115"/>
        <v>0</v>
      </c>
      <c r="K310" s="20"/>
      <c r="L310" s="37">
        <v>0.6</v>
      </c>
      <c r="M310" s="30">
        <f t="shared" si="116"/>
        <v>2.3255813953488372E-2</v>
      </c>
      <c r="P310"/>
      <c r="Q310"/>
      <c r="X310"/>
      <c r="Y310"/>
      <c r="AF310"/>
      <c r="AG310"/>
    </row>
    <row r="311" spans="1:33" x14ac:dyDescent="0.2">
      <c r="B311" s="2" t="s">
        <v>53</v>
      </c>
      <c r="C311" s="42">
        <v>0</v>
      </c>
      <c r="D311" s="43">
        <f t="shared" si="113"/>
        <v>0</v>
      </c>
      <c r="E311" s="20"/>
      <c r="F311" s="37">
        <v>0</v>
      </c>
      <c r="G311" s="30">
        <f t="shared" si="114"/>
        <v>0</v>
      </c>
      <c r="H311" s="20"/>
      <c r="I311" s="37">
        <v>0.2</v>
      </c>
      <c r="J311" s="30">
        <f t="shared" si="115"/>
        <v>0.04</v>
      </c>
      <c r="K311" s="20"/>
      <c r="L311" s="37">
        <v>0.6</v>
      </c>
      <c r="M311" s="30">
        <f t="shared" si="116"/>
        <v>2.3255813953488372E-2</v>
      </c>
      <c r="P311"/>
      <c r="Q311"/>
      <c r="X311"/>
      <c r="Y311"/>
      <c r="AF311"/>
      <c r="AG311"/>
    </row>
    <row r="312" spans="1:33" x14ac:dyDescent="0.2">
      <c r="B312" s="2" t="s">
        <v>54</v>
      </c>
      <c r="C312" s="42">
        <v>0</v>
      </c>
      <c r="D312" s="43">
        <f t="shared" si="113"/>
        <v>0</v>
      </c>
      <c r="E312" s="20"/>
      <c r="F312" s="37">
        <v>0.2</v>
      </c>
      <c r="G312" s="30">
        <f t="shared" si="114"/>
        <v>9.0909090909090912E-2</v>
      </c>
      <c r="H312" s="20"/>
      <c r="I312" s="37">
        <v>0.4</v>
      </c>
      <c r="J312" s="30">
        <f t="shared" si="115"/>
        <v>0.08</v>
      </c>
      <c r="K312" s="20"/>
      <c r="L312" s="37">
        <v>0.8</v>
      </c>
      <c r="M312" s="30">
        <f t="shared" si="116"/>
        <v>3.1007751937984496E-2</v>
      </c>
      <c r="P312"/>
      <c r="Q312"/>
      <c r="X312"/>
      <c r="Y312"/>
      <c r="AF312"/>
      <c r="AG312"/>
    </row>
    <row r="313" spans="1:33" s="1" customFormat="1" x14ac:dyDescent="0.2">
      <c r="A313"/>
      <c r="B313" s="2" t="s">
        <v>55</v>
      </c>
      <c r="C313" s="42">
        <v>0</v>
      </c>
      <c r="D313" s="43">
        <f t="shared" si="113"/>
        <v>0</v>
      </c>
      <c r="E313" s="20"/>
      <c r="F313" s="37">
        <v>0</v>
      </c>
      <c r="G313" s="30">
        <f t="shared" si="114"/>
        <v>0</v>
      </c>
      <c r="H313" s="20"/>
      <c r="I313" s="37">
        <v>0</v>
      </c>
      <c r="J313" s="30">
        <f t="shared" si="115"/>
        <v>0</v>
      </c>
      <c r="K313" s="20"/>
      <c r="L313" s="37">
        <v>1.4</v>
      </c>
      <c r="M313" s="30">
        <f t="shared" si="116"/>
        <v>5.4263565891472861E-2</v>
      </c>
    </row>
    <row r="314" spans="1:33" x14ac:dyDescent="0.2">
      <c r="B314" s="2" t="s">
        <v>56</v>
      </c>
      <c r="C314" s="42">
        <v>0</v>
      </c>
      <c r="D314" s="43">
        <f t="shared" si="113"/>
        <v>0</v>
      </c>
      <c r="E314" s="20"/>
      <c r="F314" s="37">
        <v>0.4</v>
      </c>
      <c r="G314" s="30">
        <f t="shared" si="114"/>
        <v>0.18181818181818182</v>
      </c>
      <c r="H314" s="20"/>
      <c r="I314" s="37">
        <v>0.2</v>
      </c>
      <c r="J314" s="30">
        <f t="shared" si="115"/>
        <v>0.04</v>
      </c>
      <c r="K314" s="20"/>
      <c r="L314" s="37">
        <v>1</v>
      </c>
      <c r="M314" s="30">
        <f t="shared" si="116"/>
        <v>3.875968992248062E-2</v>
      </c>
      <c r="P314"/>
      <c r="Q314"/>
      <c r="X314"/>
      <c r="Y314"/>
      <c r="AF314"/>
      <c r="AG314"/>
    </row>
    <row r="315" spans="1:33" x14ac:dyDescent="0.2">
      <c r="B315" s="2" t="s">
        <v>57</v>
      </c>
      <c r="C315" s="42">
        <v>0</v>
      </c>
      <c r="D315" s="43">
        <f t="shared" si="113"/>
        <v>0</v>
      </c>
      <c r="E315" s="20"/>
      <c r="F315" s="37">
        <v>0</v>
      </c>
      <c r="G315" s="30">
        <f t="shared" si="114"/>
        <v>0</v>
      </c>
      <c r="H315" s="20"/>
      <c r="I315" s="37">
        <v>0</v>
      </c>
      <c r="J315" s="30">
        <f t="shared" si="115"/>
        <v>0</v>
      </c>
      <c r="K315" s="20"/>
      <c r="L315" s="37">
        <v>1.4</v>
      </c>
      <c r="M315" s="30">
        <f t="shared" si="116"/>
        <v>5.4263565891472861E-2</v>
      </c>
      <c r="P315"/>
      <c r="Q315"/>
      <c r="X315"/>
      <c r="Y315"/>
      <c r="AF315"/>
      <c r="AG315"/>
    </row>
    <row r="316" spans="1:33" x14ac:dyDescent="0.2">
      <c r="B316" t="s">
        <v>58</v>
      </c>
      <c r="C316" s="42">
        <v>0</v>
      </c>
      <c r="D316" s="43">
        <f t="shared" si="113"/>
        <v>0</v>
      </c>
      <c r="E316" s="20"/>
      <c r="F316" s="37">
        <v>0</v>
      </c>
      <c r="G316" s="30">
        <f t="shared" si="114"/>
        <v>0</v>
      </c>
      <c r="H316" s="20"/>
      <c r="I316" s="37">
        <v>0.4</v>
      </c>
      <c r="J316" s="30">
        <f t="shared" si="115"/>
        <v>0.08</v>
      </c>
      <c r="K316" s="20"/>
      <c r="L316" s="37">
        <v>3.8</v>
      </c>
      <c r="M316" s="30">
        <f t="shared" si="116"/>
        <v>0.14728682170542634</v>
      </c>
      <c r="P316"/>
      <c r="Q316"/>
      <c r="X316"/>
      <c r="Y316"/>
      <c r="AF316"/>
      <c r="AG316"/>
    </row>
    <row r="317" spans="1:33" x14ac:dyDescent="0.2">
      <c r="B317" t="s">
        <v>59</v>
      </c>
      <c r="C317" s="42">
        <v>0</v>
      </c>
      <c r="D317" s="43">
        <f t="shared" si="113"/>
        <v>0</v>
      </c>
      <c r="E317" s="20"/>
      <c r="F317" s="37">
        <v>0</v>
      </c>
      <c r="G317" s="30">
        <f t="shared" si="114"/>
        <v>0</v>
      </c>
      <c r="H317" s="20"/>
      <c r="I317" s="37">
        <v>0.2</v>
      </c>
      <c r="J317" s="30">
        <f t="shared" si="115"/>
        <v>0.04</v>
      </c>
      <c r="K317" s="20"/>
      <c r="L317" s="37">
        <v>2.2000000000000002</v>
      </c>
      <c r="M317" s="30">
        <f t="shared" si="116"/>
        <v>8.5271317829457363E-2</v>
      </c>
      <c r="P317"/>
      <c r="Q317"/>
      <c r="X317"/>
      <c r="Y317"/>
      <c r="AF317"/>
      <c r="AG317"/>
    </row>
    <row r="318" spans="1:33" x14ac:dyDescent="0.2">
      <c r="B318" t="s">
        <v>60</v>
      </c>
      <c r="C318" s="42">
        <v>0</v>
      </c>
      <c r="D318" s="43">
        <f t="shared" si="113"/>
        <v>0</v>
      </c>
      <c r="E318" s="20"/>
      <c r="F318" s="37">
        <v>0</v>
      </c>
      <c r="G318" s="30">
        <f t="shared" si="114"/>
        <v>0</v>
      </c>
      <c r="H318" s="20"/>
      <c r="I318" s="37">
        <v>0.4</v>
      </c>
      <c r="J318" s="30">
        <f t="shared" si="115"/>
        <v>0.08</v>
      </c>
      <c r="K318" s="20"/>
      <c r="L318" s="37">
        <v>2.8</v>
      </c>
      <c r="M318" s="30">
        <f t="shared" si="116"/>
        <v>0.10852713178294572</v>
      </c>
      <c r="P318"/>
      <c r="Q318"/>
      <c r="X318"/>
      <c r="Y318"/>
      <c r="AF318"/>
      <c r="AG318"/>
    </row>
    <row r="319" spans="1:33" x14ac:dyDescent="0.2">
      <c r="B319" t="s">
        <v>61</v>
      </c>
      <c r="C319" s="42">
        <v>0.2</v>
      </c>
      <c r="D319" s="43">
        <f t="shared" si="113"/>
        <v>1</v>
      </c>
      <c r="E319" s="20"/>
      <c r="F319" s="37">
        <v>0.4</v>
      </c>
      <c r="G319" s="30">
        <f t="shared" si="114"/>
        <v>0.18181818181818182</v>
      </c>
      <c r="H319" s="20"/>
      <c r="I319" s="37">
        <v>0.6</v>
      </c>
      <c r="J319" s="30">
        <f t="shared" si="115"/>
        <v>0.12</v>
      </c>
      <c r="K319" s="20"/>
      <c r="L319" s="37">
        <v>2</v>
      </c>
      <c r="M319" s="30">
        <f t="shared" si="116"/>
        <v>7.7519379844961239E-2</v>
      </c>
      <c r="P319"/>
      <c r="Q319"/>
      <c r="X319"/>
      <c r="Y319"/>
      <c r="AF319"/>
      <c r="AG319"/>
    </row>
    <row r="320" spans="1:33" x14ac:dyDescent="0.2">
      <c r="B320" t="s">
        <v>62</v>
      </c>
      <c r="C320" s="42">
        <v>0</v>
      </c>
      <c r="D320" s="43">
        <f t="shared" si="113"/>
        <v>0</v>
      </c>
      <c r="E320" s="20"/>
      <c r="F320" s="37">
        <v>0.4</v>
      </c>
      <c r="G320" s="30">
        <f t="shared" si="114"/>
        <v>0.18181818181818182</v>
      </c>
      <c r="H320" s="20"/>
      <c r="I320" s="37">
        <v>1</v>
      </c>
      <c r="J320" s="30">
        <f t="shared" si="115"/>
        <v>0.2</v>
      </c>
      <c r="K320" s="20"/>
      <c r="L320" s="37">
        <v>2.8</v>
      </c>
      <c r="M320" s="30">
        <f t="shared" si="116"/>
        <v>0.10852713178294572</v>
      </c>
      <c r="P320"/>
      <c r="Q320"/>
      <c r="X320"/>
      <c r="Y320"/>
      <c r="AF320"/>
      <c r="AG320"/>
    </row>
    <row r="321" spans="1:33" x14ac:dyDescent="0.2">
      <c r="B321" t="s">
        <v>63</v>
      </c>
      <c r="C321" s="42">
        <v>0</v>
      </c>
      <c r="D321" s="43">
        <f t="shared" si="113"/>
        <v>0</v>
      </c>
      <c r="E321" s="20"/>
      <c r="F321" s="37">
        <v>0.2</v>
      </c>
      <c r="G321" s="30">
        <f t="shared" si="114"/>
        <v>9.0909090909090912E-2</v>
      </c>
      <c r="H321" s="20"/>
      <c r="I321" s="37">
        <v>0.8</v>
      </c>
      <c r="J321" s="30">
        <f t="shared" si="115"/>
        <v>0.16</v>
      </c>
      <c r="K321" s="20"/>
      <c r="L321" s="37">
        <v>2</v>
      </c>
      <c r="M321" s="30">
        <f t="shared" si="116"/>
        <v>7.7519379844961239E-2</v>
      </c>
      <c r="P321"/>
      <c r="Q321"/>
      <c r="X321"/>
      <c r="Y321"/>
      <c r="AF321"/>
      <c r="AG321"/>
    </row>
    <row r="322" spans="1:33" x14ac:dyDescent="0.2">
      <c r="B322" t="s">
        <v>64</v>
      </c>
      <c r="C322" s="42">
        <v>0</v>
      </c>
      <c r="D322" s="43">
        <f t="shared" si="113"/>
        <v>0</v>
      </c>
      <c r="E322" s="20"/>
      <c r="F322" s="37">
        <v>0</v>
      </c>
      <c r="G322" s="30">
        <f t="shared" si="114"/>
        <v>0</v>
      </c>
      <c r="H322" s="20"/>
      <c r="I322" s="37">
        <v>0.4</v>
      </c>
      <c r="J322" s="30">
        <f t="shared" si="115"/>
        <v>0.08</v>
      </c>
      <c r="K322" s="20"/>
      <c r="L322" s="37">
        <v>1.4</v>
      </c>
      <c r="M322" s="30">
        <f t="shared" si="116"/>
        <v>5.4263565891472861E-2</v>
      </c>
      <c r="P322"/>
      <c r="Q322"/>
      <c r="X322"/>
      <c r="Y322"/>
      <c r="AF322"/>
      <c r="AG322"/>
    </row>
    <row r="323" spans="1:33" x14ac:dyDescent="0.2">
      <c r="B323" t="s">
        <v>65</v>
      </c>
      <c r="C323" s="42">
        <v>0</v>
      </c>
      <c r="D323" s="43">
        <f t="shared" si="113"/>
        <v>0</v>
      </c>
      <c r="E323" s="20"/>
      <c r="F323" s="37">
        <v>0.2</v>
      </c>
      <c r="G323" s="30">
        <f t="shared" si="114"/>
        <v>9.0909090909090912E-2</v>
      </c>
      <c r="H323" s="20"/>
      <c r="I323" s="37">
        <v>0.2</v>
      </c>
      <c r="J323" s="30">
        <f t="shared" si="115"/>
        <v>0.04</v>
      </c>
      <c r="K323" s="20"/>
      <c r="L323" s="37">
        <v>0.4</v>
      </c>
      <c r="M323" s="30">
        <f t="shared" si="116"/>
        <v>1.5503875968992248E-2</v>
      </c>
      <c r="P323"/>
      <c r="Q323"/>
      <c r="X323"/>
      <c r="Y323"/>
      <c r="AF323"/>
      <c r="AG323"/>
    </row>
    <row r="324" spans="1:33" x14ac:dyDescent="0.2">
      <c r="B324" t="s">
        <v>66</v>
      </c>
      <c r="C324" s="42">
        <v>0</v>
      </c>
      <c r="D324" s="43">
        <f t="shared" si="113"/>
        <v>0</v>
      </c>
      <c r="E324" s="20"/>
      <c r="F324" s="37">
        <v>0</v>
      </c>
      <c r="G324" s="30">
        <f t="shared" si="114"/>
        <v>0</v>
      </c>
      <c r="H324" s="20"/>
      <c r="I324" s="37">
        <v>0.2</v>
      </c>
      <c r="J324" s="30">
        <f t="shared" si="115"/>
        <v>0.04</v>
      </c>
      <c r="K324" s="20"/>
      <c r="L324" s="37">
        <v>1</v>
      </c>
      <c r="M324" s="30">
        <f t="shared" si="116"/>
        <v>3.875968992248062E-2</v>
      </c>
      <c r="P324"/>
      <c r="Q324"/>
      <c r="X324"/>
      <c r="Y324"/>
      <c r="AF324"/>
      <c r="AG324"/>
    </row>
    <row r="325" spans="1:33" x14ac:dyDescent="0.2">
      <c r="B325" t="s">
        <v>67</v>
      </c>
      <c r="C325" s="42">
        <v>0</v>
      </c>
      <c r="D325" s="43">
        <f t="shared" si="113"/>
        <v>0</v>
      </c>
      <c r="E325" s="20"/>
      <c r="F325" s="37">
        <v>0</v>
      </c>
      <c r="G325" s="30">
        <f t="shared" si="114"/>
        <v>0</v>
      </c>
      <c r="H325" s="20"/>
      <c r="I325" s="37">
        <v>0</v>
      </c>
      <c r="J325" s="30">
        <f t="shared" si="115"/>
        <v>0</v>
      </c>
      <c r="K325" s="20"/>
      <c r="L325" s="37">
        <v>0.4</v>
      </c>
      <c r="M325" s="30">
        <f t="shared" si="116"/>
        <v>1.5503875968992248E-2</v>
      </c>
      <c r="P325"/>
      <c r="Q325"/>
      <c r="X325"/>
      <c r="Y325"/>
      <c r="AF325"/>
      <c r="AG325"/>
    </row>
    <row r="326" spans="1:33" x14ac:dyDescent="0.2">
      <c r="B326" t="s">
        <v>68</v>
      </c>
      <c r="C326" s="42">
        <v>0</v>
      </c>
      <c r="D326" s="43">
        <f t="shared" si="113"/>
        <v>0</v>
      </c>
      <c r="E326" s="20"/>
      <c r="F326" s="37">
        <v>0</v>
      </c>
      <c r="G326" s="30">
        <f t="shared" si="114"/>
        <v>0</v>
      </c>
      <c r="H326" s="20"/>
      <c r="I326" s="37">
        <v>0</v>
      </c>
      <c r="J326" s="30">
        <f t="shared" si="115"/>
        <v>0</v>
      </c>
      <c r="K326" s="20"/>
      <c r="L326" s="37">
        <v>0.4</v>
      </c>
      <c r="M326" s="30">
        <f t="shared" si="116"/>
        <v>1.5503875968992248E-2</v>
      </c>
      <c r="P326"/>
      <c r="Q326"/>
      <c r="X326"/>
      <c r="Y326"/>
      <c r="AF326"/>
      <c r="AG326"/>
    </row>
    <row r="327" spans="1:33" x14ac:dyDescent="0.2">
      <c r="B327" t="s">
        <v>11</v>
      </c>
      <c r="C327" s="42">
        <v>0.2</v>
      </c>
      <c r="D327" s="43">
        <f t="shared" si="113"/>
        <v>1</v>
      </c>
      <c r="E327" s="20"/>
      <c r="F327" s="37">
        <v>2.2000000000000002</v>
      </c>
      <c r="G327" s="30">
        <f t="shared" si="114"/>
        <v>1</v>
      </c>
      <c r="H327" s="20"/>
      <c r="I327" s="37">
        <v>5</v>
      </c>
      <c r="J327" s="30">
        <f t="shared" si="115"/>
        <v>1</v>
      </c>
      <c r="K327" s="20"/>
      <c r="L327" s="37">
        <v>25.8</v>
      </c>
      <c r="M327" s="30">
        <f t="shared" si="116"/>
        <v>1</v>
      </c>
      <c r="P327"/>
      <c r="Q327"/>
      <c r="X327"/>
      <c r="Y327"/>
      <c r="AF327"/>
      <c r="AG327"/>
    </row>
    <row r="328" spans="1:33" x14ac:dyDescent="0.2">
      <c r="C328" s="42"/>
      <c r="D328" s="43"/>
      <c r="E328" s="20"/>
      <c r="F328" s="37"/>
      <c r="G328" s="30"/>
      <c r="H328" s="20"/>
      <c r="I328" s="37"/>
      <c r="J328" s="30"/>
      <c r="K328" s="20"/>
      <c r="L328" s="37"/>
      <c r="M328" s="30"/>
      <c r="P328"/>
      <c r="Q328"/>
      <c r="X328"/>
      <c r="Y328"/>
      <c r="AF328"/>
      <c r="AG328"/>
    </row>
    <row r="329" spans="1:33" x14ac:dyDescent="0.2">
      <c r="A329" t="s">
        <v>12</v>
      </c>
      <c r="B329" s="2" t="s">
        <v>45</v>
      </c>
      <c r="C329" s="42">
        <v>0.6</v>
      </c>
      <c r="D329" s="43">
        <f t="shared" ref="D329:D353" si="117">C329/C$353</f>
        <v>3.3333333333333333E-2</v>
      </c>
      <c r="E329" s="20"/>
      <c r="F329" s="37">
        <v>0.4</v>
      </c>
      <c r="G329" s="30">
        <f t="shared" ref="G329:G353" si="118">F329/F$353</f>
        <v>6.8965517241379318E-3</v>
      </c>
      <c r="H329" s="20"/>
      <c r="I329" s="37">
        <v>0.6</v>
      </c>
      <c r="J329" s="30">
        <f t="shared" ref="J329:J353" si="119">I329/I$353</f>
        <v>7.3170731707317069E-3</v>
      </c>
      <c r="K329" s="20"/>
      <c r="L329" s="37">
        <v>0.2</v>
      </c>
      <c r="M329" s="30">
        <f t="shared" ref="M329:M353" si="120">L329/L$353</f>
        <v>1.1223344556677891E-3</v>
      </c>
      <c r="P329"/>
      <c r="Q329"/>
      <c r="X329"/>
      <c r="Y329"/>
      <c r="AF329"/>
      <c r="AG329"/>
    </row>
    <row r="330" spans="1:33" x14ac:dyDescent="0.2">
      <c r="B330" s="2" t="s">
        <v>46</v>
      </c>
      <c r="C330" s="42">
        <v>0</v>
      </c>
      <c r="D330" s="43">
        <f t="shared" si="117"/>
        <v>0</v>
      </c>
      <c r="E330" s="20"/>
      <c r="F330" s="37">
        <v>0.8</v>
      </c>
      <c r="G330" s="30">
        <f t="shared" si="118"/>
        <v>1.3793103448275864E-2</v>
      </c>
      <c r="H330" s="20"/>
      <c r="I330" s="37">
        <v>0.6</v>
      </c>
      <c r="J330" s="30">
        <f t="shared" si="119"/>
        <v>7.3170731707317069E-3</v>
      </c>
      <c r="K330" s="20"/>
      <c r="L330" s="37">
        <v>1.2</v>
      </c>
      <c r="M330" s="30">
        <f t="shared" si="120"/>
        <v>6.7340067340067346E-3</v>
      </c>
      <c r="P330"/>
      <c r="Q330"/>
      <c r="X330"/>
      <c r="Y330"/>
      <c r="AF330"/>
      <c r="AG330"/>
    </row>
    <row r="331" spans="1:33" x14ac:dyDescent="0.2">
      <c r="B331" s="2" t="s">
        <v>47</v>
      </c>
      <c r="C331" s="42">
        <v>0.6</v>
      </c>
      <c r="D331" s="43">
        <f t="shared" si="117"/>
        <v>3.3333333333333333E-2</v>
      </c>
      <c r="E331" s="20"/>
      <c r="F331" s="37">
        <v>0.2</v>
      </c>
      <c r="G331" s="30">
        <f t="shared" si="118"/>
        <v>3.4482758620689659E-3</v>
      </c>
      <c r="H331" s="20"/>
      <c r="I331" s="37">
        <v>0</v>
      </c>
      <c r="J331" s="30">
        <f t="shared" si="119"/>
        <v>0</v>
      </c>
      <c r="K331" s="20"/>
      <c r="L331" s="37">
        <v>0.4</v>
      </c>
      <c r="M331" s="30">
        <f t="shared" si="120"/>
        <v>2.2446689113355782E-3</v>
      </c>
      <c r="P331"/>
      <c r="Q331"/>
      <c r="X331"/>
      <c r="Y331"/>
      <c r="AF331"/>
      <c r="AG331"/>
    </row>
    <row r="332" spans="1:33" x14ac:dyDescent="0.2">
      <c r="B332" s="2" t="s">
        <v>48</v>
      </c>
      <c r="C332" s="42">
        <v>0</v>
      </c>
      <c r="D332" s="43">
        <f t="shared" si="117"/>
        <v>0</v>
      </c>
      <c r="E332" s="20"/>
      <c r="F332" s="37">
        <v>0.2</v>
      </c>
      <c r="G332" s="30">
        <f t="shared" si="118"/>
        <v>3.4482758620689659E-3</v>
      </c>
      <c r="H332" s="20"/>
      <c r="I332" s="37">
        <v>0.6</v>
      </c>
      <c r="J332" s="30">
        <f t="shared" si="119"/>
        <v>7.3170731707317069E-3</v>
      </c>
      <c r="K332" s="20"/>
      <c r="L332" s="37">
        <v>0.8</v>
      </c>
      <c r="M332" s="30">
        <f t="shared" si="120"/>
        <v>4.4893378226711564E-3</v>
      </c>
      <c r="P332"/>
      <c r="Q332"/>
      <c r="X332"/>
      <c r="Y332"/>
      <c r="AF332"/>
      <c r="AG332"/>
    </row>
    <row r="333" spans="1:33" x14ac:dyDescent="0.2">
      <c r="B333" s="2" t="s">
        <v>49</v>
      </c>
      <c r="C333" s="42">
        <v>0</v>
      </c>
      <c r="D333" s="43">
        <f t="shared" si="117"/>
        <v>0</v>
      </c>
      <c r="E333" s="20"/>
      <c r="F333" s="37">
        <v>0.2</v>
      </c>
      <c r="G333" s="30">
        <f t="shared" si="118"/>
        <v>3.4482758620689659E-3</v>
      </c>
      <c r="H333" s="20"/>
      <c r="I333" s="37">
        <v>0</v>
      </c>
      <c r="J333" s="30">
        <f t="shared" si="119"/>
        <v>0</v>
      </c>
      <c r="K333" s="20"/>
      <c r="L333" s="37">
        <v>0.4</v>
      </c>
      <c r="M333" s="30">
        <f t="shared" si="120"/>
        <v>2.2446689113355782E-3</v>
      </c>
      <c r="P333"/>
      <c r="Q333"/>
      <c r="X333"/>
      <c r="Y333"/>
      <c r="AF333"/>
      <c r="AG333"/>
    </row>
    <row r="334" spans="1:33" x14ac:dyDescent="0.2">
      <c r="B334" s="2" t="s">
        <v>50</v>
      </c>
      <c r="C334" s="42">
        <v>0</v>
      </c>
      <c r="D334" s="43">
        <f t="shared" si="117"/>
        <v>0</v>
      </c>
      <c r="E334" s="20"/>
      <c r="F334" s="37">
        <v>0.4</v>
      </c>
      <c r="G334" s="30">
        <f t="shared" si="118"/>
        <v>6.8965517241379318E-3</v>
      </c>
      <c r="H334" s="20"/>
      <c r="I334" s="37">
        <v>0.6</v>
      </c>
      <c r="J334" s="30">
        <f t="shared" si="119"/>
        <v>7.3170731707317069E-3</v>
      </c>
      <c r="K334" s="20"/>
      <c r="L334" s="37">
        <v>0.4</v>
      </c>
      <c r="M334" s="30">
        <f t="shared" si="120"/>
        <v>2.2446689113355782E-3</v>
      </c>
      <c r="P334"/>
      <c r="Q334"/>
      <c r="X334"/>
      <c r="Y334"/>
      <c r="AF334"/>
      <c r="AG334"/>
    </row>
    <row r="335" spans="1:33" x14ac:dyDescent="0.2">
      <c r="B335" s="2" t="s">
        <v>51</v>
      </c>
      <c r="C335" s="42">
        <v>0.2</v>
      </c>
      <c r="D335" s="43">
        <f t="shared" si="117"/>
        <v>1.1111111111111112E-2</v>
      </c>
      <c r="E335" s="20"/>
      <c r="F335" s="37">
        <v>1.4</v>
      </c>
      <c r="G335" s="30">
        <f t="shared" si="118"/>
        <v>2.4137931034482758E-2</v>
      </c>
      <c r="H335" s="20"/>
      <c r="I335" s="37">
        <v>1</v>
      </c>
      <c r="J335" s="30">
        <f t="shared" si="119"/>
        <v>1.2195121951219513E-2</v>
      </c>
      <c r="K335" s="20"/>
      <c r="L335" s="37">
        <v>1.6</v>
      </c>
      <c r="M335" s="30">
        <f t="shared" si="120"/>
        <v>8.9786756453423128E-3</v>
      </c>
      <c r="P335"/>
      <c r="Q335"/>
      <c r="X335"/>
      <c r="Y335"/>
      <c r="AF335"/>
      <c r="AG335"/>
    </row>
    <row r="336" spans="1:33" x14ac:dyDescent="0.2">
      <c r="B336" s="2" t="s">
        <v>52</v>
      </c>
      <c r="C336" s="42">
        <v>0.8</v>
      </c>
      <c r="D336" s="43">
        <f t="shared" si="117"/>
        <v>4.4444444444444446E-2</v>
      </c>
      <c r="E336" s="20"/>
      <c r="F336" s="37">
        <v>3.2</v>
      </c>
      <c r="G336" s="30">
        <f t="shared" si="118"/>
        <v>5.5172413793103454E-2</v>
      </c>
      <c r="H336" s="20"/>
      <c r="I336" s="37">
        <v>3.2</v>
      </c>
      <c r="J336" s="30">
        <f t="shared" si="119"/>
        <v>3.9024390243902439E-2</v>
      </c>
      <c r="K336" s="20"/>
      <c r="L336" s="37">
        <v>6.6</v>
      </c>
      <c r="M336" s="30">
        <f t="shared" si="120"/>
        <v>3.7037037037037035E-2</v>
      </c>
      <c r="P336"/>
      <c r="Q336"/>
      <c r="X336"/>
      <c r="Y336"/>
      <c r="AF336"/>
      <c r="AG336"/>
    </row>
    <row r="337" spans="2:33" x14ac:dyDescent="0.2">
      <c r="B337" s="2" t="s">
        <v>53</v>
      </c>
      <c r="C337" s="42">
        <v>1.2</v>
      </c>
      <c r="D337" s="43">
        <f t="shared" si="117"/>
        <v>6.6666666666666666E-2</v>
      </c>
      <c r="E337" s="20"/>
      <c r="F337" s="37">
        <v>3.2</v>
      </c>
      <c r="G337" s="30">
        <f t="shared" si="118"/>
        <v>5.5172413793103454E-2</v>
      </c>
      <c r="H337" s="20"/>
      <c r="I337" s="37">
        <v>3.2</v>
      </c>
      <c r="J337" s="30">
        <f t="shared" si="119"/>
        <v>3.9024390243902439E-2</v>
      </c>
      <c r="K337" s="20"/>
      <c r="L337" s="37">
        <v>5.6</v>
      </c>
      <c r="M337" s="30">
        <f t="shared" si="120"/>
        <v>3.1425364758698095E-2</v>
      </c>
      <c r="P337"/>
      <c r="Q337"/>
      <c r="X337"/>
      <c r="Y337"/>
      <c r="AF337"/>
      <c r="AG337"/>
    </row>
    <row r="338" spans="2:33" x14ac:dyDescent="0.2">
      <c r="B338" s="2" t="s">
        <v>54</v>
      </c>
      <c r="C338" s="42">
        <v>0.4</v>
      </c>
      <c r="D338" s="43">
        <f t="shared" si="117"/>
        <v>2.2222222222222223E-2</v>
      </c>
      <c r="E338" s="20"/>
      <c r="F338" s="37">
        <v>1.2</v>
      </c>
      <c r="G338" s="30">
        <f t="shared" si="118"/>
        <v>2.0689655172413793E-2</v>
      </c>
      <c r="H338" s="20"/>
      <c r="I338" s="37">
        <v>2</v>
      </c>
      <c r="J338" s="30">
        <f t="shared" si="119"/>
        <v>2.4390243902439025E-2</v>
      </c>
      <c r="K338" s="20"/>
      <c r="L338" s="37">
        <v>5.2</v>
      </c>
      <c r="M338" s="30">
        <f t="shared" si="120"/>
        <v>2.9180695847362517E-2</v>
      </c>
      <c r="P338"/>
      <c r="Q338"/>
      <c r="X338"/>
      <c r="Y338"/>
      <c r="AF338"/>
      <c r="AG338"/>
    </row>
    <row r="339" spans="2:33" x14ac:dyDescent="0.2">
      <c r="B339" s="2" t="s">
        <v>55</v>
      </c>
      <c r="C339" s="42">
        <v>0.6</v>
      </c>
      <c r="D339" s="43">
        <f t="shared" si="117"/>
        <v>3.3333333333333333E-2</v>
      </c>
      <c r="E339" s="20"/>
      <c r="F339" s="37">
        <v>1.8</v>
      </c>
      <c r="G339" s="30">
        <f t="shared" si="118"/>
        <v>3.1034482758620689E-2</v>
      </c>
      <c r="H339" s="20"/>
      <c r="I339" s="37">
        <v>4.8</v>
      </c>
      <c r="J339" s="30">
        <f t="shared" si="119"/>
        <v>5.8536585365853655E-2</v>
      </c>
      <c r="K339" s="20"/>
      <c r="L339" s="37">
        <v>7</v>
      </c>
      <c r="M339" s="30">
        <f t="shared" si="120"/>
        <v>3.9281705948372617E-2</v>
      </c>
      <c r="P339"/>
      <c r="Q339"/>
      <c r="X339"/>
      <c r="Y339"/>
      <c r="AF339"/>
      <c r="AG339"/>
    </row>
    <row r="340" spans="2:33" x14ac:dyDescent="0.2">
      <c r="B340" s="2" t="s">
        <v>56</v>
      </c>
      <c r="C340" s="42">
        <v>0.6</v>
      </c>
      <c r="D340" s="43">
        <f t="shared" si="117"/>
        <v>3.3333333333333333E-2</v>
      </c>
      <c r="E340" s="20"/>
      <c r="F340" s="37">
        <v>1.8</v>
      </c>
      <c r="G340" s="30">
        <f t="shared" si="118"/>
        <v>3.1034482758620689E-2</v>
      </c>
      <c r="H340" s="20"/>
      <c r="I340" s="37">
        <v>4.8</v>
      </c>
      <c r="J340" s="30">
        <f t="shared" si="119"/>
        <v>5.8536585365853655E-2</v>
      </c>
      <c r="K340" s="20"/>
      <c r="L340" s="37">
        <v>11.4</v>
      </c>
      <c r="M340" s="30">
        <f t="shared" si="120"/>
        <v>6.3973063973063973E-2</v>
      </c>
      <c r="P340"/>
      <c r="Q340"/>
      <c r="X340"/>
      <c r="Y340"/>
      <c r="AF340"/>
      <c r="AG340"/>
    </row>
    <row r="341" spans="2:33" x14ac:dyDescent="0.2">
      <c r="B341" s="2" t="s">
        <v>57</v>
      </c>
      <c r="C341" s="42">
        <v>1.4</v>
      </c>
      <c r="D341" s="43">
        <f t="shared" si="117"/>
        <v>7.7777777777777779E-2</v>
      </c>
      <c r="E341" s="20"/>
      <c r="F341" s="37">
        <v>3.4</v>
      </c>
      <c r="G341" s="30">
        <f t="shared" si="118"/>
        <v>5.8620689655172413E-2</v>
      </c>
      <c r="H341" s="20"/>
      <c r="I341" s="37">
        <v>4.2</v>
      </c>
      <c r="J341" s="30">
        <f t="shared" si="119"/>
        <v>5.1219512195121955E-2</v>
      </c>
      <c r="K341" s="20"/>
      <c r="L341" s="37">
        <v>11.6</v>
      </c>
      <c r="M341" s="30">
        <f t="shared" si="120"/>
        <v>6.5095398428731771E-2</v>
      </c>
      <c r="P341"/>
      <c r="Q341"/>
      <c r="X341"/>
      <c r="Y341"/>
      <c r="AF341"/>
      <c r="AG341"/>
    </row>
    <row r="342" spans="2:33" x14ac:dyDescent="0.2">
      <c r="B342" t="s">
        <v>58</v>
      </c>
      <c r="C342" s="42">
        <v>1</v>
      </c>
      <c r="D342" s="43">
        <f t="shared" si="117"/>
        <v>5.5555555555555552E-2</v>
      </c>
      <c r="E342" s="20"/>
      <c r="F342" s="37">
        <v>2.6</v>
      </c>
      <c r="G342" s="30">
        <f t="shared" si="118"/>
        <v>4.4827586206896551E-2</v>
      </c>
      <c r="H342" s="20"/>
      <c r="I342" s="37">
        <v>8.8000000000000007</v>
      </c>
      <c r="J342" s="30">
        <f t="shared" si="119"/>
        <v>0.10731707317073172</v>
      </c>
      <c r="K342" s="20"/>
      <c r="L342" s="37">
        <v>14</v>
      </c>
      <c r="M342" s="30">
        <f t="shared" si="120"/>
        <v>7.8563411896745233E-2</v>
      </c>
      <c r="P342"/>
      <c r="Q342"/>
      <c r="X342"/>
      <c r="Y342"/>
      <c r="AF342"/>
      <c r="AG342"/>
    </row>
    <row r="343" spans="2:33" x14ac:dyDescent="0.2">
      <c r="B343" t="s">
        <v>59</v>
      </c>
      <c r="C343" s="42">
        <v>0.8</v>
      </c>
      <c r="D343" s="43">
        <f t="shared" si="117"/>
        <v>4.4444444444444446E-2</v>
      </c>
      <c r="E343" s="20"/>
      <c r="F343" s="37">
        <v>4.8</v>
      </c>
      <c r="G343" s="30">
        <f t="shared" si="118"/>
        <v>8.2758620689655171E-2</v>
      </c>
      <c r="H343" s="20"/>
      <c r="I343" s="37">
        <v>8</v>
      </c>
      <c r="J343" s="30">
        <f t="shared" si="119"/>
        <v>9.7560975609756101E-2</v>
      </c>
      <c r="K343" s="20"/>
      <c r="L343" s="37">
        <v>18.600000000000001</v>
      </c>
      <c r="M343" s="30">
        <f t="shared" si="120"/>
        <v>0.10437710437710439</v>
      </c>
      <c r="P343"/>
      <c r="Q343"/>
      <c r="X343"/>
      <c r="Y343"/>
      <c r="AF343"/>
      <c r="AG343"/>
    </row>
    <row r="344" spans="2:33" x14ac:dyDescent="0.2">
      <c r="B344" t="s">
        <v>60</v>
      </c>
      <c r="C344" s="42">
        <v>0.6</v>
      </c>
      <c r="D344" s="43">
        <f t="shared" si="117"/>
        <v>3.3333333333333333E-2</v>
      </c>
      <c r="E344" s="20"/>
      <c r="F344" s="37">
        <v>3</v>
      </c>
      <c r="G344" s="30">
        <f t="shared" si="118"/>
        <v>5.1724137931034482E-2</v>
      </c>
      <c r="H344" s="20"/>
      <c r="I344" s="37">
        <v>6.8</v>
      </c>
      <c r="J344" s="30">
        <f t="shared" si="119"/>
        <v>8.2926829268292687E-2</v>
      </c>
      <c r="K344" s="20"/>
      <c r="L344" s="37">
        <v>18.2</v>
      </c>
      <c r="M344" s="30">
        <f t="shared" si="120"/>
        <v>0.10213243546576881</v>
      </c>
      <c r="P344"/>
      <c r="Q344"/>
      <c r="X344"/>
      <c r="Y344"/>
      <c r="AF344"/>
      <c r="AG344"/>
    </row>
    <row r="345" spans="2:33" x14ac:dyDescent="0.2">
      <c r="B345" t="s">
        <v>61</v>
      </c>
      <c r="C345" s="42">
        <v>2</v>
      </c>
      <c r="D345" s="43">
        <f t="shared" si="117"/>
        <v>0.1111111111111111</v>
      </c>
      <c r="E345" s="20"/>
      <c r="F345" s="37">
        <v>4.5999999999999996</v>
      </c>
      <c r="G345" s="30">
        <f t="shared" si="118"/>
        <v>7.9310344827586199E-2</v>
      </c>
      <c r="H345" s="20"/>
      <c r="I345" s="37">
        <v>8.4</v>
      </c>
      <c r="J345" s="30">
        <f t="shared" si="119"/>
        <v>0.10243902439024391</v>
      </c>
      <c r="K345" s="20"/>
      <c r="L345" s="37">
        <v>20</v>
      </c>
      <c r="M345" s="30">
        <f t="shared" si="120"/>
        <v>0.1122334455667789</v>
      </c>
      <c r="P345"/>
      <c r="Q345"/>
      <c r="X345"/>
      <c r="Y345"/>
      <c r="AF345"/>
      <c r="AG345"/>
    </row>
    <row r="346" spans="2:33" x14ac:dyDescent="0.2">
      <c r="B346" t="s">
        <v>62</v>
      </c>
      <c r="C346" s="42">
        <v>1.8</v>
      </c>
      <c r="D346" s="43">
        <f t="shared" si="117"/>
        <v>0.1</v>
      </c>
      <c r="E346" s="20"/>
      <c r="F346" s="37">
        <v>7.4</v>
      </c>
      <c r="G346" s="30">
        <f t="shared" si="118"/>
        <v>0.12758620689655173</v>
      </c>
      <c r="H346" s="20"/>
      <c r="I346" s="37">
        <v>5.4</v>
      </c>
      <c r="J346" s="30">
        <f t="shared" si="119"/>
        <v>6.5853658536585369E-2</v>
      </c>
      <c r="K346" s="20"/>
      <c r="L346" s="37">
        <v>18.2</v>
      </c>
      <c r="M346" s="30">
        <f t="shared" si="120"/>
        <v>0.10213243546576881</v>
      </c>
      <c r="P346"/>
      <c r="Q346"/>
      <c r="X346"/>
      <c r="Y346"/>
      <c r="AF346"/>
      <c r="AG346"/>
    </row>
    <row r="347" spans="2:33" x14ac:dyDescent="0.2">
      <c r="B347" t="s">
        <v>63</v>
      </c>
      <c r="C347" s="42">
        <v>0.8</v>
      </c>
      <c r="D347" s="43">
        <f t="shared" si="117"/>
        <v>4.4444444444444446E-2</v>
      </c>
      <c r="E347" s="20"/>
      <c r="F347" s="37">
        <v>5.2</v>
      </c>
      <c r="G347" s="30">
        <f t="shared" si="118"/>
        <v>8.9655172413793102E-2</v>
      </c>
      <c r="H347" s="20"/>
      <c r="I347" s="37">
        <v>5</v>
      </c>
      <c r="J347" s="30">
        <f t="shared" si="119"/>
        <v>6.097560975609756E-2</v>
      </c>
      <c r="K347" s="20"/>
      <c r="L347" s="37">
        <v>12.6</v>
      </c>
      <c r="M347" s="30">
        <f t="shared" si="120"/>
        <v>7.0707070707070704E-2</v>
      </c>
      <c r="P347"/>
      <c r="Q347"/>
      <c r="X347"/>
      <c r="Y347"/>
      <c r="AF347"/>
      <c r="AG347"/>
    </row>
    <row r="348" spans="2:33" x14ac:dyDescent="0.2">
      <c r="B348" t="s">
        <v>64</v>
      </c>
      <c r="C348" s="42">
        <v>1</v>
      </c>
      <c r="D348" s="43">
        <f t="shared" si="117"/>
        <v>5.5555555555555552E-2</v>
      </c>
      <c r="E348" s="20"/>
      <c r="F348" s="37">
        <v>1.2</v>
      </c>
      <c r="G348" s="30">
        <f t="shared" si="118"/>
        <v>2.0689655172413793E-2</v>
      </c>
      <c r="H348" s="20"/>
      <c r="I348" s="37">
        <v>4.5999999999999996</v>
      </c>
      <c r="J348" s="30">
        <f t="shared" si="119"/>
        <v>5.609756097560975E-2</v>
      </c>
      <c r="K348" s="20"/>
      <c r="L348" s="37">
        <v>7.2</v>
      </c>
      <c r="M348" s="30">
        <f t="shared" si="120"/>
        <v>4.0404040404040407E-2</v>
      </c>
      <c r="P348"/>
      <c r="Q348"/>
      <c r="X348"/>
      <c r="Y348"/>
      <c r="AF348"/>
      <c r="AG348"/>
    </row>
    <row r="349" spans="2:33" x14ac:dyDescent="0.2">
      <c r="B349" t="s">
        <v>65</v>
      </c>
      <c r="C349" s="42">
        <v>1.4</v>
      </c>
      <c r="D349" s="43">
        <f t="shared" si="117"/>
        <v>7.7777777777777779E-2</v>
      </c>
      <c r="E349" s="20"/>
      <c r="F349" s="37">
        <v>4</v>
      </c>
      <c r="G349" s="30">
        <f t="shared" si="118"/>
        <v>6.8965517241379309E-2</v>
      </c>
      <c r="H349" s="20"/>
      <c r="I349" s="37">
        <v>4.8</v>
      </c>
      <c r="J349" s="30">
        <f t="shared" si="119"/>
        <v>5.8536585365853655E-2</v>
      </c>
      <c r="K349" s="20"/>
      <c r="L349" s="37">
        <v>8.1999999999999993</v>
      </c>
      <c r="M349" s="30">
        <f t="shared" si="120"/>
        <v>4.6015712682379348E-2</v>
      </c>
      <c r="P349"/>
      <c r="Q349"/>
      <c r="X349"/>
      <c r="Y349"/>
      <c r="AF349"/>
      <c r="AG349"/>
    </row>
    <row r="350" spans="2:33" x14ac:dyDescent="0.2">
      <c r="B350" t="s">
        <v>66</v>
      </c>
      <c r="C350" s="42">
        <v>1.2</v>
      </c>
      <c r="D350" s="43">
        <f t="shared" si="117"/>
        <v>6.6666666666666666E-2</v>
      </c>
      <c r="E350" s="20"/>
      <c r="F350" s="37">
        <v>1.8</v>
      </c>
      <c r="G350" s="30">
        <f t="shared" si="118"/>
        <v>3.1034482758620689E-2</v>
      </c>
      <c r="H350" s="20"/>
      <c r="I350" s="37">
        <v>2.4</v>
      </c>
      <c r="J350" s="30">
        <f t="shared" si="119"/>
        <v>2.9268292682926828E-2</v>
      </c>
      <c r="K350" s="20"/>
      <c r="L350" s="37">
        <v>6.2</v>
      </c>
      <c r="M350" s="30">
        <f t="shared" si="120"/>
        <v>3.479236812570146E-2</v>
      </c>
      <c r="P350"/>
      <c r="Q350"/>
      <c r="X350"/>
      <c r="Y350"/>
      <c r="AF350"/>
      <c r="AG350"/>
    </row>
    <row r="351" spans="2:33" x14ac:dyDescent="0.2">
      <c r="B351" t="s">
        <v>67</v>
      </c>
      <c r="C351" s="42">
        <v>0.6</v>
      </c>
      <c r="D351" s="43">
        <f t="shared" si="117"/>
        <v>3.3333333333333333E-2</v>
      </c>
      <c r="E351" s="20"/>
      <c r="F351" s="37">
        <v>2.6</v>
      </c>
      <c r="G351" s="30">
        <f t="shared" si="118"/>
        <v>4.4827586206896551E-2</v>
      </c>
      <c r="H351" s="20"/>
      <c r="I351" s="37">
        <v>1</v>
      </c>
      <c r="J351" s="30">
        <f t="shared" si="119"/>
        <v>1.2195121951219513E-2</v>
      </c>
      <c r="K351" s="20"/>
      <c r="L351" s="37">
        <v>1.8</v>
      </c>
      <c r="M351" s="30">
        <f t="shared" si="120"/>
        <v>1.0101010101010102E-2</v>
      </c>
      <c r="P351"/>
      <c r="Q351"/>
      <c r="X351"/>
      <c r="Y351"/>
      <c r="AF351"/>
      <c r="AG351"/>
    </row>
    <row r="352" spans="2:33" x14ac:dyDescent="0.2">
      <c r="B352" t="s">
        <v>68</v>
      </c>
      <c r="C352" s="42">
        <v>0.4</v>
      </c>
      <c r="D352" s="43">
        <f t="shared" si="117"/>
        <v>2.2222222222222223E-2</v>
      </c>
      <c r="E352" s="20"/>
      <c r="F352" s="37">
        <v>2.6</v>
      </c>
      <c r="G352" s="30">
        <f t="shared" si="118"/>
        <v>4.4827586206896551E-2</v>
      </c>
      <c r="H352" s="20"/>
      <c r="I352" s="37">
        <v>1.2</v>
      </c>
      <c r="J352" s="30">
        <f t="shared" si="119"/>
        <v>1.4634146341463414E-2</v>
      </c>
      <c r="K352" s="20"/>
      <c r="L352" s="37">
        <v>0.8</v>
      </c>
      <c r="M352" s="30">
        <f t="shared" si="120"/>
        <v>4.4893378226711564E-3</v>
      </c>
      <c r="P352"/>
      <c r="Q352"/>
      <c r="X352"/>
      <c r="Y352"/>
      <c r="AF352"/>
      <c r="AG352"/>
    </row>
    <row r="353" spans="1:33" x14ac:dyDescent="0.2">
      <c r="B353" t="s">
        <v>11</v>
      </c>
      <c r="C353" s="42">
        <v>18</v>
      </c>
      <c r="D353" s="43">
        <f t="shared" si="117"/>
        <v>1</v>
      </c>
      <c r="E353" s="20"/>
      <c r="F353" s="37">
        <v>58</v>
      </c>
      <c r="G353" s="30">
        <f t="shared" si="118"/>
        <v>1</v>
      </c>
      <c r="H353" s="20"/>
      <c r="I353" s="37">
        <v>82</v>
      </c>
      <c r="J353" s="30">
        <f t="shared" si="119"/>
        <v>1</v>
      </c>
      <c r="K353" s="20"/>
      <c r="L353" s="37">
        <v>178.2</v>
      </c>
      <c r="M353" s="30">
        <f t="shared" si="120"/>
        <v>1</v>
      </c>
      <c r="P353"/>
      <c r="Q353"/>
      <c r="X353"/>
      <c r="Y353"/>
      <c r="AF353"/>
      <c r="AG353"/>
    </row>
    <row r="354" spans="1:33" x14ac:dyDescent="0.2">
      <c r="C354" s="42"/>
      <c r="D354" s="43"/>
      <c r="E354" s="20"/>
      <c r="F354" s="37"/>
      <c r="G354" s="30"/>
      <c r="H354" s="20"/>
      <c r="I354" s="37"/>
      <c r="J354" s="30"/>
      <c r="K354" s="20"/>
      <c r="L354" s="37"/>
      <c r="M354" s="30"/>
      <c r="P354"/>
      <c r="Q354"/>
      <c r="X354"/>
      <c r="Y354"/>
      <c r="AF354"/>
      <c r="AG354"/>
    </row>
    <row r="355" spans="1:33" x14ac:dyDescent="0.2">
      <c r="A355" t="s">
        <v>13</v>
      </c>
      <c r="B355" s="2" t="s">
        <v>45</v>
      </c>
      <c r="C355" s="42">
        <v>0.4</v>
      </c>
      <c r="D355" s="43">
        <f t="shared" ref="D355:D379" si="121">C355/C$379</f>
        <v>6.6445182724252493E-3</v>
      </c>
      <c r="E355" s="20"/>
      <c r="F355" s="37">
        <v>1.4</v>
      </c>
      <c r="G355" s="30">
        <f t="shared" ref="G355:G379" si="122">F355/F$379</f>
        <v>1.0144927536231883E-2</v>
      </c>
      <c r="H355" s="20"/>
      <c r="I355" s="37">
        <v>1</v>
      </c>
      <c r="J355" s="30">
        <f t="shared" ref="J355:J379" si="123">I355/I$379</f>
        <v>7.4515648286140098E-3</v>
      </c>
      <c r="K355" s="20"/>
      <c r="L355" s="37">
        <v>0.8</v>
      </c>
      <c r="M355" s="30">
        <f t="shared" ref="M355:M379" si="124">L355/L$379</f>
        <v>3.7488284910965324E-3</v>
      </c>
      <c r="P355"/>
      <c r="Q355"/>
      <c r="X355"/>
      <c r="Y355"/>
      <c r="AF355"/>
      <c r="AG355"/>
    </row>
    <row r="356" spans="1:33" x14ac:dyDescent="0.2">
      <c r="B356" s="2" t="s">
        <v>46</v>
      </c>
      <c r="C356" s="42">
        <v>0.6</v>
      </c>
      <c r="D356" s="43">
        <f t="shared" si="121"/>
        <v>9.9667774086378731E-3</v>
      </c>
      <c r="E356" s="20"/>
      <c r="F356" s="37">
        <v>0.6</v>
      </c>
      <c r="G356" s="30">
        <f t="shared" si="122"/>
        <v>4.3478260869565218E-3</v>
      </c>
      <c r="H356" s="20"/>
      <c r="I356" s="37">
        <v>0.8</v>
      </c>
      <c r="J356" s="30">
        <f t="shared" si="123"/>
        <v>5.961251862891208E-3</v>
      </c>
      <c r="K356" s="20"/>
      <c r="L356" s="37">
        <v>0.2</v>
      </c>
      <c r="M356" s="30">
        <f t="shared" si="124"/>
        <v>9.372071227741331E-4</v>
      </c>
      <c r="P356"/>
      <c r="Q356"/>
      <c r="X356"/>
      <c r="Y356"/>
      <c r="AF356"/>
      <c r="AG356"/>
    </row>
    <row r="357" spans="1:33" x14ac:dyDescent="0.2">
      <c r="B357" s="2" t="s">
        <v>47</v>
      </c>
      <c r="C357" s="42">
        <v>0</v>
      </c>
      <c r="D357" s="43">
        <f t="shared" si="121"/>
        <v>0</v>
      </c>
      <c r="E357" s="20"/>
      <c r="F357" s="37">
        <v>1</v>
      </c>
      <c r="G357" s="30">
        <f t="shared" si="122"/>
        <v>7.246376811594203E-3</v>
      </c>
      <c r="H357" s="20"/>
      <c r="I357" s="37">
        <v>0.4</v>
      </c>
      <c r="J357" s="30">
        <f t="shared" si="123"/>
        <v>2.980625931445604E-3</v>
      </c>
      <c r="K357" s="20"/>
      <c r="L357" s="37">
        <v>0.2</v>
      </c>
      <c r="M357" s="30">
        <f t="shared" si="124"/>
        <v>9.372071227741331E-4</v>
      </c>
      <c r="P357"/>
      <c r="Q357"/>
      <c r="X357"/>
      <c r="Y357"/>
      <c r="AF357"/>
      <c r="AG357"/>
    </row>
    <row r="358" spans="1:33" x14ac:dyDescent="0.2">
      <c r="B358" s="2" t="s">
        <v>48</v>
      </c>
      <c r="C358" s="42">
        <v>0.6</v>
      </c>
      <c r="D358" s="43">
        <f t="shared" si="121"/>
        <v>9.9667774086378731E-3</v>
      </c>
      <c r="E358" s="20"/>
      <c r="F358" s="37">
        <v>0.6</v>
      </c>
      <c r="G358" s="30">
        <f t="shared" si="122"/>
        <v>4.3478260869565218E-3</v>
      </c>
      <c r="H358" s="20"/>
      <c r="I358" s="37">
        <v>0.2</v>
      </c>
      <c r="J358" s="30">
        <f t="shared" si="123"/>
        <v>1.490312965722802E-3</v>
      </c>
      <c r="K358" s="20"/>
      <c r="L358" s="37">
        <v>0.2</v>
      </c>
      <c r="M358" s="30">
        <f t="shared" si="124"/>
        <v>9.372071227741331E-4</v>
      </c>
      <c r="P358"/>
      <c r="Q358"/>
      <c r="X358"/>
      <c r="Y358"/>
      <c r="AF358"/>
      <c r="AG358"/>
    </row>
    <row r="359" spans="1:33" x14ac:dyDescent="0.2">
      <c r="B359" s="2" t="s">
        <v>49</v>
      </c>
      <c r="C359" s="42">
        <v>0.2</v>
      </c>
      <c r="D359" s="43">
        <f t="shared" si="121"/>
        <v>3.3222591362126247E-3</v>
      </c>
      <c r="E359" s="20"/>
      <c r="F359" s="37">
        <v>0.2</v>
      </c>
      <c r="G359" s="30">
        <f t="shared" si="122"/>
        <v>1.4492753623188406E-3</v>
      </c>
      <c r="H359" s="20"/>
      <c r="I359" s="37">
        <v>0.4</v>
      </c>
      <c r="J359" s="30">
        <f t="shared" si="123"/>
        <v>2.980625931445604E-3</v>
      </c>
      <c r="K359" s="20"/>
      <c r="L359" s="37">
        <v>0.4</v>
      </c>
      <c r="M359" s="30">
        <f t="shared" si="124"/>
        <v>1.8744142455482662E-3</v>
      </c>
      <c r="P359"/>
      <c r="Q359"/>
      <c r="X359"/>
      <c r="Y359"/>
      <c r="AF359"/>
      <c r="AG359"/>
    </row>
    <row r="360" spans="1:33" x14ac:dyDescent="0.2">
      <c r="B360" s="2" t="s">
        <v>50</v>
      </c>
      <c r="C360" s="42">
        <v>0.2</v>
      </c>
      <c r="D360" s="43">
        <f t="shared" si="121"/>
        <v>3.3222591362126247E-3</v>
      </c>
      <c r="E360" s="20"/>
      <c r="F360" s="37">
        <v>1.2</v>
      </c>
      <c r="G360" s="30">
        <f t="shared" si="122"/>
        <v>8.6956521739130436E-3</v>
      </c>
      <c r="H360" s="20"/>
      <c r="I360" s="37">
        <v>0.6</v>
      </c>
      <c r="J360" s="30">
        <f t="shared" si="123"/>
        <v>4.4709388971684054E-3</v>
      </c>
      <c r="K360" s="20"/>
      <c r="L360" s="37">
        <v>1.2</v>
      </c>
      <c r="M360" s="30">
        <f t="shared" si="124"/>
        <v>5.6232427366447978E-3</v>
      </c>
      <c r="P360"/>
      <c r="Q360"/>
      <c r="X360"/>
      <c r="Y360"/>
      <c r="AF360"/>
      <c r="AG360"/>
    </row>
    <row r="361" spans="1:33" x14ac:dyDescent="0.2">
      <c r="B361" s="2" t="s">
        <v>51</v>
      </c>
      <c r="C361" s="42">
        <v>1.8</v>
      </c>
      <c r="D361" s="43">
        <f t="shared" si="121"/>
        <v>2.9900332225913619E-2</v>
      </c>
      <c r="E361" s="20"/>
      <c r="F361" s="37">
        <v>3</v>
      </c>
      <c r="G361" s="30">
        <f t="shared" si="122"/>
        <v>2.1739130434782608E-2</v>
      </c>
      <c r="H361" s="20"/>
      <c r="I361" s="37">
        <v>2.2000000000000002</v>
      </c>
      <c r="J361" s="30">
        <f t="shared" si="123"/>
        <v>1.6393442622950824E-2</v>
      </c>
      <c r="K361" s="20"/>
      <c r="L361" s="37">
        <v>2.4</v>
      </c>
      <c r="M361" s="30">
        <f t="shared" si="124"/>
        <v>1.1246485473289596E-2</v>
      </c>
      <c r="P361"/>
      <c r="Q361"/>
      <c r="X361"/>
      <c r="Y361"/>
      <c r="AF361"/>
      <c r="AG361"/>
    </row>
    <row r="362" spans="1:33" x14ac:dyDescent="0.2">
      <c r="B362" s="2" t="s">
        <v>52</v>
      </c>
      <c r="C362" s="42">
        <v>1.8</v>
      </c>
      <c r="D362" s="43">
        <f t="shared" si="121"/>
        <v>2.9900332225913619E-2</v>
      </c>
      <c r="E362" s="20"/>
      <c r="F362" s="37">
        <v>9.1999999999999993</v>
      </c>
      <c r="G362" s="30">
        <f t="shared" si="122"/>
        <v>6.6666666666666666E-2</v>
      </c>
      <c r="H362" s="20"/>
      <c r="I362" s="37">
        <v>4</v>
      </c>
      <c r="J362" s="30">
        <f t="shared" si="123"/>
        <v>2.9806259314456039E-2</v>
      </c>
      <c r="K362" s="20"/>
      <c r="L362" s="37">
        <v>7</v>
      </c>
      <c r="M362" s="30">
        <f t="shared" si="124"/>
        <v>3.280224929709466E-2</v>
      </c>
      <c r="P362"/>
      <c r="Q362"/>
      <c r="X362"/>
      <c r="Y362"/>
      <c r="AF362"/>
      <c r="AG362"/>
    </row>
    <row r="363" spans="1:33" x14ac:dyDescent="0.2">
      <c r="B363" s="2" t="s">
        <v>53</v>
      </c>
      <c r="C363" s="42">
        <v>3</v>
      </c>
      <c r="D363" s="43">
        <f t="shared" si="121"/>
        <v>4.9833887043189369E-2</v>
      </c>
      <c r="E363" s="20"/>
      <c r="F363" s="37">
        <v>8.8000000000000007</v>
      </c>
      <c r="G363" s="30">
        <f t="shared" si="122"/>
        <v>6.3768115942028997E-2</v>
      </c>
      <c r="H363" s="20"/>
      <c r="I363" s="37">
        <v>10.199999999999999</v>
      </c>
      <c r="J363" s="30">
        <f t="shared" si="123"/>
        <v>7.6005961251862889E-2</v>
      </c>
      <c r="K363" s="20"/>
      <c r="L363" s="37">
        <v>8.4</v>
      </c>
      <c r="M363" s="30">
        <f t="shared" si="124"/>
        <v>3.9362699156513588E-2</v>
      </c>
      <c r="P363"/>
      <c r="Q363"/>
      <c r="X363"/>
      <c r="Y363"/>
      <c r="AF363"/>
      <c r="AG363"/>
    </row>
    <row r="364" spans="1:33" x14ac:dyDescent="0.2">
      <c r="B364" s="2" t="s">
        <v>54</v>
      </c>
      <c r="C364" s="42">
        <v>2.6</v>
      </c>
      <c r="D364" s="43">
        <f t="shared" si="121"/>
        <v>4.3189368770764118E-2</v>
      </c>
      <c r="E364" s="20"/>
      <c r="F364" s="37">
        <v>6.2</v>
      </c>
      <c r="G364" s="30">
        <f t="shared" si="122"/>
        <v>4.4927536231884058E-2</v>
      </c>
      <c r="H364" s="20"/>
      <c r="I364" s="37">
        <v>5.2</v>
      </c>
      <c r="J364" s="30">
        <f t="shared" si="123"/>
        <v>3.8748137108792852E-2</v>
      </c>
      <c r="K364" s="20"/>
      <c r="L364" s="37">
        <v>7.4</v>
      </c>
      <c r="M364" s="30">
        <f t="shared" si="124"/>
        <v>3.4676663542642927E-2</v>
      </c>
      <c r="P364"/>
      <c r="Q364"/>
      <c r="X364"/>
      <c r="Y364"/>
      <c r="AF364"/>
      <c r="AG364"/>
    </row>
    <row r="365" spans="1:33" x14ac:dyDescent="0.2">
      <c r="B365" s="2" t="s">
        <v>55</v>
      </c>
      <c r="C365" s="42">
        <v>1.8</v>
      </c>
      <c r="D365" s="43">
        <f t="shared" si="121"/>
        <v>2.9900332225913619E-2</v>
      </c>
      <c r="E365" s="20"/>
      <c r="F365" s="37">
        <v>5</v>
      </c>
      <c r="G365" s="30">
        <f t="shared" si="122"/>
        <v>3.6231884057971016E-2</v>
      </c>
      <c r="H365" s="20"/>
      <c r="I365" s="37">
        <v>4.8</v>
      </c>
      <c r="J365" s="30">
        <f t="shared" si="123"/>
        <v>3.5767511177347243E-2</v>
      </c>
      <c r="K365" s="20"/>
      <c r="L365" s="37">
        <v>9.1999999999999993</v>
      </c>
      <c r="M365" s="30">
        <f t="shared" si="124"/>
        <v>4.3111527647610115E-2</v>
      </c>
      <c r="P365"/>
      <c r="Q365"/>
      <c r="X365"/>
      <c r="Y365"/>
      <c r="AF365"/>
      <c r="AG365"/>
    </row>
    <row r="366" spans="1:33" x14ac:dyDescent="0.2">
      <c r="B366" s="2" t="s">
        <v>56</v>
      </c>
      <c r="C366" s="42">
        <v>2</v>
      </c>
      <c r="D366" s="43">
        <f t="shared" si="121"/>
        <v>3.3222591362126241E-2</v>
      </c>
      <c r="E366" s="20"/>
      <c r="F366" s="37">
        <v>6.8</v>
      </c>
      <c r="G366" s="30">
        <f t="shared" si="122"/>
        <v>4.9275362318840575E-2</v>
      </c>
      <c r="H366" s="20"/>
      <c r="I366" s="37">
        <v>7.4</v>
      </c>
      <c r="J366" s="30">
        <f t="shared" si="123"/>
        <v>5.5141579731743676E-2</v>
      </c>
      <c r="K366" s="20"/>
      <c r="L366" s="37">
        <v>14</v>
      </c>
      <c r="M366" s="30">
        <f t="shared" si="124"/>
        <v>6.560449859418932E-2</v>
      </c>
      <c r="P366"/>
      <c r="Q366"/>
      <c r="X366"/>
      <c r="Y366"/>
      <c r="AF366"/>
      <c r="AG366"/>
    </row>
    <row r="367" spans="1:33" x14ac:dyDescent="0.2">
      <c r="B367" s="2" t="s">
        <v>57</v>
      </c>
      <c r="C367" s="42">
        <v>3.4</v>
      </c>
      <c r="D367" s="43">
        <f t="shared" si="121"/>
        <v>5.6478405315614613E-2</v>
      </c>
      <c r="E367" s="20"/>
      <c r="F367" s="37">
        <v>6</v>
      </c>
      <c r="G367" s="30">
        <f t="shared" si="122"/>
        <v>4.3478260869565216E-2</v>
      </c>
      <c r="H367" s="20"/>
      <c r="I367" s="37">
        <v>8</v>
      </c>
      <c r="J367" s="30">
        <f t="shared" si="123"/>
        <v>5.9612518628912078E-2</v>
      </c>
      <c r="K367" s="20"/>
      <c r="L367" s="37">
        <v>18.2</v>
      </c>
      <c r="M367" s="30">
        <f t="shared" si="124"/>
        <v>8.528584817244611E-2</v>
      </c>
      <c r="P367"/>
      <c r="Q367"/>
      <c r="X367"/>
      <c r="Y367"/>
      <c r="AF367"/>
      <c r="AG367"/>
    </row>
    <row r="368" spans="1:33" x14ac:dyDescent="0.2">
      <c r="B368" t="s">
        <v>58</v>
      </c>
      <c r="C368" s="42">
        <v>2.2000000000000002</v>
      </c>
      <c r="D368" s="43">
        <f t="shared" si="121"/>
        <v>3.6544850498338874E-2</v>
      </c>
      <c r="E368" s="20"/>
      <c r="F368" s="37">
        <v>8.1999999999999993</v>
      </c>
      <c r="G368" s="30">
        <f t="shared" si="122"/>
        <v>5.9420289855072458E-2</v>
      </c>
      <c r="H368" s="20"/>
      <c r="I368" s="37">
        <v>11.4</v>
      </c>
      <c r="J368" s="30">
        <f t="shared" si="123"/>
        <v>8.4947839046199708E-2</v>
      </c>
      <c r="K368" s="20"/>
      <c r="L368" s="37">
        <v>18.600000000000001</v>
      </c>
      <c r="M368" s="30">
        <f t="shared" si="124"/>
        <v>8.7160262417994377E-2</v>
      </c>
      <c r="P368"/>
      <c r="Q368"/>
      <c r="X368"/>
      <c r="Y368"/>
      <c r="AF368"/>
      <c r="AG368"/>
    </row>
    <row r="369" spans="1:33" x14ac:dyDescent="0.2">
      <c r="B369" t="s">
        <v>59</v>
      </c>
      <c r="C369" s="42">
        <v>4.4000000000000004</v>
      </c>
      <c r="D369" s="43">
        <f t="shared" si="121"/>
        <v>7.3089700996677748E-2</v>
      </c>
      <c r="E369" s="20"/>
      <c r="F369" s="37">
        <v>7</v>
      </c>
      <c r="G369" s="30">
        <f t="shared" si="122"/>
        <v>5.0724637681159424E-2</v>
      </c>
      <c r="H369" s="20"/>
      <c r="I369" s="37">
        <v>11.8</v>
      </c>
      <c r="J369" s="30">
        <f t="shared" si="123"/>
        <v>8.7928464977645324E-2</v>
      </c>
      <c r="K369" s="20"/>
      <c r="L369" s="37">
        <v>18.399999999999999</v>
      </c>
      <c r="M369" s="30">
        <f t="shared" si="124"/>
        <v>8.622305529522023E-2</v>
      </c>
      <c r="P369"/>
      <c r="Q369"/>
      <c r="X369"/>
      <c r="Y369"/>
      <c r="AF369"/>
      <c r="AG369"/>
    </row>
    <row r="370" spans="1:33" x14ac:dyDescent="0.2">
      <c r="B370" t="s">
        <v>60</v>
      </c>
      <c r="C370" s="42">
        <v>3.8</v>
      </c>
      <c r="D370" s="43">
        <f t="shared" si="121"/>
        <v>6.3122923588039864E-2</v>
      </c>
      <c r="E370" s="20"/>
      <c r="F370" s="37">
        <v>10.4</v>
      </c>
      <c r="G370" s="30">
        <f t="shared" si="122"/>
        <v>7.5362318840579715E-2</v>
      </c>
      <c r="H370" s="20"/>
      <c r="I370" s="37">
        <v>11.2</v>
      </c>
      <c r="J370" s="30">
        <f t="shared" si="123"/>
        <v>8.3457526080476907E-2</v>
      </c>
      <c r="K370" s="20"/>
      <c r="L370" s="37">
        <v>17.2</v>
      </c>
      <c r="M370" s="30">
        <f t="shared" si="124"/>
        <v>8.0599812558575443E-2</v>
      </c>
      <c r="P370"/>
      <c r="Q370"/>
      <c r="X370"/>
      <c r="Y370"/>
      <c r="AF370"/>
      <c r="AG370"/>
    </row>
    <row r="371" spans="1:33" x14ac:dyDescent="0.2">
      <c r="B371" t="s">
        <v>61</v>
      </c>
      <c r="C371" s="42">
        <v>5</v>
      </c>
      <c r="D371" s="43">
        <f t="shared" si="121"/>
        <v>8.3056478405315617E-2</v>
      </c>
      <c r="E371" s="20"/>
      <c r="F371" s="37">
        <v>12.8</v>
      </c>
      <c r="G371" s="30">
        <f t="shared" si="122"/>
        <v>9.2753623188405798E-2</v>
      </c>
      <c r="H371" s="20"/>
      <c r="I371" s="37">
        <v>12</v>
      </c>
      <c r="J371" s="30">
        <f t="shared" si="123"/>
        <v>8.9418777943368111E-2</v>
      </c>
      <c r="K371" s="20"/>
      <c r="L371" s="37">
        <v>20.399999999999999</v>
      </c>
      <c r="M371" s="30">
        <f t="shared" si="124"/>
        <v>9.5595126522961565E-2</v>
      </c>
      <c r="P371"/>
      <c r="Q371"/>
      <c r="X371"/>
      <c r="Y371"/>
      <c r="AF371"/>
      <c r="AG371"/>
    </row>
    <row r="372" spans="1:33" x14ac:dyDescent="0.2">
      <c r="B372" t="s">
        <v>62</v>
      </c>
      <c r="C372" s="42">
        <v>7.4</v>
      </c>
      <c r="D372" s="43">
        <f t="shared" si="121"/>
        <v>0.12292358803986711</v>
      </c>
      <c r="E372" s="20"/>
      <c r="F372" s="37">
        <v>13.8</v>
      </c>
      <c r="G372" s="30">
        <f t="shared" si="122"/>
        <v>0.1</v>
      </c>
      <c r="H372" s="20"/>
      <c r="I372" s="37">
        <v>15.6</v>
      </c>
      <c r="J372" s="30">
        <f t="shared" si="123"/>
        <v>0.11624441132637854</v>
      </c>
      <c r="K372" s="20"/>
      <c r="L372" s="37">
        <v>25.8</v>
      </c>
      <c r="M372" s="30">
        <f t="shared" si="124"/>
        <v>0.12089971883786317</v>
      </c>
      <c r="P372"/>
      <c r="Q372"/>
      <c r="X372"/>
      <c r="Y372"/>
      <c r="AF372"/>
      <c r="AG372"/>
    </row>
    <row r="373" spans="1:33" x14ac:dyDescent="0.2">
      <c r="B373" t="s">
        <v>63</v>
      </c>
      <c r="C373" s="42">
        <v>4.8</v>
      </c>
      <c r="D373" s="43">
        <f t="shared" si="121"/>
        <v>7.9734219269102985E-2</v>
      </c>
      <c r="E373" s="20"/>
      <c r="F373" s="37">
        <v>11.2</v>
      </c>
      <c r="G373" s="30">
        <f t="shared" si="122"/>
        <v>8.1159420289855067E-2</v>
      </c>
      <c r="H373" s="20"/>
      <c r="I373" s="37">
        <v>8.1999999999999993</v>
      </c>
      <c r="J373" s="30">
        <f t="shared" si="123"/>
        <v>6.1102831594634872E-2</v>
      </c>
      <c r="K373" s="20"/>
      <c r="L373" s="37">
        <v>17.8</v>
      </c>
      <c r="M373" s="30">
        <f t="shared" si="124"/>
        <v>8.3411433926897843E-2</v>
      </c>
      <c r="P373"/>
      <c r="Q373"/>
      <c r="X373"/>
      <c r="Y373"/>
      <c r="AF373"/>
      <c r="AG373"/>
    </row>
    <row r="374" spans="1:33" x14ac:dyDescent="0.2">
      <c r="B374" t="s">
        <v>64</v>
      </c>
      <c r="C374" s="42">
        <v>4.5999999999999996</v>
      </c>
      <c r="D374" s="43">
        <f t="shared" si="121"/>
        <v>7.6411960132890352E-2</v>
      </c>
      <c r="E374" s="20"/>
      <c r="F374" s="37">
        <v>8.1999999999999993</v>
      </c>
      <c r="G374" s="30">
        <f t="shared" si="122"/>
        <v>5.9420289855072458E-2</v>
      </c>
      <c r="H374" s="20"/>
      <c r="I374" s="37">
        <v>6</v>
      </c>
      <c r="J374" s="30">
        <f t="shared" si="123"/>
        <v>4.4709388971684055E-2</v>
      </c>
      <c r="K374" s="20"/>
      <c r="L374" s="37">
        <v>10.4</v>
      </c>
      <c r="M374" s="30">
        <f t="shared" si="124"/>
        <v>4.8734770384254923E-2</v>
      </c>
      <c r="P374"/>
      <c r="Q374"/>
      <c r="X374"/>
      <c r="Y374"/>
      <c r="AF374"/>
      <c r="AG374"/>
    </row>
    <row r="375" spans="1:33" x14ac:dyDescent="0.2">
      <c r="B375" t="s">
        <v>65</v>
      </c>
      <c r="C375" s="42">
        <v>3.2</v>
      </c>
      <c r="D375" s="43">
        <f t="shared" si="121"/>
        <v>5.3156146179401995E-2</v>
      </c>
      <c r="E375" s="20"/>
      <c r="F375" s="37">
        <v>7.2</v>
      </c>
      <c r="G375" s="30">
        <f t="shared" si="122"/>
        <v>5.2173913043478265E-2</v>
      </c>
      <c r="H375" s="20"/>
      <c r="I375" s="37">
        <v>5.8</v>
      </c>
      <c r="J375" s="30">
        <f t="shared" si="123"/>
        <v>4.3219076005961254E-2</v>
      </c>
      <c r="K375" s="20"/>
      <c r="L375" s="37">
        <v>6.4</v>
      </c>
      <c r="M375" s="30">
        <f t="shared" si="124"/>
        <v>2.9990627928772259E-2</v>
      </c>
      <c r="P375"/>
      <c r="Q375"/>
      <c r="X375"/>
      <c r="Y375"/>
      <c r="AF375"/>
      <c r="AG375"/>
    </row>
    <row r="376" spans="1:33" x14ac:dyDescent="0.2">
      <c r="B376" t="s">
        <v>66</v>
      </c>
      <c r="C376" s="42">
        <v>3.2</v>
      </c>
      <c r="D376" s="43">
        <f t="shared" si="121"/>
        <v>5.3156146179401995E-2</v>
      </c>
      <c r="E376" s="20"/>
      <c r="F376" s="37">
        <v>3.2</v>
      </c>
      <c r="G376" s="30">
        <f t="shared" si="122"/>
        <v>2.318840579710145E-2</v>
      </c>
      <c r="H376" s="20"/>
      <c r="I376" s="37">
        <v>2.4</v>
      </c>
      <c r="J376" s="30">
        <f t="shared" si="123"/>
        <v>1.7883755588673621E-2</v>
      </c>
      <c r="K376" s="20"/>
      <c r="L376" s="37">
        <v>5.2</v>
      </c>
      <c r="M376" s="30">
        <f t="shared" si="124"/>
        <v>2.4367385192127462E-2</v>
      </c>
      <c r="P376"/>
      <c r="Q376"/>
      <c r="X376"/>
      <c r="Y376"/>
      <c r="AF376"/>
      <c r="AG376"/>
    </row>
    <row r="377" spans="1:33" x14ac:dyDescent="0.2">
      <c r="B377" t="s">
        <v>67</v>
      </c>
      <c r="C377" s="42">
        <v>2.2000000000000002</v>
      </c>
      <c r="D377" s="43">
        <f t="shared" si="121"/>
        <v>3.6544850498338874E-2</v>
      </c>
      <c r="E377" s="20"/>
      <c r="F377" s="37">
        <v>3.6</v>
      </c>
      <c r="G377" s="30">
        <f t="shared" si="122"/>
        <v>2.6086956521739132E-2</v>
      </c>
      <c r="H377" s="20"/>
      <c r="I377" s="37">
        <v>2.8</v>
      </c>
      <c r="J377" s="30">
        <f t="shared" si="123"/>
        <v>2.0864381520119227E-2</v>
      </c>
      <c r="K377" s="20"/>
      <c r="L377" s="37">
        <v>2.2000000000000002</v>
      </c>
      <c r="M377" s="30">
        <f t="shared" si="124"/>
        <v>1.0309278350515464E-2</v>
      </c>
      <c r="P377"/>
      <c r="Q377"/>
      <c r="X377"/>
      <c r="Y377"/>
      <c r="AF377"/>
      <c r="AG377"/>
    </row>
    <row r="378" spans="1:33" x14ac:dyDescent="0.2">
      <c r="B378" t="s">
        <v>68</v>
      </c>
      <c r="C378" s="42">
        <v>1</v>
      </c>
      <c r="D378" s="43">
        <f t="shared" si="121"/>
        <v>1.6611295681063121E-2</v>
      </c>
      <c r="E378" s="20"/>
      <c r="F378" s="37">
        <v>2.4</v>
      </c>
      <c r="G378" s="30">
        <f t="shared" si="122"/>
        <v>1.7391304347826087E-2</v>
      </c>
      <c r="H378" s="20"/>
      <c r="I378" s="37">
        <v>1.8</v>
      </c>
      <c r="J378" s="30">
        <f t="shared" si="123"/>
        <v>1.3412816691505217E-2</v>
      </c>
      <c r="K378" s="20"/>
      <c r="L378" s="37">
        <v>1.4</v>
      </c>
      <c r="M378" s="30">
        <f t="shared" si="124"/>
        <v>6.5604498594189313E-3</v>
      </c>
      <c r="P378"/>
      <c r="Q378"/>
      <c r="X378"/>
      <c r="Y378"/>
      <c r="AF378"/>
      <c r="AG378"/>
    </row>
    <row r="379" spans="1:33" x14ac:dyDescent="0.2">
      <c r="B379" t="s">
        <v>11</v>
      </c>
      <c r="C379" s="42">
        <v>60.2</v>
      </c>
      <c r="D379" s="43">
        <f t="shared" si="121"/>
        <v>1</v>
      </c>
      <c r="E379" s="20"/>
      <c r="F379" s="37">
        <v>138</v>
      </c>
      <c r="G379" s="30">
        <f t="shared" si="122"/>
        <v>1</v>
      </c>
      <c r="H379" s="20"/>
      <c r="I379" s="37">
        <v>134.19999999999999</v>
      </c>
      <c r="J379" s="30">
        <f t="shared" si="123"/>
        <v>1</v>
      </c>
      <c r="K379" s="20"/>
      <c r="L379" s="37">
        <v>213.4</v>
      </c>
      <c r="M379" s="30">
        <f t="shared" si="124"/>
        <v>1</v>
      </c>
      <c r="P379"/>
      <c r="Q379"/>
      <c r="X379"/>
      <c r="Y379"/>
      <c r="AF379"/>
      <c r="AG379"/>
    </row>
    <row r="380" spans="1:33" x14ac:dyDescent="0.2">
      <c r="C380" s="42"/>
      <c r="D380" s="43"/>
      <c r="E380" s="20"/>
      <c r="F380" s="37"/>
      <c r="G380" s="30"/>
      <c r="H380" s="20"/>
      <c r="I380" s="37"/>
      <c r="J380" s="30"/>
      <c r="K380" s="20"/>
      <c r="L380" s="37"/>
      <c r="M380" s="30"/>
      <c r="P380"/>
      <c r="Q380"/>
      <c r="X380"/>
      <c r="Y380"/>
      <c r="AF380"/>
      <c r="AG380"/>
    </row>
    <row r="381" spans="1:33" x14ac:dyDescent="0.2">
      <c r="A381" t="s">
        <v>11</v>
      </c>
      <c r="B381" s="2" t="s">
        <v>45</v>
      </c>
      <c r="C381" s="42">
        <v>1</v>
      </c>
      <c r="D381" s="43">
        <f>C381/C$405</f>
        <v>1.2755102040816325E-2</v>
      </c>
      <c r="E381" s="20"/>
      <c r="F381" s="37">
        <v>1.8</v>
      </c>
      <c r="G381" s="30">
        <f>F381/F$405</f>
        <v>9.0817356205852677E-3</v>
      </c>
      <c r="H381" s="20"/>
      <c r="I381" s="37">
        <v>1.6</v>
      </c>
      <c r="J381" s="30">
        <f>I381/I$405</f>
        <v>7.2332730560578668E-3</v>
      </c>
      <c r="K381" s="20"/>
      <c r="L381" s="37">
        <v>1.2</v>
      </c>
      <c r="M381" s="30">
        <f>L381/L$405</f>
        <v>2.8749401054144704E-3</v>
      </c>
      <c r="P381"/>
      <c r="Q381"/>
      <c r="X381"/>
      <c r="Y381"/>
      <c r="AF381"/>
      <c r="AG381"/>
    </row>
    <row r="382" spans="1:33" x14ac:dyDescent="0.2">
      <c r="B382" s="2" t="s">
        <v>46</v>
      </c>
      <c r="C382" s="42">
        <v>0.6</v>
      </c>
      <c r="D382" s="43">
        <f t="shared" ref="D382:D405" si="125">C382/C$405</f>
        <v>7.6530612244897949E-3</v>
      </c>
      <c r="E382" s="20"/>
      <c r="F382" s="37">
        <v>1.4</v>
      </c>
      <c r="G382" s="30">
        <f t="shared" ref="G382:G405" si="126">F382/F$405</f>
        <v>7.0635721493440967E-3</v>
      </c>
      <c r="H382" s="20"/>
      <c r="I382" s="37">
        <v>1.4</v>
      </c>
      <c r="J382" s="30">
        <f t="shared" ref="J382:J405" si="127">I382/I$405</f>
        <v>6.3291139240506328E-3</v>
      </c>
      <c r="K382" s="20"/>
      <c r="L382" s="37">
        <v>1.4</v>
      </c>
      <c r="M382" s="30">
        <f t="shared" ref="M382:M405" si="128">L382/L$405</f>
        <v>3.3540967896502154E-3</v>
      </c>
      <c r="P382"/>
      <c r="Q382"/>
      <c r="X382"/>
      <c r="Y382"/>
      <c r="AF382"/>
      <c r="AG382"/>
    </row>
    <row r="383" spans="1:33" x14ac:dyDescent="0.2">
      <c r="B383" s="2" t="s">
        <v>47</v>
      </c>
      <c r="C383" s="42">
        <v>0.6</v>
      </c>
      <c r="D383" s="43">
        <f t="shared" si="125"/>
        <v>7.6530612244897949E-3</v>
      </c>
      <c r="E383" s="20"/>
      <c r="F383" s="37">
        <v>1.2</v>
      </c>
      <c r="G383" s="30">
        <f t="shared" si="126"/>
        <v>6.0544904137235121E-3</v>
      </c>
      <c r="H383" s="20"/>
      <c r="I383" s="37">
        <v>0.4</v>
      </c>
      <c r="J383" s="30">
        <f t="shared" si="127"/>
        <v>1.8083182640144667E-3</v>
      </c>
      <c r="K383" s="20"/>
      <c r="L383" s="37">
        <v>0.8</v>
      </c>
      <c r="M383" s="30">
        <f t="shared" si="128"/>
        <v>1.9166267369429806E-3</v>
      </c>
      <c r="P383"/>
      <c r="Q383"/>
      <c r="X383"/>
      <c r="Y383"/>
      <c r="AF383"/>
      <c r="AG383"/>
    </row>
    <row r="384" spans="1:33" x14ac:dyDescent="0.2">
      <c r="B384" s="2" t="s">
        <v>48</v>
      </c>
      <c r="C384" s="42">
        <v>0.6</v>
      </c>
      <c r="D384" s="43">
        <f t="shared" si="125"/>
        <v>7.6530612244897949E-3</v>
      </c>
      <c r="E384" s="20"/>
      <c r="F384" s="37">
        <v>0.8</v>
      </c>
      <c r="G384" s="30">
        <f t="shared" si="126"/>
        <v>4.0363269424823411E-3</v>
      </c>
      <c r="H384" s="20"/>
      <c r="I384" s="37">
        <v>0.8</v>
      </c>
      <c r="J384" s="30">
        <f t="shared" si="127"/>
        <v>3.6166365280289334E-3</v>
      </c>
      <c r="K384" s="20"/>
      <c r="L384" s="37">
        <v>1</v>
      </c>
      <c r="M384" s="30">
        <f t="shared" si="128"/>
        <v>2.3957834211787254E-3</v>
      </c>
      <c r="P384"/>
      <c r="Q384"/>
      <c r="X384"/>
      <c r="Y384"/>
      <c r="AF384"/>
      <c r="AG384"/>
    </row>
    <row r="385" spans="2:33" x14ac:dyDescent="0.2">
      <c r="B385" s="2" t="s">
        <v>49</v>
      </c>
      <c r="C385" s="42">
        <v>0.2</v>
      </c>
      <c r="D385" s="43">
        <f t="shared" si="125"/>
        <v>2.5510204081632651E-3</v>
      </c>
      <c r="E385" s="20"/>
      <c r="F385" s="37">
        <v>0.4</v>
      </c>
      <c r="G385" s="30">
        <f t="shared" si="126"/>
        <v>2.0181634712411706E-3</v>
      </c>
      <c r="H385" s="20"/>
      <c r="I385" s="37">
        <v>0.4</v>
      </c>
      <c r="J385" s="30">
        <f t="shared" si="127"/>
        <v>1.8083182640144667E-3</v>
      </c>
      <c r="K385" s="20"/>
      <c r="L385" s="37">
        <v>0.8</v>
      </c>
      <c r="M385" s="30">
        <f t="shared" si="128"/>
        <v>1.9166267369429806E-3</v>
      </c>
      <c r="P385"/>
      <c r="Q385"/>
      <c r="X385"/>
      <c r="Y385"/>
      <c r="AF385"/>
      <c r="AG385"/>
    </row>
    <row r="386" spans="2:33" x14ac:dyDescent="0.2">
      <c r="B386" s="2" t="s">
        <v>50</v>
      </c>
      <c r="C386" s="42">
        <v>0.2</v>
      </c>
      <c r="D386" s="43">
        <f t="shared" si="125"/>
        <v>2.5510204081632651E-3</v>
      </c>
      <c r="E386" s="20"/>
      <c r="F386" s="37">
        <v>1.6</v>
      </c>
      <c r="G386" s="30">
        <f t="shared" si="126"/>
        <v>8.0726538849646822E-3</v>
      </c>
      <c r="H386" s="20"/>
      <c r="I386" s="37">
        <v>1.2</v>
      </c>
      <c r="J386" s="30">
        <f t="shared" si="127"/>
        <v>5.4249547920433997E-3</v>
      </c>
      <c r="K386" s="20"/>
      <c r="L386" s="37">
        <v>1.6</v>
      </c>
      <c r="M386" s="30">
        <f t="shared" si="128"/>
        <v>3.8332534738859613E-3</v>
      </c>
      <c r="P386"/>
      <c r="Q386"/>
      <c r="X386"/>
      <c r="Y386"/>
      <c r="AF386"/>
      <c r="AG386"/>
    </row>
    <row r="387" spans="2:33" x14ac:dyDescent="0.2">
      <c r="B387" s="2" t="s">
        <v>51</v>
      </c>
      <c r="C387" s="42">
        <v>2</v>
      </c>
      <c r="D387" s="43">
        <f t="shared" si="125"/>
        <v>2.551020408163265E-2</v>
      </c>
      <c r="E387" s="20"/>
      <c r="F387" s="37">
        <v>4.5999999999999996</v>
      </c>
      <c r="G387" s="30">
        <f t="shared" si="126"/>
        <v>2.3208879919273461E-2</v>
      </c>
      <c r="H387" s="20"/>
      <c r="I387" s="37">
        <v>3.2</v>
      </c>
      <c r="J387" s="30">
        <f t="shared" si="127"/>
        <v>1.4466546112115734E-2</v>
      </c>
      <c r="K387" s="20"/>
      <c r="L387" s="37">
        <v>4.4000000000000004</v>
      </c>
      <c r="M387" s="30">
        <f t="shared" si="128"/>
        <v>1.0541447053186393E-2</v>
      </c>
      <c r="P387"/>
      <c r="Q387"/>
      <c r="X387"/>
      <c r="Y387"/>
      <c r="AF387"/>
      <c r="AG387"/>
    </row>
    <row r="388" spans="2:33" x14ac:dyDescent="0.2">
      <c r="B388" s="2" t="s">
        <v>52</v>
      </c>
      <c r="C388" s="42">
        <v>2.6</v>
      </c>
      <c r="D388" s="43">
        <f t="shared" si="125"/>
        <v>3.3163265306122451E-2</v>
      </c>
      <c r="E388" s="20"/>
      <c r="F388" s="37">
        <v>12.6</v>
      </c>
      <c r="G388" s="30">
        <f t="shared" si="126"/>
        <v>6.357214934409687E-2</v>
      </c>
      <c r="H388" s="20"/>
      <c r="I388" s="37">
        <v>7.2</v>
      </c>
      <c r="J388" s="30">
        <f t="shared" si="127"/>
        <v>3.25497287522604E-2</v>
      </c>
      <c r="K388" s="20"/>
      <c r="L388" s="37">
        <v>14.2</v>
      </c>
      <c r="M388" s="30">
        <f t="shared" si="128"/>
        <v>3.4020124580737901E-2</v>
      </c>
      <c r="P388"/>
      <c r="Q388"/>
      <c r="X388"/>
      <c r="Y388"/>
      <c r="AF388"/>
      <c r="AG388"/>
    </row>
    <row r="389" spans="2:33" x14ac:dyDescent="0.2">
      <c r="B389" s="2" t="s">
        <v>53</v>
      </c>
      <c r="C389" s="42">
        <v>4.2</v>
      </c>
      <c r="D389" s="43">
        <f t="shared" si="125"/>
        <v>5.3571428571428568E-2</v>
      </c>
      <c r="E389" s="20"/>
      <c r="F389" s="37">
        <v>12</v>
      </c>
      <c r="G389" s="30">
        <f t="shared" si="126"/>
        <v>6.0544904137235123E-2</v>
      </c>
      <c r="H389" s="20"/>
      <c r="I389" s="37">
        <v>13.6</v>
      </c>
      <c r="J389" s="30">
        <f t="shared" si="127"/>
        <v>6.1482820976491867E-2</v>
      </c>
      <c r="K389" s="20"/>
      <c r="L389" s="37">
        <v>14.6</v>
      </c>
      <c r="M389" s="30">
        <f t="shared" si="128"/>
        <v>3.4978437949209393E-2</v>
      </c>
      <c r="P389"/>
      <c r="Q389"/>
      <c r="X389"/>
      <c r="Y389"/>
      <c r="AF389"/>
      <c r="AG389"/>
    </row>
    <row r="390" spans="2:33" x14ac:dyDescent="0.2">
      <c r="B390" s="2" t="s">
        <v>54</v>
      </c>
      <c r="C390" s="42">
        <v>3</v>
      </c>
      <c r="D390" s="43">
        <f t="shared" si="125"/>
        <v>3.8265306122448974E-2</v>
      </c>
      <c r="E390" s="20"/>
      <c r="F390" s="37">
        <v>7.6</v>
      </c>
      <c r="G390" s="30">
        <f t="shared" si="126"/>
        <v>3.8345105953582238E-2</v>
      </c>
      <c r="H390" s="20"/>
      <c r="I390" s="37">
        <v>7.6</v>
      </c>
      <c r="J390" s="30">
        <f t="shared" si="127"/>
        <v>3.4358047016274866E-2</v>
      </c>
      <c r="K390" s="20"/>
      <c r="L390" s="37">
        <v>13.4</v>
      </c>
      <c r="M390" s="30">
        <f t="shared" si="128"/>
        <v>3.2103497843794924E-2</v>
      </c>
      <c r="P390"/>
      <c r="Q390"/>
      <c r="X390"/>
      <c r="Y390"/>
      <c r="AF390"/>
      <c r="AG390"/>
    </row>
    <row r="391" spans="2:33" x14ac:dyDescent="0.2">
      <c r="B391" s="2" t="s">
        <v>55</v>
      </c>
      <c r="C391" s="42">
        <v>2.4</v>
      </c>
      <c r="D391" s="43">
        <f t="shared" si="125"/>
        <v>3.0612244897959179E-2</v>
      </c>
      <c r="E391" s="20"/>
      <c r="F391" s="37">
        <v>6.8</v>
      </c>
      <c r="G391" s="30">
        <f t="shared" si="126"/>
        <v>3.4308779011099903E-2</v>
      </c>
      <c r="H391" s="20"/>
      <c r="I391" s="37">
        <v>9.6</v>
      </c>
      <c r="J391" s="30">
        <f t="shared" si="127"/>
        <v>4.3399638336347197E-2</v>
      </c>
      <c r="K391" s="20"/>
      <c r="L391" s="37">
        <v>17.600000000000001</v>
      </c>
      <c r="M391" s="30">
        <f t="shared" si="128"/>
        <v>4.2165788212745574E-2</v>
      </c>
      <c r="P391"/>
      <c r="Q391"/>
      <c r="X391"/>
      <c r="Y391"/>
      <c r="AF391"/>
      <c r="AG391"/>
    </row>
    <row r="392" spans="2:33" x14ac:dyDescent="0.2">
      <c r="B392" s="2" t="s">
        <v>56</v>
      </c>
      <c r="C392" s="42">
        <v>2.6</v>
      </c>
      <c r="D392" s="43">
        <f t="shared" si="125"/>
        <v>3.3163265306122451E-2</v>
      </c>
      <c r="E392" s="20"/>
      <c r="F392" s="37">
        <v>9</v>
      </c>
      <c r="G392" s="30">
        <f t="shared" si="126"/>
        <v>4.5408678102926342E-2</v>
      </c>
      <c r="H392" s="20"/>
      <c r="I392" s="37">
        <v>12.4</v>
      </c>
      <c r="J392" s="30">
        <f t="shared" si="127"/>
        <v>5.6057866184448468E-2</v>
      </c>
      <c r="K392" s="20"/>
      <c r="L392" s="37">
        <v>26.4</v>
      </c>
      <c r="M392" s="30">
        <f t="shared" si="128"/>
        <v>6.3248682319118357E-2</v>
      </c>
      <c r="P392"/>
      <c r="Q392"/>
      <c r="X392"/>
      <c r="Y392"/>
      <c r="AF392"/>
      <c r="AG392"/>
    </row>
    <row r="393" spans="2:33" x14ac:dyDescent="0.2">
      <c r="B393" s="2" t="s">
        <v>57</v>
      </c>
      <c r="C393" s="42">
        <v>4.8</v>
      </c>
      <c r="D393" s="43">
        <f t="shared" si="125"/>
        <v>6.1224489795918359E-2</v>
      </c>
      <c r="E393" s="20"/>
      <c r="F393" s="37">
        <v>9.4</v>
      </c>
      <c r="G393" s="30">
        <f t="shared" si="126"/>
        <v>4.742684157416751E-2</v>
      </c>
      <c r="H393" s="20"/>
      <c r="I393" s="37">
        <v>12.2</v>
      </c>
      <c r="J393" s="30">
        <f t="shared" si="127"/>
        <v>5.5153707052441228E-2</v>
      </c>
      <c r="K393" s="20"/>
      <c r="L393" s="37">
        <v>31.2</v>
      </c>
      <c r="M393" s="30">
        <f t="shared" si="128"/>
        <v>7.474844274077623E-2</v>
      </c>
      <c r="P393"/>
      <c r="Q393"/>
      <c r="X393"/>
      <c r="Y393"/>
      <c r="AF393"/>
      <c r="AG393"/>
    </row>
    <row r="394" spans="2:33" x14ac:dyDescent="0.2">
      <c r="B394" t="s">
        <v>58</v>
      </c>
      <c r="C394" s="42">
        <v>3.2</v>
      </c>
      <c r="D394" s="43">
        <f t="shared" si="125"/>
        <v>4.0816326530612242E-2</v>
      </c>
      <c r="E394" s="20"/>
      <c r="F394" s="37">
        <v>10.8</v>
      </c>
      <c r="G394" s="30">
        <f t="shared" si="126"/>
        <v>5.4490413723511613E-2</v>
      </c>
      <c r="H394" s="20"/>
      <c r="I394" s="37">
        <v>20.6</v>
      </c>
      <c r="J394" s="30">
        <f t="shared" si="127"/>
        <v>9.3128390596745034E-2</v>
      </c>
      <c r="K394" s="20"/>
      <c r="L394" s="37">
        <v>36.4</v>
      </c>
      <c r="M394" s="30">
        <f t="shared" si="128"/>
        <v>8.7206516530905609E-2</v>
      </c>
      <c r="P394"/>
      <c r="Q394"/>
      <c r="X394"/>
      <c r="Y394"/>
      <c r="AF394"/>
      <c r="AG394"/>
    </row>
    <row r="395" spans="2:33" x14ac:dyDescent="0.2">
      <c r="B395" t="s">
        <v>59</v>
      </c>
      <c r="C395" s="42">
        <v>5.2</v>
      </c>
      <c r="D395" s="43">
        <f t="shared" si="125"/>
        <v>6.6326530612244902E-2</v>
      </c>
      <c r="E395" s="20"/>
      <c r="F395" s="37">
        <v>11.8</v>
      </c>
      <c r="G395" s="30">
        <f t="shared" si="126"/>
        <v>5.9535822401614535E-2</v>
      </c>
      <c r="H395" s="20"/>
      <c r="I395" s="37">
        <v>20</v>
      </c>
      <c r="J395" s="30">
        <f t="shared" si="127"/>
        <v>9.0415913200723327E-2</v>
      </c>
      <c r="K395" s="20"/>
      <c r="L395" s="37">
        <v>39.200000000000003</v>
      </c>
      <c r="M395" s="30">
        <f t="shared" si="128"/>
        <v>9.3914710110206051E-2</v>
      </c>
      <c r="P395"/>
      <c r="Q395"/>
      <c r="X395"/>
      <c r="Y395"/>
      <c r="AF395"/>
      <c r="AG395"/>
    </row>
    <row r="396" spans="2:33" x14ac:dyDescent="0.2">
      <c r="B396" t="s">
        <v>60</v>
      </c>
      <c r="C396" s="42">
        <v>4.4000000000000004</v>
      </c>
      <c r="D396" s="43">
        <f t="shared" si="125"/>
        <v>5.6122448979591837E-2</v>
      </c>
      <c r="E396" s="20"/>
      <c r="F396" s="37">
        <v>13.4</v>
      </c>
      <c r="G396" s="30">
        <f t="shared" si="126"/>
        <v>6.7608476286579219E-2</v>
      </c>
      <c r="H396" s="20"/>
      <c r="I396" s="37">
        <v>18.399999999999999</v>
      </c>
      <c r="J396" s="30">
        <f t="shared" si="127"/>
        <v>8.3182640144665462E-2</v>
      </c>
      <c r="K396" s="20"/>
      <c r="L396" s="37">
        <v>38.200000000000003</v>
      </c>
      <c r="M396" s="30">
        <f t="shared" si="128"/>
        <v>9.1518926689027322E-2</v>
      </c>
      <c r="P396"/>
      <c r="Q396"/>
      <c r="X396"/>
      <c r="Y396"/>
      <c r="AF396"/>
      <c r="AG396"/>
    </row>
    <row r="397" spans="2:33" x14ac:dyDescent="0.2">
      <c r="B397" t="s">
        <v>61</v>
      </c>
      <c r="C397" s="42">
        <v>7.2</v>
      </c>
      <c r="D397" s="43">
        <f t="shared" si="125"/>
        <v>9.1836734693877542E-2</v>
      </c>
      <c r="E397" s="20"/>
      <c r="F397" s="37">
        <v>17.8</v>
      </c>
      <c r="G397" s="30">
        <f t="shared" si="126"/>
        <v>8.9808274470232097E-2</v>
      </c>
      <c r="H397" s="20"/>
      <c r="I397" s="37">
        <v>21</v>
      </c>
      <c r="J397" s="30">
        <f t="shared" si="127"/>
        <v>9.49367088607595E-2</v>
      </c>
      <c r="K397" s="20"/>
      <c r="L397" s="37">
        <v>42.4</v>
      </c>
      <c r="M397" s="30">
        <f t="shared" si="128"/>
        <v>0.10158121705797796</v>
      </c>
      <c r="P397"/>
      <c r="Q397"/>
      <c r="X397"/>
      <c r="Y397"/>
      <c r="AF397"/>
      <c r="AG397"/>
    </row>
    <row r="398" spans="2:33" x14ac:dyDescent="0.2">
      <c r="B398" t="s">
        <v>62</v>
      </c>
      <c r="C398" s="42">
        <v>9.1999999999999993</v>
      </c>
      <c r="D398" s="43">
        <f t="shared" si="125"/>
        <v>0.11734693877551018</v>
      </c>
      <c r="E398" s="20"/>
      <c r="F398" s="37">
        <v>21.6</v>
      </c>
      <c r="G398" s="30">
        <f t="shared" si="126"/>
        <v>0.10898082744702323</v>
      </c>
      <c r="H398" s="20"/>
      <c r="I398" s="37">
        <v>22</v>
      </c>
      <c r="J398" s="30">
        <f t="shared" si="127"/>
        <v>9.9457504520795659E-2</v>
      </c>
      <c r="K398" s="20"/>
      <c r="L398" s="37">
        <v>46.8</v>
      </c>
      <c r="M398" s="30">
        <f t="shared" si="128"/>
        <v>0.11212266411116435</v>
      </c>
      <c r="P398"/>
      <c r="Q398"/>
      <c r="X398"/>
      <c r="Y398"/>
      <c r="AF398"/>
      <c r="AG398"/>
    </row>
    <row r="399" spans="2:33" x14ac:dyDescent="0.2">
      <c r="B399" t="s">
        <v>63</v>
      </c>
      <c r="C399" s="42">
        <v>5.6</v>
      </c>
      <c r="D399" s="43">
        <f t="shared" si="125"/>
        <v>7.1428571428571425E-2</v>
      </c>
      <c r="E399" s="20"/>
      <c r="F399" s="37">
        <v>16.600000000000001</v>
      </c>
      <c r="G399" s="30">
        <f t="shared" si="126"/>
        <v>8.3753784056508587E-2</v>
      </c>
      <c r="H399" s="20"/>
      <c r="I399" s="37">
        <v>14</v>
      </c>
      <c r="J399" s="30">
        <f t="shared" si="127"/>
        <v>6.3291139240506333E-2</v>
      </c>
      <c r="K399" s="20"/>
      <c r="L399" s="37">
        <v>32.4</v>
      </c>
      <c r="M399" s="30">
        <f t="shared" si="128"/>
        <v>7.7623382846190705E-2</v>
      </c>
      <c r="P399"/>
      <c r="Q399"/>
      <c r="X399"/>
      <c r="Y399"/>
      <c r="AF399"/>
      <c r="AG399"/>
    </row>
    <row r="400" spans="2:33" x14ac:dyDescent="0.2">
      <c r="B400" t="s">
        <v>64</v>
      </c>
      <c r="C400" s="42">
        <v>5.6</v>
      </c>
      <c r="D400" s="43">
        <f t="shared" si="125"/>
        <v>7.1428571428571425E-2</v>
      </c>
      <c r="E400" s="20"/>
      <c r="F400" s="37">
        <v>9.4</v>
      </c>
      <c r="G400" s="30">
        <f t="shared" si="126"/>
        <v>4.742684157416751E-2</v>
      </c>
      <c r="H400" s="20"/>
      <c r="I400" s="37">
        <v>11</v>
      </c>
      <c r="J400" s="30">
        <f t="shared" si="127"/>
        <v>4.9728752260397829E-2</v>
      </c>
      <c r="K400" s="20"/>
      <c r="L400" s="37">
        <v>19</v>
      </c>
      <c r="M400" s="30">
        <f t="shared" si="128"/>
        <v>4.5519885002395788E-2</v>
      </c>
      <c r="P400"/>
      <c r="Q400"/>
      <c r="X400"/>
      <c r="Y400"/>
      <c r="AF400"/>
      <c r="AG400"/>
    </row>
    <row r="401" spans="1:33" x14ac:dyDescent="0.2">
      <c r="B401" t="s">
        <v>65</v>
      </c>
      <c r="C401" s="42">
        <v>4.5999999999999996</v>
      </c>
      <c r="D401" s="43">
        <f t="shared" si="125"/>
        <v>5.8673469387755091E-2</v>
      </c>
      <c r="E401" s="20"/>
      <c r="F401" s="37">
        <v>11.4</v>
      </c>
      <c r="G401" s="30">
        <f t="shared" si="126"/>
        <v>5.7517658930373368E-2</v>
      </c>
      <c r="H401" s="20"/>
      <c r="I401" s="37">
        <v>10.8</v>
      </c>
      <c r="J401" s="30">
        <f t="shared" si="127"/>
        <v>4.8824593128390603E-2</v>
      </c>
      <c r="K401" s="20"/>
      <c r="L401" s="37">
        <v>15</v>
      </c>
      <c r="M401" s="30">
        <f t="shared" si="128"/>
        <v>3.5936751317680884E-2</v>
      </c>
      <c r="P401"/>
      <c r="Q401"/>
      <c r="X401"/>
      <c r="Y401"/>
      <c r="AF401"/>
      <c r="AG401"/>
    </row>
    <row r="402" spans="1:33" x14ac:dyDescent="0.2">
      <c r="B402" t="s">
        <v>66</v>
      </c>
      <c r="C402" s="42">
        <v>4.4000000000000004</v>
      </c>
      <c r="D402" s="43">
        <f t="shared" si="125"/>
        <v>5.6122448979591837E-2</v>
      </c>
      <c r="E402" s="20"/>
      <c r="F402" s="37">
        <v>5</v>
      </c>
      <c r="G402" s="30">
        <f t="shared" si="126"/>
        <v>2.5227043390514632E-2</v>
      </c>
      <c r="H402" s="20"/>
      <c r="I402" s="37">
        <v>5</v>
      </c>
      <c r="J402" s="30">
        <f t="shared" si="127"/>
        <v>2.2603978300180832E-2</v>
      </c>
      <c r="K402" s="20"/>
      <c r="L402" s="37">
        <v>12.4</v>
      </c>
      <c r="M402" s="30">
        <f t="shared" si="128"/>
        <v>2.9707714422616199E-2</v>
      </c>
      <c r="P402"/>
      <c r="Q402"/>
      <c r="X402"/>
      <c r="Y402"/>
      <c r="AF402"/>
      <c r="AG402"/>
    </row>
    <row r="403" spans="1:33" x14ac:dyDescent="0.2">
      <c r="B403" t="s">
        <v>67</v>
      </c>
      <c r="C403" s="42">
        <v>2.8</v>
      </c>
      <c r="D403" s="43">
        <f t="shared" si="125"/>
        <v>3.5714285714285712E-2</v>
      </c>
      <c r="E403" s="20"/>
      <c r="F403" s="37">
        <v>6.2</v>
      </c>
      <c r="G403" s="30">
        <f t="shared" si="126"/>
        <v>3.1281533804238149E-2</v>
      </c>
      <c r="H403" s="20"/>
      <c r="I403" s="37">
        <v>3.8</v>
      </c>
      <c r="J403" s="30">
        <f t="shared" si="127"/>
        <v>1.7179023508137433E-2</v>
      </c>
      <c r="K403" s="20"/>
      <c r="L403" s="37">
        <v>4.4000000000000004</v>
      </c>
      <c r="M403" s="30">
        <f t="shared" si="128"/>
        <v>1.0541447053186393E-2</v>
      </c>
      <c r="P403"/>
      <c r="Q403"/>
      <c r="X403"/>
      <c r="Y403"/>
      <c r="AF403"/>
      <c r="AG403"/>
    </row>
    <row r="404" spans="1:33" x14ac:dyDescent="0.2">
      <c r="B404" t="s">
        <v>68</v>
      </c>
      <c r="C404" s="42">
        <v>1.4</v>
      </c>
      <c r="D404" s="43">
        <f t="shared" si="125"/>
        <v>1.7857142857142856E-2</v>
      </c>
      <c r="E404" s="20"/>
      <c r="F404" s="37">
        <v>5</v>
      </c>
      <c r="G404" s="30">
        <f t="shared" si="126"/>
        <v>2.5227043390514632E-2</v>
      </c>
      <c r="H404" s="20"/>
      <c r="I404" s="37">
        <v>3</v>
      </c>
      <c r="J404" s="30">
        <f t="shared" si="127"/>
        <v>1.35623869801085E-2</v>
      </c>
      <c r="K404" s="20"/>
      <c r="L404" s="37">
        <v>2.6</v>
      </c>
      <c r="M404" s="30">
        <f t="shared" si="128"/>
        <v>6.2290368950646867E-3</v>
      </c>
      <c r="P404"/>
      <c r="Q404"/>
      <c r="X404"/>
      <c r="Y404"/>
      <c r="AF404"/>
      <c r="AG404"/>
    </row>
    <row r="405" spans="1:33" x14ac:dyDescent="0.2">
      <c r="B405" t="s">
        <v>11</v>
      </c>
      <c r="C405" s="42">
        <v>78.400000000000006</v>
      </c>
      <c r="D405" s="43">
        <f t="shared" si="125"/>
        <v>1</v>
      </c>
      <c r="E405" s="20"/>
      <c r="F405" s="37">
        <v>198.2</v>
      </c>
      <c r="G405" s="30">
        <f t="shared" si="126"/>
        <v>1</v>
      </c>
      <c r="H405" s="20"/>
      <c r="I405" s="37">
        <v>221.2</v>
      </c>
      <c r="J405" s="30">
        <f t="shared" si="127"/>
        <v>1</v>
      </c>
      <c r="K405" s="20"/>
      <c r="L405" s="37">
        <v>417.4</v>
      </c>
      <c r="M405" s="30">
        <f t="shared" si="128"/>
        <v>1</v>
      </c>
      <c r="P405"/>
      <c r="Q405"/>
      <c r="X405"/>
      <c r="Y405"/>
      <c r="AF405"/>
      <c r="AG405"/>
    </row>
    <row r="406" spans="1:33" x14ac:dyDescent="0.2">
      <c r="C406" s="46"/>
      <c r="D406" s="46"/>
      <c r="E406" s="20"/>
      <c r="F406" s="40"/>
      <c r="G406" s="40"/>
      <c r="H406" s="20"/>
      <c r="I406" s="40"/>
      <c r="J406" s="40"/>
      <c r="K406" s="20"/>
      <c r="L406" s="40"/>
      <c r="M406" s="40"/>
      <c r="P406"/>
      <c r="Q406"/>
      <c r="X406"/>
      <c r="Y406"/>
      <c r="AF406"/>
      <c r="AG406"/>
    </row>
    <row r="407" spans="1:33" x14ac:dyDescent="0.2">
      <c r="C407" s="46"/>
      <c r="D407" s="46"/>
      <c r="E407" s="20"/>
      <c r="F407" s="40"/>
      <c r="G407" s="40"/>
      <c r="H407" s="20"/>
      <c r="I407" s="40"/>
      <c r="J407" s="40"/>
      <c r="K407" s="20"/>
      <c r="L407" s="40"/>
      <c r="M407" s="40"/>
      <c r="P407"/>
      <c r="Q407"/>
      <c r="X407"/>
      <c r="Y407"/>
      <c r="AF407"/>
      <c r="AG407"/>
    </row>
    <row r="408" spans="1:33" x14ac:dyDescent="0.2">
      <c r="A408" t="s">
        <v>0</v>
      </c>
      <c r="C408" s="46"/>
      <c r="D408" s="46"/>
      <c r="E408" s="20"/>
      <c r="F408" s="40"/>
      <c r="G408" s="40"/>
      <c r="H408" s="20"/>
      <c r="I408" s="40"/>
      <c r="J408" s="40"/>
      <c r="K408" s="20"/>
      <c r="L408" s="40"/>
      <c r="M408" s="40"/>
      <c r="P408"/>
      <c r="Q408"/>
      <c r="X408"/>
      <c r="Y408"/>
      <c r="AF408"/>
      <c r="AG408"/>
    </row>
    <row r="409" spans="1:33" x14ac:dyDescent="0.2">
      <c r="A409" s="15"/>
      <c r="B409" s="15"/>
      <c r="C409" s="44"/>
      <c r="D409" s="44"/>
      <c r="E409" s="15"/>
      <c r="F409" s="38"/>
      <c r="G409" s="38"/>
      <c r="H409" s="15"/>
      <c r="I409" s="38"/>
      <c r="J409" s="38"/>
      <c r="K409" s="15"/>
      <c r="L409" s="38"/>
      <c r="M409" s="38"/>
      <c r="P409"/>
      <c r="Q409"/>
      <c r="X409"/>
      <c r="Y409"/>
      <c r="AF409"/>
      <c r="AG409"/>
    </row>
    <row r="410" spans="1:33" s="1" customFormat="1" x14ac:dyDescent="0.2">
      <c r="A410"/>
      <c r="B410"/>
      <c r="C410" s="1" t="s">
        <v>104</v>
      </c>
      <c r="D410" s="45"/>
      <c r="E410" s="27"/>
      <c r="F410" s="1" t="s">
        <v>105</v>
      </c>
      <c r="G410" s="39"/>
      <c r="H410" s="27"/>
      <c r="I410" s="1" t="s">
        <v>106</v>
      </c>
      <c r="J410" s="39"/>
      <c r="K410" s="27"/>
      <c r="L410" s="1" t="s">
        <v>107</v>
      </c>
      <c r="M410" s="39"/>
    </row>
    <row r="411" spans="1:33" ht="38.25" x14ac:dyDescent="0.2">
      <c r="A411" s="47"/>
      <c r="B411" s="47"/>
      <c r="C411" s="48" t="s">
        <v>123</v>
      </c>
      <c r="D411" s="49" t="s">
        <v>141</v>
      </c>
      <c r="E411" s="16"/>
      <c r="F411" s="29" t="s">
        <v>123</v>
      </c>
      <c r="G411" s="49" t="s">
        <v>141</v>
      </c>
      <c r="H411" s="16"/>
      <c r="I411" s="29" t="s">
        <v>123</v>
      </c>
      <c r="J411" s="49" t="s">
        <v>141</v>
      </c>
      <c r="K411" s="16"/>
      <c r="L411" s="29" t="s">
        <v>123</v>
      </c>
      <c r="M411" s="49" t="s">
        <v>141</v>
      </c>
      <c r="P411"/>
      <c r="Q411"/>
      <c r="X411"/>
      <c r="Y411"/>
      <c r="AF411"/>
      <c r="AG411"/>
    </row>
    <row r="412" spans="1:33" x14ac:dyDescent="0.2">
      <c r="A412" t="s">
        <v>1</v>
      </c>
      <c r="B412" t="s">
        <v>69</v>
      </c>
      <c r="C412" s="42">
        <v>0</v>
      </c>
      <c r="D412" s="43">
        <f t="shared" ref="D412:D424" si="129">C412/C$424</f>
        <v>0</v>
      </c>
      <c r="E412" s="20"/>
      <c r="F412" s="37">
        <v>0.2</v>
      </c>
      <c r="G412" s="30">
        <f>F412/F$424</f>
        <v>9.0909090909090912E-2</v>
      </c>
      <c r="H412" s="20"/>
      <c r="I412" s="37">
        <v>0</v>
      </c>
      <c r="J412" s="30">
        <f>I412/I$424</f>
        <v>0</v>
      </c>
      <c r="K412" s="20"/>
      <c r="L412" s="37">
        <v>0.2</v>
      </c>
      <c r="M412" s="30">
        <f>L412/L$424</f>
        <v>7.7519379844961239E-3</v>
      </c>
      <c r="P412"/>
      <c r="Q412"/>
      <c r="X412"/>
      <c r="Y412"/>
      <c r="AF412"/>
      <c r="AG412"/>
    </row>
    <row r="413" spans="1:33" x14ac:dyDescent="0.2">
      <c r="B413" t="s">
        <v>70</v>
      </c>
      <c r="C413" s="42">
        <v>0</v>
      </c>
      <c r="D413" s="43">
        <f t="shared" si="129"/>
        <v>0</v>
      </c>
      <c r="E413" s="20"/>
      <c r="F413" s="37">
        <v>0</v>
      </c>
      <c r="G413" s="30">
        <f t="shared" ref="G413:G424" si="130">F413/F$424</f>
        <v>0</v>
      </c>
      <c r="H413" s="20"/>
      <c r="I413" s="37">
        <v>0</v>
      </c>
      <c r="J413" s="30">
        <f t="shared" ref="J413:J424" si="131">I413/I$424</f>
        <v>0</v>
      </c>
      <c r="K413" s="20"/>
      <c r="L413" s="37">
        <v>0.2</v>
      </c>
      <c r="M413" s="30">
        <f t="shared" ref="M413:M424" si="132">L413/L$424</f>
        <v>7.7519379844961239E-3</v>
      </c>
      <c r="P413"/>
      <c r="Q413"/>
      <c r="X413"/>
      <c r="Y413"/>
      <c r="AF413"/>
      <c r="AG413"/>
    </row>
    <row r="414" spans="1:33" x14ac:dyDescent="0.2">
      <c r="B414" t="s">
        <v>71</v>
      </c>
      <c r="C414" s="42">
        <v>0</v>
      </c>
      <c r="D414" s="43">
        <f t="shared" si="129"/>
        <v>0</v>
      </c>
      <c r="E414" s="20"/>
      <c r="F414" s="37">
        <v>0</v>
      </c>
      <c r="G414" s="30">
        <f t="shared" si="130"/>
        <v>0</v>
      </c>
      <c r="H414" s="20"/>
      <c r="I414" s="37">
        <v>0.2</v>
      </c>
      <c r="J414" s="30">
        <f t="shared" si="131"/>
        <v>0.04</v>
      </c>
      <c r="K414" s="20"/>
      <c r="L414" s="37">
        <v>1.6</v>
      </c>
      <c r="M414" s="30">
        <f t="shared" si="132"/>
        <v>6.2015503875968991E-2</v>
      </c>
      <c r="P414"/>
      <c r="Q414"/>
      <c r="X414"/>
      <c r="Y414"/>
      <c r="AF414"/>
      <c r="AG414"/>
    </row>
    <row r="415" spans="1:33" x14ac:dyDescent="0.2">
      <c r="B415" t="s">
        <v>72</v>
      </c>
      <c r="C415" s="42">
        <v>0</v>
      </c>
      <c r="D415" s="43">
        <f t="shared" si="129"/>
        <v>0</v>
      </c>
      <c r="E415" s="20"/>
      <c r="F415" s="37">
        <v>0</v>
      </c>
      <c r="G415" s="30">
        <f t="shared" si="130"/>
        <v>0</v>
      </c>
      <c r="H415" s="20"/>
      <c r="I415" s="37">
        <v>0.2</v>
      </c>
      <c r="J415" s="30">
        <f t="shared" si="131"/>
        <v>0.04</v>
      </c>
      <c r="K415" s="20"/>
      <c r="L415" s="37">
        <v>2.8</v>
      </c>
      <c r="M415" s="30">
        <f t="shared" si="132"/>
        <v>0.10852713178294572</v>
      </c>
      <c r="P415"/>
      <c r="Q415"/>
      <c r="X415"/>
      <c r="Y415"/>
      <c r="AF415"/>
      <c r="AG415"/>
    </row>
    <row r="416" spans="1:33" x14ac:dyDescent="0.2">
      <c r="B416" t="s">
        <v>73</v>
      </c>
      <c r="C416" s="42">
        <v>0</v>
      </c>
      <c r="D416" s="43">
        <f t="shared" si="129"/>
        <v>0</v>
      </c>
      <c r="E416" s="20"/>
      <c r="F416" s="37">
        <v>0</v>
      </c>
      <c r="G416" s="30">
        <f t="shared" si="130"/>
        <v>0</v>
      </c>
      <c r="H416" s="20"/>
      <c r="I416" s="37">
        <v>0.6</v>
      </c>
      <c r="J416" s="30">
        <f t="shared" si="131"/>
        <v>0.12</v>
      </c>
      <c r="K416" s="20"/>
      <c r="L416" s="37">
        <v>3.2</v>
      </c>
      <c r="M416" s="30">
        <f t="shared" si="132"/>
        <v>0.12403100775193798</v>
      </c>
      <c r="P416"/>
      <c r="Q416"/>
      <c r="X416"/>
      <c r="Y416"/>
      <c r="AF416"/>
      <c r="AG416"/>
    </row>
    <row r="417" spans="1:33" x14ac:dyDescent="0.2">
      <c r="B417" t="s">
        <v>74</v>
      </c>
      <c r="C417" s="42">
        <v>0</v>
      </c>
      <c r="D417" s="43">
        <f t="shared" si="129"/>
        <v>0</v>
      </c>
      <c r="E417" s="20"/>
      <c r="F417" s="37">
        <v>0</v>
      </c>
      <c r="G417" s="30">
        <f t="shared" si="130"/>
        <v>0</v>
      </c>
      <c r="H417" s="20"/>
      <c r="I417" s="37">
        <v>0.2</v>
      </c>
      <c r="J417" s="30">
        <f t="shared" si="131"/>
        <v>0.04</v>
      </c>
      <c r="K417" s="20"/>
      <c r="L417" s="37">
        <v>3.8</v>
      </c>
      <c r="M417" s="30">
        <f t="shared" si="132"/>
        <v>0.14728682170542634</v>
      </c>
      <c r="P417"/>
      <c r="Q417"/>
      <c r="X417"/>
      <c r="Y417"/>
      <c r="AF417"/>
      <c r="AG417"/>
    </row>
    <row r="418" spans="1:33" x14ac:dyDescent="0.2">
      <c r="B418" t="s">
        <v>75</v>
      </c>
      <c r="C418" s="42">
        <v>0</v>
      </c>
      <c r="D418" s="43">
        <f t="shared" si="129"/>
        <v>0</v>
      </c>
      <c r="E418" s="20"/>
      <c r="F418" s="37">
        <v>0.4</v>
      </c>
      <c r="G418" s="30">
        <f t="shared" si="130"/>
        <v>0.18181818181818182</v>
      </c>
      <c r="H418" s="20"/>
      <c r="I418" s="37">
        <v>0.8</v>
      </c>
      <c r="J418" s="30">
        <f t="shared" si="131"/>
        <v>0.16</v>
      </c>
      <c r="K418" s="20"/>
      <c r="L418" s="37">
        <v>4.4000000000000004</v>
      </c>
      <c r="M418" s="30">
        <f t="shared" si="132"/>
        <v>0.17054263565891473</v>
      </c>
      <c r="P418"/>
      <c r="Q418"/>
      <c r="X418"/>
      <c r="Y418"/>
      <c r="AF418"/>
      <c r="AG418"/>
    </row>
    <row r="419" spans="1:33" x14ac:dyDescent="0.2">
      <c r="B419" t="s">
        <v>76</v>
      </c>
      <c r="C419" s="42">
        <v>0.2</v>
      </c>
      <c r="D419" s="43">
        <f t="shared" si="129"/>
        <v>1</v>
      </c>
      <c r="E419" s="20"/>
      <c r="F419" s="37">
        <v>0.2</v>
      </c>
      <c r="G419" s="30">
        <f t="shared" si="130"/>
        <v>9.0909090909090912E-2</v>
      </c>
      <c r="H419" s="20"/>
      <c r="I419" s="37">
        <v>1</v>
      </c>
      <c r="J419" s="30">
        <f t="shared" si="131"/>
        <v>0.2</v>
      </c>
      <c r="K419" s="20"/>
      <c r="L419" s="37">
        <v>2.6</v>
      </c>
      <c r="M419" s="30">
        <f t="shared" si="132"/>
        <v>0.10077519379844961</v>
      </c>
      <c r="P419"/>
      <c r="Q419"/>
      <c r="X419"/>
      <c r="Y419"/>
      <c r="AF419"/>
      <c r="AG419"/>
    </row>
    <row r="420" spans="1:33" x14ac:dyDescent="0.2">
      <c r="B420" t="s">
        <v>77</v>
      </c>
      <c r="C420" s="42">
        <v>0</v>
      </c>
      <c r="D420" s="43">
        <f t="shared" si="129"/>
        <v>0</v>
      </c>
      <c r="E420" s="20"/>
      <c r="F420" s="37">
        <v>0.6</v>
      </c>
      <c r="G420" s="30">
        <f t="shared" si="130"/>
        <v>0.27272727272727271</v>
      </c>
      <c r="H420" s="20"/>
      <c r="I420" s="37">
        <v>1.4</v>
      </c>
      <c r="J420" s="30">
        <f t="shared" si="131"/>
        <v>0.27999999999999997</v>
      </c>
      <c r="K420" s="20"/>
      <c r="L420" s="37">
        <v>3.2</v>
      </c>
      <c r="M420" s="30">
        <f t="shared" si="132"/>
        <v>0.12403100775193798</v>
      </c>
      <c r="P420"/>
      <c r="Q420"/>
      <c r="X420"/>
      <c r="Y420"/>
      <c r="AF420"/>
      <c r="AG420"/>
    </row>
    <row r="421" spans="1:33" x14ac:dyDescent="0.2">
      <c r="B421" t="s">
        <v>78</v>
      </c>
      <c r="C421" s="42">
        <v>0</v>
      </c>
      <c r="D421" s="43">
        <f t="shared" si="129"/>
        <v>0</v>
      </c>
      <c r="E421" s="20"/>
      <c r="F421" s="37">
        <v>0</v>
      </c>
      <c r="G421" s="30">
        <f t="shared" si="130"/>
        <v>0</v>
      </c>
      <c r="H421" s="20"/>
      <c r="I421" s="37">
        <v>0.4</v>
      </c>
      <c r="J421" s="30">
        <f t="shared" si="131"/>
        <v>0.08</v>
      </c>
      <c r="K421" s="20"/>
      <c r="L421" s="37">
        <v>2.8</v>
      </c>
      <c r="M421" s="30">
        <f t="shared" si="132"/>
        <v>0.10852713178294572</v>
      </c>
      <c r="P421"/>
      <c r="Q421"/>
      <c r="X421"/>
      <c r="Y421"/>
      <c r="AF421"/>
      <c r="AG421"/>
    </row>
    <row r="422" spans="1:33" s="1" customFormat="1" x14ac:dyDescent="0.2">
      <c r="A422"/>
      <c r="B422" t="s">
        <v>79</v>
      </c>
      <c r="C422" s="42">
        <v>0</v>
      </c>
      <c r="D422" s="43">
        <f t="shared" si="129"/>
        <v>0</v>
      </c>
      <c r="E422" s="20"/>
      <c r="F422" s="37">
        <v>0.4</v>
      </c>
      <c r="G422" s="30">
        <f t="shared" si="130"/>
        <v>0.18181818181818182</v>
      </c>
      <c r="H422" s="20"/>
      <c r="I422" s="37">
        <v>0.2</v>
      </c>
      <c r="J422" s="30">
        <f t="shared" si="131"/>
        <v>0.04</v>
      </c>
      <c r="K422" s="20"/>
      <c r="L422" s="37">
        <v>1</v>
      </c>
      <c r="M422" s="30">
        <f t="shared" si="132"/>
        <v>3.875968992248062E-2</v>
      </c>
    </row>
    <row r="423" spans="1:33" x14ac:dyDescent="0.2">
      <c r="B423" t="s">
        <v>80</v>
      </c>
      <c r="C423" s="42">
        <v>0</v>
      </c>
      <c r="D423" s="43">
        <f t="shared" si="129"/>
        <v>0</v>
      </c>
      <c r="E423" s="20"/>
      <c r="F423" s="37">
        <v>0.4</v>
      </c>
      <c r="G423" s="30">
        <f t="shared" si="130"/>
        <v>0.18181818181818182</v>
      </c>
      <c r="H423" s="20"/>
      <c r="I423" s="37">
        <v>0</v>
      </c>
      <c r="J423" s="30">
        <f t="shared" si="131"/>
        <v>0</v>
      </c>
      <c r="K423" s="20"/>
      <c r="L423" s="37">
        <v>0</v>
      </c>
      <c r="M423" s="30">
        <f t="shared" si="132"/>
        <v>0</v>
      </c>
      <c r="P423"/>
      <c r="Q423"/>
      <c r="X423"/>
      <c r="Y423"/>
      <c r="AF423"/>
      <c r="AG423"/>
    </row>
    <row r="424" spans="1:33" x14ac:dyDescent="0.2">
      <c r="B424" t="s">
        <v>11</v>
      </c>
      <c r="C424" s="42">
        <v>0.2</v>
      </c>
      <c r="D424" s="43">
        <f t="shared" si="129"/>
        <v>1</v>
      </c>
      <c r="E424" s="20"/>
      <c r="F424" s="37">
        <v>2.2000000000000002</v>
      </c>
      <c r="G424" s="30">
        <f t="shared" si="130"/>
        <v>1</v>
      </c>
      <c r="H424" s="20"/>
      <c r="I424" s="37">
        <v>5</v>
      </c>
      <c r="J424" s="30">
        <f t="shared" si="131"/>
        <v>1</v>
      </c>
      <c r="K424" s="20"/>
      <c r="L424" s="37">
        <v>25.8</v>
      </c>
      <c r="M424" s="30">
        <f t="shared" si="132"/>
        <v>1</v>
      </c>
      <c r="P424"/>
      <c r="Q424"/>
      <c r="X424"/>
      <c r="Y424"/>
      <c r="AF424"/>
      <c r="AG424"/>
    </row>
    <row r="425" spans="1:33" x14ac:dyDescent="0.2">
      <c r="C425" s="42"/>
      <c r="D425" s="43"/>
      <c r="E425" s="20"/>
      <c r="F425" s="37"/>
      <c r="G425" s="30"/>
      <c r="H425" s="20"/>
      <c r="I425" s="37"/>
      <c r="J425" s="30"/>
      <c r="K425" s="20"/>
      <c r="L425" s="37"/>
      <c r="M425" s="30"/>
      <c r="P425"/>
      <c r="Q425"/>
      <c r="X425"/>
      <c r="Y425"/>
      <c r="AF425"/>
      <c r="AG425"/>
    </row>
    <row r="426" spans="1:33" x14ac:dyDescent="0.2">
      <c r="A426" t="s">
        <v>12</v>
      </c>
      <c r="B426" t="s">
        <v>69</v>
      </c>
      <c r="C426" s="42">
        <v>1.2</v>
      </c>
      <c r="D426" s="43">
        <f t="shared" ref="D426:D438" si="133">C426/C$438</f>
        <v>6.6666666666666666E-2</v>
      </c>
      <c r="E426" s="20"/>
      <c r="F426" s="37">
        <v>2.4</v>
      </c>
      <c r="G426" s="30">
        <f t="shared" ref="G426:G438" si="134">F426/F$438</f>
        <v>4.1379310344827586E-2</v>
      </c>
      <c r="H426" s="20"/>
      <c r="I426" s="37">
        <v>3.6</v>
      </c>
      <c r="J426" s="30">
        <f t="shared" ref="J426:J438" si="135">I426/I$438</f>
        <v>4.3902439024390248E-2</v>
      </c>
      <c r="K426" s="20"/>
      <c r="L426" s="37">
        <v>2.4</v>
      </c>
      <c r="M426" s="30">
        <f t="shared" ref="M426:M438" si="136">L426/L$438</f>
        <v>1.3468013468013469E-2</v>
      </c>
      <c r="P426"/>
      <c r="Q426"/>
      <c r="X426"/>
      <c r="Y426"/>
      <c r="AF426"/>
      <c r="AG426"/>
    </row>
    <row r="427" spans="1:33" x14ac:dyDescent="0.2">
      <c r="B427" t="s">
        <v>70</v>
      </c>
      <c r="C427" s="42">
        <v>0.4</v>
      </c>
      <c r="D427" s="43">
        <f t="shared" si="133"/>
        <v>2.2222222222222223E-2</v>
      </c>
      <c r="E427" s="20"/>
      <c r="F427" s="37">
        <v>3.2</v>
      </c>
      <c r="G427" s="30">
        <f t="shared" si="134"/>
        <v>5.5172413793103454E-2</v>
      </c>
      <c r="H427" s="20"/>
      <c r="I427" s="37">
        <v>2.8</v>
      </c>
      <c r="J427" s="30">
        <f t="shared" si="135"/>
        <v>3.414634146341463E-2</v>
      </c>
      <c r="K427" s="20"/>
      <c r="L427" s="37">
        <v>3</v>
      </c>
      <c r="M427" s="30">
        <f t="shared" si="136"/>
        <v>1.6835016835016835E-2</v>
      </c>
      <c r="P427"/>
      <c r="Q427"/>
      <c r="X427"/>
      <c r="Y427"/>
      <c r="AF427"/>
      <c r="AG427"/>
    </row>
    <row r="428" spans="1:33" x14ac:dyDescent="0.2">
      <c r="B428" t="s">
        <v>71</v>
      </c>
      <c r="C428" s="42">
        <v>1</v>
      </c>
      <c r="D428" s="43">
        <f t="shared" si="133"/>
        <v>5.5555555555555552E-2</v>
      </c>
      <c r="E428" s="20"/>
      <c r="F428" s="37">
        <v>5.4</v>
      </c>
      <c r="G428" s="30">
        <f t="shared" si="134"/>
        <v>9.3103448275862075E-2</v>
      </c>
      <c r="H428" s="20"/>
      <c r="I428" s="37">
        <v>4.5999999999999996</v>
      </c>
      <c r="J428" s="30">
        <f t="shared" si="135"/>
        <v>5.609756097560975E-2</v>
      </c>
      <c r="K428" s="20"/>
      <c r="L428" s="37">
        <v>13</v>
      </c>
      <c r="M428" s="30">
        <f t="shared" si="136"/>
        <v>7.2951739618406286E-2</v>
      </c>
      <c r="P428"/>
      <c r="Q428"/>
      <c r="X428"/>
      <c r="Y428"/>
      <c r="AF428"/>
      <c r="AG428"/>
    </row>
    <row r="429" spans="1:33" x14ac:dyDescent="0.2">
      <c r="B429" t="s">
        <v>72</v>
      </c>
      <c r="C429" s="42">
        <v>1.6</v>
      </c>
      <c r="D429" s="43">
        <f t="shared" si="133"/>
        <v>8.8888888888888892E-2</v>
      </c>
      <c r="E429" s="20"/>
      <c r="F429" s="37">
        <v>6</v>
      </c>
      <c r="G429" s="30">
        <f t="shared" si="134"/>
        <v>0.10344827586206896</v>
      </c>
      <c r="H429" s="20"/>
      <c r="I429" s="37">
        <v>6</v>
      </c>
      <c r="J429" s="30">
        <f t="shared" si="135"/>
        <v>7.3170731707317069E-2</v>
      </c>
      <c r="K429" s="20"/>
      <c r="L429" s="37">
        <v>19.600000000000001</v>
      </c>
      <c r="M429" s="30">
        <f t="shared" si="136"/>
        <v>0.10998877665544333</v>
      </c>
      <c r="P429"/>
      <c r="Q429"/>
      <c r="X429"/>
      <c r="Y429"/>
      <c r="AF429"/>
      <c r="AG429"/>
    </row>
    <row r="430" spans="1:33" x14ac:dyDescent="0.2">
      <c r="B430" t="s">
        <v>73</v>
      </c>
      <c r="C430" s="42">
        <v>2.4</v>
      </c>
      <c r="D430" s="43">
        <f t="shared" si="133"/>
        <v>0.13333333333333333</v>
      </c>
      <c r="E430" s="20"/>
      <c r="F430" s="37">
        <v>5.4</v>
      </c>
      <c r="G430" s="30">
        <f t="shared" si="134"/>
        <v>9.3103448275862075E-2</v>
      </c>
      <c r="H430" s="20"/>
      <c r="I430" s="37">
        <v>10.4</v>
      </c>
      <c r="J430" s="30">
        <f t="shared" si="135"/>
        <v>0.12682926829268293</v>
      </c>
      <c r="K430" s="20"/>
      <c r="L430" s="37">
        <v>26.8</v>
      </c>
      <c r="M430" s="30">
        <f t="shared" si="136"/>
        <v>0.15039281705948374</v>
      </c>
      <c r="P430"/>
      <c r="Q430"/>
      <c r="X430"/>
      <c r="Y430"/>
      <c r="AF430"/>
      <c r="AG430"/>
    </row>
    <row r="431" spans="1:33" x14ac:dyDescent="0.2">
      <c r="B431" t="s">
        <v>74</v>
      </c>
      <c r="C431" s="42">
        <v>1.4</v>
      </c>
      <c r="D431" s="43">
        <f t="shared" si="133"/>
        <v>7.7777777777777779E-2</v>
      </c>
      <c r="E431" s="20"/>
      <c r="F431" s="37">
        <v>5.6</v>
      </c>
      <c r="G431" s="30">
        <f t="shared" si="134"/>
        <v>9.6551724137931033E-2</v>
      </c>
      <c r="H431" s="20"/>
      <c r="I431" s="37">
        <v>13.6</v>
      </c>
      <c r="J431" s="30">
        <f t="shared" si="135"/>
        <v>0.16585365853658537</v>
      </c>
      <c r="K431" s="20"/>
      <c r="L431" s="37">
        <v>26.8</v>
      </c>
      <c r="M431" s="30">
        <f t="shared" si="136"/>
        <v>0.15039281705948374</v>
      </c>
      <c r="P431"/>
      <c r="Q431"/>
      <c r="X431"/>
      <c r="Y431"/>
      <c r="AF431"/>
      <c r="AG431"/>
    </row>
    <row r="432" spans="1:33" x14ac:dyDescent="0.2">
      <c r="B432" t="s">
        <v>75</v>
      </c>
      <c r="C432" s="42">
        <v>2</v>
      </c>
      <c r="D432" s="43">
        <f t="shared" si="133"/>
        <v>0.1111111111111111</v>
      </c>
      <c r="E432" s="20"/>
      <c r="F432" s="37">
        <v>6.4</v>
      </c>
      <c r="G432" s="30">
        <f t="shared" si="134"/>
        <v>0.11034482758620691</v>
      </c>
      <c r="H432" s="20"/>
      <c r="I432" s="37">
        <v>12.2</v>
      </c>
      <c r="J432" s="30">
        <f t="shared" si="135"/>
        <v>0.14878048780487804</v>
      </c>
      <c r="K432" s="20"/>
      <c r="L432" s="37">
        <v>22.8</v>
      </c>
      <c r="M432" s="30">
        <f t="shared" si="136"/>
        <v>0.12794612794612795</v>
      </c>
      <c r="P432"/>
      <c r="Q432"/>
      <c r="X432"/>
      <c r="Y432"/>
      <c r="AF432"/>
      <c r="AG432"/>
    </row>
    <row r="433" spans="1:33" x14ac:dyDescent="0.2">
      <c r="B433" t="s">
        <v>76</v>
      </c>
      <c r="C433" s="42">
        <v>0.6</v>
      </c>
      <c r="D433" s="43">
        <f t="shared" si="133"/>
        <v>3.3333333333333333E-2</v>
      </c>
      <c r="E433" s="20"/>
      <c r="F433" s="37">
        <v>5.2</v>
      </c>
      <c r="G433" s="30">
        <f t="shared" si="134"/>
        <v>8.9655172413793102E-2</v>
      </c>
      <c r="H433" s="20"/>
      <c r="I433" s="37">
        <v>8.6</v>
      </c>
      <c r="J433" s="30">
        <f t="shared" si="135"/>
        <v>0.1048780487804878</v>
      </c>
      <c r="K433" s="20"/>
      <c r="L433" s="37">
        <v>23.4</v>
      </c>
      <c r="M433" s="30">
        <f t="shared" si="136"/>
        <v>0.13131313131313133</v>
      </c>
      <c r="P433"/>
      <c r="Q433"/>
      <c r="X433"/>
      <c r="Y433"/>
      <c r="AF433"/>
      <c r="AG433"/>
    </row>
    <row r="434" spans="1:33" x14ac:dyDescent="0.2">
      <c r="B434" t="s">
        <v>77</v>
      </c>
      <c r="C434" s="42">
        <v>3.4</v>
      </c>
      <c r="D434" s="43">
        <f t="shared" si="133"/>
        <v>0.18888888888888888</v>
      </c>
      <c r="E434" s="20"/>
      <c r="F434" s="37">
        <v>5.2</v>
      </c>
      <c r="G434" s="30">
        <f t="shared" si="134"/>
        <v>8.9655172413793102E-2</v>
      </c>
      <c r="H434" s="20"/>
      <c r="I434" s="37">
        <v>7.8</v>
      </c>
      <c r="J434" s="30">
        <f t="shared" si="135"/>
        <v>9.5121951219512196E-2</v>
      </c>
      <c r="K434" s="20"/>
      <c r="L434" s="37">
        <v>21.4</v>
      </c>
      <c r="M434" s="30">
        <f t="shared" si="136"/>
        <v>0.12008978675645342</v>
      </c>
      <c r="P434"/>
      <c r="Q434"/>
      <c r="X434"/>
      <c r="Y434"/>
      <c r="AF434"/>
      <c r="AG434"/>
    </row>
    <row r="435" spans="1:33" x14ac:dyDescent="0.2">
      <c r="B435" t="s">
        <v>78</v>
      </c>
      <c r="C435" s="42">
        <v>1.8</v>
      </c>
      <c r="D435" s="43">
        <f t="shared" si="133"/>
        <v>0.1</v>
      </c>
      <c r="E435" s="20"/>
      <c r="F435" s="37">
        <v>5.4</v>
      </c>
      <c r="G435" s="30">
        <f t="shared" si="134"/>
        <v>9.3103448275862075E-2</v>
      </c>
      <c r="H435" s="20"/>
      <c r="I435" s="37">
        <v>5.8</v>
      </c>
      <c r="J435" s="30">
        <f t="shared" si="135"/>
        <v>7.0731707317073164E-2</v>
      </c>
      <c r="K435" s="20"/>
      <c r="L435" s="37">
        <v>12.2</v>
      </c>
      <c r="M435" s="30">
        <f t="shared" si="136"/>
        <v>6.8462401795735123E-2</v>
      </c>
      <c r="P435"/>
      <c r="Q435"/>
      <c r="X435"/>
      <c r="Y435"/>
      <c r="AF435"/>
      <c r="AG435"/>
    </row>
    <row r="436" spans="1:33" x14ac:dyDescent="0.2">
      <c r="B436" t="s">
        <v>79</v>
      </c>
      <c r="C436" s="42">
        <v>1.4</v>
      </c>
      <c r="D436" s="43">
        <f t="shared" si="133"/>
        <v>7.7777777777777779E-2</v>
      </c>
      <c r="E436" s="20"/>
      <c r="F436" s="37">
        <v>5.4</v>
      </c>
      <c r="G436" s="30">
        <f t="shared" si="134"/>
        <v>9.3103448275862075E-2</v>
      </c>
      <c r="H436" s="20"/>
      <c r="I436" s="37">
        <v>5.6</v>
      </c>
      <c r="J436" s="30">
        <f t="shared" si="135"/>
        <v>6.829268292682926E-2</v>
      </c>
      <c r="K436" s="20"/>
      <c r="L436" s="37">
        <v>4.8</v>
      </c>
      <c r="M436" s="30">
        <f t="shared" si="136"/>
        <v>2.6936026936026938E-2</v>
      </c>
      <c r="P436"/>
      <c r="Q436"/>
      <c r="X436"/>
      <c r="Y436"/>
      <c r="AF436"/>
      <c r="AG436"/>
    </row>
    <row r="437" spans="1:33" x14ac:dyDescent="0.2">
      <c r="B437" t="s">
        <v>80</v>
      </c>
      <c r="C437" s="42">
        <v>0.8</v>
      </c>
      <c r="D437" s="43">
        <f t="shared" si="133"/>
        <v>4.4444444444444446E-2</v>
      </c>
      <c r="E437" s="20"/>
      <c r="F437" s="37">
        <v>2.4</v>
      </c>
      <c r="G437" s="30">
        <f t="shared" si="134"/>
        <v>4.1379310344827586E-2</v>
      </c>
      <c r="H437" s="20"/>
      <c r="I437" s="37">
        <v>1</v>
      </c>
      <c r="J437" s="30">
        <f t="shared" si="135"/>
        <v>1.2195121951219513E-2</v>
      </c>
      <c r="K437" s="20"/>
      <c r="L437" s="37">
        <v>2</v>
      </c>
      <c r="M437" s="30">
        <f t="shared" si="136"/>
        <v>1.1223344556677891E-2</v>
      </c>
      <c r="P437"/>
      <c r="Q437"/>
      <c r="X437"/>
      <c r="Y437"/>
      <c r="AF437"/>
      <c r="AG437"/>
    </row>
    <row r="438" spans="1:33" x14ac:dyDescent="0.2">
      <c r="B438" t="s">
        <v>11</v>
      </c>
      <c r="C438" s="42">
        <v>18</v>
      </c>
      <c r="D438" s="43">
        <f t="shared" si="133"/>
        <v>1</v>
      </c>
      <c r="E438" s="20"/>
      <c r="F438" s="37">
        <v>58</v>
      </c>
      <c r="G438" s="30">
        <f t="shared" si="134"/>
        <v>1</v>
      </c>
      <c r="H438" s="20"/>
      <c r="I438" s="37">
        <v>82</v>
      </c>
      <c r="J438" s="30">
        <f t="shared" si="135"/>
        <v>1</v>
      </c>
      <c r="K438" s="20"/>
      <c r="L438" s="37">
        <v>178.2</v>
      </c>
      <c r="M438" s="30">
        <f t="shared" si="136"/>
        <v>1</v>
      </c>
      <c r="P438"/>
      <c r="Q438"/>
      <c r="X438"/>
      <c r="Y438"/>
      <c r="AF438"/>
      <c r="AG438"/>
    </row>
    <row r="439" spans="1:33" x14ac:dyDescent="0.2">
      <c r="C439" s="42"/>
      <c r="D439" s="43"/>
      <c r="E439" s="20"/>
      <c r="F439" s="37"/>
      <c r="G439" s="30"/>
      <c r="H439" s="20"/>
      <c r="I439" s="37"/>
      <c r="J439" s="30"/>
      <c r="K439" s="20"/>
      <c r="L439" s="37"/>
      <c r="M439" s="30"/>
      <c r="P439"/>
      <c r="Q439"/>
      <c r="X439"/>
      <c r="Y439"/>
      <c r="AF439"/>
      <c r="AG439"/>
    </row>
    <row r="440" spans="1:33" x14ac:dyDescent="0.2">
      <c r="A440" t="s">
        <v>13</v>
      </c>
      <c r="B440" t="s">
        <v>69</v>
      </c>
      <c r="C440" s="42">
        <v>3.6</v>
      </c>
      <c r="D440" s="43">
        <f t="shared" ref="D440:D452" si="137">C440/C$452</f>
        <v>5.9800664451827239E-2</v>
      </c>
      <c r="E440" s="20"/>
      <c r="F440" s="37">
        <v>8.6</v>
      </c>
      <c r="G440" s="30">
        <f t="shared" ref="G440:G452" si="138">F440/F$452</f>
        <v>6.2318840579710141E-2</v>
      </c>
      <c r="H440" s="20"/>
      <c r="I440" s="37">
        <v>2.4</v>
      </c>
      <c r="J440" s="30">
        <f t="shared" ref="J440:J452" si="139">I440/I$452</f>
        <v>1.7883755588673621E-2</v>
      </c>
      <c r="K440" s="20"/>
      <c r="L440" s="37">
        <v>3.6</v>
      </c>
      <c r="M440" s="30">
        <f t="shared" ref="M440:M452" si="140">L440/L$452</f>
        <v>1.6869728209934397E-2</v>
      </c>
      <c r="P440"/>
      <c r="Q440"/>
      <c r="X440"/>
      <c r="Y440"/>
      <c r="AF440"/>
      <c r="AG440"/>
    </row>
    <row r="441" spans="1:33" x14ac:dyDescent="0.2">
      <c r="B441" t="s">
        <v>70</v>
      </c>
      <c r="C441" s="42">
        <v>4</v>
      </c>
      <c r="D441" s="43">
        <f t="shared" si="137"/>
        <v>6.6445182724252483E-2</v>
      </c>
      <c r="E441" s="20"/>
      <c r="F441" s="37">
        <v>11.4</v>
      </c>
      <c r="G441" s="30">
        <f t="shared" si="138"/>
        <v>8.2608695652173922E-2</v>
      </c>
      <c r="H441" s="20"/>
      <c r="I441" s="37">
        <v>5</v>
      </c>
      <c r="J441" s="30">
        <f t="shared" si="139"/>
        <v>3.7257824143070051E-2</v>
      </c>
      <c r="K441" s="20"/>
      <c r="L441" s="37">
        <v>6.8</v>
      </c>
      <c r="M441" s="30">
        <f t="shared" si="140"/>
        <v>3.1865042174320526E-2</v>
      </c>
      <c r="P441"/>
      <c r="Q441"/>
      <c r="X441"/>
      <c r="Y441"/>
      <c r="AF441"/>
      <c r="AG441"/>
    </row>
    <row r="442" spans="1:33" x14ac:dyDescent="0.2">
      <c r="B442" t="s">
        <v>71</v>
      </c>
      <c r="C442" s="42">
        <v>4.8</v>
      </c>
      <c r="D442" s="43">
        <f t="shared" si="137"/>
        <v>7.9734219269102985E-2</v>
      </c>
      <c r="E442" s="20"/>
      <c r="F442" s="37">
        <v>10</v>
      </c>
      <c r="G442" s="30">
        <f t="shared" si="138"/>
        <v>7.2463768115942032E-2</v>
      </c>
      <c r="H442" s="20"/>
      <c r="I442" s="37">
        <v>12.8</v>
      </c>
      <c r="J442" s="30">
        <f t="shared" si="139"/>
        <v>9.5380029806259328E-2</v>
      </c>
      <c r="K442" s="20"/>
      <c r="L442" s="37">
        <v>12.8</v>
      </c>
      <c r="M442" s="30">
        <f t="shared" si="140"/>
        <v>5.9981255857544519E-2</v>
      </c>
      <c r="P442"/>
      <c r="Q442"/>
      <c r="X442"/>
      <c r="Y442"/>
      <c r="AF442"/>
      <c r="AG442"/>
    </row>
    <row r="443" spans="1:33" x14ac:dyDescent="0.2">
      <c r="B443" t="s">
        <v>72</v>
      </c>
      <c r="C443" s="42">
        <v>6</v>
      </c>
      <c r="D443" s="43">
        <f t="shared" si="137"/>
        <v>9.9667774086378738E-2</v>
      </c>
      <c r="E443" s="20"/>
      <c r="F443" s="37">
        <v>12</v>
      </c>
      <c r="G443" s="30">
        <f t="shared" si="138"/>
        <v>8.6956521739130432E-2</v>
      </c>
      <c r="H443" s="20"/>
      <c r="I443" s="37">
        <v>10</v>
      </c>
      <c r="J443" s="30">
        <f t="shared" si="139"/>
        <v>7.4515648286140101E-2</v>
      </c>
      <c r="K443" s="20"/>
      <c r="L443" s="37">
        <v>22</v>
      </c>
      <c r="M443" s="30">
        <f t="shared" si="140"/>
        <v>0.10309278350515463</v>
      </c>
      <c r="P443"/>
      <c r="Q443"/>
      <c r="X443"/>
      <c r="Y443"/>
      <c r="AF443"/>
      <c r="AG443"/>
    </row>
    <row r="444" spans="1:33" x14ac:dyDescent="0.2">
      <c r="B444" t="s">
        <v>73</v>
      </c>
      <c r="C444" s="42">
        <v>5.8</v>
      </c>
      <c r="D444" s="43">
        <f t="shared" si="137"/>
        <v>9.6345514950166106E-2</v>
      </c>
      <c r="E444" s="20"/>
      <c r="F444" s="37">
        <v>10.4</v>
      </c>
      <c r="G444" s="30">
        <f t="shared" si="138"/>
        <v>7.5362318840579715E-2</v>
      </c>
      <c r="H444" s="20"/>
      <c r="I444" s="37">
        <v>15.8</v>
      </c>
      <c r="J444" s="30">
        <f t="shared" si="139"/>
        <v>0.11773472429210136</v>
      </c>
      <c r="K444" s="20"/>
      <c r="L444" s="37">
        <v>35.200000000000003</v>
      </c>
      <c r="M444" s="30">
        <f t="shared" si="140"/>
        <v>0.16494845360824742</v>
      </c>
      <c r="P444"/>
      <c r="Q444"/>
      <c r="X444"/>
      <c r="Y444"/>
      <c r="AF444"/>
      <c r="AG444"/>
    </row>
    <row r="445" spans="1:33" x14ac:dyDescent="0.2">
      <c r="B445" t="s">
        <v>74</v>
      </c>
      <c r="C445" s="42">
        <v>5.2</v>
      </c>
      <c r="D445" s="43">
        <f t="shared" si="137"/>
        <v>8.6378737541528236E-2</v>
      </c>
      <c r="E445" s="20"/>
      <c r="F445" s="37">
        <v>10.199999999999999</v>
      </c>
      <c r="G445" s="30">
        <f t="shared" si="138"/>
        <v>7.3913043478260859E-2</v>
      </c>
      <c r="H445" s="20"/>
      <c r="I445" s="37">
        <v>13.4</v>
      </c>
      <c r="J445" s="30">
        <f t="shared" si="139"/>
        <v>9.9850968703427731E-2</v>
      </c>
      <c r="K445" s="20"/>
      <c r="L445" s="37">
        <v>24.6</v>
      </c>
      <c r="M445" s="30">
        <f t="shared" si="140"/>
        <v>0.11527647610121837</v>
      </c>
      <c r="P445"/>
      <c r="Q445"/>
      <c r="X445"/>
      <c r="Y445"/>
      <c r="AF445"/>
      <c r="AG445"/>
    </row>
    <row r="446" spans="1:33" x14ac:dyDescent="0.2">
      <c r="B446" t="s">
        <v>75</v>
      </c>
      <c r="C446" s="42">
        <v>4.8</v>
      </c>
      <c r="D446" s="43">
        <f t="shared" si="137"/>
        <v>7.9734219269102985E-2</v>
      </c>
      <c r="E446" s="20"/>
      <c r="F446" s="37">
        <v>12</v>
      </c>
      <c r="G446" s="30">
        <f t="shared" si="138"/>
        <v>8.6956521739130432E-2</v>
      </c>
      <c r="H446" s="20"/>
      <c r="I446" s="37">
        <v>17.2</v>
      </c>
      <c r="J446" s="30">
        <f t="shared" si="139"/>
        <v>0.12816691505216096</v>
      </c>
      <c r="K446" s="20"/>
      <c r="L446" s="37">
        <v>30</v>
      </c>
      <c r="M446" s="30">
        <f t="shared" si="140"/>
        <v>0.14058106841611995</v>
      </c>
      <c r="P446"/>
      <c r="Q446"/>
      <c r="X446"/>
      <c r="Y446"/>
      <c r="AF446"/>
      <c r="AG446"/>
    </row>
    <row r="447" spans="1:33" x14ac:dyDescent="0.2">
      <c r="B447" t="s">
        <v>76</v>
      </c>
      <c r="C447" s="42">
        <v>6.2</v>
      </c>
      <c r="D447" s="43">
        <f t="shared" si="137"/>
        <v>0.10299003322259136</v>
      </c>
      <c r="E447" s="20"/>
      <c r="F447" s="37">
        <v>15.2</v>
      </c>
      <c r="G447" s="30">
        <f t="shared" si="138"/>
        <v>0.11014492753623188</v>
      </c>
      <c r="H447" s="20"/>
      <c r="I447" s="37">
        <v>16.2</v>
      </c>
      <c r="J447" s="30">
        <f t="shared" si="139"/>
        <v>0.12071535022354694</v>
      </c>
      <c r="K447" s="20"/>
      <c r="L447" s="37">
        <v>32</v>
      </c>
      <c r="M447" s="30">
        <f t="shared" si="140"/>
        <v>0.14995313964386128</v>
      </c>
      <c r="P447"/>
      <c r="Q447"/>
      <c r="X447"/>
      <c r="Y447"/>
      <c r="AF447"/>
      <c r="AG447"/>
    </row>
    <row r="448" spans="1:33" x14ac:dyDescent="0.2">
      <c r="B448" t="s">
        <v>77</v>
      </c>
      <c r="C448" s="42">
        <v>7</v>
      </c>
      <c r="D448" s="43">
        <f t="shared" si="137"/>
        <v>0.11627906976744186</v>
      </c>
      <c r="E448" s="20"/>
      <c r="F448" s="37">
        <v>14</v>
      </c>
      <c r="G448" s="30">
        <f t="shared" si="138"/>
        <v>0.10144927536231885</v>
      </c>
      <c r="H448" s="20"/>
      <c r="I448" s="37">
        <v>19</v>
      </c>
      <c r="J448" s="30">
        <f t="shared" si="139"/>
        <v>0.14157973174366617</v>
      </c>
      <c r="K448" s="20"/>
      <c r="L448" s="37">
        <v>23.6</v>
      </c>
      <c r="M448" s="30">
        <f t="shared" si="140"/>
        <v>0.1105904404873477</v>
      </c>
      <c r="P448"/>
      <c r="Q448"/>
      <c r="X448"/>
      <c r="Y448"/>
      <c r="AF448"/>
      <c r="AG448"/>
    </row>
    <row r="449" spans="1:33" x14ac:dyDescent="0.2">
      <c r="B449" t="s">
        <v>78</v>
      </c>
      <c r="C449" s="42">
        <v>5.8</v>
      </c>
      <c r="D449" s="43">
        <f t="shared" si="137"/>
        <v>9.6345514950166106E-2</v>
      </c>
      <c r="E449" s="20"/>
      <c r="F449" s="37">
        <v>14</v>
      </c>
      <c r="G449" s="30">
        <f t="shared" si="138"/>
        <v>0.10144927536231885</v>
      </c>
      <c r="H449" s="20"/>
      <c r="I449" s="37">
        <v>11.6</v>
      </c>
      <c r="J449" s="30">
        <f t="shared" si="139"/>
        <v>8.6438152011922509E-2</v>
      </c>
      <c r="K449" s="20"/>
      <c r="L449" s="37">
        <v>13.2</v>
      </c>
      <c r="M449" s="30">
        <f t="shared" si="140"/>
        <v>6.1855670103092779E-2</v>
      </c>
      <c r="P449"/>
      <c r="Q449"/>
      <c r="X449"/>
      <c r="Y449"/>
      <c r="AF449"/>
      <c r="AG449"/>
    </row>
    <row r="450" spans="1:33" x14ac:dyDescent="0.2">
      <c r="B450" t="s">
        <v>79</v>
      </c>
      <c r="C450" s="42">
        <v>4.5999999999999996</v>
      </c>
      <c r="D450" s="43">
        <f t="shared" si="137"/>
        <v>7.6411960132890352E-2</v>
      </c>
      <c r="E450" s="20"/>
      <c r="F450" s="37">
        <v>14</v>
      </c>
      <c r="G450" s="30">
        <f t="shared" si="138"/>
        <v>0.10144927536231885</v>
      </c>
      <c r="H450" s="20"/>
      <c r="I450" s="37">
        <v>7</v>
      </c>
      <c r="J450" s="30">
        <f t="shared" si="139"/>
        <v>5.2160953800298067E-2</v>
      </c>
      <c r="K450" s="20"/>
      <c r="L450" s="37">
        <v>7.2</v>
      </c>
      <c r="M450" s="30">
        <f t="shared" si="140"/>
        <v>3.3739456419868794E-2</v>
      </c>
      <c r="P450"/>
      <c r="Q450"/>
      <c r="X450"/>
      <c r="Y450"/>
      <c r="AF450"/>
      <c r="AG450"/>
    </row>
    <row r="451" spans="1:33" x14ac:dyDescent="0.2">
      <c r="B451" t="s">
        <v>80</v>
      </c>
      <c r="C451" s="42">
        <v>2.4</v>
      </c>
      <c r="D451" s="43">
        <f t="shared" si="137"/>
        <v>3.9867109634551492E-2</v>
      </c>
      <c r="E451" s="20"/>
      <c r="F451" s="37">
        <v>6.2</v>
      </c>
      <c r="G451" s="30">
        <f t="shared" si="138"/>
        <v>4.4927536231884058E-2</v>
      </c>
      <c r="H451" s="20"/>
      <c r="I451" s="37">
        <v>3.8</v>
      </c>
      <c r="J451" s="30">
        <f t="shared" si="139"/>
        <v>2.8315946348733235E-2</v>
      </c>
      <c r="K451" s="20"/>
      <c r="L451" s="37">
        <v>2.4</v>
      </c>
      <c r="M451" s="30">
        <f t="shared" si="140"/>
        <v>1.1246485473289596E-2</v>
      </c>
      <c r="P451"/>
      <c r="Q451"/>
      <c r="X451"/>
      <c r="Y451"/>
      <c r="AF451"/>
      <c r="AG451"/>
    </row>
    <row r="452" spans="1:33" x14ac:dyDescent="0.2">
      <c r="B452" t="s">
        <v>11</v>
      </c>
      <c r="C452" s="42">
        <v>60.2</v>
      </c>
      <c r="D452" s="43">
        <f t="shared" si="137"/>
        <v>1</v>
      </c>
      <c r="E452" s="20"/>
      <c r="F452" s="37">
        <v>138</v>
      </c>
      <c r="G452" s="30">
        <f t="shared" si="138"/>
        <v>1</v>
      </c>
      <c r="H452" s="20"/>
      <c r="I452" s="37">
        <v>134.19999999999999</v>
      </c>
      <c r="J452" s="30">
        <f t="shared" si="139"/>
        <v>1</v>
      </c>
      <c r="K452" s="20"/>
      <c r="L452" s="37">
        <v>213.4</v>
      </c>
      <c r="M452" s="30">
        <f t="shared" si="140"/>
        <v>1</v>
      </c>
      <c r="P452"/>
      <c r="Q452"/>
      <c r="X452"/>
      <c r="Y452"/>
      <c r="AF452"/>
      <c r="AG452"/>
    </row>
    <row r="453" spans="1:33" x14ac:dyDescent="0.2">
      <c r="C453" s="42"/>
      <c r="D453" s="43"/>
      <c r="E453" s="20"/>
      <c r="F453" s="37"/>
      <c r="G453" s="30"/>
      <c r="H453" s="20"/>
      <c r="I453" s="37"/>
      <c r="J453" s="30"/>
      <c r="K453" s="20"/>
      <c r="L453" s="37"/>
      <c r="M453" s="30"/>
      <c r="P453"/>
      <c r="Q453"/>
      <c r="X453"/>
      <c r="Y453"/>
      <c r="AF453"/>
      <c r="AG453"/>
    </row>
    <row r="454" spans="1:33" x14ac:dyDescent="0.2">
      <c r="A454" t="s">
        <v>11</v>
      </c>
      <c r="B454" t="s">
        <v>69</v>
      </c>
      <c r="C454" s="42">
        <v>4.8</v>
      </c>
      <c r="D454" s="43">
        <f>C454/C$466</f>
        <v>6.1224489795918359E-2</v>
      </c>
      <c r="E454" s="20"/>
      <c r="F454" s="37">
        <v>11.2</v>
      </c>
      <c r="G454" s="30">
        <f>F454/F$466</f>
        <v>5.6508577194752774E-2</v>
      </c>
      <c r="H454" s="20"/>
      <c r="I454" s="37">
        <v>6</v>
      </c>
      <c r="J454" s="30">
        <f>I454/I$466</f>
        <v>2.7124773960217001E-2</v>
      </c>
      <c r="K454" s="20"/>
      <c r="L454" s="37">
        <v>6.2</v>
      </c>
      <c r="M454" s="30">
        <f>L454/L$466</f>
        <v>1.4853857211308099E-2</v>
      </c>
      <c r="P454"/>
      <c r="Q454"/>
      <c r="X454"/>
      <c r="Y454"/>
      <c r="AF454"/>
      <c r="AG454"/>
    </row>
    <row r="455" spans="1:33" x14ac:dyDescent="0.2">
      <c r="B455" t="s">
        <v>70</v>
      </c>
      <c r="C455" s="42">
        <v>4.4000000000000004</v>
      </c>
      <c r="D455" s="43">
        <f t="shared" ref="D455:D466" si="141">C455/C$466</f>
        <v>5.6122448979591837E-2</v>
      </c>
      <c r="E455" s="20"/>
      <c r="F455" s="37">
        <v>14.6</v>
      </c>
      <c r="G455" s="30">
        <f t="shared" ref="G455:G466" si="142">F455/F$466</f>
        <v>7.3662966700302729E-2</v>
      </c>
      <c r="H455" s="20"/>
      <c r="I455" s="37">
        <v>7.8</v>
      </c>
      <c r="J455" s="30">
        <f t="shared" ref="J455:J466" si="143">I455/I$466</f>
        <v>3.5262206148282099E-2</v>
      </c>
      <c r="K455" s="20"/>
      <c r="L455" s="37">
        <v>10</v>
      </c>
      <c r="M455" s="30">
        <f t="shared" ref="M455:M466" si="144">L455/L$466</f>
        <v>2.3957834211787255E-2</v>
      </c>
      <c r="P455"/>
      <c r="Q455"/>
      <c r="X455"/>
      <c r="Y455"/>
      <c r="AF455"/>
      <c r="AG455"/>
    </row>
    <row r="456" spans="1:33" x14ac:dyDescent="0.2">
      <c r="B456" t="s">
        <v>71</v>
      </c>
      <c r="C456" s="42">
        <v>5.8</v>
      </c>
      <c r="D456" s="43">
        <f t="shared" si="141"/>
        <v>7.3979591836734693E-2</v>
      </c>
      <c r="E456" s="20"/>
      <c r="F456" s="37">
        <v>15.4</v>
      </c>
      <c r="G456" s="30">
        <f t="shared" si="142"/>
        <v>7.7699293642785078E-2</v>
      </c>
      <c r="H456" s="20"/>
      <c r="I456" s="37">
        <v>17.600000000000001</v>
      </c>
      <c r="J456" s="30">
        <f t="shared" si="143"/>
        <v>7.9566003616636544E-2</v>
      </c>
      <c r="K456" s="20"/>
      <c r="L456" s="37">
        <v>27.4</v>
      </c>
      <c r="M456" s="30">
        <f t="shared" si="144"/>
        <v>6.5644465740297073E-2</v>
      </c>
      <c r="P456"/>
      <c r="Q456"/>
      <c r="X456"/>
      <c r="Y456"/>
      <c r="AF456"/>
      <c r="AG456"/>
    </row>
    <row r="457" spans="1:33" x14ac:dyDescent="0.2">
      <c r="B457" t="s">
        <v>72</v>
      </c>
      <c r="C457" s="42">
        <v>7.6</v>
      </c>
      <c r="D457" s="43">
        <f t="shared" si="141"/>
        <v>9.6938775510204064E-2</v>
      </c>
      <c r="E457" s="20"/>
      <c r="F457" s="37">
        <v>18</v>
      </c>
      <c r="G457" s="30">
        <f t="shared" si="142"/>
        <v>9.0817356205852684E-2</v>
      </c>
      <c r="H457" s="20"/>
      <c r="I457" s="37">
        <v>16.2</v>
      </c>
      <c r="J457" s="30">
        <f t="shared" si="143"/>
        <v>7.3236889692585891E-2</v>
      </c>
      <c r="K457" s="20"/>
      <c r="L457" s="37">
        <v>44.4</v>
      </c>
      <c r="M457" s="30">
        <f t="shared" si="144"/>
        <v>0.10637278390033542</v>
      </c>
      <c r="P457"/>
      <c r="Q457"/>
      <c r="X457"/>
      <c r="Y457"/>
      <c r="AF457"/>
      <c r="AG457"/>
    </row>
    <row r="458" spans="1:33" x14ac:dyDescent="0.2">
      <c r="B458" t="s">
        <v>73</v>
      </c>
      <c r="C458" s="42">
        <v>8.1999999999999993</v>
      </c>
      <c r="D458" s="43">
        <f t="shared" si="141"/>
        <v>0.10459183673469385</v>
      </c>
      <c r="E458" s="20"/>
      <c r="F458" s="37">
        <v>15.8</v>
      </c>
      <c r="G458" s="30">
        <f t="shared" si="142"/>
        <v>7.9717457114026238E-2</v>
      </c>
      <c r="H458" s="20"/>
      <c r="I458" s="37">
        <v>26.8</v>
      </c>
      <c r="J458" s="30">
        <f t="shared" si="143"/>
        <v>0.12115732368896927</v>
      </c>
      <c r="K458" s="20"/>
      <c r="L458" s="37">
        <v>65.2</v>
      </c>
      <c r="M458" s="30">
        <f t="shared" si="144"/>
        <v>0.1562050790608529</v>
      </c>
      <c r="P458"/>
      <c r="Q458"/>
      <c r="X458"/>
      <c r="Y458"/>
      <c r="AF458"/>
      <c r="AG458"/>
    </row>
    <row r="459" spans="1:33" x14ac:dyDescent="0.2">
      <c r="B459" t="s">
        <v>74</v>
      </c>
      <c r="C459" s="42">
        <v>6.6</v>
      </c>
      <c r="D459" s="43">
        <f t="shared" si="141"/>
        <v>8.4183673469387738E-2</v>
      </c>
      <c r="E459" s="20"/>
      <c r="F459" s="37">
        <v>15.8</v>
      </c>
      <c r="G459" s="30">
        <f t="shared" si="142"/>
        <v>7.9717457114026238E-2</v>
      </c>
      <c r="H459" s="20"/>
      <c r="I459" s="37">
        <v>27.2</v>
      </c>
      <c r="J459" s="30">
        <f t="shared" si="143"/>
        <v>0.12296564195298373</v>
      </c>
      <c r="K459" s="20"/>
      <c r="L459" s="37">
        <v>55.2</v>
      </c>
      <c r="M459" s="30">
        <f t="shared" si="144"/>
        <v>0.13224724484906566</v>
      </c>
      <c r="P459"/>
      <c r="Q459"/>
      <c r="X459"/>
      <c r="Y459"/>
      <c r="AF459"/>
      <c r="AG459"/>
    </row>
    <row r="460" spans="1:33" x14ac:dyDescent="0.2">
      <c r="B460" t="s">
        <v>75</v>
      </c>
      <c r="C460" s="42">
        <v>6.8</v>
      </c>
      <c r="D460" s="43">
        <f t="shared" si="141"/>
        <v>8.6734693877551006E-2</v>
      </c>
      <c r="E460" s="20"/>
      <c r="F460" s="37">
        <v>18.8</v>
      </c>
      <c r="G460" s="30">
        <f t="shared" si="142"/>
        <v>9.4853683148335019E-2</v>
      </c>
      <c r="H460" s="20"/>
      <c r="I460" s="37">
        <v>30.2</v>
      </c>
      <c r="J460" s="30">
        <f t="shared" si="143"/>
        <v>0.13652802893309224</v>
      </c>
      <c r="K460" s="20"/>
      <c r="L460" s="37">
        <v>57.2</v>
      </c>
      <c r="M460" s="30">
        <f t="shared" si="144"/>
        <v>0.1370388116914231</v>
      </c>
      <c r="P460"/>
      <c r="Q460"/>
      <c r="X460"/>
      <c r="Y460"/>
      <c r="AF460"/>
      <c r="AG460"/>
    </row>
    <row r="461" spans="1:33" x14ac:dyDescent="0.2">
      <c r="B461" t="s">
        <v>76</v>
      </c>
      <c r="C461" s="42">
        <v>7</v>
      </c>
      <c r="D461" s="43">
        <f t="shared" si="141"/>
        <v>8.9285714285714274E-2</v>
      </c>
      <c r="E461" s="20"/>
      <c r="F461" s="37">
        <v>20.6</v>
      </c>
      <c r="G461" s="30">
        <f t="shared" si="142"/>
        <v>0.10393541876892029</v>
      </c>
      <c r="H461" s="20"/>
      <c r="I461" s="37">
        <v>25.8</v>
      </c>
      <c r="J461" s="30">
        <f t="shared" si="143"/>
        <v>0.1166365280289331</v>
      </c>
      <c r="K461" s="20"/>
      <c r="L461" s="37">
        <v>58</v>
      </c>
      <c r="M461" s="30">
        <f t="shared" si="144"/>
        <v>0.13895543842836608</v>
      </c>
      <c r="P461"/>
      <c r="Q461"/>
      <c r="X461"/>
      <c r="Y461"/>
      <c r="AF461"/>
      <c r="AG461"/>
    </row>
    <row r="462" spans="1:33" x14ac:dyDescent="0.2">
      <c r="B462" t="s">
        <v>77</v>
      </c>
      <c r="C462" s="42">
        <v>10.4</v>
      </c>
      <c r="D462" s="43">
        <f t="shared" si="141"/>
        <v>0.1326530612244898</v>
      </c>
      <c r="E462" s="20"/>
      <c r="F462" s="37">
        <v>19.8</v>
      </c>
      <c r="G462" s="30">
        <f t="shared" si="142"/>
        <v>9.9899091826437955E-2</v>
      </c>
      <c r="H462" s="20"/>
      <c r="I462" s="37">
        <v>28.2</v>
      </c>
      <c r="J462" s="30">
        <f t="shared" si="143"/>
        <v>0.12748643761301989</v>
      </c>
      <c r="K462" s="20"/>
      <c r="L462" s="37">
        <v>48.2</v>
      </c>
      <c r="M462" s="30">
        <f t="shared" si="144"/>
        <v>0.11547676090081457</v>
      </c>
      <c r="P462"/>
      <c r="Q462"/>
      <c r="X462"/>
      <c r="Y462"/>
      <c r="AF462"/>
      <c r="AG462"/>
    </row>
    <row r="463" spans="1:33" x14ac:dyDescent="0.2">
      <c r="B463" t="s">
        <v>78</v>
      </c>
      <c r="C463" s="42">
        <v>7.6</v>
      </c>
      <c r="D463" s="43">
        <f t="shared" si="141"/>
        <v>9.6938775510204064E-2</v>
      </c>
      <c r="E463" s="20"/>
      <c r="F463" s="37">
        <v>19.399999999999999</v>
      </c>
      <c r="G463" s="30">
        <f t="shared" si="142"/>
        <v>9.7880928355196767E-2</v>
      </c>
      <c r="H463" s="20"/>
      <c r="I463" s="37">
        <v>17.8</v>
      </c>
      <c r="J463" s="30">
        <f t="shared" si="143"/>
        <v>8.047016274864377E-2</v>
      </c>
      <c r="K463" s="20"/>
      <c r="L463" s="37">
        <v>28.2</v>
      </c>
      <c r="M463" s="30">
        <f t="shared" si="144"/>
        <v>6.7561092477240056E-2</v>
      </c>
      <c r="P463"/>
      <c r="Q463"/>
      <c r="X463"/>
      <c r="Y463"/>
      <c r="AF463"/>
      <c r="AG463"/>
    </row>
    <row r="464" spans="1:33" x14ac:dyDescent="0.2">
      <c r="B464" t="s">
        <v>79</v>
      </c>
      <c r="C464" s="42">
        <v>6</v>
      </c>
      <c r="D464" s="43">
        <f t="shared" si="141"/>
        <v>7.6530612244897947E-2</v>
      </c>
      <c r="E464" s="20"/>
      <c r="F464" s="37">
        <v>19.8</v>
      </c>
      <c r="G464" s="30">
        <f t="shared" si="142"/>
        <v>9.9899091826437955E-2</v>
      </c>
      <c r="H464" s="20"/>
      <c r="I464" s="37">
        <v>12.8</v>
      </c>
      <c r="J464" s="30">
        <f t="shared" si="143"/>
        <v>5.7866184448462935E-2</v>
      </c>
      <c r="K464" s="20"/>
      <c r="L464" s="37">
        <v>13</v>
      </c>
      <c r="M464" s="30">
        <f t="shared" si="144"/>
        <v>3.1145184475323433E-2</v>
      </c>
      <c r="P464"/>
      <c r="Q464"/>
      <c r="X464"/>
      <c r="Y464"/>
      <c r="AF464"/>
      <c r="AG464"/>
    </row>
    <row r="465" spans="1:33" x14ac:dyDescent="0.2">
      <c r="B465" t="s">
        <v>80</v>
      </c>
      <c r="C465" s="42">
        <v>3.2</v>
      </c>
      <c r="D465" s="43">
        <f t="shared" si="141"/>
        <v>4.0816326530612242E-2</v>
      </c>
      <c r="E465" s="20"/>
      <c r="F465" s="37">
        <v>9</v>
      </c>
      <c r="G465" s="30">
        <f t="shared" si="142"/>
        <v>4.5408678102926342E-2</v>
      </c>
      <c r="H465" s="20"/>
      <c r="I465" s="37">
        <v>4.8</v>
      </c>
      <c r="J465" s="30">
        <f t="shared" si="143"/>
        <v>2.1699819168173599E-2</v>
      </c>
      <c r="K465" s="20"/>
      <c r="L465" s="37">
        <v>4.4000000000000004</v>
      </c>
      <c r="M465" s="30">
        <f t="shared" si="144"/>
        <v>1.0541447053186393E-2</v>
      </c>
      <c r="P465"/>
      <c r="Q465"/>
      <c r="X465"/>
      <c r="Y465"/>
      <c r="AF465"/>
      <c r="AG465"/>
    </row>
    <row r="466" spans="1:33" x14ac:dyDescent="0.2">
      <c r="B466" t="s">
        <v>11</v>
      </c>
      <c r="C466" s="42">
        <v>78.400000000000006</v>
      </c>
      <c r="D466" s="43">
        <f t="shared" si="141"/>
        <v>1</v>
      </c>
      <c r="E466" s="20"/>
      <c r="F466" s="37">
        <v>198.2</v>
      </c>
      <c r="G466" s="30">
        <f t="shared" si="142"/>
        <v>1</v>
      </c>
      <c r="H466" s="20"/>
      <c r="I466" s="37">
        <v>221.2</v>
      </c>
      <c r="J466" s="30">
        <f t="shared" si="143"/>
        <v>1</v>
      </c>
      <c r="K466" s="20"/>
      <c r="L466" s="37">
        <v>417.4</v>
      </c>
      <c r="M466" s="30">
        <f t="shared" si="144"/>
        <v>1</v>
      </c>
      <c r="P466"/>
      <c r="Q466"/>
      <c r="X466"/>
      <c r="Y466"/>
      <c r="AF466"/>
      <c r="AG466"/>
    </row>
    <row r="468" spans="1:33" x14ac:dyDescent="0.2">
      <c r="A468" t="s">
        <v>116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85" zoomScaleNormal="85" workbookViewId="0"/>
  </sheetViews>
  <sheetFormatPr defaultRowHeight="12.75" x14ac:dyDescent="0.2"/>
  <cols>
    <col min="1" max="1" width="9.140625" style="1"/>
    <col min="2" max="2" width="26" customWidth="1"/>
    <col min="3" max="3" width="13.7109375" customWidth="1"/>
    <col min="4" max="4" width="16.85546875" customWidth="1"/>
  </cols>
  <sheetData>
    <row r="1" spans="1:4" x14ac:dyDescent="0.2">
      <c r="A1" s="1" t="s">
        <v>0</v>
      </c>
    </row>
    <row r="3" spans="1:4" ht="38.25" x14ac:dyDescent="0.2">
      <c r="A3" s="32"/>
      <c r="B3" s="32"/>
      <c r="C3" s="29" t="s">
        <v>123</v>
      </c>
      <c r="D3" s="29" t="s">
        <v>124</v>
      </c>
    </row>
    <row r="4" spans="1:4" x14ac:dyDescent="0.2">
      <c r="A4" s="1" t="s">
        <v>1</v>
      </c>
      <c r="B4" t="s">
        <v>2</v>
      </c>
      <c r="C4">
        <v>21.4</v>
      </c>
      <c r="D4" s="30">
        <v>0.64457831325301196</v>
      </c>
    </row>
    <row r="5" spans="1:4" x14ac:dyDescent="0.2">
      <c r="B5" t="s">
        <v>3</v>
      </c>
      <c r="C5">
        <v>0.6</v>
      </c>
      <c r="D5" s="11">
        <v>1.8072289156626505E-2</v>
      </c>
    </row>
    <row r="6" spans="1:4" x14ac:dyDescent="0.2">
      <c r="B6" t="s">
        <v>4</v>
      </c>
      <c r="C6">
        <v>0</v>
      </c>
      <c r="D6" s="11">
        <v>0</v>
      </c>
    </row>
    <row r="7" spans="1:4" x14ac:dyDescent="0.2">
      <c r="B7" t="s">
        <v>5</v>
      </c>
      <c r="C7">
        <v>5.8</v>
      </c>
      <c r="D7" s="11">
        <v>0.17469879518072287</v>
      </c>
    </row>
    <row r="8" spans="1:4" x14ac:dyDescent="0.2">
      <c r="B8" t="s">
        <v>6</v>
      </c>
      <c r="C8">
        <v>0</v>
      </c>
      <c r="D8" s="11">
        <v>0</v>
      </c>
    </row>
    <row r="9" spans="1:4" x14ac:dyDescent="0.2">
      <c r="B9" t="s">
        <v>7</v>
      </c>
      <c r="C9">
        <v>0.8</v>
      </c>
      <c r="D9" s="11">
        <v>2.4096385542168672E-2</v>
      </c>
    </row>
    <row r="10" spans="1:4" x14ac:dyDescent="0.2">
      <c r="B10" t="s">
        <v>8</v>
      </c>
      <c r="C10">
        <v>0.2</v>
      </c>
      <c r="D10" s="11">
        <v>6.0240963855421681E-3</v>
      </c>
    </row>
    <row r="11" spans="1:4" x14ac:dyDescent="0.2">
      <c r="B11" t="s">
        <v>9</v>
      </c>
      <c r="C11">
        <v>2.2000000000000002</v>
      </c>
      <c r="D11" s="11">
        <v>6.6265060240963861E-2</v>
      </c>
    </row>
    <row r="12" spans="1:4" x14ac:dyDescent="0.2">
      <c r="B12" t="s">
        <v>10</v>
      </c>
      <c r="C12">
        <v>2.2000000000000002</v>
      </c>
      <c r="D12" s="11">
        <v>6.6265060240963861E-2</v>
      </c>
    </row>
    <row r="13" spans="1:4" x14ac:dyDescent="0.2">
      <c r="B13" s="1" t="s">
        <v>11</v>
      </c>
      <c r="C13" s="1">
        <v>33.200000000000003</v>
      </c>
      <c r="D13" s="1"/>
    </row>
    <row r="15" spans="1:4" ht="51" x14ac:dyDescent="0.2">
      <c r="A15" s="32"/>
      <c r="B15" s="32"/>
      <c r="C15" s="29" t="s">
        <v>123</v>
      </c>
      <c r="D15" s="29" t="s">
        <v>125</v>
      </c>
    </row>
    <row r="16" spans="1:4" x14ac:dyDescent="0.2">
      <c r="A16" s="1" t="s">
        <v>12</v>
      </c>
      <c r="B16" t="s">
        <v>2</v>
      </c>
      <c r="C16">
        <v>186.6</v>
      </c>
      <c r="D16" s="11">
        <v>0.55469678953626633</v>
      </c>
    </row>
    <row r="17" spans="1:4" x14ac:dyDescent="0.2">
      <c r="B17" t="s">
        <v>3</v>
      </c>
      <c r="C17">
        <v>20.399999999999999</v>
      </c>
      <c r="D17" s="11">
        <v>6.0642092746730082E-2</v>
      </c>
    </row>
    <row r="18" spans="1:4" x14ac:dyDescent="0.2">
      <c r="B18" t="s">
        <v>4</v>
      </c>
      <c r="C18">
        <v>0.8</v>
      </c>
      <c r="D18" s="11">
        <v>2.3781212841854937E-3</v>
      </c>
    </row>
    <row r="19" spans="1:4" x14ac:dyDescent="0.2">
      <c r="B19" t="s">
        <v>5</v>
      </c>
      <c r="C19">
        <v>75.2</v>
      </c>
      <c r="D19" s="11">
        <v>0.2235434007134364</v>
      </c>
    </row>
    <row r="20" spans="1:4" x14ac:dyDescent="0.2">
      <c r="B20" t="s">
        <v>6</v>
      </c>
      <c r="C20">
        <v>6.6</v>
      </c>
      <c r="D20" s="11">
        <v>1.9619500594530322E-2</v>
      </c>
    </row>
    <row r="21" spans="1:4" x14ac:dyDescent="0.2">
      <c r="B21" t="s">
        <v>7</v>
      </c>
      <c r="C21">
        <v>15.8</v>
      </c>
      <c r="D21" s="11">
        <v>4.6967895362663499E-2</v>
      </c>
    </row>
    <row r="22" spans="1:4" x14ac:dyDescent="0.2">
      <c r="B22" t="s">
        <v>8</v>
      </c>
      <c r="C22">
        <v>2.2000000000000002</v>
      </c>
      <c r="D22" s="11">
        <v>6.5398335315101077E-3</v>
      </c>
    </row>
    <row r="23" spans="1:4" x14ac:dyDescent="0.2">
      <c r="B23" t="s">
        <v>9</v>
      </c>
      <c r="C23">
        <v>12.6</v>
      </c>
      <c r="D23" s="11">
        <v>3.7455410225921526E-2</v>
      </c>
    </row>
    <row r="24" spans="1:4" x14ac:dyDescent="0.2">
      <c r="B24" t="s">
        <v>10</v>
      </c>
      <c r="C24">
        <v>16.2</v>
      </c>
      <c r="D24" s="11">
        <v>4.8156956004756245E-2</v>
      </c>
    </row>
    <row r="25" spans="1:4" x14ac:dyDescent="0.2">
      <c r="B25" s="1" t="s">
        <v>11</v>
      </c>
      <c r="C25" s="1">
        <v>336.4</v>
      </c>
      <c r="D25" s="1"/>
    </row>
    <row r="27" spans="1:4" ht="38.25" x14ac:dyDescent="0.2">
      <c r="A27" s="32"/>
      <c r="B27" s="32"/>
      <c r="C27" s="29" t="s">
        <v>123</v>
      </c>
      <c r="D27" s="29" t="s">
        <v>126</v>
      </c>
    </row>
    <row r="28" spans="1:4" x14ac:dyDescent="0.2">
      <c r="A28" s="1" t="s">
        <v>13</v>
      </c>
      <c r="B28" t="s">
        <v>2</v>
      </c>
      <c r="C28">
        <v>253</v>
      </c>
      <c r="D28" s="11">
        <v>0.46286132455177459</v>
      </c>
    </row>
    <row r="29" spans="1:4" x14ac:dyDescent="0.2">
      <c r="B29" t="s">
        <v>3</v>
      </c>
      <c r="C29">
        <v>57.8</v>
      </c>
      <c r="D29" s="11">
        <v>0.10574460300036589</v>
      </c>
    </row>
    <row r="30" spans="1:4" x14ac:dyDescent="0.2">
      <c r="B30" t="s">
        <v>4</v>
      </c>
      <c r="C30">
        <v>3.6</v>
      </c>
      <c r="D30" s="11">
        <v>6.5861690450054883E-3</v>
      </c>
    </row>
    <row r="31" spans="1:4" x14ac:dyDescent="0.2">
      <c r="B31" t="s">
        <v>5</v>
      </c>
      <c r="C31">
        <v>137.19999999999999</v>
      </c>
      <c r="D31" s="11">
        <v>0.25100622027076469</v>
      </c>
    </row>
    <row r="32" spans="1:4" x14ac:dyDescent="0.2">
      <c r="B32" t="s">
        <v>6</v>
      </c>
      <c r="C32">
        <v>7.8</v>
      </c>
      <c r="D32" s="11">
        <v>1.4270032930845224E-2</v>
      </c>
    </row>
    <row r="33" spans="1:5" x14ac:dyDescent="0.2">
      <c r="B33" t="s">
        <v>7</v>
      </c>
      <c r="C33">
        <v>32.200000000000003</v>
      </c>
      <c r="D33" s="11">
        <v>5.890962312477132E-2</v>
      </c>
    </row>
    <row r="34" spans="1:5" x14ac:dyDescent="0.2">
      <c r="B34" t="s">
        <v>8</v>
      </c>
      <c r="C34">
        <v>10.8</v>
      </c>
      <c r="D34" s="11">
        <v>1.9758507135016465E-2</v>
      </c>
    </row>
    <row r="35" spans="1:5" x14ac:dyDescent="0.2">
      <c r="B35" t="s">
        <v>9</v>
      </c>
      <c r="C35">
        <v>12.4</v>
      </c>
      <c r="D35" s="11">
        <v>2.2685693377241127E-2</v>
      </c>
    </row>
    <row r="36" spans="1:5" x14ac:dyDescent="0.2">
      <c r="B36" t="s">
        <v>10</v>
      </c>
      <c r="C36">
        <v>31.8</v>
      </c>
      <c r="D36" s="11">
        <v>5.8177826564215149E-2</v>
      </c>
    </row>
    <row r="37" spans="1:5" x14ac:dyDescent="0.2">
      <c r="B37" s="1" t="s">
        <v>11</v>
      </c>
      <c r="C37" s="1">
        <v>546.6</v>
      </c>
      <c r="D37" s="1"/>
    </row>
    <row r="39" spans="1:5" ht="38.25" x14ac:dyDescent="0.2">
      <c r="A39" s="32"/>
      <c r="B39" s="32"/>
      <c r="C39" s="29" t="s">
        <v>123</v>
      </c>
      <c r="D39" s="29" t="s">
        <v>127</v>
      </c>
    </row>
    <row r="40" spans="1:5" x14ac:dyDescent="0.2">
      <c r="A40" s="1" t="s">
        <v>11</v>
      </c>
      <c r="B40" t="s">
        <v>2</v>
      </c>
      <c r="C40">
        <v>461</v>
      </c>
      <c r="D40" s="30">
        <v>0.50316524776249727</v>
      </c>
      <c r="E40" s="31"/>
    </row>
    <row r="41" spans="1:5" x14ac:dyDescent="0.2">
      <c r="B41" t="s">
        <v>3</v>
      </c>
      <c r="C41">
        <v>78.8</v>
      </c>
      <c r="D41" s="11">
        <v>8.6007421960270669E-2</v>
      </c>
    </row>
    <row r="42" spans="1:5" x14ac:dyDescent="0.2">
      <c r="B42" t="s">
        <v>4</v>
      </c>
      <c r="C42">
        <v>4.4000000000000004</v>
      </c>
      <c r="D42" s="11">
        <v>4.8024448810303428E-3</v>
      </c>
    </row>
    <row r="43" spans="1:5" x14ac:dyDescent="0.2">
      <c r="B43" t="s">
        <v>5</v>
      </c>
      <c r="C43">
        <v>218.2</v>
      </c>
      <c r="D43" s="11">
        <v>0.23815760750927742</v>
      </c>
    </row>
    <row r="44" spans="1:5" x14ac:dyDescent="0.2">
      <c r="B44" t="s">
        <v>6</v>
      </c>
      <c r="C44">
        <v>14.4</v>
      </c>
      <c r="D44" s="11">
        <v>1.5717092337917484E-2</v>
      </c>
    </row>
    <row r="45" spans="1:5" x14ac:dyDescent="0.2">
      <c r="B45" t="s">
        <v>7</v>
      </c>
      <c r="C45">
        <v>48.8</v>
      </c>
      <c r="D45" s="11">
        <v>5.3263479589609253E-2</v>
      </c>
    </row>
    <row r="46" spans="1:5" x14ac:dyDescent="0.2">
      <c r="B46" t="s">
        <v>8</v>
      </c>
      <c r="C46">
        <v>13.2</v>
      </c>
      <c r="D46" s="11">
        <v>1.4407334643091027E-2</v>
      </c>
    </row>
    <row r="47" spans="1:5" x14ac:dyDescent="0.2">
      <c r="B47" t="s">
        <v>9</v>
      </c>
      <c r="C47">
        <v>27.2</v>
      </c>
      <c r="D47" s="11">
        <v>2.9687841082733025E-2</v>
      </c>
    </row>
    <row r="48" spans="1:5" x14ac:dyDescent="0.2">
      <c r="B48" t="s">
        <v>10</v>
      </c>
      <c r="C48">
        <v>50.2</v>
      </c>
      <c r="D48" s="11">
        <v>5.4791530233573457E-2</v>
      </c>
    </row>
    <row r="49" spans="1:4" x14ac:dyDescent="0.2">
      <c r="B49" s="1" t="s">
        <v>11</v>
      </c>
      <c r="C49" s="1">
        <v>916.2</v>
      </c>
      <c r="D49" s="1"/>
    </row>
    <row r="52" spans="1:4" x14ac:dyDescent="0.2">
      <c r="A52" s="1" t="s">
        <v>93</v>
      </c>
    </row>
    <row r="54" spans="1:4" x14ac:dyDescent="0.2">
      <c r="B54" t="s">
        <v>94</v>
      </c>
    </row>
    <row r="55" spans="1:4" ht="51" x14ac:dyDescent="0.2">
      <c r="A55" s="32"/>
      <c r="B55" s="32"/>
      <c r="C55" s="29" t="s">
        <v>123</v>
      </c>
      <c r="D55" s="29" t="s">
        <v>128</v>
      </c>
    </row>
    <row r="56" spans="1:4" x14ac:dyDescent="0.2">
      <c r="B56">
        <v>0</v>
      </c>
      <c r="C56">
        <v>0.2</v>
      </c>
      <c r="D56" s="11">
        <v>9.3457943925233655E-3</v>
      </c>
    </row>
    <row r="57" spans="1:4" x14ac:dyDescent="0.2">
      <c r="B57" t="s">
        <v>26</v>
      </c>
      <c r="C57">
        <v>1</v>
      </c>
      <c r="D57" s="11">
        <v>4.6728971962616828E-2</v>
      </c>
    </row>
    <row r="58" spans="1:4" x14ac:dyDescent="0.2">
      <c r="B58" t="s">
        <v>27</v>
      </c>
      <c r="C58">
        <v>0.8</v>
      </c>
      <c r="D58" s="11">
        <v>3.7383177570093462E-2</v>
      </c>
    </row>
    <row r="59" spans="1:4" x14ac:dyDescent="0.2">
      <c r="B59" t="s">
        <v>30</v>
      </c>
      <c r="C59">
        <v>11</v>
      </c>
      <c r="D59" s="11">
        <v>0.5140186915887851</v>
      </c>
    </row>
    <row r="60" spans="1:4" x14ac:dyDescent="0.2">
      <c r="B60" t="s">
        <v>31</v>
      </c>
      <c r="C60">
        <v>8.4</v>
      </c>
      <c r="D60" s="11">
        <v>0.39252336448598135</v>
      </c>
    </row>
    <row r="61" spans="1:4" x14ac:dyDescent="0.2">
      <c r="B61" t="s">
        <v>95</v>
      </c>
      <c r="C61">
        <v>21.4</v>
      </c>
      <c r="D61" s="1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zoomScale="85" zoomScaleNormal="85" workbookViewId="0"/>
  </sheetViews>
  <sheetFormatPr defaultRowHeight="12.75" x14ac:dyDescent="0.2"/>
  <cols>
    <col min="2" max="2" width="18.85546875" customWidth="1"/>
    <col min="3" max="3" width="13.85546875" customWidth="1"/>
    <col min="4" max="4" width="19.28515625" style="31" customWidth="1"/>
    <col min="5" max="5" width="9.140625" style="31"/>
    <col min="6" max="6" width="46.7109375" style="31" customWidth="1"/>
    <col min="7" max="7" width="9.140625" style="31"/>
  </cols>
  <sheetData>
    <row r="1" spans="1:7" x14ac:dyDescent="0.2">
      <c r="A1" s="1" t="s">
        <v>0</v>
      </c>
    </row>
    <row r="3" spans="1:7" ht="38.25" x14ac:dyDescent="0.2">
      <c r="A3" s="32"/>
      <c r="B3" s="32"/>
      <c r="C3" s="29" t="s">
        <v>123</v>
      </c>
      <c r="D3" s="29" t="s">
        <v>124</v>
      </c>
      <c r="E3"/>
      <c r="F3"/>
      <c r="G3"/>
    </row>
    <row r="4" spans="1:7" x14ac:dyDescent="0.2">
      <c r="A4" t="s">
        <v>1</v>
      </c>
      <c r="B4" t="s">
        <v>3</v>
      </c>
      <c r="C4">
        <v>0.2</v>
      </c>
      <c r="D4" s="30">
        <v>6.0240963855421681E-3</v>
      </c>
    </row>
    <row r="5" spans="1:7" x14ac:dyDescent="0.2">
      <c r="B5" t="s">
        <v>14</v>
      </c>
      <c r="C5">
        <v>0</v>
      </c>
      <c r="D5" s="30">
        <v>0</v>
      </c>
    </row>
    <row r="6" spans="1:7" x14ac:dyDescent="0.2">
      <c r="B6" t="s">
        <v>15</v>
      </c>
      <c r="C6">
        <v>2.8</v>
      </c>
      <c r="D6" s="30">
        <v>8.4337349397590355E-2</v>
      </c>
    </row>
    <row r="7" spans="1:7" x14ac:dyDescent="0.2">
      <c r="B7" t="s">
        <v>16</v>
      </c>
      <c r="C7">
        <v>30.2</v>
      </c>
      <c r="D7" s="30">
        <v>0.90963855421686735</v>
      </c>
    </row>
    <row r="8" spans="1:7" x14ac:dyDescent="0.2">
      <c r="B8" t="s">
        <v>6</v>
      </c>
      <c r="C8">
        <v>0</v>
      </c>
      <c r="D8" s="30">
        <v>0</v>
      </c>
    </row>
    <row r="9" spans="1:7" x14ac:dyDescent="0.2">
      <c r="B9" t="s">
        <v>17</v>
      </c>
      <c r="C9">
        <v>0</v>
      </c>
      <c r="D9" s="30">
        <v>0</v>
      </c>
    </row>
    <row r="10" spans="1:7" x14ac:dyDescent="0.2">
      <c r="B10" s="1" t="s">
        <v>11</v>
      </c>
      <c r="C10" s="1">
        <v>33.200000000000003</v>
      </c>
    </row>
    <row r="11" spans="1:7" x14ac:dyDescent="0.2">
      <c r="C11" t="s">
        <v>129</v>
      </c>
    </row>
    <row r="12" spans="1:7" ht="51" x14ac:dyDescent="0.2">
      <c r="A12" s="32"/>
      <c r="B12" s="32"/>
      <c r="C12" s="29" t="s">
        <v>123</v>
      </c>
      <c r="D12" s="29" t="s">
        <v>125</v>
      </c>
      <c r="E12"/>
      <c r="F12"/>
      <c r="G12"/>
    </row>
    <row r="13" spans="1:7" x14ac:dyDescent="0.2">
      <c r="A13" t="s">
        <v>12</v>
      </c>
      <c r="B13" t="s">
        <v>3</v>
      </c>
      <c r="C13">
        <v>15.4</v>
      </c>
      <c r="D13" s="30">
        <v>4.5778834720570753E-2</v>
      </c>
    </row>
    <row r="14" spans="1:7" x14ac:dyDescent="0.2">
      <c r="B14" t="s">
        <v>14</v>
      </c>
      <c r="C14">
        <v>2.8</v>
      </c>
      <c r="D14" s="30">
        <v>8.3234244946492272E-3</v>
      </c>
    </row>
    <row r="15" spans="1:7" x14ac:dyDescent="0.2">
      <c r="B15" t="s">
        <v>15</v>
      </c>
      <c r="C15">
        <v>33.4</v>
      </c>
      <c r="D15" s="30">
        <v>9.9286563614744361E-2</v>
      </c>
    </row>
    <row r="16" spans="1:7" x14ac:dyDescent="0.2">
      <c r="B16" t="s">
        <v>16</v>
      </c>
      <c r="C16">
        <v>277.60000000000002</v>
      </c>
      <c r="D16" s="30">
        <v>0.82520808561236636</v>
      </c>
    </row>
    <row r="17" spans="1:7" x14ac:dyDescent="0.2">
      <c r="B17" t="s">
        <v>6</v>
      </c>
      <c r="C17">
        <v>3.6</v>
      </c>
      <c r="D17" s="30">
        <v>1.0701545778834722E-2</v>
      </c>
    </row>
    <row r="18" spans="1:7" x14ac:dyDescent="0.2">
      <c r="B18" t="s">
        <v>17</v>
      </c>
      <c r="C18">
        <v>3.6</v>
      </c>
      <c r="D18" s="30">
        <v>1.0701545778834722E-2</v>
      </c>
    </row>
    <row r="19" spans="1:7" x14ac:dyDescent="0.2">
      <c r="B19" s="1" t="s">
        <v>11</v>
      </c>
      <c r="C19" s="1">
        <v>336.4</v>
      </c>
    </row>
    <row r="20" spans="1:7" x14ac:dyDescent="0.2">
      <c r="C20" t="s">
        <v>129</v>
      </c>
    </row>
    <row r="21" spans="1:7" ht="38.25" x14ac:dyDescent="0.2">
      <c r="A21" s="32"/>
      <c r="B21" s="32"/>
      <c r="C21" s="29" t="s">
        <v>123</v>
      </c>
      <c r="D21" s="29" t="s">
        <v>126</v>
      </c>
      <c r="E21"/>
      <c r="F21"/>
      <c r="G21"/>
    </row>
    <row r="22" spans="1:7" x14ac:dyDescent="0.2">
      <c r="A22" t="s">
        <v>13</v>
      </c>
      <c r="B22" t="s">
        <v>3</v>
      </c>
      <c r="C22">
        <v>41.4</v>
      </c>
      <c r="D22" s="30">
        <v>7.5740944017563108E-2</v>
      </c>
    </row>
    <row r="23" spans="1:7" x14ac:dyDescent="0.2">
      <c r="B23" t="s">
        <v>14</v>
      </c>
      <c r="C23">
        <v>9.4</v>
      </c>
      <c r="D23" s="30">
        <v>1.7197219173069888E-2</v>
      </c>
    </row>
    <row r="24" spans="1:7" x14ac:dyDescent="0.2">
      <c r="B24" t="s">
        <v>15</v>
      </c>
      <c r="C24">
        <v>60.2</v>
      </c>
      <c r="D24" s="30">
        <v>0.11013538236370289</v>
      </c>
    </row>
    <row r="25" spans="1:7" x14ac:dyDescent="0.2">
      <c r="B25" t="s">
        <v>16</v>
      </c>
      <c r="C25">
        <v>425.2</v>
      </c>
      <c r="D25" s="30">
        <v>0.77789974387120375</v>
      </c>
    </row>
    <row r="26" spans="1:7" x14ac:dyDescent="0.2">
      <c r="B26" t="s">
        <v>6</v>
      </c>
      <c r="C26">
        <v>3.6</v>
      </c>
      <c r="D26" s="30">
        <v>6.5861690450054883E-3</v>
      </c>
    </row>
    <row r="27" spans="1:7" x14ac:dyDescent="0.2">
      <c r="B27" t="s">
        <v>17</v>
      </c>
      <c r="C27">
        <v>6.8</v>
      </c>
      <c r="D27" s="30">
        <v>1.2440541529454811E-2</v>
      </c>
    </row>
    <row r="28" spans="1:7" x14ac:dyDescent="0.2">
      <c r="B28" s="1" t="s">
        <v>11</v>
      </c>
      <c r="C28" s="1">
        <v>546.6</v>
      </c>
    </row>
    <row r="29" spans="1:7" x14ac:dyDescent="0.2">
      <c r="C29" t="s">
        <v>129</v>
      </c>
    </row>
    <row r="30" spans="1:7" ht="38.25" x14ac:dyDescent="0.2">
      <c r="A30" s="32"/>
      <c r="B30" s="32"/>
      <c r="C30" s="29" t="s">
        <v>123</v>
      </c>
      <c r="D30" s="29" t="s">
        <v>127</v>
      </c>
      <c r="E30"/>
      <c r="F30"/>
      <c r="G30"/>
    </row>
    <row r="31" spans="1:7" x14ac:dyDescent="0.2">
      <c r="A31" t="s">
        <v>11</v>
      </c>
      <c r="B31" t="s">
        <v>3</v>
      </c>
      <c r="C31">
        <v>57</v>
      </c>
      <c r="D31" s="30">
        <v>6.2213490504256709E-2</v>
      </c>
    </row>
    <row r="32" spans="1:7" x14ac:dyDescent="0.2">
      <c r="B32" t="s">
        <v>14</v>
      </c>
      <c r="C32">
        <v>12.2</v>
      </c>
      <c r="D32" s="30">
        <v>1.3315869897402313E-2</v>
      </c>
    </row>
    <row r="33" spans="2:4" x14ac:dyDescent="0.2">
      <c r="B33" t="s">
        <v>15</v>
      </c>
      <c r="C33">
        <v>96.4</v>
      </c>
      <c r="D33" s="30">
        <v>0.10521720148439205</v>
      </c>
    </row>
    <row r="34" spans="2:4" x14ac:dyDescent="0.2">
      <c r="B34" t="s">
        <v>16</v>
      </c>
      <c r="C34">
        <v>733</v>
      </c>
      <c r="D34" s="30">
        <v>0.80004365858982751</v>
      </c>
    </row>
    <row r="35" spans="2:4" x14ac:dyDescent="0.2">
      <c r="B35" t="s">
        <v>6</v>
      </c>
      <c r="C35">
        <v>7.2</v>
      </c>
      <c r="D35" s="30">
        <v>7.8585461689587421E-3</v>
      </c>
    </row>
    <row r="36" spans="2:4" x14ac:dyDescent="0.2">
      <c r="B36" t="s">
        <v>17</v>
      </c>
      <c r="C36">
        <v>10.4</v>
      </c>
      <c r="D36" s="30">
        <v>1.1351233355162627E-2</v>
      </c>
    </row>
    <row r="37" spans="2:4" x14ac:dyDescent="0.2">
      <c r="B37" s="1" t="s">
        <v>11</v>
      </c>
      <c r="C37" s="1">
        <v>916.2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7"/>
  <sheetViews>
    <sheetView workbookViewId="0"/>
  </sheetViews>
  <sheetFormatPr defaultRowHeight="12.75" x14ac:dyDescent="0.2"/>
  <cols>
    <col min="1" max="1" width="9.140625" style="1"/>
    <col min="3" max="3" width="13.7109375" customWidth="1"/>
    <col min="4" max="4" width="18.7109375" style="31" customWidth="1"/>
    <col min="5" max="5" width="9.140625" style="31"/>
    <col min="6" max="6" width="29.85546875" style="31" customWidth="1"/>
  </cols>
  <sheetData>
    <row r="1" spans="1:6" x14ac:dyDescent="0.2">
      <c r="A1" s="1" t="s">
        <v>0</v>
      </c>
    </row>
    <row r="3" spans="1:6" ht="38.25" x14ac:dyDescent="0.2">
      <c r="A3" s="32"/>
      <c r="B3" s="32"/>
      <c r="C3" s="29" t="s">
        <v>123</v>
      </c>
      <c r="D3" s="29" t="s">
        <v>124</v>
      </c>
      <c r="E3"/>
      <c r="F3"/>
    </row>
    <row r="4" spans="1:6" x14ac:dyDescent="0.2">
      <c r="A4" s="1" t="s">
        <v>1</v>
      </c>
      <c r="B4" t="s">
        <v>18</v>
      </c>
      <c r="C4">
        <v>1</v>
      </c>
      <c r="D4" s="30">
        <v>3.012048192771084E-2</v>
      </c>
    </row>
    <row r="5" spans="1:6" x14ac:dyDescent="0.2">
      <c r="B5" t="s">
        <v>19</v>
      </c>
      <c r="C5">
        <v>0</v>
      </c>
      <c r="D5" s="30">
        <v>0</v>
      </c>
    </row>
    <row r="6" spans="1:6" x14ac:dyDescent="0.2">
      <c r="B6" t="s">
        <v>20</v>
      </c>
      <c r="C6">
        <v>22</v>
      </c>
      <c r="D6" s="30">
        <v>0.66265060240963847</v>
      </c>
    </row>
    <row r="7" spans="1:6" x14ac:dyDescent="0.2">
      <c r="B7" t="s">
        <v>21</v>
      </c>
      <c r="C7">
        <v>5.2</v>
      </c>
      <c r="D7" s="30">
        <v>0.15662650602409639</v>
      </c>
    </row>
    <row r="8" spans="1:6" x14ac:dyDescent="0.2">
      <c r="B8" t="s">
        <v>22</v>
      </c>
      <c r="C8">
        <v>1</v>
      </c>
      <c r="D8" s="30">
        <v>3.012048192771084E-2</v>
      </c>
    </row>
    <row r="9" spans="1:6" x14ac:dyDescent="0.2">
      <c r="B9" t="s">
        <v>23</v>
      </c>
      <c r="C9">
        <v>4</v>
      </c>
      <c r="D9" s="30">
        <v>0.12048192771084336</v>
      </c>
    </row>
    <row r="10" spans="1:6" x14ac:dyDescent="0.2">
      <c r="B10" s="1" t="s">
        <v>11</v>
      </c>
      <c r="C10" s="1">
        <v>33.200000000000003</v>
      </c>
    </row>
    <row r="11" spans="1:6" x14ac:dyDescent="0.2">
      <c r="C11" t="s">
        <v>129</v>
      </c>
    </row>
    <row r="12" spans="1:6" ht="51" x14ac:dyDescent="0.2">
      <c r="A12" s="32"/>
      <c r="B12" s="32"/>
      <c r="C12" s="29" t="s">
        <v>123</v>
      </c>
      <c r="D12" s="29" t="s">
        <v>125</v>
      </c>
      <c r="E12"/>
      <c r="F12"/>
    </row>
    <row r="13" spans="1:6" x14ac:dyDescent="0.2">
      <c r="A13" s="1" t="s">
        <v>12</v>
      </c>
      <c r="B13" t="s">
        <v>18</v>
      </c>
      <c r="C13">
        <v>4.4000000000000004</v>
      </c>
      <c r="D13" s="30">
        <v>1.3079667063020215E-2</v>
      </c>
    </row>
    <row r="14" spans="1:6" x14ac:dyDescent="0.2">
      <c r="B14" t="s">
        <v>19</v>
      </c>
      <c r="C14">
        <v>0.4</v>
      </c>
      <c r="D14" s="30">
        <v>1.1890606420927468E-3</v>
      </c>
    </row>
    <row r="15" spans="1:6" x14ac:dyDescent="0.2">
      <c r="B15" t="s">
        <v>20</v>
      </c>
      <c r="C15">
        <v>189.8</v>
      </c>
      <c r="D15" s="30">
        <v>0.56420927467300841</v>
      </c>
    </row>
    <row r="16" spans="1:6" x14ac:dyDescent="0.2">
      <c r="B16" t="s">
        <v>21</v>
      </c>
      <c r="C16">
        <v>49.4</v>
      </c>
      <c r="D16" s="30">
        <v>0.14684898929845422</v>
      </c>
    </row>
    <row r="17" spans="1:6" x14ac:dyDescent="0.2">
      <c r="B17" t="s">
        <v>22</v>
      </c>
      <c r="C17">
        <v>11.2</v>
      </c>
      <c r="D17" s="30">
        <v>3.3293697978596909E-2</v>
      </c>
    </row>
    <row r="18" spans="1:6" x14ac:dyDescent="0.2">
      <c r="B18" t="s">
        <v>23</v>
      </c>
      <c r="C18">
        <v>81.2</v>
      </c>
      <c r="D18" s="30">
        <v>0.24137931034482762</v>
      </c>
    </row>
    <row r="19" spans="1:6" x14ac:dyDescent="0.2">
      <c r="B19" s="1" t="s">
        <v>11</v>
      </c>
      <c r="C19" s="1">
        <v>336.4</v>
      </c>
    </row>
    <row r="20" spans="1:6" x14ac:dyDescent="0.2">
      <c r="C20" t="s">
        <v>129</v>
      </c>
    </row>
    <row r="21" spans="1:6" ht="38.25" x14ac:dyDescent="0.2">
      <c r="A21" s="32"/>
      <c r="B21" s="32"/>
      <c r="C21" s="29" t="s">
        <v>123</v>
      </c>
      <c r="D21" s="29" t="s">
        <v>126</v>
      </c>
      <c r="E21"/>
      <c r="F21"/>
    </row>
    <row r="22" spans="1:6" x14ac:dyDescent="0.2">
      <c r="A22" s="1" t="s">
        <v>13</v>
      </c>
      <c r="B22" t="s">
        <v>18</v>
      </c>
      <c r="C22">
        <v>7.6</v>
      </c>
      <c r="D22" s="30">
        <v>1.390413465056714E-2</v>
      </c>
    </row>
    <row r="23" spans="1:6" x14ac:dyDescent="0.2">
      <c r="B23" t="s">
        <v>19</v>
      </c>
      <c r="C23">
        <v>0.4</v>
      </c>
      <c r="D23" s="30">
        <v>7.3179656055616545E-4</v>
      </c>
    </row>
    <row r="24" spans="1:6" x14ac:dyDescent="0.2">
      <c r="B24" t="s">
        <v>20</v>
      </c>
      <c r="C24">
        <v>266.60000000000002</v>
      </c>
      <c r="D24" s="30">
        <v>0.48774240761068427</v>
      </c>
    </row>
    <row r="25" spans="1:6" x14ac:dyDescent="0.2">
      <c r="B25" t="s">
        <v>21</v>
      </c>
      <c r="C25">
        <v>78.8</v>
      </c>
      <c r="D25" s="30">
        <v>0.14416392242956458</v>
      </c>
    </row>
    <row r="26" spans="1:6" x14ac:dyDescent="0.2">
      <c r="B26" t="s">
        <v>22</v>
      </c>
      <c r="C26">
        <v>23.2</v>
      </c>
      <c r="D26" s="30">
        <v>4.2444200512257592E-2</v>
      </c>
    </row>
    <row r="27" spans="1:6" x14ac:dyDescent="0.2">
      <c r="B27" t="s">
        <v>23</v>
      </c>
      <c r="C27">
        <v>170</v>
      </c>
      <c r="D27" s="30">
        <v>0.31101353823637029</v>
      </c>
    </row>
    <row r="28" spans="1:6" x14ac:dyDescent="0.2">
      <c r="B28" s="1" t="s">
        <v>11</v>
      </c>
      <c r="C28" s="1">
        <v>546.6</v>
      </c>
    </row>
    <row r="29" spans="1:6" x14ac:dyDescent="0.2">
      <c r="C29" t="s">
        <v>129</v>
      </c>
    </row>
    <row r="30" spans="1:6" ht="38.25" x14ac:dyDescent="0.2">
      <c r="A30" s="32"/>
      <c r="B30" s="32"/>
      <c r="C30" s="29" t="s">
        <v>123</v>
      </c>
      <c r="D30" s="29" t="s">
        <v>127</v>
      </c>
      <c r="E30"/>
      <c r="F30"/>
    </row>
    <row r="31" spans="1:6" x14ac:dyDescent="0.2">
      <c r="A31" s="1" t="s">
        <v>11</v>
      </c>
      <c r="B31" t="s">
        <v>18</v>
      </c>
      <c r="C31">
        <v>13</v>
      </c>
      <c r="D31" s="30">
        <v>1.4189041693953285E-2</v>
      </c>
    </row>
    <row r="32" spans="1:6" x14ac:dyDescent="0.2">
      <c r="B32" t="s">
        <v>19</v>
      </c>
      <c r="C32">
        <v>0.8</v>
      </c>
      <c r="D32" s="30">
        <v>8.731717965509714E-4</v>
      </c>
    </row>
    <row r="33" spans="2:4" x14ac:dyDescent="0.2">
      <c r="B33" t="s">
        <v>20</v>
      </c>
      <c r="C33">
        <v>478.4</v>
      </c>
      <c r="D33" s="30">
        <v>0.52215673433748089</v>
      </c>
    </row>
    <row r="34" spans="2:4" x14ac:dyDescent="0.2">
      <c r="B34" t="s">
        <v>21</v>
      </c>
      <c r="C34">
        <v>133.4</v>
      </c>
      <c r="D34" s="30">
        <v>0.14560139707487449</v>
      </c>
    </row>
    <row r="35" spans="2:4" x14ac:dyDescent="0.2">
      <c r="B35" t="s">
        <v>22</v>
      </c>
      <c r="C35">
        <v>35.4</v>
      </c>
      <c r="D35" s="30">
        <v>3.8637851997380485E-2</v>
      </c>
    </row>
    <row r="36" spans="2:4" x14ac:dyDescent="0.2">
      <c r="B36" t="s">
        <v>23</v>
      </c>
      <c r="C36">
        <v>255.2</v>
      </c>
      <c r="D36" s="30">
        <v>0.27854180309975984</v>
      </c>
    </row>
    <row r="37" spans="2:4" x14ac:dyDescent="0.2">
      <c r="B37" s="1" t="s">
        <v>11</v>
      </c>
      <c r="C37" s="1">
        <v>916.2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workbookViewId="0"/>
  </sheetViews>
  <sheetFormatPr defaultRowHeight="12.75" x14ac:dyDescent="0.2"/>
  <cols>
    <col min="2" max="2" width="23.140625" customWidth="1"/>
    <col min="3" max="3" width="13.28515625" customWidth="1"/>
    <col min="4" max="4" width="18.140625" customWidth="1"/>
  </cols>
  <sheetData>
    <row r="1" spans="1:7" x14ac:dyDescent="0.2">
      <c r="A1" s="1" t="s">
        <v>0</v>
      </c>
    </row>
    <row r="3" spans="1:7" ht="38.25" x14ac:dyDescent="0.2">
      <c r="A3" s="32"/>
      <c r="B3" s="32"/>
      <c r="C3" s="29" t="s">
        <v>123</v>
      </c>
      <c r="D3" s="29" t="s">
        <v>124</v>
      </c>
    </row>
    <row r="4" spans="1:7" x14ac:dyDescent="0.2">
      <c r="A4" t="s">
        <v>1</v>
      </c>
      <c r="B4" t="s">
        <v>24</v>
      </c>
      <c r="C4">
        <v>6.6</v>
      </c>
      <c r="D4" s="11">
        <v>0.19879518072289154</v>
      </c>
      <c r="F4" s="11"/>
    </row>
    <row r="5" spans="1:7" x14ac:dyDescent="0.2">
      <c r="B5" t="s">
        <v>25</v>
      </c>
      <c r="C5">
        <v>26.6</v>
      </c>
      <c r="D5" s="11">
        <v>0.8012048192771084</v>
      </c>
      <c r="F5" s="11"/>
    </row>
    <row r="6" spans="1:7" x14ac:dyDescent="0.2">
      <c r="B6" s="1" t="s">
        <v>11</v>
      </c>
      <c r="C6" s="1">
        <v>33.200000000000003</v>
      </c>
    </row>
    <row r="7" spans="1:7" x14ac:dyDescent="0.2">
      <c r="C7" t="s">
        <v>129</v>
      </c>
    </row>
    <row r="8" spans="1:7" ht="51" x14ac:dyDescent="0.2">
      <c r="A8" s="32"/>
      <c r="B8" s="32"/>
      <c r="C8" s="29" t="s">
        <v>123</v>
      </c>
      <c r="D8" s="29" t="s">
        <v>125</v>
      </c>
    </row>
    <row r="9" spans="1:7" x14ac:dyDescent="0.2">
      <c r="A9" t="s">
        <v>12</v>
      </c>
      <c r="B9" t="s">
        <v>24</v>
      </c>
      <c r="C9">
        <v>133</v>
      </c>
      <c r="D9" s="11">
        <v>0.39536266349583832</v>
      </c>
      <c r="G9" s="11"/>
    </row>
    <row r="10" spans="1:7" x14ac:dyDescent="0.2">
      <c r="B10" t="s">
        <v>25</v>
      </c>
      <c r="C10">
        <v>203.4</v>
      </c>
      <c r="D10" s="11">
        <v>0.60463733650416174</v>
      </c>
      <c r="G10" s="11"/>
    </row>
    <row r="11" spans="1:7" x14ac:dyDescent="0.2">
      <c r="B11" s="1" t="s">
        <v>11</v>
      </c>
      <c r="C11" s="1">
        <v>336.4</v>
      </c>
      <c r="D11" s="1"/>
    </row>
    <row r="12" spans="1:7" x14ac:dyDescent="0.2">
      <c r="C12" t="s">
        <v>129</v>
      </c>
    </row>
    <row r="13" spans="1:7" ht="38.25" x14ac:dyDescent="0.2">
      <c r="A13" s="32"/>
      <c r="B13" s="32"/>
      <c r="C13" s="29" t="s">
        <v>123</v>
      </c>
      <c r="D13" s="29" t="s">
        <v>126</v>
      </c>
    </row>
    <row r="14" spans="1:7" x14ac:dyDescent="0.2">
      <c r="A14" t="s">
        <v>13</v>
      </c>
      <c r="B14" t="s">
        <v>24</v>
      </c>
      <c r="C14">
        <v>320.60000000000002</v>
      </c>
      <c r="D14" s="11">
        <v>0.58653494328576661</v>
      </c>
    </row>
    <row r="15" spans="1:7" x14ac:dyDescent="0.2">
      <c r="B15" t="s">
        <v>25</v>
      </c>
      <c r="C15">
        <v>226</v>
      </c>
      <c r="D15" s="11">
        <v>0.41346505671423345</v>
      </c>
    </row>
    <row r="16" spans="1:7" x14ac:dyDescent="0.2">
      <c r="B16" s="1" t="s">
        <v>11</v>
      </c>
      <c r="C16" s="1">
        <v>546.6</v>
      </c>
      <c r="D16" s="1"/>
    </row>
    <row r="17" spans="1:5" x14ac:dyDescent="0.2">
      <c r="C17" t="s">
        <v>129</v>
      </c>
    </row>
    <row r="18" spans="1:5" ht="38.25" x14ac:dyDescent="0.2">
      <c r="A18" s="32"/>
      <c r="B18" s="32"/>
      <c r="C18" s="29" t="s">
        <v>123</v>
      </c>
      <c r="D18" s="29" t="s">
        <v>127</v>
      </c>
    </row>
    <row r="19" spans="1:5" x14ac:dyDescent="0.2">
      <c r="A19" t="s">
        <v>11</v>
      </c>
      <c r="B19" t="s">
        <v>24</v>
      </c>
      <c r="C19">
        <v>460.2</v>
      </c>
      <c r="D19" s="11">
        <v>0.50229207596594627</v>
      </c>
    </row>
    <row r="20" spans="1:5" x14ac:dyDescent="0.2">
      <c r="B20" t="s">
        <v>25</v>
      </c>
      <c r="C20">
        <v>456</v>
      </c>
      <c r="D20" s="11">
        <v>0.49770792403405367</v>
      </c>
    </row>
    <row r="21" spans="1:5" x14ac:dyDescent="0.2">
      <c r="B21" s="1" t="s">
        <v>11</v>
      </c>
      <c r="C21" s="1">
        <v>916.2</v>
      </c>
      <c r="D21" s="1"/>
      <c r="E2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zoomScale="85" zoomScaleNormal="85" workbookViewId="0"/>
  </sheetViews>
  <sheetFormatPr defaultRowHeight="12.75" x14ac:dyDescent="0.2"/>
  <cols>
    <col min="2" max="2" width="25.42578125" customWidth="1"/>
    <col min="3" max="3" width="13.28515625" customWidth="1"/>
    <col min="4" max="4" width="17.42578125" style="31" customWidth="1"/>
    <col min="5" max="5" width="9.140625" style="31"/>
    <col min="6" max="6" width="17.140625" style="31" customWidth="1"/>
    <col min="7" max="7" width="9.140625" style="31"/>
    <col min="8" max="8" width="12" style="31" customWidth="1"/>
    <col min="9" max="10" width="9.140625" style="31"/>
  </cols>
  <sheetData>
    <row r="1" spans="1:10" x14ac:dyDescent="0.2">
      <c r="A1" s="1" t="s">
        <v>0</v>
      </c>
    </row>
    <row r="3" spans="1:10" ht="38.25" x14ac:dyDescent="0.2">
      <c r="A3" s="32"/>
      <c r="B3" s="32"/>
      <c r="C3" s="29" t="s">
        <v>123</v>
      </c>
      <c r="D3" s="29" t="s">
        <v>124</v>
      </c>
      <c r="F3" s="31" t="s">
        <v>130</v>
      </c>
    </row>
    <row r="4" spans="1:10" x14ac:dyDescent="0.2">
      <c r="A4" t="s">
        <v>1</v>
      </c>
      <c r="B4">
        <v>0</v>
      </c>
      <c r="C4">
        <v>0.2</v>
      </c>
      <c r="D4" s="30">
        <v>6.0240963855421681E-3</v>
      </c>
      <c r="F4" s="31" t="s">
        <v>102</v>
      </c>
      <c r="G4" s="31">
        <v>27</v>
      </c>
      <c r="H4" s="30">
        <f>G4/G7</f>
        <v>9.152542372881356E-2</v>
      </c>
    </row>
    <row r="5" spans="1:10" x14ac:dyDescent="0.2">
      <c r="B5" t="s">
        <v>26</v>
      </c>
      <c r="C5">
        <v>2.4</v>
      </c>
      <c r="D5" s="30">
        <v>7.2289156626506021E-2</v>
      </c>
      <c r="F5" s="31" t="s">
        <v>100</v>
      </c>
      <c r="G5" s="31">
        <v>81</v>
      </c>
      <c r="H5" s="30">
        <f>G5/G7</f>
        <v>0.27457627118644068</v>
      </c>
    </row>
    <row r="6" spans="1:10" x14ac:dyDescent="0.2">
      <c r="B6" t="s">
        <v>27</v>
      </c>
      <c r="C6">
        <v>1.6</v>
      </c>
      <c r="D6" s="30">
        <v>4.8192771084337345E-2</v>
      </c>
      <c r="F6" s="31" t="s">
        <v>101</v>
      </c>
      <c r="G6" s="31">
        <v>187</v>
      </c>
      <c r="H6" s="30">
        <f>G6/G7</f>
        <v>0.63389830508474576</v>
      </c>
    </row>
    <row r="7" spans="1:10" x14ac:dyDescent="0.2">
      <c r="B7" t="s">
        <v>28</v>
      </c>
      <c r="C7">
        <v>0</v>
      </c>
      <c r="D7" s="30">
        <v>0</v>
      </c>
      <c r="G7" s="31">
        <f>SUM(G4:G6)</f>
        <v>295</v>
      </c>
    </row>
    <row r="8" spans="1:10" x14ac:dyDescent="0.2">
      <c r="B8" t="s">
        <v>29</v>
      </c>
      <c r="C8">
        <v>0</v>
      </c>
      <c r="D8" s="30">
        <v>0</v>
      </c>
    </row>
    <row r="9" spans="1:10" x14ac:dyDescent="0.2">
      <c r="B9" t="s">
        <v>30</v>
      </c>
      <c r="C9">
        <v>18.2</v>
      </c>
      <c r="D9" s="30">
        <v>0.54819277108433728</v>
      </c>
    </row>
    <row r="10" spans="1:10" x14ac:dyDescent="0.2">
      <c r="B10" t="s">
        <v>31</v>
      </c>
      <c r="C10">
        <v>10.8</v>
      </c>
      <c r="D10" s="30">
        <v>0.3253012048192771</v>
      </c>
    </row>
    <row r="11" spans="1:10" x14ac:dyDescent="0.2">
      <c r="B11" t="s">
        <v>11</v>
      </c>
      <c r="C11">
        <v>33.200000000000003</v>
      </c>
      <c r="D11" s="30"/>
    </row>
    <row r="12" spans="1:10" x14ac:dyDescent="0.2">
      <c r="C12" t="s">
        <v>129</v>
      </c>
    </row>
    <row r="13" spans="1:10" ht="51" x14ac:dyDescent="0.2">
      <c r="A13" s="32"/>
      <c r="B13" s="32"/>
      <c r="C13" s="29" t="s">
        <v>123</v>
      </c>
      <c r="D13" s="29" t="s">
        <v>125</v>
      </c>
      <c r="E13"/>
      <c r="F13"/>
      <c r="G13"/>
      <c r="H13"/>
      <c r="I13"/>
      <c r="J13"/>
    </row>
    <row r="14" spans="1:10" x14ac:dyDescent="0.2">
      <c r="A14" t="s">
        <v>12</v>
      </c>
      <c r="B14">
        <v>0</v>
      </c>
      <c r="C14">
        <v>0</v>
      </c>
      <c r="D14" s="30">
        <v>0</v>
      </c>
    </row>
    <row r="15" spans="1:10" x14ac:dyDescent="0.2">
      <c r="B15" t="s">
        <v>26</v>
      </c>
      <c r="C15">
        <v>71.8</v>
      </c>
      <c r="D15" s="30">
        <v>0.21343638525564804</v>
      </c>
      <c r="H15" s="30"/>
    </row>
    <row r="16" spans="1:10" x14ac:dyDescent="0.2">
      <c r="B16" t="s">
        <v>27</v>
      </c>
      <c r="C16">
        <v>41.4</v>
      </c>
      <c r="D16" s="30">
        <v>0.12306777645659929</v>
      </c>
    </row>
    <row r="17" spans="1:10" x14ac:dyDescent="0.2">
      <c r="B17" t="s">
        <v>28</v>
      </c>
      <c r="C17">
        <v>7.8</v>
      </c>
      <c r="D17" s="30">
        <v>2.3186682520808563E-2</v>
      </c>
    </row>
    <row r="18" spans="1:10" x14ac:dyDescent="0.2">
      <c r="B18" t="s">
        <v>29</v>
      </c>
      <c r="C18">
        <v>2.8</v>
      </c>
      <c r="D18" s="30">
        <v>8.3234244946492272E-3</v>
      </c>
    </row>
    <row r="19" spans="1:10" x14ac:dyDescent="0.2">
      <c r="B19" t="s">
        <v>30</v>
      </c>
      <c r="C19">
        <v>132.6</v>
      </c>
      <c r="D19" s="30">
        <v>0.39417360285374553</v>
      </c>
    </row>
    <row r="20" spans="1:10" x14ac:dyDescent="0.2">
      <c r="B20" t="s">
        <v>31</v>
      </c>
      <c r="C20">
        <v>80</v>
      </c>
      <c r="D20" s="30">
        <v>0.23781212841854937</v>
      </c>
    </row>
    <row r="21" spans="1:10" x14ac:dyDescent="0.2">
      <c r="B21" t="s">
        <v>11</v>
      </c>
      <c r="C21">
        <v>336.4</v>
      </c>
    </row>
    <row r="22" spans="1:10" x14ac:dyDescent="0.2">
      <c r="C22" t="s">
        <v>129</v>
      </c>
    </row>
    <row r="23" spans="1:10" ht="38.25" x14ac:dyDescent="0.2">
      <c r="A23" s="32"/>
      <c r="B23" s="32"/>
      <c r="C23" s="29" t="s">
        <v>123</v>
      </c>
      <c r="D23" s="29" t="s">
        <v>126</v>
      </c>
      <c r="E23"/>
      <c r="F23"/>
      <c r="G23"/>
      <c r="H23"/>
      <c r="I23"/>
      <c r="J23"/>
    </row>
    <row r="24" spans="1:10" x14ac:dyDescent="0.2">
      <c r="A24" t="s">
        <v>13</v>
      </c>
      <c r="B24">
        <v>0</v>
      </c>
      <c r="C24">
        <v>0.4</v>
      </c>
      <c r="D24" s="30">
        <v>7.3179656055616545E-4</v>
      </c>
    </row>
    <row r="25" spans="1:10" x14ac:dyDescent="0.2">
      <c r="B25" t="s">
        <v>26</v>
      </c>
      <c r="C25">
        <v>180</v>
      </c>
      <c r="D25" s="30">
        <v>0.32930845225027439</v>
      </c>
    </row>
    <row r="26" spans="1:10" x14ac:dyDescent="0.2">
      <c r="B26" t="s">
        <v>27</v>
      </c>
      <c r="C26">
        <v>91.6</v>
      </c>
      <c r="D26" s="30">
        <v>0.16758141236736185</v>
      </c>
    </row>
    <row r="27" spans="1:10" x14ac:dyDescent="0.2">
      <c r="B27" t="s">
        <v>28</v>
      </c>
      <c r="C27">
        <v>16.2</v>
      </c>
      <c r="D27" s="30">
        <v>2.9637760702524697E-2</v>
      </c>
    </row>
    <row r="28" spans="1:10" x14ac:dyDescent="0.2">
      <c r="B28" t="s">
        <v>29</v>
      </c>
      <c r="C28">
        <v>9.1999999999999993</v>
      </c>
      <c r="D28" s="30">
        <v>1.6831320892791803E-2</v>
      </c>
    </row>
    <row r="29" spans="1:10" x14ac:dyDescent="0.2">
      <c r="B29" t="s">
        <v>30</v>
      </c>
      <c r="C29">
        <v>151.4</v>
      </c>
      <c r="D29" s="30">
        <v>0.27698499817050859</v>
      </c>
    </row>
    <row r="30" spans="1:10" x14ac:dyDescent="0.2">
      <c r="B30" t="s">
        <v>31</v>
      </c>
      <c r="C30">
        <v>97.8</v>
      </c>
      <c r="D30" s="30">
        <v>0.17892425905598242</v>
      </c>
    </row>
    <row r="31" spans="1:10" x14ac:dyDescent="0.2">
      <c r="B31" t="s">
        <v>11</v>
      </c>
      <c r="C31">
        <v>546.6</v>
      </c>
    </row>
    <row r="32" spans="1:10" x14ac:dyDescent="0.2">
      <c r="C32" t="s">
        <v>129</v>
      </c>
    </row>
    <row r="33" spans="1:10" ht="38.25" x14ac:dyDescent="0.2">
      <c r="A33" s="32"/>
      <c r="B33" s="32"/>
      <c r="C33" s="29" t="s">
        <v>123</v>
      </c>
      <c r="D33" s="29" t="s">
        <v>127</v>
      </c>
      <c r="E33"/>
      <c r="F33"/>
      <c r="G33"/>
      <c r="H33"/>
      <c r="I33"/>
      <c r="J33"/>
    </row>
    <row r="34" spans="1:10" x14ac:dyDescent="0.2">
      <c r="A34" t="s">
        <v>11</v>
      </c>
      <c r="B34">
        <v>0</v>
      </c>
      <c r="C34">
        <v>0.6</v>
      </c>
      <c r="D34" s="30">
        <v>6.5487884741322847E-4</v>
      </c>
    </row>
    <row r="35" spans="1:10" x14ac:dyDescent="0.2">
      <c r="B35" t="s">
        <v>26</v>
      </c>
      <c r="C35">
        <v>254.2</v>
      </c>
      <c r="D35" s="30">
        <v>0.27745033835407112</v>
      </c>
    </row>
    <row r="36" spans="1:10" x14ac:dyDescent="0.2">
      <c r="B36" t="s">
        <v>27</v>
      </c>
      <c r="C36">
        <v>134.6</v>
      </c>
      <c r="D36" s="30">
        <v>0.14691115476970093</v>
      </c>
    </row>
    <row r="37" spans="1:10" x14ac:dyDescent="0.2">
      <c r="B37" t="s">
        <v>28</v>
      </c>
      <c r="C37">
        <v>24</v>
      </c>
      <c r="D37" s="30">
        <v>2.6195153896529141E-2</v>
      </c>
    </row>
    <row r="38" spans="1:10" x14ac:dyDescent="0.2">
      <c r="B38" t="s">
        <v>29</v>
      </c>
      <c r="C38">
        <v>12</v>
      </c>
      <c r="D38" s="30">
        <v>1.3097576948264571E-2</v>
      </c>
    </row>
    <row r="39" spans="1:10" x14ac:dyDescent="0.2">
      <c r="B39" t="s">
        <v>30</v>
      </c>
      <c r="C39">
        <v>302.2</v>
      </c>
      <c r="D39" s="30">
        <v>0.32984064614712943</v>
      </c>
    </row>
    <row r="40" spans="1:10" x14ac:dyDescent="0.2">
      <c r="B40" t="s">
        <v>31</v>
      </c>
      <c r="C40">
        <v>188.6</v>
      </c>
      <c r="D40" s="30">
        <v>0.2058502510368915</v>
      </c>
    </row>
    <row r="41" spans="1:10" x14ac:dyDescent="0.2">
      <c r="B41" t="s">
        <v>11</v>
      </c>
      <c r="C41">
        <v>916.2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36"/>
  <sheetViews>
    <sheetView zoomScale="85" zoomScaleNormal="85" workbookViewId="0"/>
  </sheetViews>
  <sheetFormatPr defaultRowHeight="12.75" x14ac:dyDescent="0.2"/>
  <cols>
    <col min="2" max="2" width="29" customWidth="1"/>
    <col min="3" max="3" width="13.5703125" customWidth="1"/>
    <col min="4" max="4" width="13.85546875" style="31" customWidth="1"/>
  </cols>
  <sheetData>
    <row r="2" spans="1:4" x14ac:dyDescent="0.2">
      <c r="A2" s="1" t="s">
        <v>0</v>
      </c>
    </row>
    <row r="4" spans="1:4" ht="51" x14ac:dyDescent="0.2">
      <c r="A4" s="32"/>
      <c r="B4" s="32"/>
      <c r="C4" s="29" t="s">
        <v>123</v>
      </c>
      <c r="D4" s="29" t="s">
        <v>124</v>
      </c>
    </row>
    <row r="5" spans="1:4" x14ac:dyDescent="0.2">
      <c r="A5" t="s">
        <v>1</v>
      </c>
      <c r="B5" t="s">
        <v>32</v>
      </c>
      <c r="C5">
        <v>28.8</v>
      </c>
      <c r="D5" s="30">
        <v>0.8674698795180722</v>
      </c>
    </row>
    <row r="6" spans="1:4" x14ac:dyDescent="0.2">
      <c r="B6" t="s">
        <v>33</v>
      </c>
      <c r="C6">
        <v>2.6</v>
      </c>
      <c r="D6" s="30">
        <v>7.8313253012048195E-2</v>
      </c>
    </row>
    <row r="7" spans="1:4" x14ac:dyDescent="0.2">
      <c r="B7" t="s">
        <v>34</v>
      </c>
      <c r="C7">
        <v>0</v>
      </c>
      <c r="D7" s="30">
        <v>0</v>
      </c>
    </row>
    <row r="8" spans="1:4" x14ac:dyDescent="0.2">
      <c r="B8" t="s">
        <v>35</v>
      </c>
      <c r="C8">
        <v>1.8</v>
      </c>
      <c r="D8" s="30">
        <v>5.4216867469879512E-2</v>
      </c>
    </row>
    <row r="9" spans="1:4" x14ac:dyDescent="0.2">
      <c r="B9" t="s">
        <v>36</v>
      </c>
      <c r="C9">
        <v>0</v>
      </c>
      <c r="D9" s="30">
        <v>0</v>
      </c>
    </row>
    <row r="10" spans="1:4" x14ac:dyDescent="0.2">
      <c r="B10" t="s">
        <v>11</v>
      </c>
      <c r="C10">
        <v>33.200000000000003</v>
      </c>
      <c r="D10" s="30">
        <v>1</v>
      </c>
    </row>
    <row r="11" spans="1:4" x14ac:dyDescent="0.2">
      <c r="C11" t="s">
        <v>129</v>
      </c>
      <c r="D11" s="30"/>
    </row>
    <row r="12" spans="1:4" ht="63.75" x14ac:dyDescent="0.2">
      <c r="A12" s="32"/>
      <c r="B12" s="32"/>
      <c r="C12" s="29" t="s">
        <v>123</v>
      </c>
      <c r="D12" s="29" t="s">
        <v>125</v>
      </c>
    </row>
    <row r="13" spans="1:4" x14ac:dyDescent="0.2">
      <c r="A13" t="s">
        <v>12</v>
      </c>
      <c r="B13" t="s">
        <v>32</v>
      </c>
      <c r="C13">
        <v>281.39999999999998</v>
      </c>
      <c r="D13" s="30">
        <v>0.83650416171224729</v>
      </c>
    </row>
    <row r="14" spans="1:4" x14ac:dyDescent="0.2">
      <c r="B14" t="s">
        <v>33</v>
      </c>
      <c r="C14">
        <v>35.799999999999997</v>
      </c>
      <c r="D14" s="30">
        <v>0.10642092746730084</v>
      </c>
    </row>
    <row r="15" spans="1:4" x14ac:dyDescent="0.2">
      <c r="B15" t="s">
        <v>34</v>
      </c>
      <c r="C15">
        <v>2</v>
      </c>
      <c r="D15" s="30">
        <v>5.945303210463734E-3</v>
      </c>
    </row>
    <row r="16" spans="1:4" x14ac:dyDescent="0.2">
      <c r="B16" t="s">
        <v>35</v>
      </c>
      <c r="C16">
        <v>17</v>
      </c>
      <c r="D16" s="30">
        <v>5.0535077288941736E-2</v>
      </c>
    </row>
    <row r="17" spans="1:4" x14ac:dyDescent="0.2">
      <c r="B17" t="s">
        <v>36</v>
      </c>
      <c r="C17">
        <v>0.2</v>
      </c>
      <c r="D17" s="30">
        <v>5.9453032104637342E-4</v>
      </c>
    </row>
    <row r="18" spans="1:4" x14ac:dyDescent="0.2">
      <c r="B18" t="s">
        <v>11</v>
      </c>
      <c r="C18">
        <v>336.4</v>
      </c>
      <c r="D18" s="30">
        <v>1</v>
      </c>
    </row>
    <row r="19" spans="1:4" x14ac:dyDescent="0.2">
      <c r="C19" t="s">
        <v>129</v>
      </c>
      <c r="D19" s="30"/>
    </row>
    <row r="20" spans="1:4" ht="51" x14ac:dyDescent="0.2">
      <c r="A20" s="32"/>
      <c r="B20" s="32"/>
      <c r="C20" s="29" t="s">
        <v>123</v>
      </c>
      <c r="D20" s="29" t="s">
        <v>126</v>
      </c>
    </row>
    <row r="21" spans="1:4" x14ac:dyDescent="0.2">
      <c r="A21" t="s">
        <v>13</v>
      </c>
      <c r="B21" t="s">
        <v>32</v>
      </c>
      <c r="C21">
        <v>452.2</v>
      </c>
      <c r="D21" s="30">
        <v>0.82729601170874489</v>
      </c>
    </row>
    <row r="22" spans="1:4" x14ac:dyDescent="0.2">
      <c r="B22" t="s">
        <v>33</v>
      </c>
      <c r="C22">
        <v>73.599999999999994</v>
      </c>
      <c r="D22" s="30">
        <v>0.13465056714233442</v>
      </c>
    </row>
    <row r="23" spans="1:4" x14ac:dyDescent="0.2">
      <c r="B23" t="s">
        <v>34</v>
      </c>
      <c r="C23">
        <v>2.6</v>
      </c>
      <c r="D23" s="30">
        <v>4.7566776436150753E-3</v>
      </c>
    </row>
    <row r="24" spans="1:4" x14ac:dyDescent="0.2">
      <c r="B24" t="s">
        <v>35</v>
      </c>
      <c r="C24">
        <v>16.399999999999999</v>
      </c>
      <c r="D24" s="30">
        <v>3.0003658982802776E-2</v>
      </c>
    </row>
    <row r="25" spans="1:4" x14ac:dyDescent="0.2">
      <c r="B25" t="s">
        <v>36</v>
      </c>
      <c r="C25">
        <v>1.8</v>
      </c>
      <c r="D25" s="30">
        <v>3.2930845225027441E-3</v>
      </c>
    </row>
    <row r="26" spans="1:4" x14ac:dyDescent="0.2">
      <c r="B26" t="s">
        <v>11</v>
      </c>
      <c r="C26">
        <v>546.6</v>
      </c>
      <c r="D26" s="30">
        <v>1</v>
      </c>
    </row>
    <row r="27" spans="1:4" x14ac:dyDescent="0.2">
      <c r="C27" t="s">
        <v>129</v>
      </c>
      <c r="D27" s="30"/>
    </row>
    <row r="28" spans="1:4" ht="51" x14ac:dyDescent="0.2">
      <c r="A28" s="32"/>
      <c r="B28" s="32"/>
      <c r="C28" s="29" t="s">
        <v>123</v>
      </c>
      <c r="D28" s="29" t="s">
        <v>127</v>
      </c>
    </row>
    <row r="29" spans="1:4" x14ac:dyDescent="0.2">
      <c r="A29" t="s">
        <v>11</v>
      </c>
      <c r="B29" t="s">
        <v>32</v>
      </c>
      <c r="C29">
        <v>762.4</v>
      </c>
      <c r="D29" s="30">
        <v>0.83213272211307565</v>
      </c>
    </row>
    <row r="30" spans="1:4" x14ac:dyDescent="0.2">
      <c r="B30" t="s">
        <v>33</v>
      </c>
      <c r="C30">
        <v>112</v>
      </c>
      <c r="D30" s="30">
        <v>0.12224405151713599</v>
      </c>
    </row>
    <row r="31" spans="1:4" x14ac:dyDescent="0.2">
      <c r="B31" t="s">
        <v>34</v>
      </c>
      <c r="C31">
        <v>4.5999999999999996</v>
      </c>
      <c r="D31" s="30">
        <v>5.0207378301680853E-3</v>
      </c>
    </row>
    <row r="32" spans="1:4" x14ac:dyDescent="0.2">
      <c r="B32" t="s">
        <v>35</v>
      </c>
      <c r="C32">
        <v>35.200000000000003</v>
      </c>
      <c r="D32" s="30">
        <v>3.8419559048242742E-2</v>
      </c>
    </row>
    <row r="33" spans="2:4" x14ac:dyDescent="0.2">
      <c r="B33" t="s">
        <v>36</v>
      </c>
      <c r="C33">
        <v>2</v>
      </c>
      <c r="D33" s="30">
        <v>2.1829294913774284E-3</v>
      </c>
    </row>
    <row r="34" spans="2:4" x14ac:dyDescent="0.2">
      <c r="B34" t="s">
        <v>11</v>
      </c>
      <c r="C34">
        <v>916.2</v>
      </c>
      <c r="D34" s="30">
        <v>1</v>
      </c>
    </row>
    <row r="35" spans="2:4" x14ac:dyDescent="0.2">
      <c r="D35" s="30"/>
    </row>
    <row r="36" spans="2:4" x14ac:dyDescent="0.2">
      <c r="D36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9"/>
  <sheetViews>
    <sheetView workbookViewId="0"/>
  </sheetViews>
  <sheetFormatPr defaultRowHeight="12.75" x14ac:dyDescent="0.2"/>
  <cols>
    <col min="2" max="2" width="15.7109375" customWidth="1"/>
    <col min="3" max="3" width="14" customWidth="1"/>
    <col min="4" max="4" width="17.42578125" style="31" customWidth="1"/>
  </cols>
  <sheetData>
    <row r="1" spans="1:4" x14ac:dyDescent="0.2">
      <c r="A1" s="1" t="s">
        <v>0</v>
      </c>
    </row>
    <row r="3" spans="1:4" ht="38.25" x14ac:dyDescent="0.2">
      <c r="A3" s="32"/>
      <c r="B3" s="32"/>
      <c r="C3" s="29" t="s">
        <v>123</v>
      </c>
      <c r="D3" s="29" t="s">
        <v>124</v>
      </c>
    </row>
    <row r="4" spans="1:4" x14ac:dyDescent="0.2">
      <c r="A4" t="s">
        <v>1</v>
      </c>
      <c r="B4" t="s">
        <v>37</v>
      </c>
      <c r="C4">
        <v>29.6</v>
      </c>
      <c r="D4" s="30">
        <v>0.89156626506024095</v>
      </c>
    </row>
    <row r="5" spans="1:4" x14ac:dyDescent="0.2">
      <c r="B5" t="s">
        <v>38</v>
      </c>
      <c r="C5">
        <v>3</v>
      </c>
      <c r="D5" s="30">
        <v>9.0361445783132516E-2</v>
      </c>
    </row>
    <row r="6" spans="1:4" x14ac:dyDescent="0.2">
      <c r="B6" t="s">
        <v>39</v>
      </c>
      <c r="C6">
        <v>0</v>
      </c>
      <c r="D6" s="30">
        <v>0</v>
      </c>
    </row>
    <row r="7" spans="1:4" x14ac:dyDescent="0.2">
      <c r="B7" t="s">
        <v>40</v>
      </c>
      <c r="C7">
        <v>0.4</v>
      </c>
      <c r="D7" s="30">
        <v>1.2048192771084336E-2</v>
      </c>
    </row>
    <row r="8" spans="1:4" x14ac:dyDescent="0.2">
      <c r="B8" t="s">
        <v>41</v>
      </c>
      <c r="C8">
        <v>0.2</v>
      </c>
      <c r="D8" s="30">
        <v>6.0240963855421681E-3</v>
      </c>
    </row>
    <row r="9" spans="1:4" x14ac:dyDescent="0.2">
      <c r="B9" t="s">
        <v>42</v>
      </c>
      <c r="C9">
        <v>0</v>
      </c>
      <c r="D9" s="30">
        <v>0</v>
      </c>
    </row>
    <row r="10" spans="1:4" x14ac:dyDescent="0.2">
      <c r="B10" t="s">
        <v>43</v>
      </c>
      <c r="C10">
        <v>0</v>
      </c>
      <c r="D10" s="30">
        <v>0</v>
      </c>
    </row>
    <row r="11" spans="1:4" x14ac:dyDescent="0.2">
      <c r="B11" t="s">
        <v>44</v>
      </c>
      <c r="C11">
        <v>0</v>
      </c>
      <c r="D11" s="30">
        <v>0</v>
      </c>
    </row>
    <row r="12" spans="1:4" x14ac:dyDescent="0.2">
      <c r="B12" t="s">
        <v>17</v>
      </c>
      <c r="C12">
        <v>0</v>
      </c>
      <c r="D12" s="30">
        <v>0</v>
      </c>
    </row>
    <row r="13" spans="1:4" x14ac:dyDescent="0.2">
      <c r="B13" s="1" t="s">
        <v>11</v>
      </c>
      <c r="C13" s="1">
        <v>33.200000000000003</v>
      </c>
    </row>
    <row r="14" spans="1:4" x14ac:dyDescent="0.2">
      <c r="C14" t="s">
        <v>129</v>
      </c>
    </row>
    <row r="15" spans="1:4" ht="51" x14ac:dyDescent="0.2">
      <c r="A15" s="32"/>
      <c r="B15" s="32"/>
      <c r="C15" s="29" t="s">
        <v>123</v>
      </c>
      <c r="D15" s="29" t="s">
        <v>125</v>
      </c>
    </row>
    <row r="16" spans="1:4" x14ac:dyDescent="0.2">
      <c r="A16" t="s">
        <v>12</v>
      </c>
      <c r="B16" t="s">
        <v>37</v>
      </c>
      <c r="C16">
        <v>279.8</v>
      </c>
      <c r="D16" s="30">
        <v>0.83174791914387647</v>
      </c>
    </row>
    <row r="17" spans="1:4" x14ac:dyDescent="0.2">
      <c r="B17" t="s">
        <v>38</v>
      </c>
      <c r="C17">
        <v>34.6</v>
      </c>
      <c r="D17" s="30">
        <v>0.1028537455410226</v>
      </c>
    </row>
    <row r="18" spans="1:4" x14ac:dyDescent="0.2">
      <c r="B18" t="s">
        <v>39</v>
      </c>
      <c r="C18">
        <v>1</v>
      </c>
      <c r="D18" s="30">
        <v>2.972651605231867E-3</v>
      </c>
    </row>
    <row r="19" spans="1:4" x14ac:dyDescent="0.2">
      <c r="B19" t="s">
        <v>40</v>
      </c>
      <c r="C19">
        <v>8.6</v>
      </c>
      <c r="D19" s="30">
        <v>2.5564803804994055E-2</v>
      </c>
    </row>
    <row r="20" spans="1:4" x14ac:dyDescent="0.2">
      <c r="B20" t="s">
        <v>41</v>
      </c>
      <c r="C20">
        <v>3.8</v>
      </c>
      <c r="D20" s="30">
        <v>1.1296076099881093E-2</v>
      </c>
    </row>
    <row r="21" spans="1:4" x14ac:dyDescent="0.2">
      <c r="B21" t="s">
        <v>42</v>
      </c>
      <c r="C21">
        <v>0.2</v>
      </c>
      <c r="D21" s="30">
        <v>5.9453032104637342E-4</v>
      </c>
    </row>
    <row r="22" spans="1:4" x14ac:dyDescent="0.2">
      <c r="B22" t="s">
        <v>43</v>
      </c>
      <c r="C22">
        <v>2.2000000000000002</v>
      </c>
      <c r="D22" s="30">
        <v>6.5398335315101077E-3</v>
      </c>
    </row>
    <row r="23" spans="1:4" x14ac:dyDescent="0.2">
      <c r="B23" t="s">
        <v>44</v>
      </c>
      <c r="C23">
        <v>4.8</v>
      </c>
      <c r="D23" s="30">
        <v>1.4268727705112961E-2</v>
      </c>
    </row>
    <row r="24" spans="1:4" x14ac:dyDescent="0.2">
      <c r="B24" t="s">
        <v>17</v>
      </c>
      <c r="C24">
        <v>1.4</v>
      </c>
      <c r="D24" s="30">
        <v>4.1617122473246136E-3</v>
      </c>
    </row>
    <row r="25" spans="1:4" x14ac:dyDescent="0.2">
      <c r="B25" s="1" t="s">
        <v>11</v>
      </c>
      <c r="C25" s="1">
        <v>336.4</v>
      </c>
    </row>
    <row r="26" spans="1:4" x14ac:dyDescent="0.2">
      <c r="C26" t="s">
        <v>129</v>
      </c>
    </row>
    <row r="27" spans="1:4" ht="38.25" x14ac:dyDescent="0.2">
      <c r="A27" s="32"/>
      <c r="B27" s="32"/>
      <c r="C27" s="29" t="s">
        <v>123</v>
      </c>
      <c r="D27" s="29" t="s">
        <v>126</v>
      </c>
    </row>
    <row r="28" spans="1:4" x14ac:dyDescent="0.2">
      <c r="A28" t="s">
        <v>13</v>
      </c>
      <c r="B28" t="s">
        <v>37</v>
      </c>
      <c r="C28">
        <v>420.6</v>
      </c>
      <c r="D28" s="30">
        <v>0.7694840834248079</v>
      </c>
    </row>
    <row r="29" spans="1:4" x14ac:dyDescent="0.2">
      <c r="B29" t="s">
        <v>38</v>
      </c>
      <c r="C29">
        <v>85.2</v>
      </c>
      <c r="D29" s="30">
        <v>0.15587266739846323</v>
      </c>
    </row>
    <row r="30" spans="1:4" x14ac:dyDescent="0.2">
      <c r="B30" t="s">
        <v>39</v>
      </c>
      <c r="C30">
        <v>1.4</v>
      </c>
      <c r="D30" s="30">
        <v>2.5612879619465786E-3</v>
      </c>
    </row>
    <row r="31" spans="1:4" x14ac:dyDescent="0.2">
      <c r="B31" t="s">
        <v>40</v>
      </c>
      <c r="C31">
        <v>11.2</v>
      </c>
      <c r="D31" s="30">
        <v>2.0490303695572629E-2</v>
      </c>
    </row>
    <row r="32" spans="1:4" x14ac:dyDescent="0.2">
      <c r="B32" t="s">
        <v>41</v>
      </c>
      <c r="C32">
        <v>7.8</v>
      </c>
      <c r="D32" s="30">
        <v>1.4270032930845224E-2</v>
      </c>
    </row>
    <row r="33" spans="1:4" x14ac:dyDescent="0.2">
      <c r="B33" t="s">
        <v>42</v>
      </c>
      <c r="C33">
        <v>0.8</v>
      </c>
      <c r="D33" s="30">
        <v>1.4635931211123309E-3</v>
      </c>
    </row>
    <row r="34" spans="1:4" x14ac:dyDescent="0.2">
      <c r="B34" t="s">
        <v>43</v>
      </c>
      <c r="C34">
        <v>2.2000000000000002</v>
      </c>
      <c r="D34" s="30">
        <v>4.0248810830589097E-3</v>
      </c>
    </row>
    <row r="35" spans="1:4" x14ac:dyDescent="0.2">
      <c r="B35" t="s">
        <v>44</v>
      </c>
      <c r="C35">
        <v>11.2</v>
      </c>
      <c r="D35" s="30">
        <v>2.0490303695572629E-2</v>
      </c>
    </row>
    <row r="36" spans="1:4" x14ac:dyDescent="0.2">
      <c r="B36" t="s">
        <v>17</v>
      </c>
      <c r="C36">
        <v>6.2</v>
      </c>
      <c r="D36" s="30">
        <v>1.1342846688620564E-2</v>
      </c>
    </row>
    <row r="37" spans="1:4" x14ac:dyDescent="0.2">
      <c r="B37" s="1" t="s">
        <v>11</v>
      </c>
      <c r="C37" s="1">
        <v>546.6</v>
      </c>
    </row>
    <row r="38" spans="1:4" x14ac:dyDescent="0.2">
      <c r="C38" t="s">
        <v>129</v>
      </c>
    </row>
    <row r="39" spans="1:4" ht="38.25" x14ac:dyDescent="0.2">
      <c r="A39" s="32"/>
      <c r="B39" s="32"/>
      <c r="C39" s="29" t="s">
        <v>123</v>
      </c>
      <c r="D39" s="29" t="s">
        <v>127</v>
      </c>
    </row>
    <row r="40" spans="1:4" x14ac:dyDescent="0.2">
      <c r="A40" t="s">
        <v>11</v>
      </c>
      <c r="B40" t="s">
        <v>37</v>
      </c>
      <c r="C40">
        <v>730</v>
      </c>
      <c r="D40" s="30">
        <v>0.79676926435276141</v>
      </c>
    </row>
    <row r="41" spans="1:4" x14ac:dyDescent="0.2">
      <c r="B41" t="s">
        <v>38</v>
      </c>
      <c r="C41">
        <v>122.8</v>
      </c>
      <c r="D41" s="30">
        <v>0.1340318707705741</v>
      </c>
    </row>
    <row r="42" spans="1:4" x14ac:dyDescent="0.2">
      <c r="B42" t="s">
        <v>39</v>
      </c>
      <c r="C42">
        <v>2.4</v>
      </c>
      <c r="D42" s="30">
        <v>2.6195153896529139E-3</v>
      </c>
    </row>
    <row r="43" spans="1:4" x14ac:dyDescent="0.2">
      <c r="B43" t="s">
        <v>40</v>
      </c>
      <c r="C43">
        <v>20.2</v>
      </c>
      <c r="D43" s="30">
        <v>2.2047587862912027E-2</v>
      </c>
    </row>
    <row r="44" spans="1:4" x14ac:dyDescent="0.2">
      <c r="B44" t="s">
        <v>41</v>
      </c>
      <c r="C44">
        <v>11.8</v>
      </c>
      <c r="D44" s="30">
        <v>1.2879283999126828E-2</v>
      </c>
    </row>
    <row r="45" spans="1:4" x14ac:dyDescent="0.2">
      <c r="B45" t="s">
        <v>42</v>
      </c>
      <c r="C45">
        <v>1</v>
      </c>
      <c r="D45" s="30">
        <v>1.0914647456887142E-3</v>
      </c>
    </row>
    <row r="46" spans="1:4" x14ac:dyDescent="0.2">
      <c r="B46" t="s">
        <v>43</v>
      </c>
      <c r="C46">
        <v>4.4000000000000004</v>
      </c>
      <c r="D46" s="30">
        <v>4.8024448810303428E-3</v>
      </c>
    </row>
    <row r="47" spans="1:4" x14ac:dyDescent="0.2">
      <c r="B47" t="s">
        <v>44</v>
      </c>
      <c r="C47">
        <v>16</v>
      </c>
      <c r="D47" s="30">
        <v>1.7463435931019428E-2</v>
      </c>
    </row>
    <row r="48" spans="1:4" x14ac:dyDescent="0.2">
      <c r="B48" t="s">
        <v>17</v>
      </c>
      <c r="C48">
        <v>7.6</v>
      </c>
      <c r="D48" s="30">
        <v>8.2951320672342271E-3</v>
      </c>
    </row>
    <row r="49" spans="2:3" x14ac:dyDescent="0.2">
      <c r="B49" s="1" t="s">
        <v>11</v>
      </c>
      <c r="C49" s="1">
        <v>916.2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9"/>
  <sheetViews>
    <sheetView zoomScale="85" zoomScaleNormal="85" workbookViewId="0"/>
  </sheetViews>
  <sheetFormatPr defaultRowHeight="12.75" x14ac:dyDescent="0.2"/>
  <cols>
    <col min="1" max="1" width="15.140625" style="1" customWidth="1"/>
    <col min="2" max="2" width="9.140625" style="31"/>
    <col min="3" max="3" width="14" style="31" customWidth="1"/>
    <col min="4" max="4" width="18.5703125" style="31" customWidth="1"/>
    <col min="5" max="6" width="9.140625" style="31"/>
  </cols>
  <sheetData>
    <row r="1" spans="1:6" x14ac:dyDescent="0.2">
      <c r="A1" s="1" t="s">
        <v>0</v>
      </c>
    </row>
    <row r="3" spans="1:6" ht="38.25" x14ac:dyDescent="0.2">
      <c r="A3" s="32"/>
      <c r="B3" s="32"/>
      <c r="C3" s="29" t="s">
        <v>123</v>
      </c>
      <c r="D3" s="29" t="s">
        <v>124</v>
      </c>
      <c r="E3"/>
      <c r="F3"/>
    </row>
    <row r="4" spans="1:6" x14ac:dyDescent="0.2">
      <c r="A4" s="1" t="s">
        <v>1</v>
      </c>
      <c r="B4" s="34" t="s">
        <v>45</v>
      </c>
      <c r="C4" s="31">
        <v>0.2</v>
      </c>
      <c r="D4" s="30">
        <v>6.0240963855421681E-3</v>
      </c>
    </row>
    <row r="5" spans="1:6" x14ac:dyDescent="0.2">
      <c r="B5" s="34" t="s">
        <v>46</v>
      </c>
      <c r="C5" s="31">
        <v>0</v>
      </c>
      <c r="D5" s="30">
        <v>0</v>
      </c>
    </row>
    <row r="6" spans="1:6" x14ac:dyDescent="0.2">
      <c r="B6" s="34" t="s">
        <v>47</v>
      </c>
      <c r="C6" s="31">
        <v>0.2</v>
      </c>
      <c r="D6" s="30">
        <v>6.0240963855421681E-3</v>
      </c>
    </row>
    <row r="7" spans="1:6" x14ac:dyDescent="0.2">
      <c r="B7" s="34" t="s">
        <v>48</v>
      </c>
      <c r="C7" s="31">
        <v>0</v>
      </c>
      <c r="D7" s="30">
        <v>0</v>
      </c>
    </row>
    <row r="8" spans="1:6" x14ac:dyDescent="0.2">
      <c r="B8" s="34" t="s">
        <v>49</v>
      </c>
      <c r="C8" s="31">
        <v>0</v>
      </c>
      <c r="D8" s="30">
        <v>0</v>
      </c>
    </row>
    <row r="9" spans="1:6" x14ac:dyDescent="0.2">
      <c r="B9" s="34" t="s">
        <v>50</v>
      </c>
      <c r="C9" s="31">
        <v>0</v>
      </c>
      <c r="D9" s="30">
        <v>0</v>
      </c>
    </row>
    <row r="10" spans="1:6" x14ac:dyDescent="0.2">
      <c r="B10" s="34" t="s">
        <v>51</v>
      </c>
      <c r="C10" s="31">
        <v>0.6</v>
      </c>
      <c r="D10" s="30">
        <v>1.8072289156626505E-2</v>
      </c>
    </row>
    <row r="11" spans="1:6" x14ac:dyDescent="0.2">
      <c r="B11" s="34" t="s">
        <v>52</v>
      </c>
      <c r="C11" s="31">
        <v>0.8</v>
      </c>
      <c r="D11" s="30">
        <v>2.4096385542168672E-2</v>
      </c>
    </row>
    <row r="12" spans="1:6" x14ac:dyDescent="0.2">
      <c r="B12" s="34" t="s">
        <v>53</v>
      </c>
      <c r="C12" s="31">
        <v>0.8</v>
      </c>
      <c r="D12" s="30">
        <v>2.4096385542168672E-2</v>
      </c>
      <c r="E12" s="35"/>
    </row>
    <row r="13" spans="1:6" x14ac:dyDescent="0.2">
      <c r="B13" s="34" t="s">
        <v>54</v>
      </c>
      <c r="C13" s="31">
        <v>1.4</v>
      </c>
      <c r="D13" s="30">
        <v>4.2168674698795178E-2</v>
      </c>
    </row>
    <row r="14" spans="1:6" x14ac:dyDescent="0.2">
      <c r="B14" s="34" t="s">
        <v>55</v>
      </c>
      <c r="C14" s="31">
        <v>1.4</v>
      </c>
      <c r="D14" s="30">
        <v>4.2168674698795178E-2</v>
      </c>
    </row>
    <row r="15" spans="1:6" x14ac:dyDescent="0.2">
      <c r="B15" s="34" t="s">
        <v>56</v>
      </c>
      <c r="C15" s="31">
        <v>1.6</v>
      </c>
      <c r="D15" s="30">
        <v>4.8192771084337345E-2</v>
      </c>
    </row>
    <row r="16" spans="1:6" x14ac:dyDescent="0.2">
      <c r="B16" s="34" t="s">
        <v>57</v>
      </c>
      <c r="C16" s="31">
        <v>1.4</v>
      </c>
      <c r="D16" s="30">
        <v>4.2168674698795178E-2</v>
      </c>
    </row>
    <row r="17" spans="1:6" x14ac:dyDescent="0.2">
      <c r="B17" s="31" t="s">
        <v>58</v>
      </c>
      <c r="C17" s="31">
        <v>4.2</v>
      </c>
      <c r="D17" s="30">
        <v>0.12650602409638553</v>
      </c>
    </row>
    <row r="18" spans="1:6" x14ac:dyDescent="0.2">
      <c r="B18" s="31" t="s">
        <v>59</v>
      </c>
      <c r="C18" s="31">
        <v>2.4</v>
      </c>
      <c r="D18" s="30">
        <v>7.2289156626506021E-2</v>
      </c>
    </row>
    <row r="19" spans="1:6" x14ac:dyDescent="0.2">
      <c r="B19" s="31" t="s">
        <v>60</v>
      </c>
      <c r="C19" s="31">
        <v>3.2</v>
      </c>
      <c r="D19" s="30">
        <v>9.638554216867469E-2</v>
      </c>
    </row>
    <row r="20" spans="1:6" x14ac:dyDescent="0.2">
      <c r="B20" s="31" t="s">
        <v>61</v>
      </c>
      <c r="C20" s="31">
        <v>3.2</v>
      </c>
      <c r="D20" s="30">
        <v>9.638554216867469E-2</v>
      </c>
    </row>
    <row r="21" spans="1:6" x14ac:dyDescent="0.2">
      <c r="B21" s="31" t="s">
        <v>62</v>
      </c>
      <c r="C21" s="31">
        <v>4.2</v>
      </c>
      <c r="D21" s="30">
        <v>0.12650602409638553</v>
      </c>
    </row>
    <row r="22" spans="1:6" x14ac:dyDescent="0.2">
      <c r="B22" s="31" t="s">
        <v>63</v>
      </c>
      <c r="C22" s="31">
        <v>3</v>
      </c>
      <c r="D22" s="30">
        <v>9.0361445783132516E-2</v>
      </c>
      <c r="E22" s="35"/>
      <c r="F22" s="35"/>
    </row>
    <row r="23" spans="1:6" x14ac:dyDescent="0.2">
      <c r="B23" s="31" t="s">
        <v>64</v>
      </c>
      <c r="C23" s="31">
        <v>1.8</v>
      </c>
      <c r="D23" s="30">
        <v>5.4216867469879512E-2</v>
      </c>
    </row>
    <row r="24" spans="1:6" x14ac:dyDescent="0.2">
      <c r="B24" s="31" t="s">
        <v>65</v>
      </c>
      <c r="C24" s="31">
        <v>0.8</v>
      </c>
      <c r="D24" s="30">
        <v>2.4096385542168672E-2</v>
      </c>
    </row>
    <row r="25" spans="1:6" x14ac:dyDescent="0.2">
      <c r="B25" s="31" t="s">
        <v>66</v>
      </c>
      <c r="C25" s="31">
        <v>1.2</v>
      </c>
      <c r="D25" s="30">
        <v>3.614457831325301E-2</v>
      </c>
    </row>
    <row r="26" spans="1:6" x14ac:dyDescent="0.2">
      <c r="B26" s="31" t="s">
        <v>67</v>
      </c>
      <c r="C26" s="31">
        <v>0.4</v>
      </c>
      <c r="D26" s="30">
        <v>1.2048192771084336E-2</v>
      </c>
    </row>
    <row r="27" spans="1:6" x14ac:dyDescent="0.2">
      <c r="B27" s="31" t="s">
        <v>68</v>
      </c>
      <c r="C27" s="31">
        <v>0.4</v>
      </c>
      <c r="D27" s="30">
        <v>1.2048192771084336E-2</v>
      </c>
    </row>
    <row r="28" spans="1:6" x14ac:dyDescent="0.2">
      <c r="B28" s="36" t="s">
        <v>11</v>
      </c>
      <c r="C28" s="36">
        <v>33.200000000000003</v>
      </c>
    </row>
    <row r="29" spans="1:6" x14ac:dyDescent="0.2">
      <c r="C29" s="31" t="s">
        <v>129</v>
      </c>
    </row>
    <row r="30" spans="1:6" ht="51" x14ac:dyDescent="0.2">
      <c r="A30" s="32"/>
      <c r="B30" s="32"/>
      <c r="C30" s="29" t="s">
        <v>123</v>
      </c>
      <c r="D30" s="29" t="s">
        <v>125</v>
      </c>
      <c r="E30"/>
      <c r="F30"/>
    </row>
    <row r="31" spans="1:6" x14ac:dyDescent="0.2">
      <c r="A31" s="1" t="s">
        <v>12</v>
      </c>
      <c r="B31" s="34" t="s">
        <v>45</v>
      </c>
      <c r="C31" s="31">
        <v>1.8</v>
      </c>
      <c r="D31" s="30">
        <v>5.3507728894173611E-3</v>
      </c>
    </row>
    <row r="32" spans="1:6" x14ac:dyDescent="0.2">
      <c r="B32" s="34" t="s">
        <v>46</v>
      </c>
      <c r="C32" s="31">
        <v>2.6</v>
      </c>
      <c r="D32" s="30">
        <v>7.7288941736028544E-3</v>
      </c>
    </row>
    <row r="33" spans="2:4" x14ac:dyDescent="0.2">
      <c r="B33" s="34" t="s">
        <v>47</v>
      </c>
      <c r="C33" s="31">
        <v>1.2</v>
      </c>
      <c r="D33" s="30">
        <v>3.5671819262782403E-3</v>
      </c>
    </row>
    <row r="34" spans="2:4" x14ac:dyDescent="0.2">
      <c r="B34" s="34" t="s">
        <v>48</v>
      </c>
      <c r="C34" s="31">
        <v>1.6</v>
      </c>
      <c r="D34" s="30">
        <v>4.7562425683709874E-3</v>
      </c>
    </row>
    <row r="35" spans="2:4" x14ac:dyDescent="0.2">
      <c r="B35" s="34" t="s">
        <v>49</v>
      </c>
      <c r="C35" s="31">
        <v>0.6</v>
      </c>
      <c r="D35" s="30">
        <v>1.7835909631391202E-3</v>
      </c>
    </row>
    <row r="36" spans="2:4" x14ac:dyDescent="0.2">
      <c r="B36" s="34" t="s">
        <v>50</v>
      </c>
      <c r="C36" s="31">
        <v>1.4</v>
      </c>
      <c r="D36" s="30">
        <v>4.1617122473246136E-3</v>
      </c>
    </row>
    <row r="37" spans="2:4" x14ac:dyDescent="0.2">
      <c r="B37" s="34" t="s">
        <v>51</v>
      </c>
      <c r="C37" s="31">
        <v>4.2</v>
      </c>
      <c r="D37" s="30">
        <v>1.2485136741973843E-2</v>
      </c>
    </row>
    <row r="38" spans="2:4" x14ac:dyDescent="0.2">
      <c r="B38" s="34" t="s">
        <v>52</v>
      </c>
      <c r="C38" s="31">
        <v>13.8</v>
      </c>
      <c r="D38" s="30">
        <v>4.102259215219977E-2</v>
      </c>
    </row>
    <row r="39" spans="2:4" x14ac:dyDescent="0.2">
      <c r="B39" s="34" t="s">
        <v>53</v>
      </c>
      <c r="C39" s="31">
        <v>13.2</v>
      </c>
      <c r="D39" s="30">
        <v>3.9239001189060645E-2</v>
      </c>
    </row>
    <row r="40" spans="2:4" x14ac:dyDescent="0.2">
      <c r="B40" s="34" t="s">
        <v>54</v>
      </c>
      <c r="C40" s="31">
        <v>8.8000000000000007</v>
      </c>
      <c r="D40" s="30">
        <v>2.6159334126040431E-2</v>
      </c>
    </row>
    <row r="41" spans="2:4" x14ac:dyDescent="0.2">
      <c r="B41" s="34" t="s">
        <v>55</v>
      </c>
      <c r="C41" s="31">
        <v>14.2</v>
      </c>
      <c r="D41" s="30">
        <v>4.2211652794292509E-2</v>
      </c>
    </row>
    <row r="42" spans="2:4" x14ac:dyDescent="0.2">
      <c r="B42" s="34" t="s">
        <v>56</v>
      </c>
      <c r="C42" s="31">
        <v>18.600000000000001</v>
      </c>
      <c r="D42" s="30">
        <v>5.5291319857312733E-2</v>
      </c>
    </row>
    <row r="43" spans="2:4" x14ac:dyDescent="0.2">
      <c r="B43" s="34" t="s">
        <v>57</v>
      </c>
      <c r="C43" s="31">
        <v>20.6</v>
      </c>
      <c r="D43" s="30">
        <v>6.1236623067776462E-2</v>
      </c>
    </row>
    <row r="44" spans="2:4" x14ac:dyDescent="0.2">
      <c r="B44" s="31" t="s">
        <v>58</v>
      </c>
      <c r="C44" s="31">
        <v>26.4</v>
      </c>
      <c r="D44" s="30">
        <v>7.8478002378121289E-2</v>
      </c>
    </row>
    <row r="45" spans="2:4" x14ac:dyDescent="0.2">
      <c r="B45" s="31" t="s">
        <v>59</v>
      </c>
      <c r="C45" s="31">
        <v>32.200000000000003</v>
      </c>
      <c r="D45" s="30">
        <v>9.5719381688466124E-2</v>
      </c>
    </row>
    <row r="46" spans="2:4" x14ac:dyDescent="0.2">
      <c r="B46" s="31" t="s">
        <v>60</v>
      </c>
      <c r="C46" s="31">
        <v>28.6</v>
      </c>
      <c r="D46" s="30">
        <v>8.5017835909631398E-2</v>
      </c>
    </row>
    <row r="47" spans="2:4" x14ac:dyDescent="0.2">
      <c r="B47" s="31" t="s">
        <v>61</v>
      </c>
      <c r="C47" s="31">
        <v>35</v>
      </c>
      <c r="D47" s="30">
        <v>0.10404280618311534</v>
      </c>
    </row>
    <row r="48" spans="2:4" x14ac:dyDescent="0.2">
      <c r="B48" s="31" t="s">
        <v>62</v>
      </c>
      <c r="C48" s="31">
        <v>32.799999999999997</v>
      </c>
      <c r="D48" s="30">
        <v>9.7502972651605235E-2</v>
      </c>
    </row>
    <row r="49" spans="1:6" x14ac:dyDescent="0.2">
      <c r="B49" s="31" t="s">
        <v>63</v>
      </c>
      <c r="C49" s="31">
        <v>23.6</v>
      </c>
      <c r="D49" s="30">
        <v>7.0154577883472069E-2</v>
      </c>
    </row>
    <row r="50" spans="1:6" x14ac:dyDescent="0.2">
      <c r="B50" s="31" t="s">
        <v>64</v>
      </c>
      <c r="C50" s="31">
        <v>14</v>
      </c>
      <c r="D50" s="30">
        <v>4.1617122473246136E-2</v>
      </c>
    </row>
    <row r="51" spans="1:6" x14ac:dyDescent="0.2">
      <c r="B51" s="31" t="s">
        <v>65</v>
      </c>
      <c r="C51" s="31">
        <v>18.399999999999999</v>
      </c>
      <c r="D51" s="30">
        <v>5.4696789536266346E-2</v>
      </c>
    </row>
    <row r="52" spans="1:6" x14ac:dyDescent="0.2">
      <c r="B52" s="31" t="s">
        <v>66</v>
      </c>
      <c r="C52" s="31">
        <v>11.6</v>
      </c>
      <c r="D52" s="30">
        <v>3.4482758620689655E-2</v>
      </c>
    </row>
    <row r="53" spans="1:6" x14ac:dyDescent="0.2">
      <c r="B53" s="31" t="s">
        <v>67</v>
      </c>
      <c r="C53" s="31">
        <v>6</v>
      </c>
      <c r="D53" s="30">
        <v>1.7835909631391204E-2</v>
      </c>
    </row>
    <row r="54" spans="1:6" x14ac:dyDescent="0.2">
      <c r="B54" s="31" t="s">
        <v>68</v>
      </c>
      <c r="C54" s="31">
        <v>5.2</v>
      </c>
      <c r="D54" s="30">
        <v>1.5457788347205709E-2</v>
      </c>
    </row>
    <row r="55" spans="1:6" x14ac:dyDescent="0.2">
      <c r="B55" s="36" t="s">
        <v>11</v>
      </c>
      <c r="C55" s="36">
        <v>336.4</v>
      </c>
    </row>
    <row r="56" spans="1:6" x14ac:dyDescent="0.2">
      <c r="C56" s="31" t="s">
        <v>129</v>
      </c>
    </row>
    <row r="57" spans="1:6" ht="38.25" x14ac:dyDescent="0.2">
      <c r="A57" s="32"/>
      <c r="B57" s="32"/>
      <c r="C57" s="29" t="s">
        <v>123</v>
      </c>
      <c r="D57" s="29" t="s">
        <v>126</v>
      </c>
      <c r="E57"/>
      <c r="F57"/>
    </row>
    <row r="58" spans="1:6" x14ac:dyDescent="0.2">
      <c r="A58" s="1" t="s">
        <v>13</v>
      </c>
      <c r="B58" s="34" t="s">
        <v>45</v>
      </c>
      <c r="C58" s="31">
        <v>3.6</v>
      </c>
      <c r="D58" s="30">
        <v>6.5861690450054883E-3</v>
      </c>
    </row>
    <row r="59" spans="1:6" x14ac:dyDescent="0.2">
      <c r="B59" s="34" t="s">
        <v>46</v>
      </c>
      <c r="C59" s="31">
        <v>2.2000000000000002</v>
      </c>
      <c r="D59" s="30">
        <v>4.0248810830589097E-3</v>
      </c>
    </row>
    <row r="60" spans="1:6" x14ac:dyDescent="0.2">
      <c r="B60" s="34" t="s">
        <v>47</v>
      </c>
      <c r="C60" s="31">
        <v>1.6</v>
      </c>
      <c r="D60" s="30">
        <v>2.9271862422246618E-3</v>
      </c>
    </row>
    <row r="61" spans="1:6" x14ac:dyDescent="0.2">
      <c r="B61" s="34" t="s">
        <v>48</v>
      </c>
      <c r="C61" s="31">
        <v>1.6</v>
      </c>
      <c r="D61" s="30">
        <v>2.9271862422246618E-3</v>
      </c>
    </row>
    <row r="62" spans="1:6" x14ac:dyDescent="0.2">
      <c r="B62" s="34" t="s">
        <v>49</v>
      </c>
      <c r="C62" s="31">
        <v>1.2</v>
      </c>
      <c r="D62" s="30">
        <v>2.1953896816684958E-3</v>
      </c>
    </row>
    <row r="63" spans="1:6" x14ac:dyDescent="0.2">
      <c r="B63" s="34" t="s">
        <v>50</v>
      </c>
      <c r="C63" s="31">
        <v>3.2</v>
      </c>
      <c r="D63" s="30">
        <v>5.8543724844493236E-3</v>
      </c>
    </row>
    <row r="64" spans="1:6" x14ac:dyDescent="0.2">
      <c r="B64" s="34" t="s">
        <v>51</v>
      </c>
      <c r="C64" s="31">
        <v>9.4</v>
      </c>
      <c r="D64" s="30">
        <v>1.7197219173069888E-2</v>
      </c>
    </row>
    <row r="65" spans="2:4" x14ac:dyDescent="0.2">
      <c r="B65" s="34" t="s">
        <v>52</v>
      </c>
      <c r="C65" s="31">
        <v>22</v>
      </c>
      <c r="D65" s="30">
        <v>4.0248810830589093E-2</v>
      </c>
    </row>
    <row r="66" spans="2:4" x14ac:dyDescent="0.2">
      <c r="B66" s="34" t="s">
        <v>53</v>
      </c>
      <c r="C66" s="31">
        <v>30.4</v>
      </c>
      <c r="D66" s="30">
        <v>5.5616538602268561E-2</v>
      </c>
    </row>
    <row r="67" spans="2:4" x14ac:dyDescent="0.2">
      <c r="B67" s="34" t="s">
        <v>54</v>
      </c>
      <c r="C67" s="31">
        <v>21.4</v>
      </c>
      <c r="D67" s="30">
        <v>3.9151115989754841E-2</v>
      </c>
    </row>
    <row r="68" spans="2:4" x14ac:dyDescent="0.2">
      <c r="B68" s="34" t="s">
        <v>55</v>
      </c>
      <c r="C68" s="31">
        <v>20.8</v>
      </c>
      <c r="D68" s="30">
        <v>3.8053421148920602E-2</v>
      </c>
    </row>
    <row r="69" spans="2:4" x14ac:dyDescent="0.2">
      <c r="B69" s="34" t="s">
        <v>56</v>
      </c>
      <c r="C69" s="31">
        <v>30.4</v>
      </c>
      <c r="D69" s="30">
        <v>5.5616538602268561E-2</v>
      </c>
    </row>
    <row r="70" spans="2:4" x14ac:dyDescent="0.2">
      <c r="B70" s="34" t="s">
        <v>57</v>
      </c>
      <c r="C70" s="31">
        <v>35.6</v>
      </c>
      <c r="D70" s="30">
        <v>6.5129893889498719E-2</v>
      </c>
    </row>
    <row r="71" spans="2:4" x14ac:dyDescent="0.2">
      <c r="B71" s="31" t="s">
        <v>58</v>
      </c>
      <c r="C71" s="31">
        <v>40.4</v>
      </c>
      <c r="D71" s="30">
        <v>7.3911452616172699E-2</v>
      </c>
    </row>
    <row r="72" spans="2:4" x14ac:dyDescent="0.2">
      <c r="B72" s="31" t="s">
        <v>59</v>
      </c>
      <c r="C72" s="31">
        <v>41.6</v>
      </c>
      <c r="D72" s="30">
        <v>7.6106842297841204E-2</v>
      </c>
    </row>
    <row r="73" spans="2:4" x14ac:dyDescent="0.2">
      <c r="B73" s="31" t="s">
        <v>60</v>
      </c>
      <c r="C73" s="31">
        <v>42.6</v>
      </c>
      <c r="D73" s="30">
        <v>7.7936333699231614E-2</v>
      </c>
    </row>
    <row r="74" spans="2:4" x14ac:dyDescent="0.2">
      <c r="B74" s="31" t="s">
        <v>61</v>
      </c>
      <c r="C74" s="31">
        <v>50.2</v>
      </c>
      <c r="D74" s="30">
        <v>9.1840468349798754E-2</v>
      </c>
    </row>
    <row r="75" spans="2:4" x14ac:dyDescent="0.2">
      <c r="B75" s="31" t="s">
        <v>62</v>
      </c>
      <c r="C75" s="31">
        <v>63</v>
      </c>
      <c r="D75" s="30">
        <v>0.11525795828759604</v>
      </c>
    </row>
    <row r="76" spans="2:4" x14ac:dyDescent="0.2">
      <c r="B76" s="31" t="s">
        <v>63</v>
      </c>
      <c r="C76" s="31">
        <v>42</v>
      </c>
      <c r="D76" s="30">
        <v>7.6838638858397368E-2</v>
      </c>
    </row>
    <row r="77" spans="2:4" x14ac:dyDescent="0.2">
      <c r="B77" s="31" t="s">
        <v>64</v>
      </c>
      <c r="C77" s="31">
        <v>29.4</v>
      </c>
      <c r="D77" s="30">
        <v>5.3787047200878152E-2</v>
      </c>
    </row>
    <row r="78" spans="2:4" x14ac:dyDescent="0.2">
      <c r="B78" s="31" t="s">
        <v>65</v>
      </c>
      <c r="C78" s="31">
        <v>22.6</v>
      </c>
      <c r="D78" s="30">
        <v>4.1346505671423346E-2</v>
      </c>
    </row>
    <row r="79" spans="2:4" x14ac:dyDescent="0.2">
      <c r="B79" s="31" t="s">
        <v>66</v>
      </c>
      <c r="C79" s="31">
        <v>14</v>
      </c>
      <c r="D79" s="30">
        <v>2.5612879619465786E-2</v>
      </c>
    </row>
    <row r="80" spans="2:4" x14ac:dyDescent="0.2">
      <c r="B80" s="31" t="s">
        <v>67</v>
      </c>
      <c r="C80" s="31">
        <v>10.8</v>
      </c>
      <c r="D80" s="30">
        <v>1.9758507135016465E-2</v>
      </c>
    </row>
    <row r="81" spans="1:6" x14ac:dyDescent="0.2">
      <c r="B81" s="31" t="s">
        <v>68</v>
      </c>
      <c r="C81" s="31">
        <v>6.6</v>
      </c>
      <c r="D81" s="30">
        <v>1.2074643249176727E-2</v>
      </c>
    </row>
    <row r="82" spans="1:6" x14ac:dyDescent="0.2">
      <c r="B82" s="36" t="s">
        <v>11</v>
      </c>
      <c r="C82" s="36">
        <v>546.6</v>
      </c>
    </row>
    <row r="83" spans="1:6" x14ac:dyDescent="0.2">
      <c r="C83" s="31" t="s">
        <v>129</v>
      </c>
    </row>
    <row r="84" spans="1:6" ht="38.25" x14ac:dyDescent="0.2">
      <c r="A84" s="32"/>
      <c r="B84" s="32"/>
      <c r="C84" s="29" t="s">
        <v>123</v>
      </c>
      <c r="D84" s="29" t="s">
        <v>127</v>
      </c>
      <c r="E84"/>
      <c r="F84"/>
    </row>
    <row r="85" spans="1:6" x14ac:dyDescent="0.2">
      <c r="A85" s="1" t="s">
        <v>11</v>
      </c>
      <c r="B85" s="34" t="s">
        <v>45</v>
      </c>
      <c r="C85" s="31">
        <v>5.6</v>
      </c>
      <c r="D85" s="30">
        <v>6.1122025758567995E-3</v>
      </c>
    </row>
    <row r="86" spans="1:6" x14ac:dyDescent="0.2">
      <c r="B86" s="34" t="s">
        <v>46</v>
      </c>
      <c r="C86" s="31">
        <v>4.8</v>
      </c>
      <c r="D86" s="30">
        <v>5.2390307793058278E-3</v>
      </c>
    </row>
    <row r="87" spans="1:6" x14ac:dyDescent="0.2">
      <c r="B87" s="34" t="s">
        <v>47</v>
      </c>
      <c r="C87" s="31">
        <v>3</v>
      </c>
      <c r="D87" s="30">
        <v>3.2743942370661427E-3</v>
      </c>
    </row>
    <row r="88" spans="1:6" x14ac:dyDescent="0.2">
      <c r="B88" s="34" t="s">
        <v>48</v>
      </c>
      <c r="C88" s="31">
        <v>3.2</v>
      </c>
      <c r="D88" s="30">
        <v>3.4926871862038856E-3</v>
      </c>
    </row>
    <row r="89" spans="1:6" x14ac:dyDescent="0.2">
      <c r="B89" s="34" t="s">
        <v>49</v>
      </c>
      <c r="C89" s="31">
        <v>1.8</v>
      </c>
      <c r="D89" s="30">
        <v>1.9646365422396855E-3</v>
      </c>
    </row>
    <row r="90" spans="1:6" x14ac:dyDescent="0.2">
      <c r="B90" s="34" t="s">
        <v>50</v>
      </c>
      <c r="C90" s="31">
        <v>4.5999999999999996</v>
      </c>
      <c r="D90" s="30">
        <v>5.0207378301680853E-3</v>
      </c>
    </row>
    <row r="91" spans="1:6" x14ac:dyDescent="0.2">
      <c r="B91" s="34" t="s">
        <v>51</v>
      </c>
      <c r="C91" s="31">
        <v>14.2</v>
      </c>
      <c r="D91" s="30">
        <v>1.5498799388779742E-2</v>
      </c>
    </row>
    <row r="92" spans="1:6" x14ac:dyDescent="0.2">
      <c r="B92" s="34" t="s">
        <v>52</v>
      </c>
      <c r="C92" s="31">
        <v>36.6</v>
      </c>
      <c r="D92" s="30">
        <v>3.994760969220694E-2</v>
      </c>
    </row>
    <row r="93" spans="1:6" x14ac:dyDescent="0.2">
      <c r="B93" s="34" t="s">
        <v>53</v>
      </c>
      <c r="C93" s="31">
        <v>44.4</v>
      </c>
      <c r="D93" s="30">
        <v>4.8461034708578911E-2</v>
      </c>
    </row>
    <row r="94" spans="1:6" x14ac:dyDescent="0.2">
      <c r="B94" s="34" t="s">
        <v>54</v>
      </c>
      <c r="C94" s="31">
        <v>31.6</v>
      </c>
      <c r="D94" s="30">
        <v>3.449028596376337E-2</v>
      </c>
    </row>
    <row r="95" spans="1:6" x14ac:dyDescent="0.2">
      <c r="B95" s="34" t="s">
        <v>55</v>
      </c>
      <c r="C95" s="31">
        <v>36.4</v>
      </c>
      <c r="D95" s="30">
        <v>3.9729316743069197E-2</v>
      </c>
    </row>
    <row r="96" spans="1:6" x14ac:dyDescent="0.2">
      <c r="B96" s="34" t="s">
        <v>56</v>
      </c>
      <c r="C96" s="31">
        <v>50.6</v>
      </c>
      <c r="D96" s="30">
        <v>5.5228116131848942E-2</v>
      </c>
    </row>
    <row r="97" spans="2:4" x14ac:dyDescent="0.2">
      <c r="B97" s="34" t="s">
        <v>57</v>
      </c>
      <c r="C97" s="31">
        <v>57.6</v>
      </c>
      <c r="D97" s="30">
        <v>6.2868369351669937E-2</v>
      </c>
    </row>
    <row r="98" spans="2:4" x14ac:dyDescent="0.2">
      <c r="B98" s="31" t="s">
        <v>58</v>
      </c>
      <c r="C98" s="31">
        <v>71</v>
      </c>
      <c r="D98" s="30">
        <v>7.7493996943898705E-2</v>
      </c>
    </row>
    <row r="99" spans="2:4" x14ac:dyDescent="0.2">
      <c r="B99" s="31" t="s">
        <v>59</v>
      </c>
      <c r="C99" s="31">
        <v>76.2</v>
      </c>
      <c r="D99" s="30">
        <v>8.3169613621480024E-2</v>
      </c>
    </row>
    <row r="100" spans="2:4" x14ac:dyDescent="0.2">
      <c r="B100" s="31" t="s">
        <v>60</v>
      </c>
      <c r="C100" s="31">
        <v>74.400000000000006</v>
      </c>
      <c r="D100" s="30">
        <v>8.1204977079240348E-2</v>
      </c>
    </row>
    <row r="101" spans="2:4" x14ac:dyDescent="0.2">
      <c r="B101" s="31" t="s">
        <v>61</v>
      </c>
      <c r="C101" s="31">
        <v>88.4</v>
      </c>
      <c r="D101" s="30">
        <v>9.6485483518882337E-2</v>
      </c>
    </row>
    <row r="102" spans="2:4" x14ac:dyDescent="0.2">
      <c r="B102" s="31" t="s">
        <v>62</v>
      </c>
      <c r="C102" s="31">
        <v>100</v>
      </c>
      <c r="D102" s="30">
        <v>0.10914647456887142</v>
      </c>
    </row>
    <row r="103" spans="2:4" x14ac:dyDescent="0.2">
      <c r="B103" s="31" t="s">
        <v>63</v>
      </c>
      <c r="C103" s="31">
        <v>68.599999999999994</v>
      </c>
      <c r="D103" s="30">
        <v>7.4874481554245795E-2</v>
      </c>
    </row>
    <row r="104" spans="2:4" x14ac:dyDescent="0.2">
      <c r="B104" s="31" t="s">
        <v>64</v>
      </c>
      <c r="C104" s="31">
        <v>45.2</v>
      </c>
      <c r="D104" s="30">
        <v>4.9334206505129888E-2</v>
      </c>
    </row>
    <row r="105" spans="2:4" x14ac:dyDescent="0.2">
      <c r="B105" s="31" t="s">
        <v>65</v>
      </c>
      <c r="C105" s="31">
        <v>41.8</v>
      </c>
      <c r="D105" s="30">
        <v>4.5623226369788251E-2</v>
      </c>
    </row>
    <row r="106" spans="2:4" x14ac:dyDescent="0.2">
      <c r="B106" s="31" t="s">
        <v>66</v>
      </c>
      <c r="C106" s="31">
        <v>26.8</v>
      </c>
      <c r="D106" s="30">
        <v>2.925125518445754E-2</v>
      </c>
    </row>
    <row r="107" spans="2:4" x14ac:dyDescent="0.2">
      <c r="B107" s="31" t="s">
        <v>67</v>
      </c>
      <c r="C107" s="31">
        <v>17.2</v>
      </c>
      <c r="D107" s="30">
        <v>1.8773193625845883E-2</v>
      </c>
    </row>
    <row r="108" spans="2:4" x14ac:dyDescent="0.2">
      <c r="B108" s="31" t="s">
        <v>68</v>
      </c>
      <c r="C108" s="31">
        <v>12.2</v>
      </c>
      <c r="D108" s="30">
        <v>1.3315869897402313E-2</v>
      </c>
    </row>
    <row r="109" spans="2:4" x14ac:dyDescent="0.2">
      <c r="B109" s="36" t="s">
        <v>11</v>
      </c>
      <c r="C109" s="36">
        <v>916.2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Motorcycle summary stats</vt:lpstr>
      <vt:lpstr>Junction detail</vt:lpstr>
      <vt:lpstr>Road type</vt:lpstr>
      <vt:lpstr>Road Class</vt:lpstr>
      <vt:lpstr>Built Up non built up</vt:lpstr>
      <vt:lpstr>Urban Rural</vt:lpstr>
      <vt:lpstr>Light conditions</vt:lpstr>
      <vt:lpstr>Weather conditions</vt:lpstr>
      <vt:lpstr>Time of day</vt:lpstr>
      <vt:lpstr>Month</vt:lpstr>
      <vt:lpstr>Other Vehicle</vt:lpstr>
      <vt:lpstr>Day of week</vt:lpstr>
      <vt:lpstr>Motorcycle_detail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u209603</dc:creator>
  <cp:lastModifiedBy>u016789</cp:lastModifiedBy>
  <dcterms:created xsi:type="dcterms:W3CDTF">2013-09-09T15:27:15Z</dcterms:created>
  <dcterms:modified xsi:type="dcterms:W3CDTF">2013-10-24T10:45:39Z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A6893323</vt:lpwstr>
  </property>
  <property fmtid="{D5CDD505-2E9C-101B-9397-08002B2CF9AE}" pid="4" name="Objective-Title">
    <vt:lpwstr>Reported Road Casualties Scotland 2012 - Article - Tables - Version for Web - Motor Cycles - data - 03-10-2013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2013-10-03T12:21:46Z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2013-10-24T08:59:18Z</vt:filetime>
  </property>
  <property fmtid="{D5CDD505-2E9C-101B-9397-08002B2CF9AE}" pid="11" name="Objective-Owner">
    <vt:lpwstr>Perkins, Matt M (U209603)</vt:lpwstr>
  </property>
  <property fmtid="{D5CDD505-2E9C-101B-9397-08002B2CF9AE}" pid="12" name="Objective-Path">
    <vt:lpwstr>Objective Global Folder:SG File Plan:Business and industry:Transport:Roads and road transport - Road safety:Research and analysis: Roads and road transport - Road safety:Road accident and casualty statistics: Road Accidents Scotland 2012: Research and ana</vt:lpwstr>
  </property>
  <property fmtid="{D5CDD505-2E9C-101B-9397-08002B2CF9AE}" pid="13" name="Objective-Parent">
    <vt:lpwstr>Road accident and casualty statistics: Road Accidents Scotland 2012: Research and analysis: Roads and road transport - Road safety: 2012-2018</vt:lpwstr>
  </property>
  <property fmtid="{D5CDD505-2E9C-101B-9397-08002B2CF9AE}" pid="14" name="Objective-State">
    <vt:lpwstr>Being Drafted</vt:lpwstr>
  </property>
  <property fmtid="{D5CDD505-2E9C-101B-9397-08002B2CF9AE}" pid="15" name="Objective-Version">
    <vt:lpwstr>0.1</vt:lpwstr>
  </property>
  <property fmtid="{D5CDD505-2E9C-101B-9397-08002B2CF9AE}" pid="16" name="Objective-VersionNumber">
    <vt:i4>1</vt:i4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
    </vt:lpwstr>
  </property>
  <property fmtid="{D5CDD505-2E9C-101B-9397-08002B2CF9AE}" pid="19" name="Objective-Classification">
    <vt:lpwstr>[Inherited - Restricted]</vt:lpwstr>
  </property>
  <property fmtid="{D5CDD505-2E9C-101B-9397-08002B2CF9AE}" pid="20" name="Objective-Caveats">
    <vt:lpwstr>
   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</Properties>
</file>