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</externalReferences>
  <definedNames>
    <definedName name="\A" localSheetId="0">#REF!</definedName>
    <definedName name="\B" localSheetId="0">#REF!</definedName>
    <definedName name="\C" localSheetId="0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Fill" localSheetId="0" hidden="1">#REF!</definedName>
    <definedName name="_new2">#REF!</definedName>
    <definedName name="_Order1" hidden="1">255</definedName>
    <definedName name="compnum" localSheetId="0">#REF!</definedName>
    <definedName name="KEYA">'[2]Table A'!$AC$26</definedName>
    <definedName name="MACROS">[3]Table!$M$1:$IG$8163</definedName>
    <definedName name="MACROS2" localSheetId="0">#REF!</definedName>
    <definedName name="_xlnm.Print_Area" localSheetId="0">'Table M - Accs'!$A$1:$M$115</definedName>
    <definedName name="_xlnm.Print_Area" localSheetId="3">'Table O - vehicles'!$A$1:$O$95</definedName>
    <definedName name="_xlnm.Print_Area" localSheetId="5">'Table Q - pairs - veh'!$A$1:$C$33</definedName>
    <definedName name="_xlnm.Print_Area" localSheetId="6">'Table R - cas'!$A$1:$K$80</definedName>
    <definedName name="_xlnm.Print_Area" localSheetId="7">'Table S - cas'!$A$1:$K$104</definedName>
    <definedName name="_xlnm.Print_Area" localSheetId="8">'Table T - Freq of factors'!$A$1:$I$85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B" localSheetId="0">#REF!</definedName>
    <definedName name="SHEETC" localSheetId="0">#REF!</definedName>
    <definedName name="SHEETE" localSheetId="0">#REF!</definedName>
    <definedName name="SHEETF" localSheetId="0">#REF!</definedName>
    <definedName name="SHEETG" localSheetId="0">#REF!</definedName>
    <definedName name="TIME">[3]Table!$E$1:$IG$8163</definedName>
    <definedName name="TIME2" localSheetId="0">#REF!</definedName>
    <definedName name="WHOLE">[3]Table!$BZ$371</definedName>
    <definedName name="WHOLE2" localSheetId="0">#REF!</definedName>
  </definedNames>
  <calcPr calcId="145621"/>
</workbook>
</file>

<file path=xl/calcChain.xml><?xml version="1.0" encoding="utf-8"?>
<calcChain xmlns="http://schemas.openxmlformats.org/spreadsheetml/2006/main">
  <c r="H4" i="9" l="1"/>
  <c r="I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I80" i="9"/>
  <c r="H81" i="9"/>
  <c r="I81" i="9"/>
  <c r="J6" i="8"/>
  <c r="J7" i="8"/>
  <c r="J8" i="8"/>
  <c r="J9" i="8"/>
  <c r="J10" i="8"/>
  <c r="J11" i="8"/>
  <c r="J12" i="8"/>
  <c r="J13" i="8"/>
  <c r="J16" i="8"/>
  <c r="J17" i="8"/>
  <c r="J18" i="8"/>
  <c r="J21" i="8"/>
  <c r="J22" i="8"/>
  <c r="J23" i="8"/>
  <c r="J24" i="8"/>
  <c r="J25" i="8"/>
  <c r="J26" i="8"/>
  <c r="J27" i="8"/>
  <c r="J28" i="8"/>
  <c r="J29" i="8"/>
  <c r="J30" i="8"/>
  <c r="J31" i="8"/>
  <c r="J33" i="8"/>
  <c r="J34" i="8"/>
  <c r="J35" i="8"/>
  <c r="J36" i="8"/>
  <c r="J37" i="8"/>
  <c r="J38" i="8"/>
  <c r="J39" i="8"/>
  <c r="J40" i="8"/>
  <c r="J41" i="8"/>
  <c r="J42" i="8"/>
  <c r="J45" i="8"/>
  <c r="J46" i="8"/>
  <c r="J47" i="8"/>
  <c r="J48" i="8"/>
  <c r="J49" i="8"/>
  <c r="J50" i="8"/>
  <c r="J51" i="8"/>
  <c r="J52" i="8"/>
  <c r="J53" i="8"/>
  <c r="J54" i="8"/>
  <c r="J55" i="8"/>
  <c r="J57" i="8"/>
  <c r="J58" i="8"/>
  <c r="J59" i="8"/>
  <c r="J60" i="8"/>
  <c r="J61" i="8"/>
  <c r="J62" i="8"/>
  <c r="J65" i="8"/>
  <c r="J66" i="8"/>
  <c r="J67" i="8"/>
  <c r="J68" i="8"/>
  <c r="J69" i="8"/>
  <c r="J70" i="8"/>
  <c r="J71" i="8"/>
  <c r="J72" i="8"/>
  <c r="J73" i="8"/>
  <c r="J74" i="8"/>
  <c r="J75" i="8"/>
  <c r="J77" i="8"/>
  <c r="J78" i="8"/>
  <c r="J79" i="8"/>
  <c r="J80" i="8"/>
  <c r="J81" i="8"/>
  <c r="J82" i="8"/>
  <c r="J83" i="8"/>
  <c r="J84" i="8"/>
  <c r="J85" i="8"/>
  <c r="J86" i="8"/>
  <c r="J89" i="8"/>
  <c r="J90" i="8"/>
  <c r="J91" i="8"/>
  <c r="J92" i="8"/>
  <c r="J95" i="8"/>
  <c r="C96" i="8"/>
  <c r="D96" i="8"/>
  <c r="E96" i="8"/>
  <c r="F96" i="8"/>
  <c r="G96" i="8"/>
  <c r="H96" i="8"/>
  <c r="J5" i="7"/>
  <c r="J6" i="7"/>
  <c r="J7" i="7"/>
  <c r="J10" i="7"/>
  <c r="J11" i="7"/>
  <c r="J12" i="7"/>
  <c r="J15" i="7"/>
  <c r="J16" i="7"/>
  <c r="J17" i="7"/>
  <c r="J18" i="7"/>
  <c r="J19" i="7"/>
  <c r="J20" i="7"/>
  <c r="J23" i="7"/>
  <c r="J24" i="7"/>
  <c r="J25" i="7"/>
  <c r="J26" i="7"/>
  <c r="J27" i="7"/>
  <c r="J28" i="7"/>
  <c r="J29" i="7"/>
  <c r="J30" i="7"/>
  <c r="J31" i="7"/>
  <c r="J34" i="7"/>
  <c r="J35" i="7"/>
  <c r="J36" i="7"/>
  <c r="J37" i="7"/>
  <c r="J38" i="7"/>
  <c r="J39" i="7"/>
  <c r="J42" i="7"/>
  <c r="J43" i="7"/>
  <c r="J44" i="7"/>
  <c r="J45" i="7"/>
  <c r="J46" i="7"/>
  <c r="J47" i="7"/>
  <c r="J50" i="7"/>
  <c r="J51" i="7"/>
  <c r="J52" i="7"/>
  <c r="J53" i="7"/>
  <c r="J54" i="7"/>
  <c r="J57" i="7"/>
  <c r="J58" i="7"/>
  <c r="J59" i="7"/>
  <c r="J60" i="7"/>
  <c r="J61" i="7"/>
  <c r="J62" i="7"/>
  <c r="J63" i="7"/>
  <c r="J64" i="7"/>
  <c r="J65" i="7"/>
  <c r="J66" i="7"/>
  <c r="J69" i="7"/>
  <c r="J70" i="7"/>
  <c r="D3" i="5"/>
  <c r="D4" i="5"/>
  <c r="D5" i="5"/>
  <c r="D6" i="5"/>
  <c r="D7" i="5"/>
  <c r="D8" i="5"/>
  <c r="D9" i="5"/>
  <c r="D10" i="5"/>
  <c r="D11" i="5"/>
  <c r="D12" i="5"/>
  <c r="C14" i="5"/>
  <c r="C18" i="5" s="1"/>
  <c r="C4" i="4"/>
  <c r="E4" i="4"/>
  <c r="G4" i="4"/>
  <c r="I4" i="4"/>
  <c r="K4" i="4"/>
  <c r="M4" i="4"/>
  <c r="O4" i="4"/>
  <c r="C5" i="4"/>
  <c r="E5" i="4"/>
  <c r="G5" i="4"/>
  <c r="I5" i="4"/>
  <c r="K5" i="4"/>
  <c r="M5" i="4"/>
  <c r="O5" i="4"/>
  <c r="C6" i="4"/>
  <c r="E6" i="4"/>
  <c r="G6" i="4"/>
  <c r="I6" i="4"/>
  <c r="K6" i="4"/>
  <c r="M6" i="4"/>
  <c r="O6" i="4"/>
  <c r="C7" i="4"/>
  <c r="E7" i="4"/>
  <c r="G7" i="4"/>
  <c r="I7" i="4"/>
  <c r="K7" i="4"/>
  <c r="M7" i="4"/>
  <c r="O7" i="4"/>
  <c r="C8" i="4"/>
  <c r="E8" i="4"/>
  <c r="G8" i="4"/>
  <c r="I8" i="4"/>
  <c r="K8" i="4"/>
  <c r="M8" i="4"/>
  <c r="O8" i="4"/>
  <c r="C9" i="4"/>
  <c r="E9" i="4"/>
  <c r="G9" i="4"/>
  <c r="I9" i="4"/>
  <c r="K9" i="4"/>
  <c r="M9" i="4"/>
  <c r="O9" i="4"/>
  <c r="C10" i="4"/>
  <c r="E10" i="4"/>
  <c r="G10" i="4"/>
  <c r="I10" i="4"/>
  <c r="K10" i="4"/>
  <c r="M10" i="4"/>
  <c r="O10" i="4"/>
  <c r="C11" i="4"/>
  <c r="E11" i="4"/>
  <c r="G11" i="4"/>
  <c r="I11" i="4"/>
  <c r="K11" i="4"/>
  <c r="M11" i="4"/>
  <c r="O11" i="4"/>
  <c r="C12" i="4"/>
  <c r="E12" i="4"/>
  <c r="G12" i="4"/>
  <c r="I12" i="4"/>
  <c r="K12" i="4"/>
  <c r="M12" i="4"/>
  <c r="O12" i="4"/>
  <c r="C13" i="4"/>
  <c r="E13" i="4"/>
  <c r="G13" i="4"/>
  <c r="I13" i="4"/>
  <c r="K13" i="4"/>
  <c r="M13" i="4"/>
  <c r="O13" i="4"/>
  <c r="C14" i="4"/>
  <c r="E14" i="4"/>
  <c r="G14" i="4"/>
  <c r="I14" i="4"/>
  <c r="K14" i="4"/>
  <c r="M14" i="4"/>
  <c r="O14" i="4"/>
  <c r="C16" i="4"/>
  <c r="E16" i="4"/>
  <c r="G16" i="4"/>
  <c r="I16" i="4"/>
  <c r="K16" i="4"/>
  <c r="M16" i="4"/>
  <c r="O16" i="4"/>
  <c r="C17" i="4"/>
  <c r="E17" i="4"/>
  <c r="G17" i="4"/>
  <c r="I17" i="4"/>
  <c r="K17" i="4"/>
  <c r="M17" i="4"/>
  <c r="O17" i="4"/>
  <c r="C18" i="4"/>
  <c r="E18" i="4"/>
  <c r="G18" i="4"/>
  <c r="I18" i="4"/>
  <c r="K18" i="4"/>
  <c r="M18" i="4"/>
  <c r="O18" i="4"/>
  <c r="C19" i="4"/>
  <c r="E19" i="4"/>
  <c r="G19" i="4"/>
  <c r="I19" i="4"/>
  <c r="K19" i="4"/>
  <c r="M19" i="4"/>
  <c r="O19" i="4"/>
  <c r="C20" i="4"/>
  <c r="E20" i="4"/>
  <c r="G20" i="4"/>
  <c r="I20" i="4"/>
  <c r="K20" i="4"/>
  <c r="M20" i="4"/>
  <c r="O20" i="4"/>
  <c r="C21" i="4"/>
  <c r="E21" i="4"/>
  <c r="G21" i="4"/>
  <c r="I21" i="4"/>
  <c r="K21" i="4"/>
  <c r="M21" i="4"/>
  <c r="O21" i="4"/>
  <c r="C23" i="4"/>
  <c r="E23" i="4"/>
  <c r="G23" i="4"/>
  <c r="I23" i="4"/>
  <c r="K23" i="4"/>
  <c r="M23" i="4"/>
  <c r="O23" i="4"/>
  <c r="C24" i="4"/>
  <c r="E24" i="4"/>
  <c r="G24" i="4"/>
  <c r="I24" i="4"/>
  <c r="K24" i="4"/>
  <c r="M24" i="4"/>
  <c r="O24" i="4"/>
  <c r="C25" i="4"/>
  <c r="E25" i="4"/>
  <c r="G25" i="4"/>
  <c r="I25" i="4"/>
  <c r="K25" i="4"/>
  <c r="M25" i="4"/>
  <c r="O25" i="4"/>
  <c r="C26" i="4"/>
  <c r="E26" i="4"/>
  <c r="G26" i="4"/>
  <c r="I26" i="4"/>
  <c r="K26" i="4"/>
  <c r="M26" i="4"/>
  <c r="O26" i="4"/>
  <c r="C27" i="4"/>
  <c r="E27" i="4"/>
  <c r="G27" i="4"/>
  <c r="I27" i="4"/>
  <c r="K27" i="4"/>
  <c r="M27" i="4"/>
  <c r="O27" i="4"/>
  <c r="C28" i="4"/>
  <c r="E28" i="4"/>
  <c r="G28" i="4"/>
  <c r="I28" i="4"/>
  <c r="K28" i="4"/>
  <c r="M28" i="4"/>
  <c r="O28" i="4"/>
  <c r="C29" i="4"/>
  <c r="E29" i="4"/>
  <c r="G29" i="4"/>
  <c r="I29" i="4"/>
  <c r="K29" i="4"/>
  <c r="M29" i="4"/>
  <c r="O29" i="4"/>
  <c r="C30" i="4"/>
  <c r="E30" i="4"/>
  <c r="G30" i="4"/>
  <c r="I30" i="4"/>
  <c r="K30" i="4"/>
  <c r="M30" i="4"/>
  <c r="O30" i="4"/>
  <c r="C31" i="4"/>
  <c r="E31" i="4"/>
  <c r="G31" i="4"/>
  <c r="I31" i="4"/>
  <c r="K31" i="4"/>
  <c r="M31" i="4"/>
  <c r="O31" i="4"/>
  <c r="C32" i="4"/>
  <c r="E32" i="4"/>
  <c r="G32" i="4"/>
  <c r="I32" i="4"/>
  <c r="K32" i="4"/>
  <c r="M32" i="4"/>
  <c r="O32" i="4"/>
  <c r="C33" i="4"/>
  <c r="E33" i="4"/>
  <c r="G33" i="4"/>
  <c r="I33" i="4"/>
  <c r="K33" i="4"/>
  <c r="M33" i="4"/>
  <c r="O33" i="4"/>
  <c r="C35" i="4"/>
  <c r="E35" i="4"/>
  <c r="G35" i="4"/>
  <c r="I35" i="4"/>
  <c r="K35" i="4"/>
  <c r="M35" i="4"/>
  <c r="O35" i="4"/>
  <c r="C36" i="4"/>
  <c r="E36" i="4"/>
  <c r="G36" i="4"/>
  <c r="I36" i="4"/>
  <c r="K36" i="4"/>
  <c r="M36" i="4"/>
  <c r="O36" i="4"/>
  <c r="C37" i="4"/>
  <c r="E37" i="4"/>
  <c r="G37" i="4"/>
  <c r="I37" i="4"/>
  <c r="K37" i="4"/>
  <c r="M37" i="4"/>
  <c r="O37" i="4"/>
  <c r="C38" i="4"/>
  <c r="E38" i="4"/>
  <c r="G38" i="4"/>
  <c r="I38" i="4"/>
  <c r="K38" i="4"/>
  <c r="M38" i="4"/>
  <c r="O38" i="4"/>
  <c r="C39" i="4"/>
  <c r="E39" i="4"/>
  <c r="G39" i="4"/>
  <c r="I39" i="4"/>
  <c r="K39" i="4"/>
  <c r="M39" i="4"/>
  <c r="O39" i="4"/>
  <c r="C40" i="4"/>
  <c r="E40" i="4"/>
  <c r="G40" i="4"/>
  <c r="I40" i="4"/>
  <c r="K40" i="4"/>
  <c r="M40" i="4"/>
  <c r="O40" i="4"/>
  <c r="C41" i="4"/>
  <c r="E41" i="4"/>
  <c r="G41" i="4"/>
  <c r="I41" i="4"/>
  <c r="K41" i="4"/>
  <c r="M41" i="4"/>
  <c r="O41" i="4"/>
  <c r="C42" i="4"/>
  <c r="E42" i="4"/>
  <c r="G42" i="4"/>
  <c r="I42" i="4"/>
  <c r="K42" i="4"/>
  <c r="M42" i="4"/>
  <c r="O42" i="4"/>
  <c r="C43" i="4"/>
  <c r="E43" i="4"/>
  <c r="G43" i="4"/>
  <c r="I43" i="4"/>
  <c r="K43" i="4"/>
  <c r="M43" i="4"/>
  <c r="O43" i="4"/>
  <c r="C44" i="4"/>
  <c r="E44" i="4"/>
  <c r="G44" i="4"/>
  <c r="I44" i="4"/>
  <c r="K44" i="4"/>
  <c r="M44" i="4"/>
  <c r="O44" i="4"/>
  <c r="C45" i="4"/>
  <c r="E45" i="4"/>
  <c r="G45" i="4"/>
  <c r="I45" i="4"/>
  <c r="K45" i="4"/>
  <c r="M45" i="4"/>
  <c r="O45" i="4"/>
  <c r="C47" i="4"/>
  <c r="E47" i="4"/>
  <c r="G47" i="4"/>
  <c r="I47" i="4"/>
  <c r="K47" i="4"/>
  <c r="M47" i="4"/>
  <c r="O47" i="4"/>
  <c r="C48" i="4"/>
  <c r="E48" i="4"/>
  <c r="G48" i="4"/>
  <c r="I48" i="4"/>
  <c r="K48" i="4"/>
  <c r="M48" i="4"/>
  <c r="O48" i="4"/>
  <c r="C49" i="4"/>
  <c r="E49" i="4"/>
  <c r="G49" i="4"/>
  <c r="I49" i="4"/>
  <c r="K49" i="4"/>
  <c r="M49" i="4"/>
  <c r="O49" i="4"/>
  <c r="C50" i="4"/>
  <c r="E50" i="4"/>
  <c r="G50" i="4"/>
  <c r="I50" i="4"/>
  <c r="K50" i="4"/>
  <c r="M50" i="4"/>
  <c r="O50" i="4"/>
  <c r="C51" i="4"/>
  <c r="E51" i="4"/>
  <c r="G51" i="4"/>
  <c r="I51" i="4"/>
  <c r="K51" i="4"/>
  <c r="M51" i="4"/>
  <c r="O51" i="4"/>
  <c r="C52" i="4"/>
  <c r="E52" i="4"/>
  <c r="G52" i="4"/>
  <c r="I52" i="4"/>
  <c r="K52" i="4"/>
  <c r="M52" i="4"/>
  <c r="O52" i="4"/>
  <c r="C53" i="4"/>
  <c r="E53" i="4"/>
  <c r="G53" i="4"/>
  <c r="I53" i="4"/>
  <c r="K53" i="4"/>
  <c r="M53" i="4"/>
  <c r="O53" i="4"/>
  <c r="C54" i="4"/>
  <c r="E54" i="4"/>
  <c r="G54" i="4"/>
  <c r="I54" i="4"/>
  <c r="K54" i="4"/>
  <c r="M54" i="4"/>
  <c r="O54" i="4"/>
  <c r="C55" i="4"/>
  <c r="E55" i="4"/>
  <c r="G55" i="4"/>
  <c r="I55" i="4"/>
  <c r="K55" i="4"/>
  <c r="M55" i="4"/>
  <c r="O55" i="4"/>
  <c r="C56" i="4"/>
  <c r="E56" i="4"/>
  <c r="G56" i="4"/>
  <c r="I56" i="4"/>
  <c r="K56" i="4"/>
  <c r="M56" i="4"/>
  <c r="O56" i="4"/>
  <c r="C57" i="4"/>
  <c r="E57" i="4"/>
  <c r="G57" i="4"/>
  <c r="I57" i="4"/>
  <c r="K57" i="4"/>
  <c r="M57" i="4"/>
  <c r="O57" i="4"/>
  <c r="C59" i="4"/>
  <c r="E59" i="4"/>
  <c r="G59" i="4"/>
  <c r="I59" i="4"/>
  <c r="K59" i="4"/>
  <c r="M59" i="4"/>
  <c r="O59" i="4"/>
  <c r="C60" i="4"/>
  <c r="E60" i="4"/>
  <c r="G60" i="4"/>
  <c r="I60" i="4"/>
  <c r="K60" i="4"/>
  <c r="M60" i="4"/>
  <c r="O60" i="4"/>
  <c r="C61" i="4"/>
  <c r="E61" i="4"/>
  <c r="G61" i="4"/>
  <c r="I61" i="4"/>
  <c r="K61" i="4"/>
  <c r="M61" i="4"/>
  <c r="O61" i="4"/>
  <c r="C62" i="4"/>
  <c r="E62" i="4"/>
  <c r="G62" i="4"/>
  <c r="I62" i="4"/>
  <c r="K62" i="4"/>
  <c r="M62" i="4"/>
  <c r="O62" i="4"/>
  <c r="C63" i="4"/>
  <c r="E63" i="4"/>
  <c r="G63" i="4"/>
  <c r="I63" i="4"/>
  <c r="K63" i="4"/>
  <c r="M63" i="4"/>
  <c r="O63" i="4"/>
  <c r="C64" i="4"/>
  <c r="E64" i="4"/>
  <c r="G64" i="4"/>
  <c r="I64" i="4"/>
  <c r="K64" i="4"/>
  <c r="M64" i="4"/>
  <c r="O64" i="4"/>
  <c r="C65" i="4"/>
  <c r="E65" i="4"/>
  <c r="G65" i="4"/>
  <c r="I65" i="4"/>
  <c r="K65" i="4"/>
  <c r="M65" i="4"/>
  <c r="O65" i="4"/>
  <c r="C66" i="4"/>
  <c r="E66" i="4"/>
  <c r="G66" i="4"/>
  <c r="I66" i="4"/>
  <c r="K66" i="4"/>
  <c r="M66" i="4"/>
  <c r="O66" i="4"/>
  <c r="C68" i="4"/>
  <c r="E68" i="4"/>
  <c r="G68" i="4"/>
  <c r="I68" i="4"/>
  <c r="K68" i="4"/>
  <c r="M68" i="4"/>
  <c r="O68" i="4"/>
  <c r="C69" i="4"/>
  <c r="E69" i="4"/>
  <c r="G69" i="4"/>
  <c r="I69" i="4"/>
  <c r="K69" i="4"/>
  <c r="M69" i="4"/>
  <c r="O69" i="4"/>
  <c r="C70" i="4"/>
  <c r="E70" i="4"/>
  <c r="G70" i="4"/>
  <c r="I70" i="4"/>
  <c r="K70" i="4"/>
  <c r="M70" i="4"/>
  <c r="O70" i="4"/>
  <c r="C71" i="4"/>
  <c r="E71" i="4"/>
  <c r="G71" i="4"/>
  <c r="I71" i="4"/>
  <c r="K71" i="4"/>
  <c r="M71" i="4"/>
  <c r="O71" i="4"/>
  <c r="C72" i="4"/>
  <c r="E72" i="4"/>
  <c r="G72" i="4"/>
  <c r="I72" i="4"/>
  <c r="K72" i="4"/>
  <c r="M72" i="4"/>
  <c r="O72" i="4"/>
  <c r="C73" i="4"/>
  <c r="E73" i="4"/>
  <c r="G73" i="4"/>
  <c r="I73" i="4"/>
  <c r="K73" i="4"/>
  <c r="M73" i="4"/>
  <c r="O73" i="4"/>
  <c r="C74" i="4"/>
  <c r="E74" i="4"/>
  <c r="G74" i="4"/>
  <c r="I74" i="4"/>
  <c r="K74" i="4"/>
  <c r="M74" i="4"/>
  <c r="O74" i="4"/>
  <c r="C75" i="4"/>
  <c r="E75" i="4"/>
  <c r="G75" i="4"/>
  <c r="I75" i="4"/>
  <c r="K75" i="4"/>
  <c r="M75" i="4"/>
  <c r="O75" i="4"/>
  <c r="C76" i="4"/>
  <c r="E76" i="4"/>
  <c r="G76" i="4"/>
  <c r="I76" i="4"/>
  <c r="K76" i="4"/>
  <c r="M76" i="4"/>
  <c r="O76" i="4"/>
  <c r="C77" i="4"/>
  <c r="E77" i="4"/>
  <c r="G77" i="4"/>
  <c r="I77" i="4"/>
  <c r="K77" i="4"/>
  <c r="M77" i="4"/>
  <c r="O77" i="4"/>
  <c r="C78" i="4"/>
  <c r="E78" i="4"/>
  <c r="G78" i="4"/>
  <c r="I78" i="4"/>
  <c r="K78" i="4"/>
  <c r="M78" i="4"/>
  <c r="O78" i="4"/>
  <c r="C80" i="4"/>
  <c r="E80" i="4"/>
  <c r="G80" i="4"/>
  <c r="I80" i="4"/>
  <c r="K80" i="4"/>
  <c r="M80" i="4"/>
  <c r="O80" i="4"/>
  <c r="C81" i="4"/>
  <c r="E81" i="4"/>
  <c r="G81" i="4"/>
  <c r="I81" i="4"/>
  <c r="K81" i="4"/>
  <c r="M81" i="4"/>
  <c r="O81" i="4"/>
  <c r="C82" i="4"/>
  <c r="E82" i="4"/>
  <c r="G82" i="4"/>
  <c r="I82" i="4"/>
  <c r="K82" i="4"/>
  <c r="M82" i="4"/>
  <c r="O82" i="4"/>
  <c r="C83" i="4"/>
  <c r="E83" i="4"/>
  <c r="G83" i="4"/>
  <c r="I83" i="4"/>
  <c r="K83" i="4"/>
  <c r="M83" i="4"/>
  <c r="O83" i="4"/>
  <c r="C84" i="4"/>
  <c r="E84" i="4"/>
  <c r="G84" i="4"/>
  <c r="I84" i="4"/>
  <c r="K84" i="4"/>
  <c r="M84" i="4"/>
  <c r="O84" i="4"/>
  <c r="C85" i="4"/>
  <c r="E85" i="4"/>
  <c r="G85" i="4"/>
  <c r="I85" i="4"/>
  <c r="K85" i="4"/>
  <c r="M85" i="4"/>
  <c r="O85" i="4"/>
  <c r="O86" i="4"/>
  <c r="C90" i="4"/>
  <c r="E90" i="4"/>
  <c r="G90" i="4"/>
  <c r="I90" i="4"/>
  <c r="K90" i="4"/>
  <c r="M90" i="4"/>
  <c r="O90" i="4"/>
  <c r="B92" i="4"/>
  <c r="D92" i="4"/>
  <c r="F92" i="4"/>
  <c r="H92" i="4"/>
  <c r="J92" i="4"/>
  <c r="L92" i="4"/>
  <c r="N92" i="4"/>
  <c r="D5" i="3"/>
  <c r="G5" i="3"/>
  <c r="J5" i="3"/>
  <c r="M5" i="3"/>
  <c r="P5" i="3"/>
  <c r="D6" i="3"/>
  <c r="G6" i="3"/>
  <c r="J6" i="3"/>
  <c r="M6" i="3"/>
  <c r="P6" i="3"/>
  <c r="D7" i="3"/>
  <c r="G7" i="3"/>
  <c r="J7" i="3"/>
  <c r="M7" i="3"/>
  <c r="P7" i="3"/>
  <c r="D8" i="3"/>
  <c r="G8" i="3"/>
  <c r="J8" i="3"/>
  <c r="M8" i="3"/>
  <c r="P8" i="3"/>
  <c r="D9" i="3"/>
  <c r="G9" i="3"/>
  <c r="J9" i="3"/>
  <c r="M9" i="3"/>
  <c r="P9" i="3"/>
  <c r="D10" i="3"/>
  <c r="G10" i="3"/>
  <c r="J10" i="3"/>
  <c r="M10" i="3"/>
  <c r="P10" i="3"/>
  <c r="D11" i="3"/>
  <c r="G11" i="3"/>
  <c r="J11" i="3"/>
  <c r="M11" i="3"/>
  <c r="P11" i="3"/>
  <c r="D12" i="3"/>
  <c r="G12" i="3"/>
  <c r="J12" i="3"/>
  <c r="M12" i="3"/>
  <c r="P12" i="3"/>
  <c r="D13" i="3"/>
  <c r="G13" i="3"/>
  <c r="J13" i="3"/>
  <c r="M13" i="3"/>
  <c r="P13" i="3"/>
  <c r="D14" i="3"/>
  <c r="G14" i="3"/>
  <c r="J14" i="3"/>
  <c r="M14" i="3"/>
  <c r="P14" i="3"/>
  <c r="D16" i="3"/>
  <c r="G16" i="3"/>
  <c r="J16" i="3"/>
  <c r="M16" i="3"/>
  <c r="P16" i="3"/>
  <c r="D6" i="2"/>
  <c r="G6" i="2"/>
  <c r="J6" i="2"/>
  <c r="M6" i="2"/>
  <c r="D7" i="2"/>
  <c r="G7" i="2"/>
  <c r="J7" i="2"/>
  <c r="M7" i="2"/>
  <c r="D8" i="2"/>
  <c r="G8" i="2"/>
  <c r="J8" i="2"/>
  <c r="M8" i="2"/>
  <c r="D9" i="2"/>
  <c r="G9" i="2"/>
  <c r="J9" i="2"/>
  <c r="M9" i="2"/>
  <c r="D10" i="2"/>
  <c r="G10" i="2"/>
  <c r="J10" i="2"/>
  <c r="M10" i="2"/>
  <c r="D11" i="2"/>
  <c r="G11" i="2"/>
  <c r="J11" i="2"/>
  <c r="M11" i="2"/>
  <c r="D12" i="2"/>
  <c r="G12" i="2"/>
  <c r="J12" i="2"/>
  <c r="M12" i="2"/>
  <c r="D13" i="2"/>
  <c r="G13" i="2"/>
  <c r="J13" i="2"/>
  <c r="M13" i="2"/>
  <c r="D14" i="2"/>
  <c r="G14" i="2"/>
  <c r="J14" i="2"/>
  <c r="M14" i="2"/>
  <c r="C24" i="2"/>
  <c r="F24" i="2"/>
  <c r="I24" i="2"/>
  <c r="L24" i="2"/>
  <c r="D5" i="1"/>
  <c r="G5" i="1"/>
  <c r="J5" i="1"/>
  <c r="M5" i="1"/>
  <c r="D6" i="1"/>
  <c r="G6" i="1"/>
  <c r="J6" i="1"/>
  <c r="M6" i="1"/>
  <c r="D7" i="1"/>
  <c r="G7" i="1"/>
  <c r="J7" i="1"/>
  <c r="M7" i="1"/>
  <c r="D8" i="1"/>
  <c r="G8" i="1"/>
  <c r="J8" i="1"/>
  <c r="M8" i="1"/>
  <c r="D9" i="1"/>
  <c r="G9" i="1"/>
  <c r="J9" i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4" i="1"/>
  <c r="G24" i="1"/>
  <c r="J24" i="1"/>
  <c r="M24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9" i="1"/>
  <c r="G69" i="1"/>
  <c r="J69" i="1"/>
  <c r="M69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1" i="1"/>
  <c r="G81" i="1"/>
  <c r="J81" i="1"/>
  <c r="M81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D86" i="1"/>
  <c r="G86" i="1"/>
  <c r="J86" i="1"/>
  <c r="M86" i="1"/>
  <c r="D87" i="1"/>
  <c r="G87" i="1"/>
  <c r="J87" i="1"/>
  <c r="M87" i="1"/>
  <c r="D88" i="1"/>
  <c r="G88" i="1"/>
  <c r="J88" i="1"/>
  <c r="M88" i="1"/>
  <c r="D89" i="1"/>
  <c r="G89" i="1"/>
  <c r="J89" i="1"/>
  <c r="M89" i="1"/>
  <c r="D90" i="1"/>
  <c r="G90" i="1"/>
  <c r="J90" i="1"/>
  <c r="M90" i="1"/>
  <c r="D91" i="1"/>
  <c r="G91" i="1"/>
  <c r="J91" i="1"/>
  <c r="M91" i="1"/>
  <c r="D93" i="1"/>
  <c r="G93" i="1"/>
  <c r="J93" i="1"/>
  <c r="M93" i="1"/>
  <c r="D94" i="1"/>
  <c r="G94" i="1"/>
  <c r="J94" i="1"/>
  <c r="M94" i="1"/>
  <c r="D95" i="1"/>
  <c r="G95" i="1"/>
  <c r="J95" i="1"/>
  <c r="M95" i="1"/>
  <c r="D96" i="1"/>
  <c r="G96" i="1"/>
  <c r="J96" i="1"/>
  <c r="M96" i="1"/>
  <c r="D97" i="1"/>
  <c r="G97" i="1"/>
  <c r="J97" i="1"/>
  <c r="M97" i="1"/>
  <c r="D98" i="1"/>
  <c r="G98" i="1"/>
  <c r="J98" i="1"/>
  <c r="M98" i="1"/>
  <c r="M100" i="1"/>
  <c r="C109" i="1"/>
  <c r="F109" i="1"/>
  <c r="I109" i="1"/>
  <c r="L109" i="1"/>
</calcChain>
</file>

<file path=xl/sharedStrings.xml><?xml version="1.0" encoding="utf-8"?>
<sst xmlns="http://schemas.openxmlformats.org/spreadsheetml/2006/main" count="610" uniqueCount="222">
  <si>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</si>
  <si>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</si>
  <si>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</si>
  <si>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</si>
  <si>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</si>
  <si>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</si>
  <si>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</si>
  <si>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t xml:space="preserve">All accidents    </t>
  </si>
  <si>
    <t>Accidents for which no CFs were recorded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</si>
  <si>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</si>
  <si>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Other</t>
  </si>
  <si>
    <t>Vehicle door opened or closed negligentl</t>
  </si>
  <si>
    <t>Emergency vehicle on call</t>
  </si>
  <si>
    <t>Vehicle in course of crime</t>
  </si>
  <si>
    <t>Stolen vehicle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</si>
  <si>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</si>
  <si>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Ped. disability or illness, mental/physical</t>
  </si>
  <si>
    <t>Pedestrian wearing dark clothing at nigh</t>
  </si>
  <si>
    <t>Ped. careless / reckless /in a hurry</t>
  </si>
  <si>
    <t>Ped. impaired by drugs (illicit/medicina</t>
  </si>
  <si>
    <t>Pedestrian impaired by alcohol</t>
  </si>
  <si>
    <t>Dangerous action in carriageway (eg playing)</t>
  </si>
  <si>
    <t>Wrong use of pedestrian crossing facility</t>
  </si>
  <si>
    <t>Ped. failed to judge vehicles path or sp</t>
  </si>
  <si>
    <t>Pedestrian failed to look properly</t>
  </si>
  <si>
    <t>Crossed road masked by stationary/parked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</si>
  <si>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</si>
  <si>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Vehicle blind spot</t>
  </si>
  <si>
    <t>Visor/windscreen dirty/scratched/frosted</t>
  </si>
  <si>
    <t>Spray from other vehicles</t>
  </si>
  <si>
    <t>Rain, sleet, snow or fog</t>
  </si>
  <si>
    <t>Dazzling sun</t>
  </si>
  <si>
    <t>Dazzling headlights</t>
  </si>
  <si>
    <t>Buildings, road signs, street furniture</t>
  </si>
  <si>
    <t>Road layout (eg bend, winding rd, hill cest</t>
  </si>
  <si>
    <t>Vegetation</t>
  </si>
  <si>
    <t>Stationary or parked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</si>
  <si>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</si>
  <si>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Inexperience with type of vehicle</t>
  </si>
  <si>
    <t>Inexperience of driving on the left</t>
  </si>
  <si>
    <t>Inexperienced or learner driver/rider</t>
  </si>
  <si>
    <t>Driving too slow for condits / slow vehicle</t>
  </si>
  <si>
    <t>Nervous / uncertain / panic</t>
  </si>
  <si>
    <t>Careless / reckless /in a hurry (D/R)</t>
  </si>
  <si>
    <t>Aggressive driving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</si>
  <si>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</si>
  <si>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Distraction outside vehicle</t>
  </si>
  <si>
    <t>Distraction in vehicle</t>
  </si>
  <si>
    <t>Driver using mobile phone</t>
  </si>
  <si>
    <t>Cyclist wearing dark clothing at night</t>
  </si>
  <si>
    <t>Not display lights at night / in poor visibility</t>
  </si>
  <si>
    <t>Illness or disability (mental/physic) (D/R)</t>
  </si>
  <si>
    <t>Uncorrected defective eyesight</t>
  </si>
  <si>
    <t>Fatigue</t>
  </si>
  <si>
    <t>Impaired by drugs (illicit/medicinal) (D/R)</t>
  </si>
  <si>
    <t>Impaired by alcohol (D/R)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</si>
  <si>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</si>
  <si>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Loss of control</t>
  </si>
  <si>
    <t>Swerved</t>
  </si>
  <si>
    <t>Sudden braking</t>
  </si>
  <si>
    <t>Too close to cyclist,horse or pedestrian</t>
  </si>
  <si>
    <t>Failed to judge other pers path/speed (D/R)</t>
  </si>
  <si>
    <t>Failed to look properly (D/R)</t>
  </si>
  <si>
    <t>Failed to signal / misleading signal</t>
  </si>
  <si>
    <t>Poor turn or manoeuvre</t>
  </si>
  <si>
    <t>Junction restart</t>
  </si>
  <si>
    <t>Junction overshoot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</si>
  <si>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</si>
  <si>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Cyclist entering road from pavement</t>
  </si>
  <si>
    <t>Vehicle travelling along pavement</t>
  </si>
  <si>
    <t>Following too close</t>
  </si>
  <si>
    <t>Travelling too fast for the conditions</t>
  </si>
  <si>
    <t>Exceeding speed limit</t>
  </si>
  <si>
    <t>Illegal turn or direction of travel</t>
  </si>
  <si>
    <t>Disobeyed pedestrian crossing facility</t>
  </si>
  <si>
    <t>Disobeyed double white line</t>
  </si>
  <si>
    <t>Disobeyed Give Way or Stop sign or markiings</t>
  </si>
  <si>
    <t>Disobeyed automatic traffic signal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</si>
  <si>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</si>
  <si>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Overloaded or poorly loaded vehicle/trailer</t>
  </si>
  <si>
    <t>Defective steering or suspension</t>
  </si>
  <si>
    <t>Defective brakes</t>
  </si>
  <si>
    <t>Defective lights or indicators</t>
  </si>
  <si>
    <t>Tyres illegal, defective or under-inflated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</si>
  <si>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</si>
  <si>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Sunken,raised or slippery inspection cover</t>
  </si>
  <si>
    <t>Animal or other object in carriageway</t>
  </si>
  <si>
    <t>Road layout (eg bend, hill, narrow c-way</t>
  </si>
  <si>
    <t>Temporary road layout (eg contraflow)</t>
  </si>
  <si>
    <t>Traffic calming (eg road humps, chicanes</t>
  </si>
  <si>
    <t>Defective traffic signals</t>
  </si>
  <si>
    <t>Inadequate/masked signs or road markings</t>
  </si>
  <si>
    <t>Slippery road (due to weather)</t>
  </si>
  <si>
    <t>Deposit on road (eg oil, mud, chippings)</t>
  </si>
  <si>
    <t>Poor or defective road surface</t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</si>
  <si>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</si>
  <si>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r>
      <t>Per cent</t>
    </r>
    <r>
      <rPr>
        <b/>
        <vertAlign val="superscript"/>
        <sz val="11"/>
        <rFont val="Arial"/>
        <family val="2"/>
      </rPr>
      <t>3</t>
    </r>
  </si>
  <si>
    <t>Number</t>
  </si>
  <si>
    <t>Contributory factor reported in accident</t>
  </si>
  <si>
    <t xml:space="preserve">All accidents </t>
  </si>
  <si>
    <t>Slight</t>
  </si>
  <si>
    <t>Serious</t>
  </si>
  <si>
    <t>Fatal</t>
  </si>
  <si>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2015</t>
    </r>
  </si>
  <si>
    <t>Figure 11: Contributory factor type: Reported accidents by severity, 2015</t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</si>
  <si>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</si>
  <si>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</si>
  <si>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</si>
  <si>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</si>
  <si>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</si>
  <si>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</si>
  <si>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t>Special codes</t>
  </si>
  <si>
    <t>Pedestrian only</t>
  </si>
  <si>
    <t>Vision affected</t>
  </si>
  <si>
    <t>Behaviour or inexperience (D/R)</t>
  </si>
  <si>
    <t>Impairment or distraction (D/R)</t>
  </si>
  <si>
    <t>Driver/rider error/reaction</t>
  </si>
  <si>
    <t>Injudicious action (D/R)</t>
  </si>
  <si>
    <t>Vehicle defects</t>
  </si>
  <si>
    <t>Road environment contributed</t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</si>
  <si>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</si>
  <si>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2015</t>
    </r>
  </si>
  <si>
    <t>3. Columns won't sum to 100 per cent as accidents can have more than one CF</t>
  </si>
  <si>
    <t>2. Includes only the ten most frequently reported contributory factor citied in 2013. Factors not shown may also have been reported.</t>
  </si>
  <si>
    <t>1. Includes only accidents where a police officer attended the scene and in which a contributory factor was reported.</t>
  </si>
  <si>
    <r>
      <t>Total reported accidents</t>
    </r>
    <r>
      <rPr>
        <b/>
        <vertAlign val="superscript"/>
        <sz val="9"/>
        <rFont val="Arial"/>
        <family val="2"/>
      </rPr>
      <t>1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</si>
  <si>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</si>
  <si>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</si>
  <si>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Table N: Contributory factors: Reported Accidents: 2011-2015 comparison</t>
    </r>
    <r>
      <rPr>
        <b/>
        <vertAlign val="superscript"/>
        <sz val="11"/>
        <rFont val="Arial"/>
        <family val="2"/>
      </rPr>
      <t>1</t>
    </r>
  </si>
  <si>
    <t>3. Vehicles with more than one CF in a category are only counted once in the category total.</t>
  </si>
  <si>
    <t>2. Excludes invalid codes or pedestrian only factors incorrectly assigned to a vehicle.</t>
  </si>
  <si>
    <t xml:space="preserve">Average number of CFs per vehicle </t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</si>
  <si>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</si>
  <si>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</si>
  <si>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t>Vehicle door opened or closed negligentlly</t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</si>
  <si>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</si>
  <si>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t>Road layout (eg bend, winding rd, hill crest)</t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</si>
  <si>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</si>
  <si>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</si>
  <si>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</si>
  <si>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</si>
  <si>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t>Disobeyed Give Way or Stop sign or markings</t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</si>
  <si>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</si>
  <si>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t>Overloaded or poorly loaded vehicle/trai</t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</si>
  <si>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</si>
  <si>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</si>
  <si>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t>%</t>
  </si>
  <si>
    <t>All vehicles</t>
  </si>
  <si>
    <t xml:space="preserve">Other </t>
  </si>
  <si>
    <t>Goods</t>
  </si>
  <si>
    <t>Bus, coach &amp; minibus</t>
  </si>
  <si>
    <t>Car &amp; Taxis</t>
  </si>
  <si>
    <t>Motorcycle</t>
  </si>
  <si>
    <t>Pedal cycle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</si>
  <si>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2015</t>
    </r>
  </si>
  <si>
    <t>3. Excludes pedestrians incorrectly attributed a vehicle factor or special code</t>
  </si>
  <si>
    <t>2. Includes pedestrians injured and non injured in the accident</t>
  </si>
  <si>
    <t>Average number of CFs per pedestrian</t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</si>
  <si>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</si>
  <si>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</si>
  <si>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2015 </t>
    </r>
  </si>
  <si>
    <t>B failed to look ... + B failed to judge …</t>
  </si>
  <si>
    <t>A failed to look ... + A failed to judge …</t>
  </si>
  <si>
    <t>A defective brakes + A failed to judge …</t>
  </si>
  <si>
    <t>A defective brakes + A failed to look …</t>
  </si>
  <si>
    <t>The following combinations of CFs would be allocated to the same participant:</t>
  </si>
  <si>
    <t xml:space="preserve">the "failed to judge other person's path/speed" CF has been allocated to participants A, B and C, </t>
  </si>
  <si>
    <t>the "failed to look properly" CF has been allocated to two participants A and B, and</t>
  </si>
  <si>
    <t>Suppose that the "defective brakes" CF has been allocated to participant A,</t>
  </si>
  <si>
    <t>However, an additional example may be helpful.</t>
  </si>
  <si>
    <t>NOTE: the basis upon which the combinations are produced is described in the text.</t>
  </si>
  <si>
    <t>Factor with higher code</t>
  </si>
  <si>
    <t>Factor with lower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</si>
  <si>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2015</t>
    </r>
  </si>
  <si>
    <t xml:space="preserve">However, "repeats" are excluded: if the same CF applies to two different participants, each death will be counted only once against that CF. </t>
  </si>
  <si>
    <t>counted against the first CF, then against the second CF, and so on.  As a result, the percentages would total far more than 100%.</t>
  </si>
  <si>
    <t xml:space="preserve">For example, an accident with four different CFs and three deaths would be counted twelve times in this table - each death would be </t>
  </si>
  <si>
    <t>NB: As described in the text, an accident will be counted once for each combination of CF (excluding "repeats") and death.</t>
  </si>
  <si>
    <t>Total Road fatalities</t>
  </si>
  <si>
    <t>All</t>
  </si>
  <si>
    <t>Total number of combinations counted</t>
  </si>
  <si>
    <t>Vehicle door opened or closed negligently</t>
  </si>
  <si>
    <t>Pedestrian wearing dark clothing at night</t>
  </si>
  <si>
    <t>Ped. impaired by drugs (illicit/medicinal)</t>
  </si>
  <si>
    <t>Ped. failed to judge vehicles path or speed</t>
  </si>
  <si>
    <t>Road layout (eg bend, winding road, hill crest)</t>
  </si>
  <si>
    <t>Behaviour or inexperience (driver/rider)</t>
  </si>
  <si>
    <t>Impairment or distraction (driver/rider)</t>
  </si>
  <si>
    <t>Driver/rider error or reaction</t>
  </si>
  <si>
    <t>Disobeyed Give Way or Stop sign or marking</t>
  </si>
  <si>
    <t>Injudicious action (driver/rider)</t>
  </si>
  <si>
    <t>Car/taxi user</t>
  </si>
  <si>
    <t>motorcyclist</t>
  </si>
  <si>
    <t>pedalcyclist</t>
  </si>
  <si>
    <t>Pedestrian</t>
  </si>
  <si>
    <t xml:space="preserve">as a % of all fatalities </t>
  </si>
  <si>
    <t>Person who was killed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</si>
  <si>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2015</t>
    </r>
  </si>
  <si>
    <t xml:space="preserve">However, "repeats" are excluded: if the same CF applies to two different participants, each serious injury will be counted only once against that CF. </t>
  </si>
  <si>
    <t xml:space="preserve">For example, an accident with four different CFs and three serious injury would be counted twelve times in this table - each serious injury would be </t>
  </si>
  <si>
    <t>NB: As described in the text, an accident will be counted once for each combination of CF (excluding "repeats") and serious injury.</t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</si>
  <si>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</si>
  <si>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</si>
  <si>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t>All serious injuries</t>
  </si>
  <si>
    <t>as a % of all seriously injured casualties</t>
  </si>
  <si>
    <t>Person who was seriously injured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</si>
  <si>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2015</t>
    </r>
  </si>
  <si>
    <t>(D/R)  indicates Driver/Rider</t>
  </si>
  <si>
    <t>(i.e. to more than one particpant). Therefore the total differs from earlier tables.</t>
  </si>
  <si>
    <t xml:space="preserve">2. Includes all contributory factors reported, even where the same CF is assigned more than once to an accident  </t>
  </si>
  <si>
    <t>Driving too slow for condits / slow vehi</t>
  </si>
  <si>
    <t>.</t>
  </si>
  <si>
    <t>Not display lights at night / in poor vi</t>
  </si>
  <si>
    <t>Road layout (eg bend, winding rd, hill)</t>
  </si>
  <si>
    <t>% "very likely"</t>
  </si>
  <si>
    <t>Total</t>
  </si>
  <si>
    <t>Possible</t>
  </si>
  <si>
    <t>Very likely</t>
  </si>
  <si>
    <t>Contributory Factor reported in each accident</t>
  </si>
  <si>
    <t>Rank</t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</si>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</sst>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0.0%"/>
  </numFmts>
  <fonts count="43">
    <font>
      <sz val="10"/>
      <name val="Arial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2"/>
      <name val="Arial MT"/>
    </font>
    <font>
      <sz val="12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i/>
      <sz val="11"/>
      <color indexed="12"/>
      <name val="Arial"/>
      <family val="2"/>
    </font>
    <font>
      <b/>
      <vertAlign val="superscript"/>
      <sz val="11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b/>
      <i/>
      <sz val="11"/>
      <color indexed="12"/>
      <name val="Arial"/>
      <family val="2"/>
    </font>
    <font>
      <b/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9"/>
      <color indexed="12"/>
      <name val="Arial"/>
      <family val="2"/>
    </font>
    <font>
      <sz val="9"/>
      <name val="Arial"/>
      <family val="2"/>
    </font>
    <font>
      <sz val="11"/>
      <name val="Arial Unicode MS"/>
      <family val="2"/>
    </font>
    <font>
      <b/>
      <i/>
      <sz val="11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name val="Arial Unicode MS"/>
      <family val="2"/>
    </font>
    <font>
      <i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3"/>
      <name val="Arial"/>
      <family val="2"/>
    </font>
    <font>
      <sz val="13"/>
      <color indexed="12"/>
      <name val="Arial"/>
      <family val="2"/>
    </font>
    <font>
      <i/>
      <sz val="13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i/>
      <sz val="13"/>
      <color indexed="12"/>
      <name val="Arial"/>
      <family val="2"/>
    </font>
    <font>
      <b/>
      <u/>
      <sz val="13"/>
      <name val="Arial"/>
      <family val="2"/>
    </font>
    <font>
      <b/>
      <vertAlign val="superscript"/>
      <sz val="13"/>
      <name val="Arial"/>
      <family val="2"/>
    </font>
    <font>
      <b/>
      <sz val="10"/>
      <color indexed="12"/>
      <name val="Arial"/>
      <family val="2"/>
    </font>
    <font>
      <b/>
      <i/>
      <u/>
      <sz val="10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84">
    <xf numFmtId="0" fontId="0" fillId="0" borderId="0">
      <alignment vertical="top"/>
    </xf>
    <xf numFmtId="9" fontId="11" fillId="0" borderId="0" applyFont="0" applyFill="0" applyBorder="0" applyAlignment="0" applyProtection="0"/>
    <xf numFmtId="164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50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3" fontId="2" fillId="0" borderId="0" xfId="0" applyNumberFormat="1" applyFont="1" applyAlignment="1"/>
    <xf numFmtId="3" fontId="5" fillId="0" borderId="0" xfId="2" applyNumberFormat="1" applyFont="1" applyAlignment="1">
      <alignment horizontal="right"/>
    </xf>
    <xf numFmtId="0" fontId="6" fillId="0" borderId="0" xfId="0" applyFont="1" applyAlignment="1"/>
    <xf numFmtId="0" fontId="3" fillId="0" borderId="2" xfId="0" applyFont="1" applyBorder="1" applyAlignment="1"/>
    <xf numFmtId="165" fontId="3" fillId="0" borderId="2" xfId="0" applyNumberFormat="1" applyFont="1" applyFill="1" applyBorder="1" applyAlignment="1"/>
    <xf numFmtId="0" fontId="2" fillId="0" borderId="2" xfId="0" applyFont="1" applyFill="1" applyBorder="1" applyAlignment="1"/>
    <xf numFmtId="0" fontId="3" fillId="0" borderId="2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3" fontId="2" fillId="0" borderId="0" xfId="0" applyNumberFormat="1" applyFont="1" applyFill="1" applyAlignment="1"/>
    <xf numFmtId="3" fontId="7" fillId="0" borderId="0" xfId="0" applyNumberFormat="1" applyFont="1" applyAlignment="1"/>
    <xf numFmtId="0" fontId="8" fillId="0" borderId="2" xfId="0" applyFont="1" applyBorder="1" applyAlignment="1"/>
    <xf numFmtId="3" fontId="2" fillId="0" borderId="2" xfId="0" applyNumberFormat="1" applyFont="1" applyFill="1" applyBorder="1" applyAlignment="1"/>
    <xf numFmtId="0" fontId="8" fillId="0" borderId="2" xfId="0" applyFont="1" applyFill="1" applyBorder="1" applyAlignment="1"/>
    <xf numFmtId="0" fontId="0" fillId="0" borderId="2" xfId="0" applyFill="1" applyBorder="1" applyAlignment="1"/>
    <xf numFmtId="0" fontId="2" fillId="0" borderId="2" xfId="0" applyFont="1" applyBorder="1" applyAlignment="1"/>
    <xf numFmtId="0" fontId="7" fillId="0" borderId="2" xfId="0" applyFont="1" applyBorder="1" applyAlignment="1"/>
    <xf numFmtId="0" fontId="8" fillId="0" borderId="0" xfId="0" applyFont="1" applyAlignment="1"/>
    <xf numFmtId="0" fontId="8" fillId="0" borderId="0" xfId="0" applyFont="1" applyFill="1" applyAlignment="1"/>
    <xf numFmtId="1" fontId="8" fillId="0" borderId="0" xfId="0" applyNumberFormat="1" applyFont="1" applyAlignment="1"/>
    <xf numFmtId="1" fontId="8" fillId="0" borderId="0" xfId="0" applyNumberFormat="1" applyFont="1" applyFill="1" applyAlignment="1"/>
    <xf numFmtId="0" fontId="7" fillId="0" borderId="0" xfId="0" applyFont="1" applyAlignment="1"/>
    <xf numFmtId="0" fontId="7" fillId="0" borderId="0" xfId="0" applyFont="1" applyFill="1" applyAlignment="1"/>
    <xf numFmtId="3" fontId="7" fillId="0" borderId="0" xfId="0" applyNumberFormat="1" applyFont="1" applyFill="1" applyAlignment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/>
    <xf numFmtId="0" fontId="7" fillId="0" borderId="3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/>
    <xf numFmtId="0" fontId="10" fillId="0" borderId="3" xfId="0" applyFont="1" applyBorder="1" applyAlignment="1"/>
    <xf numFmtId="0" fontId="10" fillId="0" borderId="0" xfId="0" applyFont="1" applyAlignment="1"/>
    <xf numFmtId="9" fontId="8" fillId="0" borderId="2" xfId="0" applyNumberFormat="1" applyFont="1" applyBorder="1" applyAlignment="1"/>
    <xf numFmtId="9" fontId="8" fillId="0" borderId="2" xfId="0" applyNumberFormat="1" applyFont="1" applyFill="1" applyBorder="1" applyAlignment="1"/>
    <xf numFmtId="1" fontId="16" fillId="0" borderId="0" xfId="0" applyNumberFormat="1" applyFont="1" applyAlignment="1"/>
    <xf numFmtId="1" fontId="16" fillId="0" borderId="0" xfId="0" applyNumberFormat="1" applyFont="1" applyFill="1" applyAlignment="1"/>
    <xf numFmtId="0" fontId="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/>
    <xf numFmtId="0" fontId="1" fillId="0" borderId="0" xfId="76"/>
    <xf numFmtId="0" fontId="15" fillId="0" borderId="0" xfId="0" applyFont="1" applyAlignment="1"/>
    <xf numFmtId="0" fontId="15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17" fillId="0" borderId="2" xfId="0" applyNumberFormat="1" applyFont="1" applyBorder="1" applyAlignment="1">
      <alignment vertical="top"/>
    </xf>
    <xf numFmtId="3" fontId="18" fillId="0" borderId="2" xfId="0" applyNumberFormat="1" applyFont="1" applyBorder="1" applyAlignment="1">
      <alignment vertical="top"/>
    </xf>
    <xf numFmtId="0" fontId="18" fillId="0" borderId="2" xfId="0" applyFont="1" applyBorder="1" applyAlignment="1">
      <alignment vertical="top"/>
    </xf>
    <xf numFmtId="3" fontId="20" fillId="0" borderId="0" xfId="0" applyNumberFormat="1" applyFont="1" applyAlignment="1">
      <alignment vertical="top"/>
    </xf>
    <xf numFmtId="3" fontId="21" fillId="0" borderId="0" xfId="0" applyNumberFormat="1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Border="1" applyAlignment="1">
      <alignment vertical="top"/>
    </xf>
    <xf numFmtId="166" fontId="0" fillId="0" borderId="0" xfId="63" applyNumberFormat="1" applyFont="1" applyAlignment="1"/>
    <xf numFmtId="0" fontId="1" fillId="0" borderId="0" xfId="77"/>
    <xf numFmtId="0" fontId="21" fillId="0" borderId="0" xfId="0" applyFont="1" applyAlignment="1"/>
    <xf numFmtId="0" fontId="18" fillId="0" borderId="3" xfId="0" applyFont="1" applyBorder="1" applyAlignment="1">
      <alignment horizontal="right" wrapText="1"/>
    </xf>
    <xf numFmtId="0" fontId="18" fillId="0" borderId="3" xfId="0" applyFont="1" applyBorder="1" applyAlignment="1">
      <alignment horizontal="right"/>
    </xf>
    <xf numFmtId="0" fontId="18" fillId="0" borderId="3" xfId="0" applyFont="1" applyBorder="1" applyAlignment="1"/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/>
    <xf numFmtId="0" fontId="18" fillId="0" borderId="3" xfId="0" applyFont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/>
    <xf numFmtId="0" fontId="2" fillId="0" borderId="0" xfId="0" applyFont="1" applyFill="1" applyBorder="1" applyAlignment="1"/>
    <xf numFmtId="0" fontId="22" fillId="0" borderId="0" xfId="0" applyFont="1" applyBorder="1" applyAlignment="1">
      <alignment horizontal="left"/>
    </xf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3" fillId="0" borderId="2" xfId="0" applyNumberFormat="1" applyFont="1" applyBorder="1" applyAlignment="1"/>
    <xf numFmtId="2" fontId="3" fillId="0" borderId="2" xfId="0" applyNumberFormat="1" applyFont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7" fillId="0" borderId="0" xfId="0" applyFont="1" applyFill="1" applyBorder="1" applyAlignment="1"/>
    <xf numFmtId="1" fontId="16" fillId="0" borderId="0" xfId="1" applyNumberFormat="1" applyFont="1" applyBorder="1" applyAlignment="1">
      <alignment horizontal="center"/>
    </xf>
    <xf numFmtId="3" fontId="10" fillId="0" borderId="0" xfId="0" applyNumberFormat="1" applyFont="1" applyFill="1" applyBorder="1" applyAlignment="1"/>
    <xf numFmtId="3" fontId="16" fillId="0" borderId="0" xfId="0" applyNumberFormat="1" applyFont="1" applyFill="1" applyBorder="1" applyAlignment="1">
      <alignment horizontal="center"/>
    </xf>
    <xf numFmtId="1" fontId="16" fillId="0" borderId="2" xfId="1" applyNumberFormat="1" applyFont="1" applyBorder="1" applyAlignment="1">
      <alignment horizontal="center"/>
    </xf>
    <xf numFmtId="3" fontId="7" fillId="0" borderId="2" xfId="0" applyNumberFormat="1" applyFont="1" applyFill="1" applyBorder="1" applyAlignment="1"/>
    <xf numFmtId="3" fontId="23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3" fontId="1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0" fillId="0" borderId="0" xfId="0" applyBorder="1" applyAlignment="1"/>
    <xf numFmtId="2" fontId="24" fillId="0" borderId="0" xfId="0" applyNumberFormat="1" applyFont="1" applyBorder="1" applyAlignment="1">
      <alignment horizontal="right"/>
    </xf>
    <xf numFmtId="0" fontId="0" fillId="0" borderId="2" xfId="0" applyBorder="1" applyAlignment="1"/>
    <xf numFmtId="2" fontId="24" fillId="0" borderId="2" xfId="0" applyNumberFormat="1" applyFont="1" applyBorder="1" applyAlignment="1">
      <alignment horizontal="right"/>
    </xf>
    <xf numFmtId="0" fontId="23" fillId="0" borderId="0" xfId="0" applyFont="1" applyAlignment="1"/>
    <xf numFmtId="0" fontId="0" fillId="0" borderId="0" xfId="0" applyFill="1" applyAlignment="1"/>
    <xf numFmtId="1" fontId="25" fillId="0" borderId="0" xfId="0" applyNumberFormat="1" applyFont="1" applyBorder="1" applyAlignment="1"/>
    <xf numFmtId="3" fontId="24" fillId="0" borderId="0" xfId="0" applyNumberFormat="1" applyFont="1" applyBorder="1" applyAlignment="1"/>
    <xf numFmtId="1" fontId="25" fillId="0" borderId="2" xfId="0" applyNumberFormat="1" applyFont="1" applyBorder="1" applyAlignment="1"/>
    <xf numFmtId="1" fontId="25" fillId="0" borderId="0" xfId="0" applyNumberFormat="1" applyFont="1" applyAlignment="1">
      <alignment horizontal="center"/>
    </xf>
    <xf numFmtId="9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 applyAlignment="1"/>
    <xf numFmtId="0" fontId="7" fillId="0" borderId="4" xfId="0" applyFont="1" applyBorder="1" applyAlignment="1">
      <alignment horizontal="left"/>
    </xf>
    <xf numFmtId="3" fontId="7" fillId="0" borderId="2" xfId="0" applyNumberFormat="1" applyFont="1" applyBorder="1" applyAlignment="1"/>
    <xf numFmtId="0" fontId="7" fillId="0" borderId="2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1" fillId="0" borderId="0" xfId="0" applyFont="1" applyFill="1" applyBorder="1" applyAlignment="1"/>
    <xf numFmtId="0" fontId="27" fillId="0" borderId="6" xfId="0" applyFont="1" applyBorder="1" applyAlignment="1">
      <alignment horizontal="center"/>
    </xf>
    <xf numFmtId="0" fontId="27" fillId="0" borderId="3" xfId="0" applyFont="1" applyFill="1" applyBorder="1" applyAlignment="1"/>
    <xf numFmtId="0" fontId="27" fillId="0" borderId="7" xfId="0" applyFont="1" applyFill="1" applyBorder="1" applyAlignment="1"/>
    <xf numFmtId="0" fontId="27" fillId="0" borderId="8" xfId="0" applyFont="1" applyBorder="1" applyAlignment="1">
      <alignment horizontal="center"/>
    </xf>
    <xf numFmtId="0" fontId="27" fillId="0" borderId="0" xfId="0" applyFont="1" applyFill="1" applyBorder="1" applyAlignment="1"/>
    <xf numFmtId="0" fontId="27" fillId="0" borderId="9" xfId="0" applyFont="1" applyFill="1" applyBorder="1" applyAlignment="1"/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/>
    <xf numFmtId="0" fontId="27" fillId="0" borderId="12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/>
    <xf numFmtId="0" fontId="28" fillId="0" borderId="0" xfId="0" applyFont="1" applyBorder="1" applyAlignment="1"/>
    <xf numFmtId="0" fontId="28" fillId="0" borderId="4" xfId="0" applyFont="1" applyBorder="1" applyAlignment="1"/>
    <xf numFmtId="0" fontId="28" fillId="0" borderId="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29" fillId="0" borderId="2" xfId="0" applyFont="1" applyBorder="1" applyAlignment="1"/>
    <xf numFmtId="0" fontId="28" fillId="0" borderId="2" xfId="0" applyFont="1" applyBorder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13" xfId="0" applyFont="1" applyFill="1" applyBorder="1" applyAlignment="1"/>
    <xf numFmtId="0" fontId="33" fillId="0" borderId="6" xfId="0" applyFont="1" applyFill="1" applyBorder="1" applyAlignment="1"/>
    <xf numFmtId="0" fontId="33" fillId="0" borderId="3" xfId="0" applyFont="1" applyFill="1" applyBorder="1" applyAlignment="1"/>
    <xf numFmtId="0" fontId="33" fillId="0" borderId="7" xfId="0" applyFont="1" applyFill="1" applyBorder="1" applyAlignment="1"/>
    <xf numFmtId="0" fontId="31" fillId="0" borderId="8" xfId="0" applyFont="1" applyFill="1" applyBorder="1" applyAlignment="1"/>
    <xf numFmtId="0" fontId="33" fillId="0" borderId="8" xfId="0" applyFont="1" applyFill="1" applyBorder="1" applyAlignment="1"/>
    <xf numFmtId="0" fontId="33" fillId="0" borderId="0" xfId="0" applyFont="1" applyFill="1" applyBorder="1" applyAlignment="1"/>
    <xf numFmtId="0" fontId="33" fillId="0" borderId="9" xfId="0" applyFont="1" applyFill="1" applyBorder="1" applyAlignment="1"/>
    <xf numFmtId="0" fontId="31" fillId="0" borderId="10" xfId="0" applyFont="1" applyFill="1" applyBorder="1" applyAlignment="1"/>
    <xf numFmtId="0" fontId="33" fillId="0" borderId="11" xfId="0" applyFont="1" applyFill="1" applyBorder="1" applyAlignment="1"/>
    <xf numFmtId="0" fontId="33" fillId="0" borderId="12" xfId="0" applyFont="1" applyFill="1" applyBorder="1" applyAlignment="1"/>
    <xf numFmtId="9" fontId="31" fillId="0" borderId="3" xfId="1" applyNumberFormat="1" applyFont="1" applyFill="1" applyBorder="1"/>
    <xf numFmtId="0" fontId="31" fillId="0" borderId="0" xfId="0" applyFont="1" applyFill="1" applyAlignment="1"/>
    <xf numFmtId="9" fontId="32" fillId="0" borderId="0" xfId="1" applyNumberFormat="1" applyFont="1" applyFill="1" applyBorder="1" applyAlignment="1">
      <alignment horizontal="right"/>
    </xf>
    <xf numFmtId="0" fontId="34" fillId="0" borderId="0" xfId="0" applyFont="1" applyBorder="1" applyAlignment="1"/>
    <xf numFmtId="0" fontId="34" fillId="0" borderId="0" xfId="0" applyFont="1" applyFill="1" applyBorder="1" applyAlignment="1"/>
    <xf numFmtId="0" fontId="31" fillId="0" borderId="0" xfId="0" applyFont="1" applyBorder="1" applyAlignment="1"/>
    <xf numFmtId="9" fontId="32" fillId="0" borderId="2" xfId="1" applyNumberFormat="1" applyFont="1" applyFill="1" applyBorder="1" applyAlignment="1">
      <alignment horizontal="right"/>
    </xf>
    <xf numFmtId="0" fontId="34" fillId="0" borderId="2" xfId="0" applyFont="1" applyBorder="1" applyAlignment="1"/>
    <xf numFmtId="0" fontId="34" fillId="0" borderId="2" xfId="0" applyFont="1" applyFill="1" applyBorder="1" applyAlignment="1"/>
    <xf numFmtId="0" fontId="31" fillId="0" borderId="2" xfId="0" applyFont="1" applyFill="1" applyBorder="1" applyAlignment="1"/>
    <xf numFmtId="0" fontId="31" fillId="0" borderId="2" xfId="0" applyFont="1" applyBorder="1" applyAlignment="1"/>
    <xf numFmtId="167" fontId="31" fillId="0" borderId="0" xfId="1" applyNumberFormat="1" applyFont="1" applyFill="1"/>
    <xf numFmtId="0" fontId="34" fillId="0" borderId="0" xfId="0" applyFont="1" applyAlignment="1"/>
    <xf numFmtId="0" fontId="34" fillId="0" borderId="0" xfId="0" applyFont="1" applyFill="1" applyAlignment="1"/>
    <xf numFmtId="0" fontId="35" fillId="15" borderId="0" xfId="0" applyFont="1" applyFill="1" applyAlignment="1"/>
    <xf numFmtId="0" fontId="32" fillId="15" borderId="0" xfId="0" applyFont="1" applyFill="1" applyAlignment="1"/>
    <xf numFmtId="167" fontId="31" fillId="0" borderId="2" xfId="1" applyNumberFormat="1" applyFont="1" applyFill="1" applyBorder="1"/>
    <xf numFmtId="0" fontId="35" fillId="15" borderId="2" xfId="0" applyFont="1" applyFill="1" applyBorder="1" applyAlignment="1"/>
    <xf numFmtId="0" fontId="32" fillId="15" borderId="2" xfId="0" applyFont="1" applyFill="1" applyBorder="1" applyAlignment="1"/>
    <xf numFmtId="1" fontId="36" fillId="0" borderId="0" xfId="0" applyNumberFormat="1" applyFont="1" applyAlignment="1"/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4" fillId="0" borderId="4" xfId="0" applyFont="1" applyBorder="1" applyAlignment="1">
      <alignment horizontal="center"/>
    </xf>
    <xf numFmtId="0" fontId="37" fillId="0" borderId="2" xfId="0" applyFont="1" applyBorder="1" applyAlignment="1"/>
    <xf numFmtId="3" fontId="11" fillId="0" borderId="0" xfId="0" quotePrefix="1" applyNumberFormat="1" applyFont="1" applyAlignment="1">
      <alignment horizontal="left"/>
    </xf>
    <xf numFmtId="0" fontId="31" fillId="0" borderId="13" xfId="0" applyFont="1" applyBorder="1" applyAlignment="1"/>
    <xf numFmtId="0" fontId="31" fillId="0" borderId="8" xfId="0" applyFont="1" applyBorder="1" applyAlignment="1"/>
    <xf numFmtId="0" fontId="31" fillId="0" borderId="14" xfId="0" applyFont="1" applyBorder="1" applyAlignment="1"/>
    <xf numFmtId="0" fontId="31" fillId="0" borderId="10" xfId="0" applyFont="1" applyBorder="1" applyAlignment="1"/>
    <xf numFmtId="0" fontId="31" fillId="0" borderId="3" xfId="0" applyFont="1" applyBorder="1" applyAlignment="1"/>
    <xf numFmtId="0" fontId="31" fillId="0" borderId="0" xfId="0" applyFont="1" applyAlignment="1">
      <alignment horizontal="right"/>
    </xf>
    <xf numFmtId="9" fontId="31" fillId="0" borderId="0" xfId="1" applyNumberFormat="1" applyFont="1" applyFill="1"/>
    <xf numFmtId="3" fontId="35" fillId="0" borderId="0" xfId="0" applyNumberFormat="1" applyFont="1" applyFill="1" applyAlignment="1"/>
    <xf numFmtId="3" fontId="32" fillId="0" borderId="0" xfId="0" applyNumberFormat="1" applyFont="1" applyFill="1" applyAlignment="1"/>
    <xf numFmtId="9" fontId="32" fillId="0" borderId="2" xfId="1" applyNumberFormat="1" applyFont="1" applyFill="1" applyBorder="1"/>
    <xf numFmtId="3" fontId="34" fillId="0" borderId="2" xfId="0" applyNumberFormat="1" applyFont="1" applyFill="1" applyBorder="1" applyAlignment="1"/>
    <xf numFmtId="3" fontId="31" fillId="0" borderId="2" xfId="0" applyNumberFormat="1" applyFont="1" applyFill="1" applyBorder="1" applyAlignment="1"/>
    <xf numFmtId="167" fontId="31" fillId="0" borderId="0" xfId="1" applyNumberFormat="1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Alignment="1">
      <alignment horizontal="right"/>
    </xf>
    <xf numFmtId="0" fontId="31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right"/>
    </xf>
    <xf numFmtId="0" fontId="31" fillId="0" borderId="15" xfId="0" applyFont="1" applyBorder="1" applyAlignment="1">
      <alignment horizont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 vertical="top"/>
    </xf>
    <xf numFmtId="9" fontId="11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0" fontId="11" fillId="0" borderId="0" xfId="0" quotePrefix="1" applyFont="1" applyBorder="1" applyAlignment="1">
      <alignment horizontal="left"/>
    </xf>
    <xf numFmtId="167" fontId="11" fillId="0" borderId="0" xfId="1" applyNumberFormat="1" applyFont="1" applyBorder="1" applyAlignment="1">
      <alignment horizontal="left"/>
    </xf>
    <xf numFmtId="3" fontId="28" fillId="0" borderId="0" xfId="0" applyNumberFormat="1" applyFont="1" applyBorder="1" applyAlignment="1">
      <alignment horizontal="right"/>
    </xf>
    <xf numFmtId="9" fontId="11" fillId="0" borderId="0" xfId="1" applyNumberFormat="1" applyFont="1" applyBorder="1"/>
    <xf numFmtId="9" fontId="11" fillId="0" borderId="0" xfId="1" applyFont="1" applyBorder="1" applyAlignment="1">
      <alignment horizontal="right"/>
    </xf>
    <xf numFmtId="9" fontId="24" fillId="0" borderId="0" xfId="1" applyNumberFormat="1" applyFont="1" applyBorder="1"/>
    <xf numFmtId="9" fontId="24" fillId="0" borderId="0" xfId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9" fontId="24" fillId="0" borderId="2" xfId="1" applyNumberFormat="1" applyFont="1" applyBorder="1"/>
    <xf numFmtId="9" fontId="24" fillId="0" borderId="2" xfId="1" applyFont="1" applyBorder="1" applyAlignment="1">
      <alignment horizontal="right"/>
    </xf>
    <xf numFmtId="3" fontId="28" fillId="0" borderId="2" xfId="0" applyNumberFormat="1" applyFont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center"/>
    </xf>
    <xf numFmtId="3" fontId="11" fillId="0" borderId="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9" fontId="24" fillId="0" borderId="16" xfId="1" applyNumberFormat="1" applyFont="1" applyFill="1" applyBorder="1"/>
    <xf numFmtId="9" fontId="24" fillId="0" borderId="16" xfId="1" applyFont="1" applyFill="1" applyBorder="1" applyAlignment="1">
      <alignment horizontal="right"/>
    </xf>
    <xf numFmtId="3" fontId="11" fillId="0" borderId="16" xfId="0" applyNumberFormat="1" applyFont="1" applyFill="1" applyBorder="1" applyAlignment="1">
      <alignment horizontal="right"/>
    </xf>
    <xf numFmtId="0" fontId="11" fillId="0" borderId="16" xfId="0" applyFont="1" applyFill="1" applyBorder="1" applyAlignment="1"/>
    <xf numFmtId="0" fontId="11" fillId="0" borderId="16" xfId="0" applyFont="1" applyFill="1" applyBorder="1" applyAlignment="1">
      <alignment horizontal="center"/>
    </xf>
    <xf numFmtId="9" fontId="24" fillId="0" borderId="0" xfId="1" applyNumberFormat="1" applyFont="1" applyFill="1" applyBorder="1"/>
    <xf numFmtId="9" fontId="24" fillId="0" borderId="0" xfId="1" applyFont="1" applyFill="1" applyBorder="1" applyAlignment="1">
      <alignment horizontal="right"/>
    </xf>
    <xf numFmtId="9" fontId="24" fillId="0" borderId="16" xfId="1" applyNumberFormat="1" applyFont="1" applyBorder="1"/>
    <xf numFmtId="9" fontId="24" fillId="0" borderId="16" xfId="1" applyFont="1" applyBorder="1" applyAlignment="1">
      <alignment horizontal="right"/>
    </xf>
    <xf numFmtId="3" fontId="11" fillId="0" borderId="16" xfId="0" applyNumberFormat="1" applyFont="1" applyBorder="1" applyAlignment="1">
      <alignment horizontal="right"/>
    </xf>
    <xf numFmtId="0" fontId="0" fillId="0" borderId="16" xfId="0" applyFont="1" applyFill="1" applyBorder="1" applyAlignment="1"/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top"/>
    </xf>
    <xf numFmtId="0" fontId="28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28" fillId="0" borderId="15" xfId="0" applyFont="1" applyBorder="1" applyAlignment="1">
      <alignment horizontal="center" wrapText="1"/>
    </xf>
    <xf numFmtId="0" fontId="29" fillId="0" borderId="15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11" fillId="0" borderId="15" xfId="0" applyFont="1" applyBorder="1" applyAlignment="1"/>
    <xf numFmtId="0" fontId="11" fillId="0" borderId="15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2" xfId="0" applyFont="1" applyBorder="1" applyAlignment="1">
      <alignment horizontal="left"/>
    </xf>
    <xf numFmtId="0" fontId="41" fillId="0" borderId="2" xfId="0" applyFont="1" applyBorder="1" applyAlignment="1"/>
  </cellXfs>
  <cellStyles count="84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2 2" xfId="8"/>
    <cellStyle name="20% - Accent2 3" xfId="9"/>
    <cellStyle name="20% - Accent2 4" xfId="10"/>
    <cellStyle name="20% - Accent2 5" xfId="11"/>
    <cellStyle name="20% - Accent2 6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4 2" xfId="18"/>
    <cellStyle name="20% - Accent4 3" xfId="19"/>
    <cellStyle name="20% - Accent4 4" xfId="20"/>
    <cellStyle name="20% - Accent4 5" xfId="21"/>
    <cellStyle name="20% - Accent4 6" xfId="22"/>
    <cellStyle name="20% - Accent5 2" xfId="23"/>
    <cellStyle name="20% - Accent5 3" xfId="24"/>
    <cellStyle name="20% - Accent5 4" xfId="25"/>
    <cellStyle name="20% - Accent5 5" xfId="26"/>
    <cellStyle name="20% - Accent5 6" xfId="27"/>
    <cellStyle name="20% - Accent6 2" xfId="28"/>
    <cellStyle name="20% - Accent6 3" xfId="29"/>
    <cellStyle name="20% - Accent6 4" xfId="30"/>
    <cellStyle name="20% - Accent6 5" xfId="31"/>
    <cellStyle name="20% - Accent6 6" xfId="32"/>
    <cellStyle name="40% - Accent1 2" xfId="33"/>
    <cellStyle name="40% - Accent1 3" xfId="34"/>
    <cellStyle name="40% - Accent1 4" xfId="35"/>
    <cellStyle name="40% - Accent1 5" xfId="36"/>
    <cellStyle name="40% - Accent1 6" xfId="37"/>
    <cellStyle name="40% - Accent2 2" xfId="38"/>
    <cellStyle name="40% - Accent2 3" xfId="39"/>
    <cellStyle name="40% - Accent2 4" xfId="40"/>
    <cellStyle name="40% - Accent2 5" xfId="41"/>
    <cellStyle name="40% - Accent2 6" xfId="42"/>
    <cellStyle name="40% - Accent3 2" xfId="43"/>
    <cellStyle name="40% - Accent3 3" xfId="44"/>
    <cellStyle name="40% - Accent3 4" xfId="45"/>
    <cellStyle name="40% - Accent3 5" xfId="46"/>
    <cellStyle name="40% - Accent3 6" xfId="47"/>
    <cellStyle name="40% - Accent4 2" xfId="48"/>
    <cellStyle name="40% - Accent4 3" xfId="49"/>
    <cellStyle name="40% - Accent4 4" xfId="50"/>
    <cellStyle name="40% - Accent4 5" xfId="51"/>
    <cellStyle name="40% - Accent4 6" xfId="52"/>
    <cellStyle name="40% - Accent5 2" xfId="53"/>
    <cellStyle name="40% - Accent5 3" xfId="54"/>
    <cellStyle name="40% - Accent5 4" xfId="55"/>
    <cellStyle name="40% - Accent5 5" xfId="56"/>
    <cellStyle name="40% - Accent5 6" xfId="57"/>
    <cellStyle name="40% - Accent6 2" xfId="58"/>
    <cellStyle name="40% - Accent6 3" xfId="59"/>
    <cellStyle name="40% - Accent6 4" xfId="60"/>
    <cellStyle name="40% - Accent6 5" xfId="61"/>
    <cellStyle name="40% - Accent6 6" xfId="62"/>
    <cellStyle name="Comma 2" xfId="63"/>
    <cellStyle name="Comma 3" xfId="64"/>
    <cellStyle name="Followed Hyperlink 2" xfId="65"/>
    <cellStyle name="Followed Hyperlink 3" xfId="66"/>
    <cellStyle name="Hyperlink 2" xfId="67"/>
    <cellStyle name="Hyperlink 3" xfId="68"/>
    <cellStyle name="Normal" xfId="0" builtinId="0"/>
    <cellStyle name="Normal 2" xfId="69"/>
    <cellStyle name="Normal 2 2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_rassumnum" xfId="2"/>
    <cellStyle name="Normal_Sheet4" xfId="77"/>
    <cellStyle name="Note 2" xfId="78"/>
    <cellStyle name="Note 3" xfId="79"/>
    <cellStyle name="Note 4" xfId="80"/>
    <cellStyle name="Note 5" xfId="81"/>
    <cellStyle name="Note 6" xfId="82"/>
    <cellStyle name="Note 7" xfId="8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12014555622"/>
          <c:y val="0.14825304529241537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9.3333333333333339</c:v>
                </c:pt>
                <c:pt idx="1">
                  <c:v>4</c:v>
                </c:pt>
                <c:pt idx="2">
                  <c:v>26.666666666666668</c:v>
                </c:pt>
                <c:pt idx="3">
                  <c:v>102.66666666666666</c:v>
                </c:pt>
                <c:pt idx="4">
                  <c:v>28.666666666666668</c:v>
                </c:pt>
                <c:pt idx="5">
                  <c:v>27.333333333333332</c:v>
                </c:pt>
                <c:pt idx="6">
                  <c:v>8</c:v>
                </c:pt>
                <c:pt idx="7">
                  <c:v>44.666666666666664</c:v>
                </c:pt>
                <c:pt idx="8">
                  <c:v>3.3333333333333335</c:v>
                </c:pt>
              </c:numCache>
            </c:numRef>
          </c:val>
        </c:ser>
        <c:ser>
          <c:idx val="1"/>
          <c:order val="1"/>
          <c:tx>
            <c:strRef>
              <c:f>'Figure 11'!$F$3:$G$3</c:f>
              <c:strCache>
                <c:ptCount val="1"/>
                <c:pt idx="0">
                  <c:v>Serious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20.045906656465188</c:v>
                </c:pt>
                <c:pt idx="1">
                  <c:v>0.99464422341239478</c:v>
                </c:pt>
                <c:pt idx="2">
                  <c:v>20.811017597551647</c:v>
                </c:pt>
                <c:pt idx="3">
                  <c:v>86.4575363427697</c:v>
                </c:pt>
                <c:pt idx="4">
                  <c:v>15.072685539403214</c:v>
                </c:pt>
                <c:pt idx="5">
                  <c:v>23.182861514919665</c:v>
                </c:pt>
                <c:pt idx="6">
                  <c:v>12.471308339709259</c:v>
                </c:pt>
                <c:pt idx="7">
                  <c:v>42.846212700841626</c:v>
                </c:pt>
                <c:pt idx="8">
                  <c:v>4.5141545524100994</c:v>
                </c:pt>
              </c:numCache>
            </c:numRef>
          </c:val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24.576868829337094</c:v>
                </c:pt>
                <c:pt idx="1">
                  <c:v>1.2870239774330043</c:v>
                </c:pt>
                <c:pt idx="2">
                  <c:v>21.73836389280677</c:v>
                </c:pt>
                <c:pt idx="3">
                  <c:v>96.667842031029622</c:v>
                </c:pt>
                <c:pt idx="4">
                  <c:v>11.547954866008462</c:v>
                </c:pt>
                <c:pt idx="5">
                  <c:v>21.632581100141042</c:v>
                </c:pt>
                <c:pt idx="6">
                  <c:v>11.636107193229901</c:v>
                </c:pt>
                <c:pt idx="7">
                  <c:v>20.239774330042312</c:v>
                </c:pt>
                <c:pt idx="8">
                  <c:v>2.9090267983074751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24288"/>
        <c:axId val="220125824"/>
      </c:barChart>
      <c:catAx>
        <c:axId val="22012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125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7.8092308957463871E-2"/>
              <c:y val="0.17146564371761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124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0989027470467294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32</xdr:row>
      <xdr:rowOff>130175</xdr:rowOff>
    </xdr:from>
    <xdr:to>
      <xdr:col>8</xdr:col>
      <xdr:colOff>257175</xdr:colOff>
      <xdr:row>53</xdr:row>
      <xdr:rowOff>111125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115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Y116"/>
  <sheetViews>
    <sheetView tabSelected="1" zoomScale="75" zoomScaleNormal="75" workbookViewId="0">
      <selection activeCell="L42" sqref="L42"/>
    </sheetView>
  </sheetViews>
  <sheetFormatPr defaultRowHeight="14.25"/>
  <cols>
    <col min="1" max="1" width="9.140625" style="1"/>
    <col min="2" max="2" width="45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9.28515625" style="1" bestFit="1" customWidth="1"/>
    <col min="7" max="7" width="9.28515625" style="2" bestFit="1" customWidth="1"/>
    <col min="8" max="8" width="1.140625" style="1" customWidth="1"/>
    <col min="9" max="9" width="9.28515625" style="1" bestFit="1" customWidth="1"/>
    <col min="10" max="10" width="9.28515625" style="2" bestFit="1" customWidth="1"/>
    <col min="11" max="11" width="1.28515625" style="1" customWidth="1"/>
    <col min="12" max="12" width="9.42578125" style="1" bestFit="1" customWidth="1"/>
    <col min="13" max="13" width="11.42578125" style="2" customWidth="1"/>
    <col min="14" max="16384" width="9.140625" style="1"/>
  </cols>
  <sheetData>
    <row r="1" spans="1:15" s="24" customFormat="1" ht="28.5" customHeight="1">
      <c r="A1" s="28" t="s">
        <v>103</v>
      </c>
      <c r="B1" s="28"/>
      <c r="C1" s="28"/>
      <c r="D1" s="33"/>
      <c r="E1" s="28"/>
      <c r="F1" s="28"/>
      <c r="G1" s="33"/>
      <c r="H1" s="28"/>
      <c r="I1" s="28"/>
      <c r="J1" s="33"/>
      <c r="K1" s="32"/>
      <c r="L1" s="28"/>
      <c r="M1" s="33"/>
    </row>
    <row r="2" spans="1:15" ht="45" customHeight="1">
      <c r="A2" s="32"/>
      <c r="B2" s="32"/>
      <c r="C2" s="31" t="s">
        <v>102</v>
      </c>
      <c r="D2" s="31"/>
      <c r="E2" s="30"/>
      <c r="F2" s="31" t="s">
        <v>101</v>
      </c>
      <c r="G2" s="31"/>
      <c r="H2" s="30"/>
      <c r="I2" s="31" t="s">
        <v>100</v>
      </c>
      <c r="J2" s="31"/>
      <c r="K2" s="30"/>
      <c r="L2" s="29" t="s">
        <v>99</v>
      </c>
      <c r="M2" s="29"/>
    </row>
    <row r="3" spans="1:15" ht="25.5" customHeight="1">
      <c r="A3" s="28" t="s">
        <v>98</v>
      </c>
      <c r="B3" s="28"/>
      <c r="C3" s="27" t="s">
        <v>97</v>
      </c>
      <c r="D3" s="27" t="s">
        <v>96</v>
      </c>
      <c r="E3" s="27"/>
      <c r="F3" s="27" t="s">
        <v>97</v>
      </c>
      <c r="G3" s="27" t="s">
        <v>96</v>
      </c>
      <c r="H3" s="27"/>
      <c r="I3" s="27" t="s">
        <v>97</v>
      </c>
      <c r="J3" s="27" t="s">
        <v>96</v>
      </c>
      <c r="K3" s="27"/>
      <c r="L3" s="27" t="s">
        <v>97</v>
      </c>
      <c r="M3" s="27" t="s">
        <v>96</v>
      </c>
    </row>
    <row r="4" spans="1:15">
      <c r="D4" s="20"/>
    </row>
    <row r="5" spans="1:15" s="24" customFormat="1" ht="17.25">
      <c r="A5" s="24" t="s">
        <v>95</v>
      </c>
      <c r="C5" s="25">
        <v>13</v>
      </c>
      <c r="D5" s="23">
        <f>C5/C$100*100</f>
        <v>8.6666666666666679</v>
      </c>
      <c r="E5" s="25"/>
      <c r="F5" s="25">
        <v>213</v>
      </c>
      <c r="G5" s="23">
        <f>F5/F$100*100</f>
        <v>16.296863045141546</v>
      </c>
      <c r="H5" s="25"/>
      <c r="I5" s="26">
        <v>1130</v>
      </c>
      <c r="J5" s="23">
        <f>I5/I$100*100</f>
        <v>19.922425952045135</v>
      </c>
      <c r="K5" s="25"/>
      <c r="L5" s="26">
        <v>1356</v>
      </c>
      <c r="M5" s="22">
        <f>L5/L$100*100</f>
        <v>19.020900547061299</v>
      </c>
      <c r="O5" s="13"/>
    </row>
    <row r="6" spans="1:15" ht="15">
      <c r="B6" s="1" t="s">
        <v>94</v>
      </c>
      <c r="C6" s="10">
        <v>1</v>
      </c>
      <c r="D6" s="23">
        <f>C6/C$100*100</f>
        <v>0.66666666666666674</v>
      </c>
      <c r="E6" s="10"/>
      <c r="F6" s="10">
        <v>13</v>
      </c>
      <c r="G6" s="23">
        <f>F6/F$100*100</f>
        <v>0.99464422341239478</v>
      </c>
      <c r="H6" s="10"/>
      <c r="I6" s="10">
        <v>48</v>
      </c>
      <c r="J6" s="23">
        <f>I6/I$100*100</f>
        <v>0.84626234132581102</v>
      </c>
      <c r="K6" s="10"/>
      <c r="L6" s="10">
        <v>62</v>
      </c>
      <c r="M6" s="22">
        <f>L6/L$100*100</f>
        <v>0.86968719315472021</v>
      </c>
      <c r="O6" s="13"/>
    </row>
    <row r="7" spans="1:15" ht="15">
      <c r="B7" s="1" t="s">
        <v>93</v>
      </c>
      <c r="C7" s="10">
        <v>0</v>
      </c>
      <c r="D7" s="23">
        <f>C7/C$100*100</f>
        <v>0</v>
      </c>
      <c r="E7" s="10"/>
      <c r="F7" s="10">
        <v>33</v>
      </c>
      <c r="G7" s="23">
        <f>F7/F$100*100</f>
        <v>2.5248661055853097</v>
      </c>
      <c r="H7" s="10"/>
      <c r="I7" s="10">
        <v>112</v>
      </c>
      <c r="J7" s="23">
        <f>I7/I$100*100</f>
        <v>1.9746121297602257</v>
      </c>
      <c r="K7" s="10"/>
      <c r="L7" s="10">
        <v>145</v>
      </c>
      <c r="M7" s="22">
        <f>L7/L$100*100</f>
        <v>2.0339458549586196</v>
      </c>
      <c r="O7" s="13"/>
    </row>
    <row r="8" spans="1:15" ht="15">
      <c r="B8" s="1" t="s">
        <v>92</v>
      </c>
      <c r="C8" s="10">
        <v>10</v>
      </c>
      <c r="D8" s="23">
        <f>C8/C$100*100</f>
        <v>6.666666666666667</v>
      </c>
      <c r="E8" s="10"/>
      <c r="F8" s="10">
        <v>122</v>
      </c>
      <c r="G8" s="23">
        <f>F8/F$100*100</f>
        <v>9.3343534812547819</v>
      </c>
      <c r="H8" s="10"/>
      <c r="I8" s="12">
        <v>776</v>
      </c>
      <c r="J8" s="23">
        <f>I8/I$100*100</f>
        <v>13.681241184767279</v>
      </c>
      <c r="K8" s="10"/>
      <c r="L8" s="12">
        <v>908</v>
      </c>
      <c r="M8" s="22">
        <f>L8/L$100*100</f>
        <v>12.736709215878806</v>
      </c>
      <c r="O8" s="13"/>
    </row>
    <row r="9" spans="1:15" ht="15">
      <c r="B9" s="1" t="s">
        <v>91</v>
      </c>
      <c r="C9" s="10">
        <v>0</v>
      </c>
      <c r="D9" s="23">
        <f>C9/C$100*100</f>
        <v>0</v>
      </c>
      <c r="E9" s="10"/>
      <c r="F9" s="10">
        <v>8</v>
      </c>
      <c r="G9" s="23">
        <f>F9/F$100*100</f>
        <v>0.61208875286916598</v>
      </c>
      <c r="H9" s="10"/>
      <c r="I9" s="10">
        <v>41</v>
      </c>
      <c r="J9" s="23">
        <f>I9/I$100*100</f>
        <v>0.72284908321579688</v>
      </c>
      <c r="K9" s="10"/>
      <c r="L9" s="10">
        <v>49</v>
      </c>
      <c r="M9" s="22">
        <f>L9/L$100*100</f>
        <v>0.68733342684808529</v>
      </c>
      <c r="O9" s="13"/>
    </row>
    <row r="10" spans="1:15" ht="15">
      <c r="B10" s="1" t="s">
        <v>90</v>
      </c>
      <c r="C10" s="10">
        <v>0</v>
      </c>
      <c r="D10" s="23">
        <f>C10/C$100*100</f>
        <v>0</v>
      </c>
      <c r="E10" s="10"/>
      <c r="F10" s="10">
        <v>2</v>
      </c>
      <c r="G10" s="23">
        <f>F10/F$100*100</f>
        <v>0.15302218821729149</v>
      </c>
      <c r="H10" s="10"/>
      <c r="I10" s="10">
        <v>9</v>
      </c>
      <c r="J10" s="23">
        <f>I10/I$100*100</f>
        <v>0.15867418899858957</v>
      </c>
      <c r="K10" s="10"/>
      <c r="L10" s="10">
        <v>11</v>
      </c>
      <c r="M10" s="22">
        <f>L10/L$100*100</f>
        <v>0.15429934072099874</v>
      </c>
      <c r="O10" s="13"/>
    </row>
    <row r="11" spans="1:15" ht="15">
      <c r="B11" s="1" t="s">
        <v>89</v>
      </c>
      <c r="C11" s="10">
        <v>0</v>
      </c>
      <c r="D11" s="23">
        <f>C11/C$100*100</f>
        <v>0</v>
      </c>
      <c r="E11" s="10"/>
      <c r="F11" s="10">
        <v>0</v>
      </c>
      <c r="G11" s="23">
        <f>F11/F$100*100</f>
        <v>0</v>
      </c>
      <c r="H11" s="10"/>
      <c r="I11" s="10">
        <v>7</v>
      </c>
      <c r="J11" s="23">
        <f>I11/I$100*100</f>
        <v>0.12341325811001411</v>
      </c>
      <c r="K11" s="10"/>
      <c r="L11" s="10">
        <v>7</v>
      </c>
      <c r="M11" s="22">
        <f>L11/L$100*100</f>
        <v>9.8190489549726465E-2</v>
      </c>
      <c r="O11" s="13"/>
    </row>
    <row r="12" spans="1:15" ht="15">
      <c r="B12" s="1" t="s">
        <v>88</v>
      </c>
      <c r="C12" s="10">
        <v>0</v>
      </c>
      <c r="D12" s="23">
        <f>C12/C$100*100</f>
        <v>0</v>
      </c>
      <c r="E12" s="10"/>
      <c r="F12" s="10">
        <v>5</v>
      </c>
      <c r="G12" s="23">
        <f>F12/F$100*100</f>
        <v>0.3825554705432288</v>
      </c>
      <c r="H12" s="10"/>
      <c r="I12" s="10">
        <v>24</v>
      </c>
      <c r="J12" s="23">
        <f>I12/I$100*100</f>
        <v>0.42313117066290551</v>
      </c>
      <c r="K12" s="10"/>
      <c r="L12" s="10">
        <v>29</v>
      </c>
      <c r="M12" s="22">
        <f>L12/L$100*100</f>
        <v>0.4067891709917239</v>
      </c>
      <c r="O12" s="13"/>
    </row>
    <row r="13" spans="1:15" ht="15">
      <c r="B13" s="1" t="s">
        <v>87</v>
      </c>
      <c r="C13" s="10">
        <v>3</v>
      </c>
      <c r="D13" s="23">
        <f>C13/C$100*100</f>
        <v>2</v>
      </c>
      <c r="E13" s="10"/>
      <c r="F13" s="10">
        <v>46</v>
      </c>
      <c r="G13" s="23">
        <f>F13/F$100*100</f>
        <v>3.519510328997705</v>
      </c>
      <c r="H13" s="10"/>
      <c r="I13" s="10">
        <v>189</v>
      </c>
      <c r="J13" s="23">
        <f>I13/I$100*100</f>
        <v>3.3321579689703804</v>
      </c>
      <c r="K13" s="10"/>
      <c r="L13" s="10">
        <v>238</v>
      </c>
      <c r="M13" s="22">
        <f>L13/L$100*100</f>
        <v>3.3384766446906999</v>
      </c>
      <c r="O13" s="13"/>
    </row>
    <row r="14" spans="1:15" ht="15">
      <c r="B14" s="1" t="s">
        <v>86</v>
      </c>
      <c r="C14" s="10">
        <v>0</v>
      </c>
      <c r="D14" s="23">
        <f>C14/C$100*100</f>
        <v>0</v>
      </c>
      <c r="E14" s="10"/>
      <c r="F14" s="10">
        <v>12</v>
      </c>
      <c r="G14" s="23">
        <f>F14/F$100*100</f>
        <v>0.91813312930374913</v>
      </c>
      <c r="H14" s="10"/>
      <c r="I14" s="10">
        <v>82</v>
      </c>
      <c r="J14" s="23">
        <f>I14/I$100*100</f>
        <v>1.4456981664315938</v>
      </c>
      <c r="K14" s="10"/>
      <c r="L14" s="10">
        <v>94</v>
      </c>
      <c r="M14" s="22">
        <f>L14/L$100*100</f>
        <v>1.3185580025248982</v>
      </c>
      <c r="O14" s="13"/>
    </row>
    <row r="15" spans="1:15" ht="15">
      <c r="B15" s="1" t="s">
        <v>85</v>
      </c>
      <c r="C15" s="10">
        <v>0</v>
      </c>
      <c r="D15" s="23">
        <f>C15/C$100*100</f>
        <v>0</v>
      </c>
      <c r="E15" s="10"/>
      <c r="F15" s="10">
        <v>0</v>
      </c>
      <c r="G15" s="23">
        <f>F15/F$100*100</f>
        <v>0</v>
      </c>
      <c r="H15" s="10"/>
      <c r="I15" s="10">
        <v>4</v>
      </c>
      <c r="J15" s="23">
        <f>I15/I$100*100</f>
        <v>7.0521861777150918E-2</v>
      </c>
      <c r="K15" s="10"/>
      <c r="L15" s="10">
        <v>4</v>
      </c>
      <c r="M15" s="22">
        <f>L15/L$100*100</f>
        <v>5.6108851171272268E-2</v>
      </c>
      <c r="O15" s="13"/>
    </row>
    <row r="16" spans="1:15" ht="3.75" customHeight="1">
      <c r="C16" s="10"/>
      <c r="D16" s="23"/>
      <c r="E16" s="10"/>
      <c r="F16" s="10"/>
      <c r="G16" s="23"/>
      <c r="H16" s="10"/>
      <c r="I16" s="10"/>
      <c r="J16" s="23"/>
      <c r="K16" s="10"/>
      <c r="L16" s="10"/>
      <c r="M16" s="22"/>
      <c r="O16" s="13"/>
    </row>
    <row r="17" spans="1:25" s="24" customFormat="1" ht="17.25">
      <c r="A17" s="24" t="s">
        <v>84</v>
      </c>
      <c r="C17" s="25">
        <v>6</v>
      </c>
      <c r="D17" s="23">
        <f>C17/C$100*100</f>
        <v>4</v>
      </c>
      <c r="E17" s="25"/>
      <c r="F17" s="25">
        <v>13</v>
      </c>
      <c r="G17" s="23">
        <f>F17/F$100*100</f>
        <v>0.99464422341239478</v>
      </c>
      <c r="H17" s="25"/>
      <c r="I17" s="25">
        <v>72</v>
      </c>
      <c r="J17" s="23">
        <f>I17/I$100*100</f>
        <v>1.2693935119887165</v>
      </c>
      <c r="K17" s="25"/>
      <c r="L17" s="25">
        <v>91</v>
      </c>
      <c r="M17" s="22">
        <f>L17/L$100*100</f>
        <v>1.2764763641464441</v>
      </c>
      <c r="O17" s="13"/>
    </row>
    <row r="18" spans="1:25" ht="15">
      <c r="B18" s="1" t="s">
        <v>83</v>
      </c>
      <c r="C18" s="10">
        <v>2</v>
      </c>
      <c r="D18" s="23">
        <f>C18/C$100*100</f>
        <v>1.3333333333333335</v>
      </c>
      <c r="E18" s="10"/>
      <c r="F18" s="10">
        <v>7</v>
      </c>
      <c r="G18" s="23">
        <f>F18/F$100*100</f>
        <v>0.53557765876052033</v>
      </c>
      <c r="H18" s="10"/>
      <c r="I18" s="10">
        <v>24</v>
      </c>
      <c r="J18" s="23">
        <f>I18/I$100*100</f>
        <v>0.42313117066290551</v>
      </c>
      <c r="K18" s="10"/>
      <c r="L18" s="10">
        <v>33</v>
      </c>
      <c r="M18" s="22">
        <f>L18/L$100*100</f>
        <v>0.46289802216299625</v>
      </c>
      <c r="O18" s="13"/>
    </row>
    <row r="19" spans="1:25" ht="15">
      <c r="B19" s="1" t="s">
        <v>82</v>
      </c>
      <c r="C19" s="10">
        <v>2</v>
      </c>
      <c r="D19" s="23">
        <f>C19/C$100*100</f>
        <v>1.3333333333333335</v>
      </c>
      <c r="E19" s="10"/>
      <c r="F19" s="10">
        <v>0</v>
      </c>
      <c r="G19" s="23">
        <f>F19/F$100*100</f>
        <v>0</v>
      </c>
      <c r="H19" s="10"/>
      <c r="I19" s="10">
        <v>2</v>
      </c>
      <c r="J19" s="23">
        <f>I19/I$100*100</f>
        <v>3.5260930888575459E-2</v>
      </c>
      <c r="K19" s="10"/>
      <c r="L19" s="10">
        <v>4</v>
      </c>
      <c r="M19" s="22">
        <f>L19/L$100*100</f>
        <v>5.6108851171272268E-2</v>
      </c>
      <c r="O19" s="13"/>
    </row>
    <row r="20" spans="1:25" ht="15">
      <c r="B20" s="1" t="s">
        <v>81</v>
      </c>
      <c r="C20" s="10">
        <v>1</v>
      </c>
      <c r="D20" s="23">
        <f>C20/C$100*100</f>
        <v>0.66666666666666674</v>
      </c>
      <c r="E20" s="10"/>
      <c r="F20" s="10">
        <v>3</v>
      </c>
      <c r="G20" s="23">
        <f>F20/F$100*100</f>
        <v>0.22953328232593728</v>
      </c>
      <c r="H20" s="10"/>
      <c r="I20" s="10">
        <v>23</v>
      </c>
      <c r="J20" s="23">
        <f>I20/I$100*100</f>
        <v>0.40550070521861775</v>
      </c>
      <c r="K20" s="10"/>
      <c r="L20" s="10">
        <v>27</v>
      </c>
      <c r="M20" s="22">
        <f>L20/L$100*100</f>
        <v>0.37873474540608781</v>
      </c>
      <c r="O20" s="13"/>
    </row>
    <row r="21" spans="1:25" ht="15">
      <c r="B21" s="1" t="s">
        <v>80</v>
      </c>
      <c r="C21" s="10">
        <v>1</v>
      </c>
      <c r="D21" s="23">
        <f>C21/C$100*100</f>
        <v>0.66666666666666674</v>
      </c>
      <c r="E21" s="10"/>
      <c r="F21" s="10">
        <v>2</v>
      </c>
      <c r="G21" s="23">
        <f>F21/F$100*100</f>
        <v>0.15302218821729149</v>
      </c>
      <c r="H21" s="10"/>
      <c r="I21" s="10">
        <v>17</v>
      </c>
      <c r="J21" s="23">
        <f>I21/I$100*100</f>
        <v>0.29971791255289143</v>
      </c>
      <c r="K21" s="10"/>
      <c r="L21" s="10">
        <v>20</v>
      </c>
      <c r="M21" s="22">
        <f>L21/L$100*100</f>
        <v>0.28054425585636134</v>
      </c>
      <c r="O21" s="13"/>
    </row>
    <row r="22" spans="1:25" ht="15">
      <c r="B22" s="1" t="s">
        <v>79</v>
      </c>
      <c r="C22" s="10">
        <v>0</v>
      </c>
      <c r="D22" s="23">
        <f>C22/C$100*100</f>
        <v>0</v>
      </c>
      <c r="E22" s="10"/>
      <c r="F22" s="10">
        <v>1</v>
      </c>
      <c r="G22" s="23">
        <f>F22/F$100*100</f>
        <v>7.6511094108645747E-2</v>
      </c>
      <c r="H22" s="10"/>
      <c r="I22" s="10">
        <v>7</v>
      </c>
      <c r="J22" s="23">
        <f>I22/I$100*100</f>
        <v>0.12341325811001411</v>
      </c>
      <c r="K22" s="10"/>
      <c r="L22" s="10">
        <v>8</v>
      </c>
      <c r="M22" s="22">
        <f>L22/L$100*100</f>
        <v>0.11221770234254454</v>
      </c>
      <c r="O22" s="13"/>
    </row>
    <row r="23" spans="1:25" ht="3.75" customHeight="1">
      <c r="C23" s="10"/>
      <c r="D23" s="23"/>
      <c r="E23" s="10"/>
      <c r="F23" s="10"/>
      <c r="G23" s="23"/>
      <c r="H23" s="10"/>
      <c r="I23" s="10"/>
      <c r="J23" s="23"/>
      <c r="K23" s="10"/>
      <c r="L23" s="10"/>
      <c r="M23" s="22"/>
      <c r="O23" s="13"/>
    </row>
    <row r="24" spans="1:25" s="24" customFormat="1" ht="17.25">
      <c r="A24" s="24" t="s">
        <v>78</v>
      </c>
      <c r="C24" s="25">
        <v>35</v>
      </c>
      <c r="D24" s="23">
        <f>C24/C$100*100</f>
        <v>23.333333333333332</v>
      </c>
      <c r="E24" s="25"/>
      <c r="F24" s="25">
        <v>235</v>
      </c>
      <c r="G24" s="23">
        <f>F24/F$100*100</f>
        <v>17.980107115531752</v>
      </c>
      <c r="H24" s="25"/>
      <c r="I24" s="26">
        <v>1075</v>
      </c>
      <c r="J24" s="23">
        <f>I24/I$100*100</f>
        <v>18.952750352609311</v>
      </c>
      <c r="K24" s="25"/>
      <c r="L24" s="26">
        <v>1345</v>
      </c>
      <c r="M24" s="22">
        <f>L24/L$100*100</f>
        <v>18.866601206340299</v>
      </c>
    </row>
    <row r="25" spans="1:25" ht="15">
      <c r="B25" s="1" t="s">
        <v>77</v>
      </c>
      <c r="C25" s="10">
        <v>0</v>
      </c>
      <c r="D25" s="23">
        <f>C25/C$100*100</f>
        <v>0</v>
      </c>
      <c r="E25" s="10"/>
      <c r="F25" s="10">
        <v>17</v>
      </c>
      <c r="G25" s="23">
        <f>F25/F$100*100</f>
        <v>1.3006885998469779</v>
      </c>
      <c r="H25" s="10"/>
      <c r="I25" s="10">
        <v>77</v>
      </c>
      <c r="J25" s="23">
        <f>I25/I$100*100</f>
        <v>1.3575458392101551</v>
      </c>
      <c r="K25" s="10"/>
      <c r="L25" s="10">
        <v>94</v>
      </c>
      <c r="M25" s="22">
        <f>L25/L$100*100</f>
        <v>1.3185580025248982</v>
      </c>
      <c r="O25" s="13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>
      <c r="B26" s="1" t="s">
        <v>76</v>
      </c>
      <c r="C26" s="10">
        <v>2</v>
      </c>
      <c r="D26" s="23">
        <f>C26/C$100*100</f>
        <v>1.3333333333333335</v>
      </c>
      <c r="E26" s="10"/>
      <c r="F26" s="10">
        <v>33</v>
      </c>
      <c r="G26" s="23">
        <f>F26/F$100*100</f>
        <v>2.5248661055853097</v>
      </c>
      <c r="H26" s="10"/>
      <c r="I26" s="10">
        <v>133</v>
      </c>
      <c r="J26" s="23">
        <f>I26/I$100*100</f>
        <v>2.3448519040902682</v>
      </c>
      <c r="K26" s="10"/>
      <c r="L26" s="10">
        <v>168</v>
      </c>
      <c r="M26" s="22">
        <f>L26/L$100*100</f>
        <v>2.3565717491934355</v>
      </c>
      <c r="O26" s="13"/>
    </row>
    <row r="27" spans="1:25" ht="15">
      <c r="B27" s="1" t="s">
        <v>75</v>
      </c>
      <c r="C27" s="10">
        <v>1</v>
      </c>
      <c r="D27" s="23">
        <f>C27/C$100*100</f>
        <v>0.66666666666666674</v>
      </c>
      <c r="E27" s="10"/>
      <c r="F27" s="10">
        <v>4</v>
      </c>
      <c r="G27" s="23">
        <f>F27/F$100*100</f>
        <v>0.30604437643458299</v>
      </c>
      <c r="H27" s="10"/>
      <c r="I27" s="10">
        <v>6</v>
      </c>
      <c r="J27" s="23">
        <f>I27/I$100*100</f>
        <v>0.10578279266572638</v>
      </c>
      <c r="K27" s="10"/>
      <c r="L27" s="10">
        <v>11</v>
      </c>
      <c r="M27" s="22">
        <f>L27/L$100*100</f>
        <v>0.15429934072099874</v>
      </c>
      <c r="O27" s="13"/>
    </row>
    <row r="28" spans="1:25" ht="15">
      <c r="B28" s="1" t="s">
        <v>74</v>
      </c>
      <c r="C28" s="10">
        <v>1</v>
      </c>
      <c r="D28" s="23">
        <f>C28/C$100*100</f>
        <v>0.66666666666666674</v>
      </c>
      <c r="E28" s="10"/>
      <c r="F28" s="10">
        <v>5</v>
      </c>
      <c r="G28" s="23">
        <f>F28/F$100*100</f>
        <v>0.3825554705432288</v>
      </c>
      <c r="H28" s="10"/>
      <c r="I28" s="10">
        <v>15</v>
      </c>
      <c r="J28" s="23">
        <f>I28/I$100*100</f>
        <v>0.26445698166431592</v>
      </c>
      <c r="K28" s="10"/>
      <c r="L28" s="10">
        <v>21</v>
      </c>
      <c r="M28" s="22">
        <f>L28/L$100*100</f>
        <v>0.29457146864917944</v>
      </c>
      <c r="O28" s="13"/>
    </row>
    <row r="29" spans="1:25" ht="15">
      <c r="B29" s="1" t="s">
        <v>73</v>
      </c>
      <c r="C29" s="10">
        <v>0</v>
      </c>
      <c r="D29" s="23">
        <f>C29/C$100*100</f>
        <v>0</v>
      </c>
      <c r="E29" s="10"/>
      <c r="F29" s="10">
        <v>5</v>
      </c>
      <c r="G29" s="23">
        <f>F29/F$100*100</f>
        <v>0.3825554705432288</v>
      </c>
      <c r="H29" s="10"/>
      <c r="I29" s="10">
        <v>41</v>
      </c>
      <c r="J29" s="23">
        <f>I29/I$100*100</f>
        <v>0.72284908321579688</v>
      </c>
      <c r="K29" s="10"/>
      <c r="L29" s="10">
        <v>46</v>
      </c>
      <c r="M29" s="22">
        <f>L29/L$100*100</f>
        <v>0.64525178846963105</v>
      </c>
      <c r="O29" s="13"/>
    </row>
    <row r="30" spans="1:25" ht="15">
      <c r="B30" s="1" t="s">
        <v>72</v>
      </c>
      <c r="C30" s="10">
        <v>15</v>
      </c>
      <c r="D30" s="23">
        <f>C30/C$100*100</f>
        <v>10</v>
      </c>
      <c r="E30" s="10"/>
      <c r="F30" s="10">
        <v>67</v>
      </c>
      <c r="G30" s="23">
        <f>F30/F$100*100</f>
        <v>5.1262433052792655</v>
      </c>
      <c r="H30" s="10"/>
      <c r="I30" s="10">
        <v>171</v>
      </c>
      <c r="J30" s="23">
        <f>I30/I$100*100</f>
        <v>3.014809590973202</v>
      </c>
      <c r="K30" s="10"/>
      <c r="L30" s="10">
        <v>253</v>
      </c>
      <c r="M30" s="22">
        <f>L30/L$100*100</f>
        <v>3.548884836582971</v>
      </c>
      <c r="O30" s="13"/>
    </row>
    <row r="31" spans="1:25" ht="15">
      <c r="B31" s="1" t="s">
        <v>71</v>
      </c>
      <c r="C31" s="10">
        <v>17</v>
      </c>
      <c r="D31" s="23">
        <f>C31/C$100*100</f>
        <v>11.333333333333332</v>
      </c>
      <c r="E31" s="10"/>
      <c r="F31" s="10">
        <v>101</v>
      </c>
      <c r="G31" s="23">
        <f>F31/F$100*100</f>
        <v>7.7276205049732205</v>
      </c>
      <c r="H31" s="10"/>
      <c r="I31" s="10">
        <v>431</v>
      </c>
      <c r="J31" s="23">
        <f>I31/I$100*100</f>
        <v>7.5987306064880116</v>
      </c>
      <c r="K31" s="10"/>
      <c r="L31" s="12">
        <v>549</v>
      </c>
      <c r="M31" s="22">
        <f>L31/L$100*100</f>
        <v>7.7009398232571193</v>
      </c>
      <c r="O31" s="13"/>
    </row>
    <row r="32" spans="1:25" ht="15">
      <c r="B32" s="1" t="s">
        <v>70</v>
      </c>
      <c r="C32" s="10">
        <v>3</v>
      </c>
      <c r="D32" s="23">
        <f>C32/C$100*100</f>
        <v>2</v>
      </c>
      <c r="E32" s="10"/>
      <c r="F32" s="10">
        <v>27</v>
      </c>
      <c r="G32" s="23">
        <f>F32/F$100*100</f>
        <v>2.0657995409334351</v>
      </c>
      <c r="H32" s="10"/>
      <c r="I32" s="10">
        <v>297</v>
      </c>
      <c r="J32" s="23">
        <f>I32/I$100*100</f>
        <v>5.2362482369534558</v>
      </c>
      <c r="K32" s="10"/>
      <c r="L32" s="10">
        <v>327</v>
      </c>
      <c r="M32" s="22">
        <f>L32/L$100*100</f>
        <v>4.5868985832515081</v>
      </c>
      <c r="O32" s="13"/>
    </row>
    <row r="33" spans="1:25" ht="15">
      <c r="B33" s="1" t="s">
        <v>69</v>
      </c>
      <c r="C33" s="10">
        <v>0</v>
      </c>
      <c r="D33" s="23">
        <f>C33/C$100*100</f>
        <v>0</v>
      </c>
      <c r="E33" s="10"/>
      <c r="F33" s="10">
        <v>5</v>
      </c>
      <c r="G33" s="23">
        <f>F33/F$100*100</f>
        <v>0.3825554705432288</v>
      </c>
      <c r="H33" s="10"/>
      <c r="I33" s="10">
        <v>5</v>
      </c>
      <c r="J33" s="23">
        <f>I33/I$100*100</f>
        <v>8.8152327221438648E-2</v>
      </c>
      <c r="K33" s="10"/>
      <c r="L33" s="10">
        <v>10</v>
      </c>
      <c r="M33" s="22">
        <f>L33/L$100*100</f>
        <v>0.14027212792818067</v>
      </c>
      <c r="O33" s="13"/>
    </row>
    <row r="34" spans="1:25" ht="15">
      <c r="B34" s="1" t="s">
        <v>68</v>
      </c>
      <c r="C34" s="10">
        <v>0</v>
      </c>
      <c r="D34" s="23">
        <f>C34/C$100*100</f>
        <v>0</v>
      </c>
      <c r="E34" s="10"/>
      <c r="F34" s="10">
        <v>5</v>
      </c>
      <c r="G34" s="23">
        <f>F34/F$100*100</f>
        <v>0.3825554705432288</v>
      </c>
      <c r="H34" s="10"/>
      <c r="I34" s="10">
        <v>22</v>
      </c>
      <c r="J34" s="23">
        <f>I34/I$100*100</f>
        <v>0.38787023977433005</v>
      </c>
      <c r="K34" s="10"/>
      <c r="L34" s="10">
        <v>27</v>
      </c>
      <c r="M34" s="22">
        <f>L34/L$100*100</f>
        <v>0.37873474540608781</v>
      </c>
      <c r="O34" s="13"/>
    </row>
    <row r="35" spans="1:25" ht="3.75" customHeight="1">
      <c r="C35" s="10"/>
      <c r="D35" s="23"/>
      <c r="E35" s="10"/>
      <c r="F35" s="10"/>
      <c r="G35" s="23"/>
      <c r="H35" s="10"/>
      <c r="I35" s="10"/>
      <c r="J35" s="23"/>
      <c r="K35" s="10"/>
      <c r="L35" s="10"/>
      <c r="M35" s="22"/>
      <c r="O35" s="13"/>
    </row>
    <row r="36" spans="1:25" s="24" customFormat="1" ht="17.25">
      <c r="A36" s="24" t="s">
        <v>67</v>
      </c>
      <c r="C36" s="25">
        <v>112</v>
      </c>
      <c r="D36" s="23">
        <f>C36/C$100*100</f>
        <v>74.666666666666671</v>
      </c>
      <c r="E36" s="25"/>
      <c r="F36" s="26">
        <v>787</v>
      </c>
      <c r="G36" s="23">
        <f>F36/F$100*100</f>
        <v>60.214231063504208</v>
      </c>
      <c r="H36" s="25"/>
      <c r="I36" s="26">
        <v>3775</v>
      </c>
      <c r="J36" s="23">
        <f>I36/I$100*100</f>
        <v>66.55500705218617</v>
      </c>
      <c r="K36" s="25"/>
      <c r="L36" s="26">
        <v>4674</v>
      </c>
      <c r="M36" s="22">
        <f>L36/L$100*100</f>
        <v>65.563192593631641</v>
      </c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>
      <c r="B37" s="1" t="s">
        <v>66</v>
      </c>
      <c r="C37" s="10">
        <v>2</v>
      </c>
      <c r="D37" s="23">
        <f>C37/C$100*100</f>
        <v>1.3333333333333335</v>
      </c>
      <c r="E37" s="10"/>
      <c r="F37" s="10">
        <v>22</v>
      </c>
      <c r="G37" s="23">
        <f>F37/F$100*100</f>
        <v>1.6832440703902065</v>
      </c>
      <c r="H37" s="10"/>
      <c r="I37" s="10">
        <v>116</v>
      </c>
      <c r="J37" s="23">
        <f>I37/I$100*100</f>
        <v>2.0451339915373765</v>
      </c>
      <c r="K37" s="10"/>
      <c r="L37" s="10">
        <v>140</v>
      </c>
      <c r="M37" s="22">
        <f>L37/L$100*100</f>
        <v>1.9638097909945293</v>
      </c>
      <c r="O37" s="13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15">
      <c r="B38" s="1" t="s">
        <v>65</v>
      </c>
      <c r="C38" s="10">
        <v>0</v>
      </c>
      <c r="D38" s="23">
        <f>C38/C$100*100</f>
        <v>0</v>
      </c>
      <c r="E38" s="10"/>
      <c r="F38" s="10">
        <v>8</v>
      </c>
      <c r="G38" s="23">
        <f>F38/F$100*100</f>
        <v>0.61208875286916598</v>
      </c>
      <c r="H38" s="10"/>
      <c r="I38" s="10">
        <v>34</v>
      </c>
      <c r="J38" s="23">
        <f>I38/I$100*100</f>
        <v>0.59943582510578286</v>
      </c>
      <c r="K38" s="10"/>
      <c r="L38" s="10">
        <v>42</v>
      </c>
      <c r="M38" s="22">
        <f>L38/L$100*100</f>
        <v>0.58914293729835887</v>
      </c>
      <c r="O38" s="13"/>
    </row>
    <row r="39" spans="1:25" ht="15">
      <c r="B39" s="1" t="s">
        <v>64</v>
      </c>
      <c r="C39" s="10">
        <v>22</v>
      </c>
      <c r="D39" s="23">
        <f>C39/C$100*100</f>
        <v>14.666666666666666</v>
      </c>
      <c r="E39" s="10"/>
      <c r="F39" s="10">
        <v>151</v>
      </c>
      <c r="G39" s="23">
        <f>F39/F$100*100</f>
        <v>11.553175210405509</v>
      </c>
      <c r="H39" s="10"/>
      <c r="I39" s="12">
        <v>700</v>
      </c>
      <c r="J39" s="23">
        <f>I39/I$100*100</f>
        <v>12.341325811001411</v>
      </c>
      <c r="K39" s="10"/>
      <c r="L39" s="12">
        <v>873</v>
      </c>
      <c r="M39" s="22">
        <f>L39/L$100*100</f>
        <v>12.245756768130173</v>
      </c>
      <c r="O39" s="13"/>
    </row>
    <row r="40" spans="1:25" ht="15">
      <c r="B40" s="1" t="s">
        <v>63</v>
      </c>
      <c r="C40" s="10">
        <v>3</v>
      </c>
      <c r="D40" s="23">
        <f>C40/C$100*100</f>
        <v>2</v>
      </c>
      <c r="E40" s="10"/>
      <c r="F40" s="10">
        <v>13</v>
      </c>
      <c r="G40" s="23">
        <f>F40/F$100*100</f>
        <v>0.99464422341239478</v>
      </c>
      <c r="H40" s="10"/>
      <c r="I40" s="10">
        <v>81</v>
      </c>
      <c r="J40" s="23">
        <f>I40/I$100*100</f>
        <v>1.4280677009873062</v>
      </c>
      <c r="K40" s="10"/>
      <c r="L40" s="10">
        <v>97</v>
      </c>
      <c r="M40" s="22">
        <f>L40/L$100*100</f>
        <v>1.3606396409033525</v>
      </c>
      <c r="O40" s="13"/>
    </row>
    <row r="41" spans="1:25" ht="15">
      <c r="B41" s="1" t="s">
        <v>62</v>
      </c>
      <c r="C41" s="10">
        <v>37</v>
      </c>
      <c r="D41" s="23">
        <f>C41/C$100*100</f>
        <v>24.666666666666668</v>
      </c>
      <c r="E41" s="10"/>
      <c r="F41" s="10">
        <v>351</v>
      </c>
      <c r="G41" s="23">
        <f>F41/F$100*100</f>
        <v>26.855394032134662</v>
      </c>
      <c r="H41" s="10"/>
      <c r="I41" s="12">
        <v>1808</v>
      </c>
      <c r="J41" s="23">
        <f>I41/I$100*100</f>
        <v>31.875881523272216</v>
      </c>
      <c r="K41" s="10"/>
      <c r="L41" s="12">
        <v>2196</v>
      </c>
      <c r="M41" s="22">
        <f>L41/L$100*100</f>
        <v>30.803759293028477</v>
      </c>
      <c r="O41" s="13"/>
    </row>
    <row r="42" spans="1:25" ht="15">
      <c r="B42" s="1" t="s">
        <v>61</v>
      </c>
      <c r="C42" s="10">
        <v>19</v>
      </c>
      <c r="D42" s="23">
        <f>C42/C$100*100</f>
        <v>12.666666666666668</v>
      </c>
      <c r="E42" s="10"/>
      <c r="F42" s="10">
        <v>192</v>
      </c>
      <c r="G42" s="23">
        <f>F42/F$100*100</f>
        <v>14.690130068859986</v>
      </c>
      <c r="H42" s="10"/>
      <c r="I42" s="12">
        <v>1162</v>
      </c>
      <c r="J42" s="23">
        <f>I42/I$100*100</f>
        <v>20.486600846262341</v>
      </c>
      <c r="K42" s="10"/>
      <c r="L42" s="12">
        <v>1373</v>
      </c>
      <c r="M42" s="22">
        <f>L42/L$100*100</f>
        <v>19.259363164539206</v>
      </c>
      <c r="O42" s="13"/>
    </row>
    <row r="43" spans="1:25" ht="15">
      <c r="B43" s="1" t="s">
        <v>60</v>
      </c>
      <c r="C43" s="10">
        <v>1</v>
      </c>
      <c r="D43" s="23">
        <f>C43/C$100*100</f>
        <v>0.66666666666666674</v>
      </c>
      <c r="E43" s="10"/>
      <c r="F43" s="10">
        <v>18</v>
      </c>
      <c r="G43" s="23">
        <f>F43/F$100*100</f>
        <v>1.3771996939556235</v>
      </c>
      <c r="H43" s="10"/>
      <c r="I43" s="10">
        <v>79</v>
      </c>
      <c r="J43" s="23">
        <f>I43/I$100*100</f>
        <v>1.3928067700987306</v>
      </c>
      <c r="K43" s="10"/>
      <c r="L43" s="10">
        <v>98</v>
      </c>
      <c r="M43" s="22">
        <f>L43/L$100*100</f>
        <v>1.3746668536961706</v>
      </c>
      <c r="O43" s="13"/>
    </row>
    <row r="44" spans="1:25" ht="15">
      <c r="B44" s="1" t="s">
        <v>59</v>
      </c>
      <c r="C44" s="10">
        <v>3</v>
      </c>
      <c r="D44" s="23">
        <f>C44/C$100*100</f>
        <v>2</v>
      </c>
      <c r="E44" s="10"/>
      <c r="F44" s="10">
        <v>52</v>
      </c>
      <c r="G44" s="23">
        <f>F44/F$100*100</f>
        <v>3.9785768936495791</v>
      </c>
      <c r="H44" s="10"/>
      <c r="I44" s="10">
        <v>302</v>
      </c>
      <c r="J44" s="23">
        <f>I44/I$100*100</f>
        <v>5.3244005641748942</v>
      </c>
      <c r="K44" s="10"/>
      <c r="L44" s="10">
        <v>357</v>
      </c>
      <c r="M44" s="22">
        <f>L44/L$100*100</f>
        <v>5.0077149670360495</v>
      </c>
      <c r="O44" s="13"/>
    </row>
    <row r="45" spans="1:25" ht="15">
      <c r="B45" s="1" t="s">
        <v>58</v>
      </c>
      <c r="C45" s="10">
        <v>7</v>
      </c>
      <c r="D45" s="23">
        <f>C45/C$100*100</f>
        <v>4.666666666666667</v>
      </c>
      <c r="E45" s="10"/>
      <c r="F45" s="10">
        <v>50</v>
      </c>
      <c r="G45" s="23">
        <f>F45/F$100*100</f>
        <v>3.8255547054322872</v>
      </c>
      <c r="H45" s="10"/>
      <c r="I45" s="10">
        <v>186</v>
      </c>
      <c r="J45" s="23">
        <f>I45/I$100*100</f>
        <v>3.2792665726375172</v>
      </c>
      <c r="K45" s="10"/>
      <c r="L45" s="10">
        <v>243</v>
      </c>
      <c r="M45" s="22">
        <f>L45/L$100*100</f>
        <v>3.4086127086547902</v>
      </c>
      <c r="O45" s="13"/>
    </row>
    <row r="46" spans="1:25" ht="15">
      <c r="B46" s="1" t="s">
        <v>57</v>
      </c>
      <c r="C46" s="10">
        <v>58</v>
      </c>
      <c r="D46" s="23">
        <f>C46/C$100*100</f>
        <v>38.666666666666664</v>
      </c>
      <c r="E46" s="10"/>
      <c r="F46" s="10">
        <v>249</v>
      </c>
      <c r="G46" s="23">
        <f>F46/F$100*100</f>
        <v>19.051262433052791</v>
      </c>
      <c r="H46" s="10"/>
      <c r="I46" s="12">
        <v>869</v>
      </c>
      <c r="J46" s="23">
        <f>I46/I$100*100</f>
        <v>15.320874471086038</v>
      </c>
      <c r="K46" s="10"/>
      <c r="L46" s="12">
        <v>1176</v>
      </c>
      <c r="M46" s="22">
        <f>L46/L$100*100</f>
        <v>16.496002244354045</v>
      </c>
      <c r="O46" s="13"/>
    </row>
    <row r="47" spans="1:25" ht="3.75" customHeight="1">
      <c r="C47" s="10"/>
      <c r="D47" s="23"/>
      <c r="E47" s="10"/>
      <c r="F47" s="10"/>
      <c r="G47" s="23"/>
      <c r="H47" s="10"/>
      <c r="I47" s="10"/>
      <c r="J47" s="23"/>
      <c r="K47" s="10"/>
      <c r="L47" s="10"/>
      <c r="M47" s="22"/>
      <c r="O47" s="13"/>
    </row>
    <row r="48" spans="1:25" s="24" customFormat="1" ht="17.25">
      <c r="A48" s="24" t="s">
        <v>56</v>
      </c>
      <c r="C48" s="25">
        <v>36</v>
      </c>
      <c r="D48" s="23">
        <f>C48/C$100*100</f>
        <v>24</v>
      </c>
      <c r="E48" s="25"/>
      <c r="F48" s="25">
        <v>169</v>
      </c>
      <c r="G48" s="23">
        <f>F48/F$100*100</f>
        <v>12.930374904361134</v>
      </c>
      <c r="H48" s="25"/>
      <c r="I48" s="25">
        <v>584</v>
      </c>
      <c r="J48" s="23">
        <f>I48/I$100*100</f>
        <v>10.296191819464035</v>
      </c>
      <c r="K48" s="25"/>
      <c r="L48" s="26">
        <v>789</v>
      </c>
      <c r="M48" s="22">
        <f>L48/L$100*100</f>
        <v>11.067470893533454</v>
      </c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>
      <c r="B49" s="1" t="s">
        <v>55</v>
      </c>
      <c r="C49" s="10">
        <v>10</v>
      </c>
      <c r="D49" s="23">
        <f>C49/C$100*100</f>
        <v>6.666666666666667</v>
      </c>
      <c r="E49" s="10"/>
      <c r="F49" s="10">
        <v>66</v>
      </c>
      <c r="G49" s="23">
        <f>F49/F$100*100</f>
        <v>5.0497322111706193</v>
      </c>
      <c r="H49" s="10"/>
      <c r="I49" s="10">
        <v>183</v>
      </c>
      <c r="J49" s="23">
        <f>I49/I$100*100</f>
        <v>3.2263751763046544</v>
      </c>
      <c r="K49" s="10"/>
      <c r="L49" s="10">
        <v>259</v>
      </c>
      <c r="M49" s="22">
        <f>L49/L$100*100</f>
        <v>3.6330481133398798</v>
      </c>
      <c r="O49" s="13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15">
      <c r="B50" s="1" t="s">
        <v>54</v>
      </c>
      <c r="C50" s="10">
        <v>6</v>
      </c>
      <c r="D50" s="23">
        <f>C50/C$100*100</f>
        <v>4</v>
      </c>
      <c r="E50" s="10"/>
      <c r="F50" s="10">
        <v>20</v>
      </c>
      <c r="G50" s="23">
        <f>F50/F$100*100</f>
        <v>1.5302218821729152</v>
      </c>
      <c r="H50" s="10"/>
      <c r="I50" s="10">
        <v>39</v>
      </c>
      <c r="J50" s="23">
        <f>I50/I$100*100</f>
        <v>0.68758815232722137</v>
      </c>
      <c r="K50" s="10"/>
      <c r="L50" s="10">
        <v>65</v>
      </c>
      <c r="M50" s="22">
        <f>L50/L$100*100</f>
        <v>0.91176883153317434</v>
      </c>
      <c r="O50" s="13"/>
    </row>
    <row r="51" spans="1:25" ht="15">
      <c r="B51" s="1" t="s">
        <v>53</v>
      </c>
      <c r="C51" s="10">
        <v>10</v>
      </c>
      <c r="D51" s="23">
        <f>C51/C$100*100</f>
        <v>6.666666666666667</v>
      </c>
      <c r="E51" s="10"/>
      <c r="F51" s="10">
        <v>22</v>
      </c>
      <c r="G51" s="23">
        <f>F51/F$100*100</f>
        <v>1.6832440703902065</v>
      </c>
      <c r="H51" s="10"/>
      <c r="I51" s="10">
        <v>80</v>
      </c>
      <c r="J51" s="23">
        <f>I51/I$100*100</f>
        <v>1.4104372355430184</v>
      </c>
      <c r="K51" s="10"/>
      <c r="L51" s="10">
        <v>112</v>
      </c>
      <c r="M51" s="22">
        <f>L51/L$100*100</f>
        <v>1.5710478327956234</v>
      </c>
      <c r="O51" s="13"/>
    </row>
    <row r="52" spans="1:25" ht="15">
      <c r="B52" s="1" t="s">
        <v>52</v>
      </c>
      <c r="C52" s="10">
        <v>0</v>
      </c>
      <c r="D52" s="23">
        <f>C52/C$100*100</f>
        <v>0</v>
      </c>
      <c r="E52" s="10"/>
      <c r="F52" s="10">
        <v>2</v>
      </c>
      <c r="G52" s="23">
        <f>F52/F$100*100</f>
        <v>0.15302218821729149</v>
      </c>
      <c r="H52" s="10"/>
      <c r="I52" s="10">
        <v>12</v>
      </c>
      <c r="J52" s="23">
        <f>I52/I$100*100</f>
        <v>0.21156558533145275</v>
      </c>
      <c r="K52" s="10"/>
      <c r="L52" s="10">
        <v>14</v>
      </c>
      <c r="M52" s="22">
        <f>L52/L$100*100</f>
        <v>0.19638097909945293</v>
      </c>
      <c r="O52" s="13"/>
    </row>
    <row r="53" spans="1:25" ht="15">
      <c r="B53" s="1" t="s">
        <v>51</v>
      </c>
      <c r="C53" s="10">
        <v>10</v>
      </c>
      <c r="D53" s="23">
        <f>C53/C$100*100</f>
        <v>6.666666666666667</v>
      </c>
      <c r="E53" s="10"/>
      <c r="F53" s="10">
        <v>31</v>
      </c>
      <c r="G53" s="23">
        <f>F53/F$100*100</f>
        <v>2.3718439173680181</v>
      </c>
      <c r="H53" s="10"/>
      <c r="I53" s="10">
        <v>113</v>
      </c>
      <c r="J53" s="23">
        <f>I53/I$100*100</f>
        <v>1.9922425952045135</v>
      </c>
      <c r="K53" s="10"/>
      <c r="L53" s="10">
        <v>154</v>
      </c>
      <c r="M53" s="22">
        <f>L53/L$100*100</f>
        <v>2.1601907700939824</v>
      </c>
      <c r="O53" s="13"/>
    </row>
    <row r="54" spans="1:25" ht="15">
      <c r="B54" s="1" t="s">
        <v>50</v>
      </c>
      <c r="C54" s="10">
        <v>0</v>
      </c>
      <c r="D54" s="23">
        <f>C54/C$100*100</f>
        <v>0</v>
      </c>
      <c r="E54" s="10"/>
      <c r="F54" s="10">
        <v>7</v>
      </c>
      <c r="G54" s="23">
        <f>F54/F$100*100</f>
        <v>0.53557765876052033</v>
      </c>
      <c r="H54" s="10"/>
      <c r="I54" s="10">
        <v>17</v>
      </c>
      <c r="J54" s="23">
        <f>I54/I$100*100</f>
        <v>0.29971791255289143</v>
      </c>
      <c r="K54" s="10"/>
      <c r="L54" s="10">
        <v>24</v>
      </c>
      <c r="M54" s="22">
        <f>L54/L$100*100</f>
        <v>0.33665310702763362</v>
      </c>
      <c r="O54" s="13"/>
    </row>
    <row r="55" spans="1:25" ht="15">
      <c r="B55" s="1" t="s">
        <v>49</v>
      </c>
      <c r="C55" s="10">
        <v>0</v>
      </c>
      <c r="D55" s="23">
        <f>C55/C$100*100</f>
        <v>0</v>
      </c>
      <c r="E55" s="10"/>
      <c r="F55" s="10">
        <v>6</v>
      </c>
      <c r="G55" s="23">
        <f>F55/F$100*100</f>
        <v>0.45906656465187456</v>
      </c>
      <c r="H55" s="10"/>
      <c r="I55" s="10">
        <v>20</v>
      </c>
      <c r="J55" s="23">
        <f>I55/I$100*100</f>
        <v>0.35260930888575459</v>
      </c>
      <c r="K55" s="10"/>
      <c r="L55" s="10">
        <v>26</v>
      </c>
      <c r="M55" s="22">
        <f>L55/L$100*100</f>
        <v>0.36470753261326971</v>
      </c>
      <c r="O55" s="13"/>
    </row>
    <row r="56" spans="1:25" ht="15">
      <c r="B56" s="1" t="s">
        <v>48</v>
      </c>
      <c r="C56" s="10">
        <v>1</v>
      </c>
      <c r="D56" s="23">
        <f>C56/C$100*100</f>
        <v>0.66666666666666674</v>
      </c>
      <c r="E56" s="10"/>
      <c r="F56" s="10">
        <v>2</v>
      </c>
      <c r="G56" s="23">
        <f>F56/F$100*100</f>
        <v>0.15302218821729149</v>
      </c>
      <c r="H56" s="10"/>
      <c r="I56" s="10">
        <v>10</v>
      </c>
      <c r="J56" s="23">
        <f>I56/I$100*100</f>
        <v>0.1763046544428773</v>
      </c>
      <c r="K56" s="10"/>
      <c r="L56" s="10">
        <v>13</v>
      </c>
      <c r="M56" s="22">
        <f>L56/L$100*100</f>
        <v>0.18235376630663486</v>
      </c>
      <c r="O56" s="13"/>
    </row>
    <row r="57" spans="1:25" ht="15">
      <c r="B57" s="1" t="s">
        <v>47</v>
      </c>
      <c r="C57" s="10">
        <v>6</v>
      </c>
      <c r="D57" s="23">
        <f>C57/C$100*100</f>
        <v>4</v>
      </c>
      <c r="E57" s="10"/>
      <c r="F57" s="10">
        <v>26</v>
      </c>
      <c r="G57" s="23">
        <f>F57/F$100*100</f>
        <v>1.9892884468247896</v>
      </c>
      <c r="H57" s="10"/>
      <c r="I57" s="10">
        <v>111</v>
      </c>
      <c r="J57" s="23">
        <f>I57/I$100*100</f>
        <v>1.9569816643159381</v>
      </c>
      <c r="K57" s="10"/>
      <c r="L57" s="10">
        <v>143</v>
      </c>
      <c r="M57" s="22">
        <f>L57/L$100*100</f>
        <v>2.0058914293729835</v>
      </c>
      <c r="O57" s="13"/>
    </row>
    <row r="58" spans="1:25" ht="15">
      <c r="B58" s="1" t="s">
        <v>46</v>
      </c>
      <c r="C58" s="10">
        <v>0</v>
      </c>
      <c r="D58" s="23">
        <f>C58/C$100*100</f>
        <v>0</v>
      </c>
      <c r="E58" s="10"/>
      <c r="F58" s="10">
        <v>13</v>
      </c>
      <c r="G58" s="23">
        <f>F58/F$100*100</f>
        <v>0.99464422341239478</v>
      </c>
      <c r="H58" s="10"/>
      <c r="I58" s="10">
        <v>68</v>
      </c>
      <c r="J58" s="23">
        <f>I58/I$100*100</f>
        <v>1.1988716502115657</v>
      </c>
      <c r="K58" s="10"/>
      <c r="L58" s="10">
        <v>81</v>
      </c>
      <c r="M58" s="22">
        <f>L58/L$100*100</f>
        <v>1.1362042362182634</v>
      </c>
      <c r="O58" s="13"/>
    </row>
    <row r="59" spans="1:25" ht="3.75" customHeight="1">
      <c r="C59" s="10"/>
      <c r="D59" s="23"/>
      <c r="E59" s="10"/>
      <c r="F59" s="10"/>
      <c r="G59" s="23"/>
      <c r="H59" s="10"/>
      <c r="I59" s="10"/>
      <c r="J59" s="23"/>
      <c r="K59" s="10"/>
      <c r="L59" s="10"/>
      <c r="M59" s="22"/>
      <c r="O59" s="13"/>
    </row>
    <row r="60" spans="1:25" s="24" customFormat="1" ht="17.25">
      <c r="A60" s="24" t="s">
        <v>45</v>
      </c>
      <c r="C60" s="25">
        <v>35</v>
      </c>
      <c r="D60" s="23">
        <f>C60/C$100*100</f>
        <v>23.333333333333332</v>
      </c>
      <c r="E60" s="25"/>
      <c r="F60" s="25">
        <v>258</v>
      </c>
      <c r="G60" s="23">
        <f>F60/F$100*100</f>
        <v>19.739862280030604</v>
      </c>
      <c r="H60" s="25"/>
      <c r="I60" s="26">
        <v>1088</v>
      </c>
      <c r="J60" s="23">
        <f>I60/I$100*100</f>
        <v>19.181946403385052</v>
      </c>
      <c r="K60" s="25"/>
      <c r="L60" s="26">
        <v>1381</v>
      </c>
      <c r="M60" s="22">
        <f>L60/L$100*100</f>
        <v>19.37158086688175</v>
      </c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>
      <c r="B61" s="1" t="s">
        <v>44</v>
      </c>
      <c r="C61" s="10">
        <v>1</v>
      </c>
      <c r="D61" s="23">
        <f>C61/C$100*100</f>
        <v>0.66666666666666674</v>
      </c>
      <c r="E61" s="10"/>
      <c r="F61" s="10">
        <v>34</v>
      </c>
      <c r="G61" s="23">
        <f>F61/F$100*100</f>
        <v>2.6013771996939559</v>
      </c>
      <c r="H61" s="10"/>
      <c r="I61" s="10">
        <v>111</v>
      </c>
      <c r="J61" s="23">
        <f>I61/I$100*100</f>
        <v>1.9569816643159381</v>
      </c>
      <c r="K61" s="10"/>
      <c r="L61" s="10">
        <v>146</v>
      </c>
      <c r="M61" s="22">
        <f>L61/L$100*100</f>
        <v>2.0479730677514381</v>
      </c>
      <c r="O61" s="13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5">
      <c r="B62" s="1" t="s">
        <v>43</v>
      </c>
      <c r="C62" s="10">
        <v>27</v>
      </c>
      <c r="D62" s="23">
        <f>C62/C$100*100</f>
        <v>18</v>
      </c>
      <c r="E62" s="10"/>
      <c r="F62" s="10">
        <v>174</v>
      </c>
      <c r="G62" s="23">
        <f>F62/F$100*100</f>
        <v>13.312930374904361</v>
      </c>
      <c r="H62" s="10"/>
      <c r="I62" s="12">
        <v>763</v>
      </c>
      <c r="J62" s="23">
        <f>I62/I$100*100</f>
        <v>13.452045133991538</v>
      </c>
      <c r="K62" s="10"/>
      <c r="L62" s="12">
        <v>964</v>
      </c>
      <c r="M62" s="22">
        <f>L62/L$100*100</f>
        <v>13.522233132276618</v>
      </c>
      <c r="O62" s="13"/>
    </row>
    <row r="63" spans="1:25" ht="15">
      <c r="B63" s="1" t="s">
        <v>42</v>
      </c>
      <c r="C63" s="10">
        <v>2</v>
      </c>
      <c r="D63" s="23">
        <f>C63/C$100*100</f>
        <v>1.3333333333333335</v>
      </c>
      <c r="E63" s="10"/>
      <c r="F63" s="10">
        <v>15</v>
      </c>
      <c r="G63" s="23">
        <f>F63/F$100*100</f>
        <v>1.1476664116296864</v>
      </c>
      <c r="H63" s="10"/>
      <c r="I63" s="10">
        <v>71</v>
      </c>
      <c r="J63" s="23">
        <f>I63/I$100*100</f>
        <v>1.2517630465444287</v>
      </c>
      <c r="K63" s="10"/>
      <c r="L63" s="10">
        <v>88</v>
      </c>
      <c r="M63" s="22">
        <f>L63/L$100*100</f>
        <v>1.2343947257679899</v>
      </c>
      <c r="O63" s="13"/>
    </row>
    <row r="64" spans="1:25" ht="15">
      <c r="B64" s="1" t="s">
        <v>41</v>
      </c>
      <c r="C64" s="10">
        <v>0</v>
      </c>
      <c r="D64" s="23">
        <f>C64/C$100*100</f>
        <v>0</v>
      </c>
      <c r="E64" s="10"/>
      <c r="F64" s="10">
        <v>0</v>
      </c>
      <c r="G64" s="23">
        <f>F64/F$100*100</f>
        <v>0</v>
      </c>
      <c r="H64" s="10"/>
      <c r="I64" s="10">
        <v>4</v>
      </c>
      <c r="J64" s="23">
        <f>I64/I$100*100</f>
        <v>7.0521861777150918E-2</v>
      </c>
      <c r="K64" s="10"/>
      <c r="L64" s="10">
        <v>4</v>
      </c>
      <c r="M64" s="22">
        <f>L64/L$100*100</f>
        <v>5.6108851171272268E-2</v>
      </c>
      <c r="O64" s="13"/>
    </row>
    <row r="65" spans="1:25" ht="15">
      <c r="B65" s="1" t="s">
        <v>40</v>
      </c>
      <c r="C65" s="10">
        <v>8</v>
      </c>
      <c r="D65" s="23">
        <f>C65/C$100*100</f>
        <v>5.3333333333333339</v>
      </c>
      <c r="E65" s="10"/>
      <c r="F65" s="10">
        <v>49</v>
      </c>
      <c r="G65" s="23">
        <f>F65/F$100*100</f>
        <v>3.7490436113236423</v>
      </c>
      <c r="H65" s="10"/>
      <c r="I65" s="10">
        <v>196</v>
      </c>
      <c r="J65" s="23">
        <f>I65/I$100*100</f>
        <v>3.4555712270803953</v>
      </c>
      <c r="K65" s="10"/>
      <c r="L65" s="10">
        <v>253</v>
      </c>
      <c r="M65" s="22">
        <f>L65/L$100*100</f>
        <v>3.548884836582971</v>
      </c>
      <c r="O65" s="13"/>
    </row>
    <row r="66" spans="1:25" ht="15">
      <c r="B66" s="1" t="s">
        <v>39</v>
      </c>
      <c r="C66" s="10">
        <v>2</v>
      </c>
      <c r="D66" s="23">
        <f>C66/C$100*100</f>
        <v>1.3333333333333335</v>
      </c>
      <c r="E66" s="10"/>
      <c r="F66" s="10">
        <v>14</v>
      </c>
      <c r="G66" s="23">
        <f>F66/F$100*100</f>
        <v>1.0711553175210407</v>
      </c>
      <c r="H66" s="10"/>
      <c r="I66" s="10">
        <v>40</v>
      </c>
      <c r="J66" s="23">
        <f>I66/I$100*100</f>
        <v>0.70521861777150918</v>
      </c>
      <c r="K66" s="10"/>
      <c r="L66" s="10">
        <v>56</v>
      </c>
      <c r="M66" s="22">
        <f>L66/L$100*100</f>
        <v>0.78552391639781172</v>
      </c>
      <c r="O66" s="13"/>
    </row>
    <row r="67" spans="1:25" ht="15">
      <c r="B67" s="1" t="s">
        <v>38</v>
      </c>
      <c r="C67" s="10">
        <v>1</v>
      </c>
      <c r="D67" s="23">
        <f>C67/C$100*100</f>
        <v>0.66666666666666674</v>
      </c>
      <c r="E67" s="10"/>
      <c r="F67" s="10">
        <v>13</v>
      </c>
      <c r="G67" s="23">
        <f>F67/F$100*100</f>
        <v>0.99464422341239478</v>
      </c>
      <c r="H67" s="10"/>
      <c r="I67" s="10">
        <v>28</v>
      </c>
      <c r="J67" s="23">
        <f>I67/I$100*100</f>
        <v>0.49365303244005643</v>
      </c>
      <c r="K67" s="10"/>
      <c r="L67" s="10">
        <v>42</v>
      </c>
      <c r="M67" s="22">
        <f>L67/L$100*100</f>
        <v>0.58914293729835887</v>
      </c>
      <c r="O67" s="13"/>
    </row>
    <row r="68" spans="1:25" ht="3.75" customHeight="1">
      <c r="C68" s="10"/>
      <c r="D68" s="23"/>
      <c r="E68" s="10"/>
      <c r="F68" s="10"/>
      <c r="G68" s="23"/>
      <c r="H68" s="10"/>
      <c r="I68" s="10"/>
      <c r="J68" s="23"/>
      <c r="K68" s="10"/>
      <c r="L68" s="10"/>
      <c r="M68" s="22"/>
      <c r="O68" s="13"/>
    </row>
    <row r="69" spans="1:25" s="24" customFormat="1" ht="17.25">
      <c r="A69" s="24" t="s">
        <v>37</v>
      </c>
      <c r="C69" s="25">
        <v>11</v>
      </c>
      <c r="D69" s="23">
        <f>C69/C$100*100</f>
        <v>7.333333333333333</v>
      </c>
      <c r="E69" s="25"/>
      <c r="F69" s="25">
        <v>145</v>
      </c>
      <c r="G69" s="23">
        <f>F69/F$100*100</f>
        <v>11.094108645753634</v>
      </c>
      <c r="H69" s="25"/>
      <c r="I69" s="25">
        <v>580</v>
      </c>
      <c r="J69" s="23">
        <f>I69/I$100*100</f>
        <v>10.225669957686883</v>
      </c>
      <c r="K69" s="25"/>
      <c r="L69" s="26">
        <v>736</v>
      </c>
      <c r="M69" s="22">
        <f>L69/L$100*100</f>
        <v>10.324028615514097</v>
      </c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>
      <c r="B70" s="1" t="s">
        <v>36</v>
      </c>
      <c r="C70" s="10">
        <v>2</v>
      </c>
      <c r="D70" s="23">
        <f>C70/C$100*100</f>
        <v>1.3333333333333335</v>
      </c>
      <c r="E70" s="10"/>
      <c r="F70" s="10">
        <v>25</v>
      </c>
      <c r="G70" s="23">
        <f>F70/F$100*100</f>
        <v>1.9127773527161436</v>
      </c>
      <c r="H70" s="10"/>
      <c r="I70" s="10">
        <v>127</v>
      </c>
      <c r="J70" s="23">
        <f>I70/I$100*100</f>
        <v>2.2390691114245418</v>
      </c>
      <c r="K70" s="10"/>
      <c r="L70" s="10">
        <v>154</v>
      </c>
      <c r="M70" s="22">
        <f>L70/L$100*100</f>
        <v>2.1601907700939824</v>
      </c>
      <c r="O70" s="13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 ht="15">
      <c r="B71" s="1" t="s">
        <v>35</v>
      </c>
      <c r="C71" s="10">
        <v>0</v>
      </c>
      <c r="D71" s="23">
        <f>C71/C$100*100</f>
        <v>0</v>
      </c>
      <c r="E71" s="10"/>
      <c r="F71" s="10">
        <v>6</v>
      </c>
      <c r="G71" s="23">
        <f>F71/F$100*100</f>
        <v>0.45906656465187456</v>
      </c>
      <c r="H71" s="10"/>
      <c r="I71" s="10">
        <v>12</v>
      </c>
      <c r="J71" s="23">
        <f>I71/I$100*100</f>
        <v>0.21156558533145275</v>
      </c>
      <c r="K71" s="10"/>
      <c r="L71" s="10">
        <v>18</v>
      </c>
      <c r="M71" s="22">
        <f>L71/L$100*100</f>
        <v>0.25248983027072519</v>
      </c>
      <c r="O71" s="13"/>
    </row>
    <row r="72" spans="1:25" ht="15">
      <c r="B72" s="1" t="s">
        <v>34</v>
      </c>
      <c r="C72" s="10">
        <v>1</v>
      </c>
      <c r="D72" s="23">
        <f>C72/C$100*100</f>
        <v>0.66666666666666674</v>
      </c>
      <c r="E72" s="10"/>
      <c r="F72" s="10">
        <v>20</v>
      </c>
      <c r="G72" s="23">
        <f>F72/F$100*100</f>
        <v>1.5302218821729152</v>
      </c>
      <c r="H72" s="10"/>
      <c r="I72" s="10">
        <v>69</v>
      </c>
      <c r="J72" s="23">
        <f>I72/I$100*100</f>
        <v>1.2165021156558533</v>
      </c>
      <c r="K72" s="10"/>
      <c r="L72" s="10">
        <v>90</v>
      </c>
      <c r="M72" s="22">
        <f>L72/L$100*100</f>
        <v>1.262449151353626</v>
      </c>
      <c r="O72" s="13"/>
    </row>
    <row r="73" spans="1:25" ht="15">
      <c r="B73" s="1" t="s">
        <v>33</v>
      </c>
      <c r="C73" s="10">
        <v>0</v>
      </c>
      <c r="D73" s="23">
        <f>C73/C$100*100</f>
        <v>0</v>
      </c>
      <c r="E73" s="10"/>
      <c r="F73" s="10">
        <v>4</v>
      </c>
      <c r="G73" s="23">
        <f>F73/F$100*100</f>
        <v>0.30604437643458299</v>
      </c>
      <c r="H73" s="10"/>
      <c r="I73" s="10">
        <v>11</v>
      </c>
      <c r="J73" s="23">
        <f>I73/I$100*100</f>
        <v>0.19393511988716503</v>
      </c>
      <c r="K73" s="10"/>
      <c r="L73" s="10">
        <v>15</v>
      </c>
      <c r="M73" s="22">
        <f>L73/L$100*100</f>
        <v>0.210408191892271</v>
      </c>
      <c r="O73" s="13"/>
    </row>
    <row r="74" spans="1:25" ht="15">
      <c r="B74" s="1" t="s">
        <v>32</v>
      </c>
      <c r="C74" s="10">
        <v>0</v>
      </c>
      <c r="D74" s="23">
        <f>C74/C$100*100</f>
        <v>0</v>
      </c>
      <c r="E74" s="10"/>
      <c r="F74" s="10">
        <v>2</v>
      </c>
      <c r="G74" s="23">
        <f>F74/F$100*100</f>
        <v>0.15302218821729149</v>
      </c>
      <c r="H74" s="10"/>
      <c r="I74" s="10">
        <v>15</v>
      </c>
      <c r="J74" s="23">
        <f>I74/I$100*100</f>
        <v>0.26445698166431592</v>
      </c>
      <c r="K74" s="10"/>
      <c r="L74" s="10">
        <v>17</v>
      </c>
      <c r="M74" s="22">
        <f>L74/L$100*100</f>
        <v>0.23846261747790715</v>
      </c>
      <c r="O74" s="13"/>
    </row>
    <row r="75" spans="1:25" ht="15">
      <c r="B75" s="1" t="s">
        <v>31</v>
      </c>
      <c r="C75" s="10">
        <v>2</v>
      </c>
      <c r="D75" s="23">
        <f>C75/C$100*100</f>
        <v>1.3333333333333335</v>
      </c>
      <c r="E75" s="10"/>
      <c r="F75" s="10">
        <v>39</v>
      </c>
      <c r="G75" s="23">
        <f>F75/F$100*100</f>
        <v>2.9839326702371842</v>
      </c>
      <c r="H75" s="10"/>
      <c r="I75" s="10">
        <v>179</v>
      </c>
      <c r="J75" s="23">
        <f>I75/I$100*100</f>
        <v>3.1558533145275036</v>
      </c>
      <c r="K75" s="10"/>
      <c r="L75" s="10">
        <v>220</v>
      </c>
      <c r="M75" s="22">
        <f>L75/L$100*100</f>
        <v>3.0859868144199747</v>
      </c>
      <c r="O75" s="13"/>
    </row>
    <row r="76" spans="1:25" ht="15">
      <c r="B76" s="1" t="s">
        <v>30</v>
      </c>
      <c r="C76" s="10">
        <v>3</v>
      </c>
      <c r="D76" s="23">
        <f>C76/C$100*100</f>
        <v>2</v>
      </c>
      <c r="E76" s="10"/>
      <c r="F76" s="10">
        <v>40</v>
      </c>
      <c r="G76" s="23">
        <f>F76/F$100*100</f>
        <v>3.0604437643458304</v>
      </c>
      <c r="H76" s="10"/>
      <c r="I76" s="10">
        <v>154</v>
      </c>
      <c r="J76" s="23">
        <f>I76/I$100*100</f>
        <v>2.7150916784203103</v>
      </c>
      <c r="K76" s="10"/>
      <c r="L76" s="10">
        <v>197</v>
      </c>
      <c r="M76" s="22">
        <f>L76/L$100*100</f>
        <v>2.7633609201851592</v>
      </c>
      <c r="O76" s="13"/>
    </row>
    <row r="77" spans="1:25" ht="15">
      <c r="B77" s="1" t="s">
        <v>29</v>
      </c>
      <c r="C77" s="10">
        <v>0</v>
      </c>
      <c r="D77" s="23">
        <f>C77/C$100*100</f>
        <v>0</v>
      </c>
      <c r="E77" s="10"/>
      <c r="F77" s="10">
        <v>1</v>
      </c>
      <c r="G77" s="23">
        <f>F77/F$100*100</f>
        <v>7.6511094108645747E-2</v>
      </c>
      <c r="H77" s="10"/>
      <c r="I77" s="10">
        <v>7</v>
      </c>
      <c r="J77" s="23">
        <f>I77/I$100*100</f>
        <v>0.12341325811001411</v>
      </c>
      <c r="K77" s="10"/>
      <c r="L77" s="10">
        <v>8</v>
      </c>
      <c r="M77" s="22">
        <f>L77/L$100*100</f>
        <v>0.11221770234254454</v>
      </c>
      <c r="O77" s="13"/>
    </row>
    <row r="78" spans="1:25" ht="15">
      <c r="B78" s="1" t="s">
        <v>28</v>
      </c>
      <c r="C78" s="10">
        <v>0</v>
      </c>
      <c r="D78" s="23">
        <f>C78/C$100*100</f>
        <v>0</v>
      </c>
      <c r="E78" s="10"/>
      <c r="F78" s="10">
        <v>1</v>
      </c>
      <c r="G78" s="23">
        <f>F78/F$100*100</f>
        <v>7.6511094108645747E-2</v>
      </c>
      <c r="H78" s="10"/>
      <c r="I78" s="10">
        <v>7</v>
      </c>
      <c r="J78" s="23">
        <f>I78/I$100*100</f>
        <v>0.12341325811001411</v>
      </c>
      <c r="K78" s="10"/>
      <c r="L78" s="10">
        <v>8</v>
      </c>
      <c r="M78" s="22">
        <f>L78/L$100*100</f>
        <v>0.11221770234254454</v>
      </c>
      <c r="O78" s="13"/>
    </row>
    <row r="79" spans="1:25" ht="15">
      <c r="B79" s="1" t="s">
        <v>27</v>
      </c>
      <c r="C79" s="10">
        <v>4</v>
      </c>
      <c r="D79" s="23">
        <f>C79/C$100*100</f>
        <v>2.666666666666667</v>
      </c>
      <c r="E79" s="10"/>
      <c r="F79" s="10">
        <v>16</v>
      </c>
      <c r="G79" s="23">
        <f>F79/F$100*100</f>
        <v>1.224177505738332</v>
      </c>
      <c r="H79" s="10"/>
      <c r="I79" s="10">
        <v>43</v>
      </c>
      <c r="J79" s="23">
        <f>I79/I$100*100</f>
        <v>0.7581100141043724</v>
      </c>
      <c r="K79" s="10"/>
      <c r="L79" s="10">
        <v>63</v>
      </c>
      <c r="M79" s="22">
        <f>L79/L$100*100</f>
        <v>0.88371440594753825</v>
      </c>
      <c r="O79" s="13"/>
    </row>
    <row r="80" spans="1:25" ht="3.75" customHeight="1">
      <c r="C80" s="10"/>
      <c r="D80" s="23"/>
      <c r="E80" s="10"/>
      <c r="F80" s="10"/>
      <c r="G80" s="23"/>
      <c r="H80" s="10"/>
      <c r="I80" s="10"/>
      <c r="J80" s="23"/>
      <c r="K80" s="10"/>
      <c r="L80" s="10"/>
      <c r="M80" s="22"/>
      <c r="O80" s="13"/>
    </row>
    <row r="81" spans="1:25" s="24" customFormat="1" ht="17.25">
      <c r="A81" s="24" t="s">
        <v>26</v>
      </c>
      <c r="C81" s="25">
        <v>33</v>
      </c>
      <c r="D81" s="23">
        <f>C81/C$100*100</f>
        <v>22</v>
      </c>
      <c r="E81" s="25"/>
      <c r="F81" s="25">
        <v>297</v>
      </c>
      <c r="G81" s="23">
        <f>F81/F$100*100</f>
        <v>22.723794950267788</v>
      </c>
      <c r="H81" s="25"/>
      <c r="I81" s="26">
        <v>664</v>
      </c>
      <c r="J81" s="23">
        <f>I81/I$100*100</f>
        <v>11.706629055007053</v>
      </c>
      <c r="K81" s="25"/>
      <c r="L81" s="26">
        <v>994</v>
      </c>
      <c r="M81" s="22">
        <f>L81/L$100*100</f>
        <v>13.94304951606116</v>
      </c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>
      <c r="B82" s="1" t="s">
        <v>25</v>
      </c>
      <c r="C82" s="10">
        <v>2</v>
      </c>
      <c r="D82" s="23">
        <f>C82/C$100*100</f>
        <v>1.3333333333333335</v>
      </c>
      <c r="E82" s="10"/>
      <c r="F82" s="10">
        <v>56</v>
      </c>
      <c r="G82" s="23">
        <f>F82/F$100*100</f>
        <v>4.2846212700841626</v>
      </c>
      <c r="H82" s="10"/>
      <c r="I82" s="10">
        <v>117</v>
      </c>
      <c r="J82" s="23">
        <f>I82/I$100*100</f>
        <v>2.0627644569816641</v>
      </c>
      <c r="K82" s="10"/>
      <c r="L82" s="10">
        <v>175</v>
      </c>
      <c r="M82" s="22">
        <f>L82/L$100*100</f>
        <v>2.4547622387431618</v>
      </c>
      <c r="O82" s="13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 ht="15">
      <c r="B83" s="1" t="s">
        <v>24</v>
      </c>
      <c r="C83" s="10">
        <v>19</v>
      </c>
      <c r="D83" s="23">
        <f>C83/C$100*100</f>
        <v>12.666666666666668</v>
      </c>
      <c r="E83" s="10"/>
      <c r="F83" s="10">
        <v>211</v>
      </c>
      <c r="G83" s="23">
        <f>F83/F$100*100</f>
        <v>16.143840856924253</v>
      </c>
      <c r="H83" s="10"/>
      <c r="I83" s="10">
        <v>447</v>
      </c>
      <c r="J83" s="23">
        <f>I83/I$100*100</f>
        <v>7.8808180535966148</v>
      </c>
      <c r="K83" s="10"/>
      <c r="L83" s="12">
        <v>677</v>
      </c>
      <c r="M83" s="22">
        <f>L83/L$100*100</f>
        <v>9.4964230607378308</v>
      </c>
      <c r="O83" s="13"/>
    </row>
    <row r="84" spans="1:25" ht="15">
      <c r="B84" s="1" t="s">
        <v>23</v>
      </c>
      <c r="C84" s="10">
        <v>9</v>
      </c>
      <c r="D84" s="23">
        <f>C84/C$100*100</f>
        <v>6</v>
      </c>
      <c r="E84" s="10"/>
      <c r="F84" s="10">
        <v>65</v>
      </c>
      <c r="G84" s="23">
        <f>F84/F$100*100</f>
        <v>4.973221117061974</v>
      </c>
      <c r="H84" s="10"/>
      <c r="I84" s="10">
        <v>124</v>
      </c>
      <c r="J84" s="23">
        <f>I84/I$100*100</f>
        <v>2.1861777150916786</v>
      </c>
      <c r="K84" s="10"/>
      <c r="L84" s="10">
        <v>198</v>
      </c>
      <c r="M84" s="22">
        <f>L84/L$100*100</f>
        <v>2.7773881329779773</v>
      </c>
      <c r="O84" s="13"/>
    </row>
    <row r="85" spans="1:25" ht="15">
      <c r="B85" s="1" t="s">
        <v>22</v>
      </c>
      <c r="C85" s="10">
        <v>7</v>
      </c>
      <c r="D85" s="23">
        <f>C85/C$100*100</f>
        <v>4.666666666666667</v>
      </c>
      <c r="E85" s="10"/>
      <c r="F85" s="10">
        <v>23</v>
      </c>
      <c r="G85" s="23">
        <f>F85/F$100*100</f>
        <v>1.7597551644988525</v>
      </c>
      <c r="H85" s="10"/>
      <c r="I85" s="10">
        <v>51</v>
      </c>
      <c r="J85" s="23">
        <f>I85/I$100*100</f>
        <v>0.89915373765867423</v>
      </c>
      <c r="K85" s="10"/>
      <c r="L85" s="10">
        <v>81</v>
      </c>
      <c r="M85" s="22">
        <f>L85/L$100*100</f>
        <v>1.1362042362182634</v>
      </c>
      <c r="O85" s="13"/>
    </row>
    <row r="86" spans="1:25" ht="15">
      <c r="B86" s="1" t="s">
        <v>21</v>
      </c>
      <c r="C86" s="10">
        <v>5</v>
      </c>
      <c r="D86" s="23">
        <f>C86/C$100*100</f>
        <v>3.3333333333333335</v>
      </c>
      <c r="E86" s="10"/>
      <c r="F86" s="10">
        <v>18</v>
      </c>
      <c r="G86" s="23">
        <f>F86/F$100*100</f>
        <v>1.3771996939556235</v>
      </c>
      <c r="H86" s="10"/>
      <c r="I86" s="10">
        <v>50</v>
      </c>
      <c r="J86" s="23">
        <f>I86/I$100*100</f>
        <v>0.88152327221438642</v>
      </c>
      <c r="K86" s="10"/>
      <c r="L86" s="10">
        <v>73</v>
      </c>
      <c r="M86" s="22">
        <f>L86/L$100*100</f>
        <v>1.023986533875719</v>
      </c>
      <c r="O86" s="13"/>
    </row>
    <row r="87" spans="1:25" ht="15">
      <c r="B87" s="1" t="s">
        <v>20</v>
      </c>
      <c r="C87" s="10">
        <v>12</v>
      </c>
      <c r="D87" s="23">
        <f>C87/C$100*100</f>
        <v>8</v>
      </c>
      <c r="E87" s="10"/>
      <c r="F87" s="10">
        <v>52</v>
      </c>
      <c r="G87" s="23">
        <f>F87/F$100*100</f>
        <v>3.9785768936495791</v>
      </c>
      <c r="H87" s="10"/>
      <c r="I87" s="10">
        <v>101</v>
      </c>
      <c r="J87" s="23">
        <f>I87/I$100*100</f>
        <v>1.7806770098730607</v>
      </c>
      <c r="K87" s="10"/>
      <c r="L87" s="10">
        <v>165</v>
      </c>
      <c r="M87" s="22">
        <f>L87/L$100*100</f>
        <v>2.3144901108149809</v>
      </c>
      <c r="O87" s="13"/>
    </row>
    <row r="88" spans="1:25" ht="15">
      <c r="B88" s="1" t="s">
        <v>19</v>
      </c>
      <c r="C88" s="10">
        <v>4</v>
      </c>
      <c r="D88" s="23">
        <f>C88/C$100*100</f>
        <v>2.666666666666667</v>
      </c>
      <c r="E88" s="10"/>
      <c r="F88" s="10">
        <v>6</v>
      </c>
      <c r="G88" s="23">
        <f>F88/F$100*100</f>
        <v>0.45906656465187456</v>
      </c>
      <c r="H88" s="10"/>
      <c r="I88" s="10">
        <v>11</v>
      </c>
      <c r="J88" s="23">
        <f>I88/I$100*100</f>
        <v>0.19393511988716503</v>
      </c>
      <c r="K88" s="10"/>
      <c r="L88" s="10">
        <v>21</v>
      </c>
      <c r="M88" s="22">
        <f>L88/L$100*100</f>
        <v>0.29457146864917944</v>
      </c>
      <c r="O88" s="13"/>
    </row>
    <row r="89" spans="1:25" ht="15">
      <c r="B89" s="1" t="s">
        <v>18</v>
      </c>
      <c r="C89" s="10">
        <v>0</v>
      </c>
      <c r="D89" s="23">
        <f>C89/C$100*100</f>
        <v>0</v>
      </c>
      <c r="E89" s="10"/>
      <c r="F89" s="10">
        <v>82</v>
      </c>
      <c r="G89" s="23">
        <f>F89/F$100*100</f>
        <v>6.2739097169089515</v>
      </c>
      <c r="H89" s="10"/>
      <c r="I89" s="10">
        <v>175</v>
      </c>
      <c r="J89" s="23">
        <f>I89/I$100*100</f>
        <v>3.0853314527503528</v>
      </c>
      <c r="K89" s="10"/>
      <c r="L89" s="10">
        <v>257</v>
      </c>
      <c r="M89" s="22">
        <f>L89/L$100*100</f>
        <v>3.6049936877542432</v>
      </c>
      <c r="O89" s="13"/>
    </row>
    <row r="90" spans="1:25" ht="15">
      <c r="B90" s="1" t="s">
        <v>17</v>
      </c>
      <c r="C90" s="10">
        <v>7</v>
      </c>
      <c r="D90" s="23">
        <f>C90/C$100*100</f>
        <v>4.666666666666667</v>
      </c>
      <c r="E90" s="10"/>
      <c r="F90" s="10">
        <v>26</v>
      </c>
      <c r="G90" s="23">
        <f>F90/F$100*100</f>
        <v>1.9892884468247896</v>
      </c>
      <c r="H90" s="10"/>
      <c r="I90" s="10">
        <v>35</v>
      </c>
      <c r="J90" s="23">
        <f>I90/I$100*100</f>
        <v>0.61706629055007056</v>
      </c>
      <c r="K90" s="10"/>
      <c r="L90" s="10">
        <v>68</v>
      </c>
      <c r="M90" s="22">
        <f>L90/L$100*100</f>
        <v>0.95385046991162858</v>
      </c>
      <c r="O90" s="13"/>
    </row>
    <row r="91" spans="1:25" ht="15">
      <c r="B91" s="1" t="s">
        <v>16</v>
      </c>
      <c r="C91" s="10">
        <v>1</v>
      </c>
      <c r="D91" s="23">
        <f>C91/C$100*100</f>
        <v>0.66666666666666674</v>
      </c>
      <c r="E91" s="10"/>
      <c r="F91" s="10">
        <v>14</v>
      </c>
      <c r="G91" s="23">
        <f>F91/F$100*100</f>
        <v>1.0711553175210407</v>
      </c>
      <c r="H91" s="10"/>
      <c r="I91" s="10">
        <v>23</v>
      </c>
      <c r="J91" s="23">
        <f>I91/I$100*100</f>
        <v>0.40550070521861775</v>
      </c>
      <c r="K91" s="10"/>
      <c r="L91" s="10">
        <v>38</v>
      </c>
      <c r="M91" s="22">
        <f>L91/L$100*100</f>
        <v>0.53303408612708658</v>
      </c>
      <c r="O91" s="13"/>
    </row>
    <row r="92" spans="1:25" ht="3.75" customHeight="1">
      <c r="C92" s="10"/>
      <c r="D92" s="23"/>
      <c r="E92" s="10"/>
      <c r="F92" s="10"/>
      <c r="G92" s="23"/>
      <c r="H92" s="10"/>
      <c r="I92" s="10"/>
      <c r="J92" s="23"/>
      <c r="K92" s="10"/>
      <c r="L92" s="10"/>
      <c r="M92" s="22"/>
      <c r="O92" s="13"/>
    </row>
    <row r="93" spans="1:25" s="24" customFormat="1" ht="17.25">
      <c r="A93" s="24" t="s">
        <v>15</v>
      </c>
      <c r="C93" s="25">
        <v>5</v>
      </c>
      <c r="D93" s="23">
        <f>C93/C$100*100</f>
        <v>3.3333333333333335</v>
      </c>
      <c r="E93" s="25"/>
      <c r="F93" s="25">
        <v>56</v>
      </c>
      <c r="G93" s="23">
        <f>F93/F$100*100</f>
        <v>4.2846212700841626</v>
      </c>
      <c r="H93" s="25"/>
      <c r="I93" s="25">
        <v>156</v>
      </c>
      <c r="J93" s="23">
        <f>I93/I$100*100</f>
        <v>2.7503526093088855</v>
      </c>
      <c r="K93" s="25"/>
      <c r="L93" s="25">
        <v>217</v>
      </c>
      <c r="M93" s="22">
        <f>L93/L$100*100</f>
        <v>3.0439051760415206</v>
      </c>
      <c r="O93" s="13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>
      <c r="B94" s="1" t="s">
        <v>14</v>
      </c>
      <c r="C94" s="10">
        <v>1</v>
      </c>
      <c r="D94" s="23">
        <f>C94/C$100*100</f>
        <v>0.66666666666666674</v>
      </c>
      <c r="E94" s="10"/>
      <c r="F94" s="10">
        <v>3</v>
      </c>
      <c r="G94" s="23">
        <f>F94/F$100*100</f>
        <v>0.22953328232593728</v>
      </c>
      <c r="H94" s="10"/>
      <c r="I94" s="10">
        <v>26</v>
      </c>
      <c r="J94" s="23">
        <f>I94/I$100*100</f>
        <v>0.45839210155148091</v>
      </c>
      <c r="K94" s="10"/>
      <c r="L94" s="10">
        <v>30</v>
      </c>
      <c r="M94" s="22">
        <f>L94/L$100*100</f>
        <v>0.420816383784542</v>
      </c>
      <c r="O94" s="13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 ht="15">
      <c r="B95" s="1" t="s">
        <v>13</v>
      </c>
      <c r="C95" s="10">
        <v>0</v>
      </c>
      <c r="D95" s="23">
        <f>C95/C$100*100</f>
        <v>0</v>
      </c>
      <c r="E95" s="10"/>
      <c r="F95" s="10">
        <v>5</v>
      </c>
      <c r="G95" s="23">
        <f>F95/F$100*100</f>
        <v>0.3825554705432288</v>
      </c>
      <c r="H95" s="10"/>
      <c r="I95" s="10">
        <v>17</v>
      </c>
      <c r="J95" s="23">
        <f>I95/I$100*100</f>
        <v>0.29971791255289143</v>
      </c>
      <c r="K95" s="10"/>
      <c r="L95" s="10">
        <v>22</v>
      </c>
      <c r="M95" s="22">
        <f>L95/L$100*100</f>
        <v>0.30859868144199748</v>
      </c>
      <c r="O95" s="13"/>
    </row>
    <row r="96" spans="1:25" ht="15">
      <c r="B96" s="1" t="s">
        <v>12</v>
      </c>
      <c r="C96" s="10">
        <v>0</v>
      </c>
      <c r="D96" s="23">
        <f>C96/C$100*100</f>
        <v>0</v>
      </c>
      <c r="E96" s="10"/>
      <c r="F96" s="10">
        <v>3</v>
      </c>
      <c r="G96" s="23">
        <f>F96/F$100*100</f>
        <v>0.22953328232593728</v>
      </c>
      <c r="H96" s="10"/>
      <c r="I96" s="10">
        <v>9</v>
      </c>
      <c r="J96" s="23">
        <f>I96/I$100*100</f>
        <v>0.15867418899858957</v>
      </c>
      <c r="K96" s="10"/>
      <c r="L96" s="10">
        <v>12</v>
      </c>
      <c r="M96" s="22">
        <f>L96/L$100*100</f>
        <v>0.16832655351381681</v>
      </c>
      <c r="O96" s="13"/>
    </row>
    <row r="97" spans="1:25" ht="15">
      <c r="B97" s="1" t="s">
        <v>11</v>
      </c>
      <c r="C97" s="10">
        <v>1</v>
      </c>
      <c r="D97" s="23">
        <f>C97/C$100*100</f>
        <v>0.66666666666666674</v>
      </c>
      <c r="E97" s="10"/>
      <c r="F97" s="10">
        <v>3</v>
      </c>
      <c r="G97" s="23">
        <f>F97/F$100*100</f>
        <v>0.22953328232593728</v>
      </c>
      <c r="H97" s="10"/>
      <c r="I97" s="10">
        <v>10</v>
      </c>
      <c r="J97" s="23">
        <f>I97/I$100*100</f>
        <v>0.1763046544428773</v>
      </c>
      <c r="K97" s="10"/>
      <c r="L97" s="10">
        <v>14</v>
      </c>
      <c r="M97" s="22">
        <f>L97/L$100*100</f>
        <v>0.19638097909945293</v>
      </c>
      <c r="O97" s="13"/>
    </row>
    <row r="98" spans="1:25" ht="15">
      <c r="B98" s="1" t="s">
        <v>10</v>
      </c>
      <c r="C98" s="10">
        <v>3</v>
      </c>
      <c r="D98" s="23">
        <f>C98/C$100*100</f>
        <v>2</v>
      </c>
      <c r="E98" s="10"/>
      <c r="F98" s="10">
        <v>43</v>
      </c>
      <c r="G98" s="23">
        <f>F98/F$100*100</f>
        <v>3.2899770466717673</v>
      </c>
      <c r="H98" s="10"/>
      <c r="I98" s="10">
        <v>98</v>
      </c>
      <c r="J98" s="23">
        <f>I98/I$100*100</f>
        <v>1.7277856135401977</v>
      </c>
      <c r="K98" s="10"/>
      <c r="L98" s="10">
        <v>144</v>
      </c>
      <c r="M98" s="22">
        <f>L98/L$100*100</f>
        <v>2.0199186421658015</v>
      </c>
      <c r="O98" s="13"/>
    </row>
    <row r="99" spans="1:25" ht="3.75" customHeight="1">
      <c r="C99" s="10"/>
      <c r="D99" s="21"/>
      <c r="E99" s="10"/>
      <c r="F99" s="10"/>
      <c r="G99" s="21"/>
      <c r="H99" s="10"/>
      <c r="I99" s="10"/>
      <c r="J99" s="21"/>
      <c r="K99" s="10"/>
      <c r="L99" s="10"/>
      <c r="M99" s="20"/>
      <c r="O99" s="13"/>
      <c r="P99" s="1">
        <v>378</v>
      </c>
      <c r="S99" s="1">
        <v>2887</v>
      </c>
      <c r="V99" s="1">
        <v>11684</v>
      </c>
      <c r="Y99" s="1">
        <v>14949</v>
      </c>
    </row>
    <row r="100" spans="1:25" ht="18" thickBot="1">
      <c r="A100" s="19" t="s">
        <v>9</v>
      </c>
      <c r="B100" s="18"/>
      <c r="C100" s="17">
        <v>150</v>
      </c>
      <c r="D100" s="16"/>
      <c r="E100" s="8"/>
      <c r="F100" s="15">
        <v>1307</v>
      </c>
      <c r="G100" s="16"/>
      <c r="H100" s="8"/>
      <c r="I100" s="15">
        <v>5672</v>
      </c>
      <c r="J100" s="16"/>
      <c r="K100" s="8"/>
      <c r="L100" s="15">
        <v>7129</v>
      </c>
      <c r="M100" s="14">
        <f>L100/L$100*100</f>
        <v>100</v>
      </c>
      <c r="O100" s="13"/>
    </row>
    <row r="101" spans="1:25" hidden="1">
      <c r="C101" s="10"/>
      <c r="D101" s="11"/>
      <c r="E101" s="10"/>
      <c r="F101" s="10"/>
      <c r="G101" s="11"/>
      <c r="H101" s="10"/>
      <c r="I101" s="10"/>
      <c r="J101" s="11"/>
      <c r="K101" s="10"/>
      <c r="L101" s="10"/>
    </row>
    <row r="102" spans="1:25" hidden="1">
      <c r="A102" s="1" t="s">
        <v>8</v>
      </c>
      <c r="C102" s="10">
        <v>1</v>
      </c>
      <c r="D102" s="11"/>
      <c r="E102" s="10"/>
      <c r="F102" s="10">
        <v>1</v>
      </c>
      <c r="G102" s="11"/>
      <c r="H102" s="10"/>
      <c r="I102" s="10">
        <v>17</v>
      </c>
      <c r="J102" s="11"/>
      <c r="K102" s="10"/>
      <c r="L102" s="10">
        <v>19</v>
      </c>
    </row>
    <row r="103" spans="1:25" hidden="1">
      <c r="C103" s="10"/>
      <c r="D103" s="11"/>
      <c r="E103" s="10"/>
      <c r="F103" s="10"/>
      <c r="G103" s="11"/>
      <c r="H103" s="10"/>
      <c r="I103" s="10"/>
      <c r="J103" s="11"/>
      <c r="K103" s="10"/>
      <c r="L103" s="10"/>
    </row>
    <row r="104" spans="1:25" hidden="1">
      <c r="A104" s="1" t="s">
        <v>7</v>
      </c>
      <c r="C104" s="10">
        <v>196</v>
      </c>
      <c r="D104" s="11"/>
      <c r="E104" s="10"/>
      <c r="F104" s="12">
        <v>1980</v>
      </c>
      <c r="G104" s="11"/>
      <c r="H104" s="10"/>
      <c r="I104" s="12">
        <v>9371</v>
      </c>
      <c r="J104" s="11"/>
      <c r="K104" s="10"/>
      <c r="L104" s="12">
        <v>11547</v>
      </c>
    </row>
    <row r="105" spans="1:25" hidden="1">
      <c r="C105" s="10"/>
      <c r="D105" s="11"/>
      <c r="E105" s="10"/>
      <c r="F105" s="10"/>
      <c r="G105" s="11"/>
      <c r="H105" s="10"/>
      <c r="I105" s="10"/>
      <c r="J105" s="11"/>
      <c r="K105" s="10"/>
      <c r="L105" s="10"/>
    </row>
    <row r="106" spans="1:25" ht="3.75" customHeight="1">
      <c r="C106" s="10"/>
      <c r="D106" s="11"/>
      <c r="E106" s="10"/>
      <c r="F106" s="10"/>
      <c r="G106" s="11"/>
      <c r="H106" s="10"/>
      <c r="I106" s="10"/>
      <c r="J106" s="11"/>
      <c r="K106" s="10"/>
      <c r="L106" s="10"/>
    </row>
    <row r="107" spans="1:25" ht="16.5">
      <c r="A107" s="10" t="s">
        <v>6</v>
      </c>
      <c r="B107" s="10"/>
      <c r="C107" s="12">
        <v>382</v>
      </c>
      <c r="D107" s="12"/>
      <c r="E107" s="12"/>
      <c r="F107" s="12">
        <v>2959</v>
      </c>
      <c r="G107" s="12"/>
      <c r="H107" s="12"/>
      <c r="I107" s="12">
        <v>12038</v>
      </c>
      <c r="J107" s="12"/>
      <c r="K107" s="12"/>
      <c r="L107" s="12">
        <v>15379</v>
      </c>
    </row>
    <row r="108" spans="1:25" ht="3.75" customHeight="1">
      <c r="A108" s="10"/>
      <c r="B108" s="10"/>
      <c r="C108" s="10"/>
      <c r="D108" s="11"/>
      <c r="E108" s="10"/>
      <c r="F108" s="10"/>
      <c r="G108" s="11"/>
      <c r="H108" s="10"/>
      <c r="I108" s="10"/>
      <c r="J108" s="11"/>
      <c r="K108" s="10"/>
      <c r="L108" s="10"/>
    </row>
    <row r="109" spans="1:25" ht="17.25" thickBot="1">
      <c r="A109" s="8" t="s">
        <v>5</v>
      </c>
      <c r="B109" s="8"/>
      <c r="C109" s="7">
        <f>C107/C100</f>
        <v>2.5466666666666669</v>
      </c>
      <c r="D109" s="9"/>
      <c r="E109" s="8"/>
      <c r="F109" s="7">
        <f>F107/F100</f>
        <v>2.2639632746748277</v>
      </c>
      <c r="G109" s="9"/>
      <c r="H109" s="8"/>
      <c r="I109" s="7">
        <f>I107/I100</f>
        <v>2.1223554301833567</v>
      </c>
      <c r="J109" s="9"/>
      <c r="K109" s="8"/>
      <c r="L109" s="7">
        <f>L107/L100</f>
        <v>2.1572450554074907</v>
      </c>
      <c r="M109" s="6"/>
    </row>
    <row r="110" spans="1:25" ht="16.5">
      <c r="A110" s="5" t="s">
        <v>4</v>
      </c>
    </row>
    <row r="111" spans="1:25" ht="16.5">
      <c r="A111" s="5" t="s">
        <v>3</v>
      </c>
    </row>
    <row r="112" spans="1:25" ht="16.5">
      <c r="A112" s="5" t="s">
        <v>2</v>
      </c>
    </row>
    <row r="113" spans="1:16" ht="16.5">
      <c r="A113" s="5" t="s">
        <v>1</v>
      </c>
    </row>
    <row r="114" spans="1:16" ht="16.5">
      <c r="A114" s="5" t="s">
        <v>0</v>
      </c>
      <c r="O114" s="4"/>
      <c r="P114" s="4"/>
    </row>
    <row r="115" spans="1:16" ht="15">
      <c r="O115" s="4"/>
      <c r="P115" s="3"/>
    </row>
    <row r="116" spans="1:16" ht="15">
      <c r="O116" s="4"/>
      <c r="P116" s="3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32"/>
  <sheetViews>
    <sheetView zoomScale="75" zoomScaleNormal="75" workbookViewId="0">
      <selection activeCell="L42" sqref="L42"/>
    </sheetView>
  </sheetViews>
  <sheetFormatPr defaultRowHeight="14.25"/>
  <cols>
    <col min="1" max="1" width="9.140625" style="1"/>
    <col min="2" max="2" width="40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9.28515625" style="1" bestFit="1" customWidth="1"/>
    <col min="7" max="7" width="9.28515625" style="2" bestFit="1" customWidth="1"/>
    <col min="8" max="8" width="1.140625" style="1" customWidth="1"/>
    <col min="9" max="9" width="9.28515625" style="1" bestFit="1" customWidth="1"/>
    <col min="10" max="10" width="9.28515625" style="2" bestFit="1" customWidth="1"/>
    <col min="11" max="11" width="1.28515625" style="1" customWidth="1"/>
    <col min="12" max="12" width="9.42578125" style="1" bestFit="1" customWidth="1"/>
    <col min="13" max="13" width="9.28515625" style="2" bestFit="1" customWidth="1"/>
    <col min="14" max="16384" width="9.140625" style="1"/>
  </cols>
  <sheetData>
    <row r="1" spans="1:19" s="24" customFormat="1" ht="17.25">
      <c r="A1" s="24" t="s">
        <v>121</v>
      </c>
      <c r="D1" s="34"/>
      <c r="G1" s="34"/>
      <c r="J1" s="34"/>
      <c r="K1" s="1"/>
      <c r="M1" s="34"/>
    </row>
    <row r="2" spans="1:19" ht="15" thickBot="1">
      <c r="A2" s="18"/>
      <c r="B2" s="18"/>
      <c r="C2" s="18"/>
      <c r="D2" s="6"/>
      <c r="E2" s="18"/>
      <c r="F2" s="18"/>
      <c r="G2" s="6"/>
      <c r="H2" s="18"/>
      <c r="I2" s="18"/>
      <c r="J2" s="6"/>
      <c r="K2" s="18"/>
      <c r="L2" s="18"/>
      <c r="M2" s="6"/>
    </row>
    <row r="3" spans="1:19" ht="45" customHeight="1">
      <c r="C3" s="41" t="s">
        <v>102</v>
      </c>
      <c r="D3" s="41"/>
      <c r="E3" s="40"/>
      <c r="F3" s="41" t="s">
        <v>101</v>
      </c>
      <c r="G3" s="41"/>
      <c r="H3" s="40"/>
      <c r="I3" s="41" t="s">
        <v>100</v>
      </c>
      <c r="J3" s="41"/>
      <c r="K3" s="40"/>
      <c r="L3" s="39" t="s">
        <v>99</v>
      </c>
      <c r="M3" s="39"/>
    </row>
    <row r="4" spans="1:19" ht="25.5" customHeight="1">
      <c r="A4" s="28" t="s">
        <v>120</v>
      </c>
      <c r="B4" s="28"/>
      <c r="C4" s="27" t="s">
        <v>97</v>
      </c>
      <c r="D4" s="27" t="s">
        <v>96</v>
      </c>
      <c r="E4" s="27"/>
      <c r="F4" s="27" t="s">
        <v>97</v>
      </c>
      <c r="G4" s="27" t="s">
        <v>96</v>
      </c>
      <c r="H4" s="27"/>
      <c r="I4" s="27" t="s">
        <v>97</v>
      </c>
      <c r="J4" s="27" t="s">
        <v>96</v>
      </c>
      <c r="K4" s="27"/>
      <c r="L4" s="27" t="s">
        <v>97</v>
      </c>
      <c r="M4" s="27" t="s">
        <v>96</v>
      </c>
    </row>
    <row r="5" spans="1:19">
      <c r="D5" s="20"/>
    </row>
    <row r="6" spans="1:19" s="24" customFormat="1" ht="15">
      <c r="A6" s="24" t="s">
        <v>119</v>
      </c>
      <c r="C6" s="10">
        <v>14</v>
      </c>
      <c r="D6" s="23">
        <f>C6/C$15*100</f>
        <v>9.3333333333333339</v>
      </c>
      <c r="E6" s="10"/>
      <c r="F6" s="10">
        <v>262</v>
      </c>
      <c r="G6" s="23">
        <f>F6/F$15*100</f>
        <v>20.045906656465188</v>
      </c>
      <c r="H6" s="10"/>
      <c r="I6" s="12">
        <v>1394</v>
      </c>
      <c r="J6" s="23">
        <f>I6/I$15*100</f>
        <v>24.576868829337094</v>
      </c>
      <c r="K6" s="10"/>
      <c r="L6" s="12">
        <v>1670</v>
      </c>
      <c r="M6" s="37">
        <f>L6/L$15*100</f>
        <v>23.425445364006173</v>
      </c>
      <c r="O6" s="1"/>
      <c r="P6" s="1"/>
      <c r="Q6" s="1"/>
      <c r="R6" s="1"/>
      <c r="S6" s="1"/>
    </row>
    <row r="7" spans="1:19" s="24" customFormat="1" ht="15">
      <c r="A7" s="24" t="s">
        <v>118</v>
      </c>
      <c r="C7" s="10">
        <v>6</v>
      </c>
      <c r="D7" s="23">
        <f>C7/C$15*100</f>
        <v>4</v>
      </c>
      <c r="E7" s="10"/>
      <c r="F7" s="10">
        <v>13</v>
      </c>
      <c r="G7" s="23">
        <f>F7/F$15*100</f>
        <v>0.99464422341239478</v>
      </c>
      <c r="H7" s="10"/>
      <c r="I7" s="10">
        <v>73</v>
      </c>
      <c r="J7" s="23">
        <f>I7/I$15*100</f>
        <v>1.2870239774330043</v>
      </c>
      <c r="K7" s="10"/>
      <c r="L7" s="10">
        <v>92</v>
      </c>
      <c r="M7" s="37">
        <f>L7/L$15*100</f>
        <v>1.2905035769392621</v>
      </c>
      <c r="O7" s="1"/>
      <c r="P7" s="1"/>
      <c r="Q7" s="1"/>
      <c r="R7" s="1"/>
      <c r="S7" s="1"/>
    </row>
    <row r="8" spans="1:19" s="24" customFormat="1" ht="15">
      <c r="A8" s="24" t="s">
        <v>117</v>
      </c>
      <c r="C8" s="10">
        <v>40</v>
      </c>
      <c r="D8" s="23">
        <f>C8/C$15*100</f>
        <v>26.666666666666668</v>
      </c>
      <c r="E8" s="10"/>
      <c r="F8" s="10">
        <v>272</v>
      </c>
      <c r="G8" s="23">
        <f>F8/F$15*100</f>
        <v>20.811017597551647</v>
      </c>
      <c r="H8" s="10"/>
      <c r="I8" s="12">
        <v>1233</v>
      </c>
      <c r="J8" s="23">
        <f>I8/I$15*100</f>
        <v>21.73836389280677</v>
      </c>
      <c r="K8" s="10"/>
      <c r="L8" s="12">
        <v>1545</v>
      </c>
      <c r="M8" s="37">
        <f>L8/L$15*100</f>
        <v>21.672043764903915</v>
      </c>
      <c r="O8" s="1"/>
      <c r="P8" s="1"/>
      <c r="Q8" s="1"/>
      <c r="R8" s="1"/>
      <c r="S8" s="1"/>
    </row>
    <row r="9" spans="1:19" s="24" customFormat="1" ht="15">
      <c r="A9" s="24" t="s">
        <v>116</v>
      </c>
      <c r="C9" s="10">
        <v>154</v>
      </c>
      <c r="D9" s="23">
        <f>C9/C$15*100</f>
        <v>102.66666666666666</v>
      </c>
      <c r="E9" s="10"/>
      <c r="F9" s="12">
        <v>1130</v>
      </c>
      <c r="G9" s="23">
        <f>F9/F$15*100</f>
        <v>86.4575363427697</v>
      </c>
      <c r="H9" s="10"/>
      <c r="I9" s="12">
        <v>5483</v>
      </c>
      <c r="J9" s="23">
        <f>I9/I$15*100</f>
        <v>96.667842031029622</v>
      </c>
      <c r="K9" s="10"/>
      <c r="L9" s="12">
        <v>6767</v>
      </c>
      <c r="M9" s="37">
        <f>L9/L$15*100</f>
        <v>94.922148968999863</v>
      </c>
      <c r="O9" s="1"/>
      <c r="P9" s="1"/>
      <c r="Q9" s="1"/>
      <c r="R9" s="1"/>
      <c r="S9" s="1"/>
    </row>
    <row r="10" spans="1:19" s="24" customFormat="1" ht="15">
      <c r="A10" s="24" t="s">
        <v>115</v>
      </c>
      <c r="C10" s="10">
        <v>43</v>
      </c>
      <c r="D10" s="23">
        <f>C10/C$15*100</f>
        <v>28.666666666666668</v>
      </c>
      <c r="E10" s="10"/>
      <c r="F10" s="10">
        <v>197</v>
      </c>
      <c r="G10" s="23">
        <f>F10/F$15*100</f>
        <v>15.072685539403214</v>
      </c>
      <c r="H10" s="10"/>
      <c r="I10" s="10">
        <v>655</v>
      </c>
      <c r="J10" s="23">
        <f>I10/I$15*100</f>
        <v>11.547954866008462</v>
      </c>
      <c r="K10" s="10"/>
      <c r="L10" s="12">
        <v>895</v>
      </c>
      <c r="M10" s="37">
        <f>L10/L$15*100</f>
        <v>12.554355449572169</v>
      </c>
      <c r="O10" s="1"/>
      <c r="P10" s="1"/>
      <c r="Q10" s="1"/>
      <c r="R10" s="1"/>
      <c r="S10" s="1"/>
    </row>
    <row r="11" spans="1:19" s="24" customFormat="1" ht="15">
      <c r="A11" s="24" t="s">
        <v>114</v>
      </c>
      <c r="C11" s="10">
        <v>41</v>
      </c>
      <c r="D11" s="23">
        <f>C11/C$15*100</f>
        <v>27.333333333333332</v>
      </c>
      <c r="E11" s="10"/>
      <c r="F11" s="10">
        <v>303</v>
      </c>
      <c r="G11" s="23">
        <f>F11/F$15*100</f>
        <v>23.182861514919665</v>
      </c>
      <c r="H11" s="10"/>
      <c r="I11" s="12">
        <v>1227</v>
      </c>
      <c r="J11" s="23">
        <f>I11/I$15*100</f>
        <v>21.632581100141042</v>
      </c>
      <c r="K11" s="10"/>
      <c r="L11" s="12">
        <v>1571</v>
      </c>
      <c r="M11" s="37">
        <f>L11/L$15*100</f>
        <v>22.036751297517181</v>
      </c>
      <c r="O11" s="1"/>
      <c r="P11" s="1"/>
      <c r="Q11" s="1"/>
      <c r="R11" s="1"/>
      <c r="S11" s="1"/>
    </row>
    <row r="12" spans="1:19" s="24" customFormat="1" ht="15">
      <c r="A12" s="24" t="s">
        <v>113</v>
      </c>
      <c r="C12" s="10">
        <v>12</v>
      </c>
      <c r="D12" s="23">
        <f>C12/C$15*100</f>
        <v>8</v>
      </c>
      <c r="E12" s="10"/>
      <c r="F12" s="10">
        <v>163</v>
      </c>
      <c r="G12" s="23">
        <f>F12/F$15*100</f>
        <v>12.471308339709259</v>
      </c>
      <c r="H12" s="10"/>
      <c r="I12" s="10">
        <v>660</v>
      </c>
      <c r="J12" s="23">
        <f>I12/I$15*100</f>
        <v>11.636107193229901</v>
      </c>
      <c r="K12" s="10"/>
      <c r="L12" s="12">
        <v>835</v>
      </c>
      <c r="M12" s="37">
        <f>L12/L$15*100</f>
        <v>11.712722682003086</v>
      </c>
      <c r="O12" s="1"/>
      <c r="P12" s="1"/>
      <c r="Q12" s="1"/>
      <c r="R12" s="1"/>
      <c r="S12" s="1"/>
    </row>
    <row r="13" spans="1:19" s="24" customFormat="1" ht="15">
      <c r="A13" s="24" t="s">
        <v>112</v>
      </c>
      <c r="C13" s="10">
        <v>67</v>
      </c>
      <c r="D13" s="23">
        <f>C13/C$15*100</f>
        <v>44.666666666666664</v>
      </c>
      <c r="E13" s="10"/>
      <c r="F13" s="10">
        <v>560</v>
      </c>
      <c r="G13" s="23">
        <f>F13/F$15*100</f>
        <v>42.846212700841626</v>
      </c>
      <c r="H13" s="10"/>
      <c r="I13" s="12">
        <v>1148</v>
      </c>
      <c r="J13" s="23">
        <f>I13/I$15*100</f>
        <v>20.239774330042312</v>
      </c>
      <c r="K13" s="10"/>
      <c r="L13" s="12">
        <v>1775</v>
      </c>
      <c r="M13" s="37">
        <f>L13/L$15*100</f>
        <v>24.898302707252068</v>
      </c>
      <c r="O13" s="1"/>
      <c r="P13" s="1"/>
      <c r="Q13" s="1"/>
      <c r="R13" s="1"/>
      <c r="S13" s="1"/>
    </row>
    <row r="14" spans="1:19" s="24" customFormat="1" ht="15">
      <c r="A14" s="24" t="s">
        <v>111</v>
      </c>
      <c r="C14" s="25">
        <v>5</v>
      </c>
      <c r="D14" s="38">
        <f>C14/C$15*100</f>
        <v>3.3333333333333335</v>
      </c>
      <c r="E14" s="25"/>
      <c r="F14" s="25">
        <v>59</v>
      </c>
      <c r="G14" s="38">
        <f>F14/F$15*100</f>
        <v>4.5141545524100994</v>
      </c>
      <c r="H14" s="25"/>
      <c r="I14" s="25">
        <v>165</v>
      </c>
      <c r="J14" s="38">
        <f>I14/I$15*100</f>
        <v>2.9090267983074751</v>
      </c>
      <c r="K14" s="25"/>
      <c r="L14" s="25">
        <v>229</v>
      </c>
      <c r="M14" s="37">
        <f>L14/L$15*100</f>
        <v>3.2122317295553371</v>
      </c>
      <c r="O14" s="1"/>
      <c r="P14" s="1"/>
      <c r="Q14" s="1"/>
      <c r="R14" s="1"/>
      <c r="S14" s="1"/>
    </row>
    <row r="15" spans="1:19" ht="18" thickBot="1">
      <c r="A15" s="19" t="s">
        <v>9</v>
      </c>
      <c r="B15" s="18"/>
      <c r="C15" s="8">
        <v>150</v>
      </c>
      <c r="D15" s="36">
        <v>1</v>
      </c>
      <c r="E15" s="8"/>
      <c r="F15" s="15">
        <v>1307</v>
      </c>
      <c r="G15" s="36">
        <v>1</v>
      </c>
      <c r="H15" s="8"/>
      <c r="I15" s="15">
        <v>5672</v>
      </c>
      <c r="J15" s="36">
        <v>1</v>
      </c>
      <c r="K15" s="8"/>
      <c r="L15" s="15">
        <v>7129</v>
      </c>
      <c r="M15" s="35">
        <v>1</v>
      </c>
    </row>
    <row r="16" spans="1:19" hidden="1">
      <c r="C16" s="10"/>
      <c r="D16" s="11"/>
      <c r="E16" s="10"/>
      <c r="F16" s="10"/>
      <c r="G16" s="11"/>
      <c r="H16" s="10"/>
      <c r="I16" s="10"/>
      <c r="J16" s="11"/>
      <c r="K16" s="10"/>
      <c r="L16" s="10"/>
    </row>
    <row r="17" spans="1:13" hidden="1">
      <c r="A17" s="1" t="s">
        <v>8</v>
      </c>
      <c r="C17" s="10"/>
      <c r="D17" s="11"/>
      <c r="E17" s="10"/>
      <c r="F17" s="10"/>
      <c r="G17" s="11"/>
      <c r="H17" s="10"/>
      <c r="I17" s="10"/>
      <c r="J17" s="11"/>
      <c r="K17" s="10"/>
      <c r="L17" s="10"/>
    </row>
    <row r="18" spans="1:13" hidden="1">
      <c r="C18" s="10"/>
      <c r="D18" s="11"/>
      <c r="E18" s="10"/>
      <c r="F18" s="10"/>
      <c r="G18" s="11"/>
      <c r="H18" s="10"/>
      <c r="I18" s="10"/>
      <c r="J18" s="11"/>
      <c r="K18" s="10"/>
      <c r="L18" s="10"/>
    </row>
    <row r="19" spans="1:13" hidden="1">
      <c r="A19" s="1" t="s">
        <v>7</v>
      </c>
      <c r="C19" s="10"/>
      <c r="D19" s="11"/>
      <c r="E19" s="10"/>
      <c r="F19" s="12"/>
      <c r="G19" s="11"/>
      <c r="H19" s="10"/>
      <c r="I19" s="12"/>
      <c r="J19" s="11"/>
      <c r="K19" s="10"/>
      <c r="L19" s="12"/>
    </row>
    <row r="20" spans="1:13" hidden="1">
      <c r="C20" s="10"/>
      <c r="D20" s="11"/>
      <c r="E20" s="10"/>
      <c r="F20" s="10"/>
      <c r="G20" s="11"/>
      <c r="H20" s="10"/>
      <c r="I20" s="10"/>
      <c r="J20" s="11"/>
      <c r="K20" s="10"/>
      <c r="L20" s="10"/>
    </row>
    <row r="21" spans="1:13" ht="3.75" customHeight="1">
      <c r="C21" s="10"/>
      <c r="D21" s="11"/>
      <c r="E21" s="10"/>
      <c r="F21" s="10"/>
      <c r="G21" s="11"/>
      <c r="H21" s="10"/>
      <c r="I21" s="10"/>
      <c r="J21" s="11"/>
      <c r="K21" s="10"/>
      <c r="L21" s="10"/>
    </row>
    <row r="22" spans="1:13" ht="16.5">
      <c r="A22" s="10" t="s">
        <v>110</v>
      </c>
      <c r="B22" s="10"/>
      <c r="C22" s="12">
        <v>382</v>
      </c>
      <c r="D22" s="12"/>
      <c r="E22" s="12"/>
      <c r="F22" s="12">
        <v>2959</v>
      </c>
      <c r="G22" s="12"/>
      <c r="H22" s="12"/>
      <c r="I22" s="12">
        <v>12038</v>
      </c>
      <c r="J22" s="12"/>
      <c r="K22" s="12"/>
      <c r="L22" s="12">
        <v>15379</v>
      </c>
    </row>
    <row r="23" spans="1:13" ht="3.75" customHeight="1">
      <c r="A23" s="10"/>
      <c r="B23" s="10"/>
      <c r="C23" s="10"/>
      <c r="D23" s="11"/>
      <c r="E23" s="10"/>
      <c r="F23" s="10"/>
      <c r="G23" s="11"/>
      <c r="H23" s="10"/>
      <c r="I23" s="10"/>
      <c r="J23" s="11"/>
      <c r="K23" s="10"/>
      <c r="L23" s="10"/>
    </row>
    <row r="24" spans="1:13" ht="17.25" thickBot="1">
      <c r="A24" s="8" t="s">
        <v>109</v>
      </c>
      <c r="B24" s="8"/>
      <c r="C24" s="7">
        <f>C22/C15</f>
        <v>2.5466666666666669</v>
      </c>
      <c r="D24" s="9"/>
      <c r="E24" s="8"/>
      <c r="F24" s="7">
        <f>F22/F15</f>
        <v>2.2639632746748277</v>
      </c>
      <c r="G24" s="9"/>
      <c r="H24" s="8"/>
      <c r="I24" s="7">
        <f>I22/I15</f>
        <v>2.1223554301833567</v>
      </c>
      <c r="J24" s="9"/>
      <c r="K24" s="8"/>
      <c r="L24" s="7">
        <f>L22/L15</f>
        <v>2.1572450554074907</v>
      </c>
      <c r="M24" s="6"/>
    </row>
    <row r="25" spans="1:13" ht="16.5">
      <c r="A25" s="5" t="s">
        <v>108</v>
      </c>
    </row>
    <row r="26" spans="1:13" ht="16.5">
      <c r="A26" s="5" t="s">
        <v>107</v>
      </c>
    </row>
    <row r="27" spans="1:13" ht="16.5">
      <c r="A27" s="5" t="s">
        <v>106</v>
      </c>
    </row>
    <row r="28" spans="1:13" ht="16.5">
      <c r="A28" s="5" t="s">
        <v>105</v>
      </c>
    </row>
    <row r="32" spans="1:13" ht="15">
      <c r="B32" s="34" t="s">
        <v>104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27"/>
  <sheetViews>
    <sheetView zoomScaleNormal="100" workbookViewId="0">
      <selection activeCell="L42" sqref="L42"/>
    </sheetView>
  </sheetViews>
  <sheetFormatPr defaultRowHeight="12.75"/>
  <cols>
    <col min="1" max="1" width="9.140625" style="42"/>
    <col min="2" max="2" width="30.7109375" style="42" customWidth="1"/>
    <col min="3" max="4" width="9.140625" style="42"/>
    <col min="5" max="5" width="1.85546875" style="42" customWidth="1"/>
    <col min="6" max="7" width="9.140625" style="42"/>
    <col min="8" max="8" width="1.28515625" style="42" customWidth="1"/>
    <col min="9" max="10" width="9.140625" style="42"/>
    <col min="11" max="11" width="1.42578125" style="42" customWidth="1"/>
    <col min="12" max="13" width="9.140625" style="42"/>
    <col min="14" max="14" width="1.140625" style="42" customWidth="1"/>
    <col min="15" max="16384" width="9.140625" style="42"/>
  </cols>
  <sheetData>
    <row r="1" spans="1:16" ht="18" thickBot="1">
      <c r="A1" s="64" t="s">
        <v>128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>
      <c r="A2" s="61"/>
      <c r="B2" s="61"/>
      <c r="C2" s="62">
        <v>2011</v>
      </c>
      <c r="D2" s="62"/>
      <c r="E2" s="61"/>
      <c r="F2" s="62">
        <v>2012</v>
      </c>
      <c r="G2" s="62"/>
      <c r="H2" s="61"/>
      <c r="I2" s="62">
        <v>2013</v>
      </c>
      <c r="J2" s="62"/>
      <c r="K2" s="61"/>
      <c r="L2" s="60">
        <v>2014</v>
      </c>
      <c r="M2" s="60"/>
      <c r="N2" s="61"/>
      <c r="O2" s="60">
        <v>2015</v>
      </c>
      <c r="P2" s="60"/>
    </row>
    <row r="3" spans="1:16" ht="13.5">
      <c r="A3" s="59" t="s">
        <v>127</v>
      </c>
      <c r="B3" s="59"/>
      <c r="C3" s="58" t="s">
        <v>97</v>
      </c>
      <c r="D3" s="57" t="s">
        <v>126</v>
      </c>
      <c r="E3" s="59"/>
      <c r="F3" s="58" t="s">
        <v>97</v>
      </c>
      <c r="G3" s="57" t="s">
        <v>126</v>
      </c>
      <c r="H3" s="59"/>
      <c r="I3" s="58" t="s">
        <v>97</v>
      </c>
      <c r="J3" s="57" t="s">
        <v>126</v>
      </c>
      <c r="K3" s="59"/>
      <c r="L3" s="58" t="s">
        <v>97</v>
      </c>
      <c r="M3" s="57" t="s">
        <v>126</v>
      </c>
      <c r="N3" s="59"/>
      <c r="O3" s="58" t="s">
        <v>97</v>
      </c>
      <c r="P3" s="57" t="s">
        <v>126</v>
      </c>
    </row>
    <row r="4" spans="1:16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>
      <c r="A5" s="55" t="s">
        <v>62</v>
      </c>
      <c r="B5" s="52"/>
      <c r="C5" s="54">
        <v>2454</v>
      </c>
      <c r="D5" s="50">
        <f>(C5/C$16)*100</f>
        <v>30.022021042329339</v>
      </c>
      <c r="E5" s="51"/>
      <c r="F5" s="54">
        <v>2572</v>
      </c>
      <c r="G5" s="50">
        <f>(F5/F$16)*100</f>
        <v>31.535066208925944</v>
      </c>
      <c r="H5" s="51"/>
      <c r="I5" s="51">
        <v>2180</v>
      </c>
      <c r="J5" s="50">
        <f>(I5/I$16)*100</f>
        <v>28.920137967630673</v>
      </c>
      <c r="K5" s="51"/>
      <c r="L5" s="51">
        <v>2200</v>
      </c>
      <c r="M5" s="50">
        <f>(L5/L$16)*100</f>
        <v>29.948271167982575</v>
      </c>
      <c r="N5" s="51"/>
      <c r="O5" s="51">
        <v>2196</v>
      </c>
      <c r="P5" s="50">
        <f>(O5/O$16)*100</f>
        <v>30.803759293028477</v>
      </c>
    </row>
    <row r="6" spans="1:16">
      <c r="A6" s="55" t="s">
        <v>61</v>
      </c>
      <c r="B6" s="52"/>
      <c r="C6" s="54">
        <v>1229</v>
      </c>
      <c r="D6" s="50">
        <f>(C6/C$16)*100</f>
        <v>15.035478345975042</v>
      </c>
      <c r="E6" s="51"/>
      <c r="F6" s="54">
        <v>1376</v>
      </c>
      <c r="G6" s="50">
        <f>(F6/F$16)*100</f>
        <v>16.871015203531144</v>
      </c>
      <c r="H6" s="51"/>
      <c r="I6" s="51">
        <v>1472</v>
      </c>
      <c r="J6" s="50">
        <f>(I6/I$16)*100</f>
        <v>19.52772618731759</v>
      </c>
      <c r="K6" s="51"/>
      <c r="L6" s="51">
        <v>1416</v>
      </c>
      <c r="M6" s="50">
        <f>(L6/L$16)*100</f>
        <v>19.275796351756057</v>
      </c>
      <c r="N6" s="51"/>
      <c r="O6" s="51">
        <v>1373</v>
      </c>
      <c r="P6" s="50">
        <f>(O6/O$16)*100</f>
        <v>19.259363164539206</v>
      </c>
    </row>
    <row r="7" spans="1:16">
      <c r="A7" s="55" t="s">
        <v>57</v>
      </c>
      <c r="B7" s="52"/>
      <c r="C7" s="54">
        <v>1617</v>
      </c>
      <c r="D7" s="50">
        <f>(C7/C$16)*100</f>
        <v>19.782236359187667</v>
      </c>
      <c r="E7" s="51"/>
      <c r="F7" s="54">
        <v>1613</v>
      </c>
      <c r="G7" s="50">
        <f>(F7/F$16)*100</f>
        <v>19.776851397743993</v>
      </c>
      <c r="H7" s="51"/>
      <c r="I7" s="51">
        <v>1506</v>
      </c>
      <c r="J7" s="50">
        <f>(I7/I$16)*100</f>
        <v>19.978774210665957</v>
      </c>
      <c r="K7" s="51"/>
      <c r="L7" s="51">
        <v>1261</v>
      </c>
      <c r="M7" s="50">
        <f>(L7/L$16)*100</f>
        <v>17.165804519466377</v>
      </c>
      <c r="N7" s="51"/>
      <c r="O7" s="51">
        <v>1176</v>
      </c>
      <c r="P7" s="50">
        <f>(O7/O$16)*100</f>
        <v>16.496002244354045</v>
      </c>
    </row>
    <row r="8" spans="1:16">
      <c r="A8" s="55" t="s">
        <v>43</v>
      </c>
      <c r="B8" s="52"/>
      <c r="C8" s="54">
        <v>943</v>
      </c>
      <c r="D8" s="50">
        <f>(C8/C$16)*100</f>
        <v>11.53657939809151</v>
      </c>
      <c r="E8" s="51"/>
      <c r="F8" s="54">
        <v>947</v>
      </c>
      <c r="G8" s="50">
        <f>(F8/F$16)*100</f>
        <v>11.611083864639529</v>
      </c>
      <c r="H8" s="51"/>
      <c r="I8" s="51">
        <v>857</v>
      </c>
      <c r="J8" s="50">
        <f>(I8/I$16)*100</f>
        <v>11.369063412045636</v>
      </c>
      <c r="K8" s="51"/>
      <c r="L8" s="51">
        <v>861</v>
      </c>
      <c r="M8" s="50">
        <f>(L8/L$16)*100</f>
        <v>11.720664307105908</v>
      </c>
      <c r="N8" s="51"/>
      <c r="O8" s="51">
        <v>964</v>
      </c>
      <c r="P8" s="50">
        <f>(O8/O$16)*100</f>
        <v>13.522233132276618</v>
      </c>
    </row>
    <row r="9" spans="1:16">
      <c r="A9" s="55" t="s">
        <v>92</v>
      </c>
      <c r="B9" s="52"/>
      <c r="C9" s="54">
        <v>1210</v>
      </c>
      <c r="D9" s="50">
        <f>(C9/C$16)*100</f>
        <v>14.803034010276486</v>
      </c>
      <c r="E9" s="51"/>
      <c r="F9" s="54">
        <v>1107</v>
      </c>
      <c r="G9" s="50">
        <f>(F9/F$16)*100</f>
        <v>13.572829818538498</v>
      </c>
      <c r="H9" s="51"/>
      <c r="I9" s="51">
        <v>898</v>
      </c>
      <c r="J9" s="50">
        <f>(I9/I$16)*100</f>
        <v>11.912974263730433</v>
      </c>
      <c r="K9" s="51"/>
      <c r="L9" s="51">
        <v>891</v>
      </c>
      <c r="M9" s="50">
        <f>(L9/L$16)*100</f>
        <v>12.129049823032943</v>
      </c>
      <c r="N9" s="51"/>
      <c r="O9" s="51">
        <v>908</v>
      </c>
      <c r="P9" s="50">
        <f>(O9/O$16)*100</f>
        <v>12.736709215878806</v>
      </c>
    </row>
    <row r="10" spans="1:16">
      <c r="A10" s="55" t="s">
        <v>64</v>
      </c>
      <c r="B10" s="52"/>
      <c r="C10" s="54">
        <v>878</v>
      </c>
      <c r="D10" s="50">
        <f>(C10/C$16)*100</f>
        <v>10.741375091754342</v>
      </c>
      <c r="E10" s="51"/>
      <c r="F10" s="54">
        <v>933</v>
      </c>
      <c r="G10" s="50">
        <f>(F10/F$16)*100</f>
        <v>11.439431093673369</v>
      </c>
      <c r="H10" s="51"/>
      <c r="I10" s="51">
        <v>832</v>
      </c>
      <c r="J10" s="50">
        <f>(I10/I$16)*100</f>
        <v>11.037410453701249</v>
      </c>
      <c r="K10" s="51"/>
      <c r="L10" s="51">
        <v>838</v>
      </c>
      <c r="M10" s="50">
        <f>(L10/L$16)*100</f>
        <v>11.407568744895181</v>
      </c>
      <c r="N10" s="51"/>
      <c r="O10" s="51">
        <v>873</v>
      </c>
      <c r="P10" s="50">
        <f>(O10/O$16)*100</f>
        <v>12.245756768130173</v>
      </c>
    </row>
    <row r="11" spans="1:16">
      <c r="A11" s="55" t="s">
        <v>24</v>
      </c>
      <c r="B11" s="52"/>
      <c r="C11" s="54">
        <v>873</v>
      </c>
      <c r="D11" s="50">
        <f>(C11/C$16)*100</f>
        <v>10.680205529728406</v>
      </c>
      <c r="E11" s="51"/>
      <c r="F11" s="54">
        <v>851</v>
      </c>
      <c r="G11" s="50">
        <f>(F11/F$16)*100</f>
        <v>10.434036292300148</v>
      </c>
      <c r="H11" s="51"/>
      <c r="I11" s="51">
        <v>702</v>
      </c>
      <c r="J11" s="50">
        <f>(I11/I$16)*100</f>
        <v>9.3128150703104282</v>
      </c>
      <c r="K11" s="51"/>
      <c r="L11" s="51">
        <v>692</v>
      </c>
      <c r="M11" s="50">
        <f>(L11/L$16)*100</f>
        <v>9.4200925673836107</v>
      </c>
      <c r="N11" s="51"/>
      <c r="O11" s="51">
        <v>677</v>
      </c>
      <c r="P11" s="50">
        <f>(O11/O$16)*100</f>
        <v>9.4964230607378308</v>
      </c>
    </row>
    <row r="12" spans="1:16">
      <c r="A12" s="55" t="s">
        <v>71</v>
      </c>
      <c r="B12" s="52"/>
      <c r="C12" s="54">
        <v>830</v>
      </c>
      <c r="D12" s="50">
        <f>(C12/C$16)*100</f>
        <v>10.154147296305359</v>
      </c>
      <c r="E12" s="51"/>
      <c r="F12" s="54">
        <v>822</v>
      </c>
      <c r="G12" s="50">
        <f>(F12/F$16)*100</f>
        <v>10.078469838155959</v>
      </c>
      <c r="H12" s="51"/>
      <c r="I12" s="51">
        <v>661</v>
      </c>
      <c r="J12" s="50">
        <f>(I12/I$16)*100</f>
        <v>8.7689042186256305</v>
      </c>
      <c r="K12" s="51"/>
      <c r="L12" s="51">
        <v>597</v>
      </c>
      <c r="M12" s="50">
        <f>(L12/L$16)*100</f>
        <v>8.1268717669479997</v>
      </c>
      <c r="N12" s="51"/>
      <c r="O12" s="51">
        <v>549</v>
      </c>
      <c r="P12" s="50">
        <f>(O12/O$16)*100</f>
        <v>7.7009398232571193</v>
      </c>
    </row>
    <row r="13" spans="1:16">
      <c r="A13" s="55" t="s">
        <v>59</v>
      </c>
      <c r="B13" s="52"/>
      <c r="C13" s="54">
        <v>450</v>
      </c>
      <c r="D13" s="50">
        <f>(C13/C$16)*100</f>
        <v>5.5052605823342304</v>
      </c>
      <c r="E13" s="51"/>
      <c r="F13" s="54">
        <v>421</v>
      </c>
      <c r="G13" s="50">
        <f>(F13/F$16)*100</f>
        <v>5.1618440411966651</v>
      </c>
      <c r="H13" s="51"/>
      <c r="I13" s="51">
        <v>371</v>
      </c>
      <c r="J13" s="50">
        <f>(I13/I$16)*100</f>
        <v>4.9217299018307248</v>
      </c>
      <c r="K13" s="51"/>
      <c r="L13" s="51">
        <v>388</v>
      </c>
      <c r="M13" s="50">
        <f>(L13/L$16)*100</f>
        <v>5.2817860059896544</v>
      </c>
      <c r="N13" s="51"/>
      <c r="O13" s="51">
        <v>357</v>
      </c>
      <c r="P13" s="50">
        <f>(O13/O$16)*100</f>
        <v>5.0077149670360495</v>
      </c>
    </row>
    <row r="14" spans="1:16">
      <c r="A14" s="55" t="s">
        <v>70</v>
      </c>
      <c r="B14" s="52"/>
      <c r="C14" s="54">
        <v>440</v>
      </c>
      <c r="D14" s="50">
        <f>(C14/C$16)*100</f>
        <v>5.3829214582823592</v>
      </c>
      <c r="E14" s="51"/>
      <c r="F14" s="54">
        <v>413</v>
      </c>
      <c r="G14" s="50">
        <f>(F14/F$16)*100</f>
        <v>5.0637567435017159</v>
      </c>
      <c r="H14" s="51"/>
      <c r="I14" s="51">
        <v>352</v>
      </c>
      <c r="J14" s="50">
        <f>(I14/I$16)*100</f>
        <v>4.6696736534889896</v>
      </c>
      <c r="K14" s="51"/>
      <c r="L14" s="51">
        <v>325</v>
      </c>
      <c r="M14" s="50">
        <f>(L14/L$16)*100</f>
        <v>4.4241764225428799</v>
      </c>
      <c r="N14" s="51"/>
      <c r="O14" s="51">
        <v>327</v>
      </c>
      <c r="P14" s="50">
        <f>(O14/O$16)*100</f>
        <v>4.5868985832515081</v>
      </c>
    </row>
    <row r="15" spans="1:16">
      <c r="A15" s="53"/>
      <c r="B15" s="52"/>
      <c r="C15" s="51"/>
      <c r="D15" s="50"/>
      <c r="E15" s="51"/>
      <c r="F15" s="51"/>
      <c r="G15" s="50"/>
      <c r="H15" s="51"/>
      <c r="I15" s="51"/>
      <c r="J15" s="50"/>
      <c r="K15" s="51"/>
      <c r="L15" s="51"/>
      <c r="M15" s="50"/>
      <c r="N15" s="51"/>
      <c r="O15" s="51"/>
      <c r="P15" s="50"/>
    </row>
    <row r="16" spans="1:16" ht="14.25" thickBot="1">
      <c r="A16" s="49" t="s">
        <v>125</v>
      </c>
      <c r="B16" s="49"/>
      <c r="C16" s="48">
        <v>8174</v>
      </c>
      <c r="D16" s="47">
        <f>(C16/C$16)*100</f>
        <v>100</v>
      </c>
      <c r="E16" s="48"/>
      <c r="F16" s="48">
        <v>8156</v>
      </c>
      <c r="G16" s="47">
        <f>(F16/F$16)*100</f>
        <v>100</v>
      </c>
      <c r="H16" s="48"/>
      <c r="I16" s="48">
        <v>7538</v>
      </c>
      <c r="J16" s="47">
        <f>(I16/I$16)*100</f>
        <v>100</v>
      </c>
      <c r="K16" s="48"/>
      <c r="L16" s="48">
        <v>7346</v>
      </c>
      <c r="M16" s="47">
        <f>(L16/L$16)*100</f>
        <v>100</v>
      </c>
      <c r="N16" s="48"/>
      <c r="O16" s="48">
        <v>7129</v>
      </c>
      <c r="P16" s="47">
        <f>(O16/O$16)*100</f>
        <v>100</v>
      </c>
    </row>
    <row r="17" spans="1:18">
      <c r="A17" s="44" t="s">
        <v>124</v>
      </c>
      <c r="B17" s="45"/>
      <c r="C17" s="45"/>
      <c r="D17" s="45"/>
      <c r="E17" s="45"/>
      <c r="F17" s="45"/>
      <c r="G17" s="45"/>
      <c r="H17" s="46"/>
      <c r="I17" s="45"/>
      <c r="J17" s="45"/>
      <c r="K17" s="46"/>
      <c r="L17" s="45"/>
      <c r="M17" s="45"/>
      <c r="N17" s="46"/>
      <c r="O17" s="45"/>
      <c r="P17" s="45"/>
    </row>
    <row r="18" spans="1:18">
      <c r="A18" s="44" t="s">
        <v>123</v>
      </c>
      <c r="B18" s="45"/>
      <c r="C18" s="45"/>
      <c r="D18" s="45"/>
      <c r="E18" s="45"/>
      <c r="F18" s="45"/>
      <c r="G18" s="45"/>
      <c r="H18" s="46"/>
      <c r="I18" s="45"/>
      <c r="J18" s="45"/>
      <c r="K18" s="46"/>
      <c r="L18" s="45"/>
      <c r="M18" s="45"/>
      <c r="N18" s="46"/>
      <c r="O18" s="45"/>
      <c r="P18" s="45"/>
    </row>
    <row r="19" spans="1:18">
      <c r="A19" s="44" t="s">
        <v>122</v>
      </c>
    </row>
    <row r="22" spans="1:18" ht="15">
      <c r="P22" s="4"/>
      <c r="Q22" s="4"/>
      <c r="R22" s="4"/>
    </row>
    <row r="23" spans="1:18">
      <c r="C23" s="43"/>
    </row>
    <row r="24" spans="1:18">
      <c r="C24" s="43"/>
    </row>
    <row r="25" spans="1:18">
      <c r="C25" s="43"/>
    </row>
    <row r="26" spans="1:18">
      <c r="C26" s="43"/>
    </row>
    <row r="27" spans="1:18">
      <c r="C27" s="43"/>
    </row>
  </sheetData>
  <mergeCells count="2">
    <mergeCell ref="O2:P2"/>
    <mergeCell ref="L2:M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Q110"/>
  <sheetViews>
    <sheetView zoomScale="75" zoomScaleNormal="75" workbookViewId="0">
      <pane ySplit="2" topLeftCell="A3" activePane="bottomLeft" state="frozen"/>
      <selection activeCell="L42" sqref="L42"/>
      <selection pane="bottomLeft" activeCell="L42" sqref="L42"/>
    </sheetView>
  </sheetViews>
  <sheetFormatPr defaultRowHeight="14.25"/>
  <cols>
    <col min="1" max="1" width="44.140625" style="67" customWidth="1"/>
    <col min="2" max="2" width="8.7109375" style="65" bestFit="1" customWidth="1"/>
    <col min="3" max="3" width="7.28515625" style="66" customWidth="1"/>
    <col min="4" max="4" width="8.7109375" style="65" bestFit="1" customWidth="1"/>
    <col min="5" max="5" width="7.140625" style="66" customWidth="1"/>
    <col min="6" max="6" width="9.5703125" style="65" bestFit="1" customWidth="1"/>
    <col min="7" max="7" width="7.42578125" style="66" customWidth="1"/>
    <col min="8" max="8" width="12.7109375" style="65" bestFit="1" customWidth="1"/>
    <col min="9" max="9" width="7.5703125" style="66" customWidth="1"/>
    <col min="10" max="10" width="8.7109375" style="65" bestFit="1" customWidth="1"/>
    <col min="11" max="11" width="7" style="66" customWidth="1"/>
    <col min="12" max="12" width="8.7109375" style="65" bestFit="1" customWidth="1"/>
    <col min="13" max="13" width="7.140625" style="66" customWidth="1"/>
    <col min="14" max="14" width="9.85546875" style="65" bestFit="1" customWidth="1"/>
    <col min="15" max="15" width="7.28515625" style="66" customWidth="1"/>
    <col min="16" max="16" width="5.28515625" style="65" customWidth="1"/>
    <col min="17" max="16384" width="9.140625" style="65"/>
  </cols>
  <sheetData>
    <row r="1" spans="1:16" ht="18" thickBot="1">
      <c r="A1" s="19" t="s">
        <v>154</v>
      </c>
      <c r="B1" s="18"/>
      <c r="C1" s="78"/>
      <c r="D1" s="18"/>
      <c r="E1" s="78"/>
      <c r="F1" s="18"/>
      <c r="G1" s="78"/>
      <c r="H1" s="18"/>
      <c r="I1" s="78"/>
      <c r="J1" s="18"/>
      <c r="K1" s="78"/>
      <c r="L1" s="18"/>
      <c r="M1" s="78"/>
      <c r="N1" s="18"/>
      <c r="O1" s="78"/>
    </row>
    <row r="2" spans="1:16" ht="42" customHeight="1">
      <c r="A2" s="101"/>
      <c r="B2" s="100" t="s">
        <v>153</v>
      </c>
      <c r="C2" s="100"/>
      <c r="D2" s="100" t="s">
        <v>152</v>
      </c>
      <c r="E2" s="100"/>
      <c r="F2" s="100" t="s">
        <v>151</v>
      </c>
      <c r="G2" s="100"/>
      <c r="H2" s="100" t="s">
        <v>150</v>
      </c>
      <c r="I2" s="100"/>
      <c r="J2" s="100" t="s">
        <v>149</v>
      </c>
      <c r="K2" s="100"/>
      <c r="L2" s="100" t="s">
        <v>148</v>
      </c>
      <c r="M2" s="100"/>
      <c r="N2" s="100" t="s">
        <v>147</v>
      </c>
      <c r="O2" s="100"/>
    </row>
    <row r="3" spans="1:16" ht="12.75" customHeight="1">
      <c r="B3" s="98" t="s">
        <v>97</v>
      </c>
      <c r="C3" s="99" t="s">
        <v>146</v>
      </c>
      <c r="D3" s="98" t="s">
        <v>97</v>
      </c>
      <c r="E3" s="98" t="s">
        <v>146</v>
      </c>
      <c r="F3" s="98" t="s">
        <v>97</v>
      </c>
      <c r="G3" s="98" t="s">
        <v>146</v>
      </c>
      <c r="H3" s="98" t="s">
        <v>97</v>
      </c>
      <c r="I3" s="98" t="s">
        <v>146</v>
      </c>
      <c r="J3" s="98" t="s">
        <v>97</v>
      </c>
      <c r="K3" s="98" t="s">
        <v>146</v>
      </c>
      <c r="L3" s="98" t="s">
        <v>97</v>
      </c>
      <c r="M3" s="98" t="s">
        <v>146</v>
      </c>
      <c r="N3" s="98" t="s">
        <v>97</v>
      </c>
      <c r="O3" s="98" t="s">
        <v>146</v>
      </c>
    </row>
    <row r="4" spans="1:16" ht="17.25">
      <c r="A4" s="97" t="s">
        <v>145</v>
      </c>
      <c r="B4" s="90">
        <v>28</v>
      </c>
      <c r="C4" s="85">
        <f>B4/B$90*100</f>
        <v>4.9382716049382713</v>
      </c>
      <c r="D4" s="90">
        <v>125</v>
      </c>
      <c r="E4" s="85">
        <f>D4/D$90*100</f>
        <v>18.168604651162788</v>
      </c>
      <c r="F4" s="90">
        <v>1043</v>
      </c>
      <c r="G4" s="85">
        <f>F4/F$90*100</f>
        <v>10.869112130054189</v>
      </c>
      <c r="H4" s="90">
        <v>16</v>
      </c>
      <c r="I4" s="85">
        <f>H4/H$90*100</f>
        <v>5.2117263843648214</v>
      </c>
      <c r="J4" s="90">
        <v>104</v>
      </c>
      <c r="K4" s="85">
        <f>J4/J$90*100</f>
        <v>9.454545454545455</v>
      </c>
      <c r="L4" s="90">
        <v>13</v>
      </c>
      <c r="M4" s="85">
        <f>L4/L$90*100</f>
        <v>7.8313253012048198</v>
      </c>
      <c r="N4" s="90">
        <v>1329</v>
      </c>
      <c r="O4" s="96">
        <f>N4/N$90*100</f>
        <v>10.697037990985191</v>
      </c>
      <c r="P4" s="90"/>
    </row>
    <row r="5" spans="1:16">
      <c r="A5" s="95" t="s">
        <v>94</v>
      </c>
      <c r="B5" s="74">
        <v>4</v>
      </c>
      <c r="C5" s="94">
        <f>B5/B$90*100</f>
        <v>0.70546737213403876</v>
      </c>
      <c r="D5" s="74">
        <v>20</v>
      </c>
      <c r="E5" s="94">
        <f>D5/D$90*100</f>
        <v>2.9069767441860463</v>
      </c>
      <c r="F5" s="74">
        <v>34</v>
      </c>
      <c r="G5" s="94">
        <f>F5/F$90*100</f>
        <v>0.35431429762401001</v>
      </c>
      <c r="H5" s="74">
        <v>0</v>
      </c>
      <c r="I5" s="94">
        <f>H5/H$90*100</f>
        <v>0</v>
      </c>
      <c r="J5" s="74">
        <v>2</v>
      </c>
      <c r="K5" s="85">
        <f>J5/J$90*100</f>
        <v>0.18181818181818182</v>
      </c>
      <c r="L5" s="74">
        <v>1</v>
      </c>
      <c r="M5" s="94">
        <f>L5/L$90*100</f>
        <v>0.60240963855421692</v>
      </c>
      <c r="N5" s="74">
        <v>61</v>
      </c>
      <c r="O5" s="93">
        <f>N5/N$90*100</f>
        <v>0.49098518995492596</v>
      </c>
      <c r="P5" s="74"/>
    </row>
    <row r="6" spans="1:16">
      <c r="A6" s="95" t="s">
        <v>93</v>
      </c>
      <c r="B6" s="74">
        <v>3</v>
      </c>
      <c r="C6" s="94">
        <f>B6/B$90*100</f>
        <v>0.52910052910052907</v>
      </c>
      <c r="D6" s="74">
        <v>31</v>
      </c>
      <c r="E6" s="94">
        <f>D6/D$90*100</f>
        <v>4.5058139534883717</v>
      </c>
      <c r="F6" s="74">
        <v>105</v>
      </c>
      <c r="G6" s="94">
        <f>F6/F$90*100</f>
        <v>1.094205919132972</v>
      </c>
      <c r="H6" s="74">
        <v>4</v>
      </c>
      <c r="I6" s="94">
        <f>H6/H$90*100</f>
        <v>1.3029315960912053</v>
      </c>
      <c r="J6" s="74">
        <v>8</v>
      </c>
      <c r="K6" s="85">
        <f>J6/J$90*100</f>
        <v>0.72727272727272729</v>
      </c>
      <c r="L6" s="74">
        <v>0</v>
      </c>
      <c r="M6" s="94">
        <f>L6/L$90*100</f>
        <v>0</v>
      </c>
      <c r="N6" s="74">
        <v>151</v>
      </c>
      <c r="O6" s="93">
        <f>N6/N$90*100</f>
        <v>1.2153895685769478</v>
      </c>
      <c r="P6" s="74"/>
    </row>
    <row r="7" spans="1:16">
      <c r="A7" s="95" t="s">
        <v>92</v>
      </c>
      <c r="B7" s="74">
        <v>13</v>
      </c>
      <c r="C7" s="94">
        <f>B7/B$90*100</f>
        <v>2.2927689594356258</v>
      </c>
      <c r="D7" s="74">
        <v>57</v>
      </c>
      <c r="E7" s="94">
        <f>D7/D$90*100</f>
        <v>8.2848837209302317</v>
      </c>
      <c r="F7" s="74">
        <v>796</v>
      </c>
      <c r="G7" s="94">
        <f>F7/F$90*100</f>
        <v>8.2951229679032927</v>
      </c>
      <c r="H7" s="74">
        <v>9</v>
      </c>
      <c r="I7" s="94">
        <f>H7/H$90*100</f>
        <v>2.9315960912052117</v>
      </c>
      <c r="J7" s="74">
        <v>76</v>
      </c>
      <c r="K7" s="85">
        <f>J7/J$90*100</f>
        <v>6.9090909090909092</v>
      </c>
      <c r="L7" s="74">
        <v>4</v>
      </c>
      <c r="M7" s="94">
        <f>L7/L$90*100</f>
        <v>2.4096385542168677</v>
      </c>
      <c r="N7" s="74">
        <v>955</v>
      </c>
      <c r="O7" s="93">
        <f>N7/N$90*100</f>
        <v>7.6867353509336764</v>
      </c>
      <c r="P7" s="74"/>
    </row>
    <row r="8" spans="1:16">
      <c r="A8" s="95" t="s">
        <v>91</v>
      </c>
      <c r="B8" s="74">
        <v>1</v>
      </c>
      <c r="C8" s="94">
        <f>B8/B$90*100</f>
        <v>0.17636684303350969</v>
      </c>
      <c r="D8" s="74">
        <v>2</v>
      </c>
      <c r="E8" s="94">
        <f>D8/D$90*100</f>
        <v>0.29069767441860467</v>
      </c>
      <c r="F8" s="74">
        <v>42</v>
      </c>
      <c r="G8" s="94">
        <f>F8/F$90*100</f>
        <v>0.4376823676531888</v>
      </c>
      <c r="H8" s="74">
        <v>0</v>
      </c>
      <c r="I8" s="94">
        <f>H8/H$90*100</f>
        <v>0</v>
      </c>
      <c r="J8" s="74">
        <v>6</v>
      </c>
      <c r="K8" s="85">
        <f>J8/J$90*100</f>
        <v>0.54545454545454553</v>
      </c>
      <c r="L8" s="74">
        <v>0</v>
      </c>
      <c r="M8" s="94">
        <f>L8/L$90*100</f>
        <v>0</v>
      </c>
      <c r="N8" s="74">
        <v>51</v>
      </c>
      <c r="O8" s="93">
        <f>N8/N$90*100</f>
        <v>0.41049581455247908</v>
      </c>
      <c r="P8" s="74"/>
    </row>
    <row r="9" spans="1:16">
      <c r="A9" s="95" t="s">
        <v>90</v>
      </c>
      <c r="B9" s="74">
        <v>0</v>
      </c>
      <c r="C9" s="94">
        <f>B9/B$90*100</f>
        <v>0</v>
      </c>
      <c r="D9" s="74">
        <v>0</v>
      </c>
      <c r="E9" s="94">
        <f>D9/D$90*100</f>
        <v>0</v>
      </c>
      <c r="F9" s="74">
        <v>13</v>
      </c>
      <c r="G9" s="94">
        <f>F9/F$90*100</f>
        <v>0.13547311379741558</v>
      </c>
      <c r="H9" s="74">
        <v>0</v>
      </c>
      <c r="I9" s="94">
        <f>H9/H$90*100</f>
        <v>0</v>
      </c>
      <c r="J9" s="74">
        <v>0</v>
      </c>
      <c r="K9" s="85">
        <f>J9/J$90*100</f>
        <v>0</v>
      </c>
      <c r="L9" s="74">
        <v>0</v>
      </c>
      <c r="M9" s="94">
        <f>L9/L$90*100</f>
        <v>0</v>
      </c>
      <c r="N9" s="74">
        <v>13</v>
      </c>
      <c r="O9" s="93">
        <f>N9/N$90*100</f>
        <v>0.10463618802318093</v>
      </c>
      <c r="P9" s="74"/>
    </row>
    <row r="10" spans="1:16">
      <c r="A10" s="95" t="s">
        <v>89</v>
      </c>
      <c r="B10" s="74">
        <v>0</v>
      </c>
      <c r="C10" s="94">
        <f>B10/B$90*100</f>
        <v>0</v>
      </c>
      <c r="D10" s="74">
        <v>0</v>
      </c>
      <c r="E10" s="94">
        <f>D10/D$90*100</f>
        <v>0</v>
      </c>
      <c r="F10" s="74">
        <v>4</v>
      </c>
      <c r="G10" s="94">
        <f>F10/F$90*100</f>
        <v>4.1684035014589414E-2</v>
      </c>
      <c r="H10" s="74">
        <v>1</v>
      </c>
      <c r="I10" s="94">
        <f>H10/H$90*100</f>
        <v>0.32573289902280134</v>
      </c>
      <c r="J10" s="74">
        <v>2</v>
      </c>
      <c r="K10" s="85">
        <f>J10/J$90*100</f>
        <v>0.18181818181818182</v>
      </c>
      <c r="L10" s="74">
        <v>0</v>
      </c>
      <c r="M10" s="94">
        <f>L10/L$90*100</f>
        <v>0</v>
      </c>
      <c r="N10" s="74">
        <v>7</v>
      </c>
      <c r="O10" s="93">
        <f>N10/N$90*100</f>
        <v>5.6342562781712811E-2</v>
      </c>
      <c r="P10" s="74"/>
    </row>
    <row r="11" spans="1:16">
      <c r="A11" s="95" t="s">
        <v>88</v>
      </c>
      <c r="B11" s="74">
        <v>0</v>
      </c>
      <c r="C11" s="94">
        <f>B11/B$90*100</f>
        <v>0</v>
      </c>
      <c r="D11" s="74">
        <v>2</v>
      </c>
      <c r="E11" s="94">
        <f>D11/D$90*100</f>
        <v>0.29069767441860467</v>
      </c>
      <c r="F11" s="74">
        <v>24</v>
      </c>
      <c r="G11" s="94">
        <f>F11/F$90*100</f>
        <v>0.25010421008753647</v>
      </c>
      <c r="H11" s="74">
        <v>0</v>
      </c>
      <c r="I11" s="94">
        <f>H11/H$90*100</f>
        <v>0</v>
      </c>
      <c r="J11" s="74">
        <v>3</v>
      </c>
      <c r="K11" s="85">
        <f>J11/J$90*100</f>
        <v>0.27272727272727276</v>
      </c>
      <c r="L11" s="74">
        <v>0</v>
      </c>
      <c r="M11" s="94">
        <f>L11/L$90*100</f>
        <v>0</v>
      </c>
      <c r="N11" s="74">
        <v>29</v>
      </c>
      <c r="O11" s="93">
        <f>N11/N$90*100</f>
        <v>0.23341918866709596</v>
      </c>
      <c r="P11" s="74"/>
    </row>
    <row r="12" spans="1:16">
      <c r="A12" s="95" t="s">
        <v>87</v>
      </c>
      <c r="B12" s="74">
        <v>8</v>
      </c>
      <c r="C12" s="94">
        <f>B12/B$90*100</f>
        <v>1.4109347442680775</v>
      </c>
      <c r="D12" s="74">
        <v>25</v>
      </c>
      <c r="E12" s="94">
        <f>D12/D$90*100</f>
        <v>3.6337209302325584</v>
      </c>
      <c r="F12" s="74">
        <v>201</v>
      </c>
      <c r="G12" s="94">
        <f>F12/F$90*100</f>
        <v>2.0946227594831179</v>
      </c>
      <c r="H12" s="74">
        <v>2</v>
      </c>
      <c r="I12" s="94">
        <f>H12/H$90*100</f>
        <v>0.65146579804560267</v>
      </c>
      <c r="J12" s="74">
        <v>25</v>
      </c>
      <c r="K12" s="85">
        <f>J12/J$90*100</f>
        <v>2.2727272727272729</v>
      </c>
      <c r="L12" s="74">
        <v>9</v>
      </c>
      <c r="M12" s="94">
        <f>L12/L$90*100</f>
        <v>5.4216867469879517</v>
      </c>
      <c r="N12" s="74">
        <v>270</v>
      </c>
      <c r="O12" s="93">
        <f>N12/N$90*100</f>
        <v>2.173213135866066</v>
      </c>
      <c r="P12" s="74"/>
    </row>
    <row r="13" spans="1:16">
      <c r="A13" s="95" t="s">
        <v>86</v>
      </c>
      <c r="B13" s="74">
        <v>2</v>
      </c>
      <c r="C13" s="94">
        <f>B13/B$90*100</f>
        <v>0.35273368606701938</v>
      </c>
      <c r="D13" s="74">
        <v>15</v>
      </c>
      <c r="E13" s="94">
        <f>D13/D$90*100</f>
        <v>2.1802325581395348</v>
      </c>
      <c r="F13" s="74">
        <v>70</v>
      </c>
      <c r="G13" s="94">
        <f>F13/F$90*100</f>
        <v>0.72947061275531477</v>
      </c>
      <c r="H13" s="74">
        <v>2</v>
      </c>
      <c r="I13" s="94">
        <f>H13/H$90*100</f>
        <v>0.65146579804560267</v>
      </c>
      <c r="J13" s="74">
        <v>8</v>
      </c>
      <c r="K13" s="85">
        <f>J13/J$90*100</f>
        <v>0.72727272727272729</v>
      </c>
      <c r="L13" s="74">
        <v>1</v>
      </c>
      <c r="M13" s="94">
        <f>L13/L$90*100</f>
        <v>0.60240963855421692</v>
      </c>
      <c r="N13" s="74">
        <v>98</v>
      </c>
      <c r="O13" s="93">
        <f>N13/N$90*100</f>
        <v>0.7887958789439794</v>
      </c>
      <c r="P13" s="74"/>
    </row>
    <row r="14" spans="1:16">
      <c r="A14" s="95" t="s">
        <v>85</v>
      </c>
      <c r="B14" s="74">
        <v>0</v>
      </c>
      <c r="C14" s="94">
        <f>B14/B$90*100</f>
        <v>0</v>
      </c>
      <c r="D14" s="74">
        <v>3</v>
      </c>
      <c r="E14" s="94">
        <f>D14/D$90*100</f>
        <v>0.43604651162790697</v>
      </c>
      <c r="F14" s="74">
        <v>1</v>
      </c>
      <c r="G14" s="94">
        <f>F14/F$90*100</f>
        <v>1.0421008753647354E-2</v>
      </c>
      <c r="H14" s="74">
        <v>0</v>
      </c>
      <c r="I14" s="94">
        <f>H14/H$90*100</f>
        <v>0</v>
      </c>
      <c r="J14" s="74">
        <v>0</v>
      </c>
      <c r="K14" s="85">
        <f>J14/J$90*100</f>
        <v>0</v>
      </c>
      <c r="L14" s="74">
        <v>0</v>
      </c>
      <c r="M14" s="94">
        <f>L14/L$90*100</f>
        <v>0</v>
      </c>
      <c r="N14" s="74">
        <v>4</v>
      </c>
      <c r="O14" s="93">
        <f>N14/N$90*100</f>
        <v>3.2195750160978753E-2</v>
      </c>
      <c r="P14" s="74"/>
    </row>
    <row r="15" spans="1:16" ht="3.75" customHeight="1">
      <c r="B15" s="69"/>
      <c r="C15" s="85"/>
      <c r="D15" s="69"/>
      <c r="E15" s="85"/>
      <c r="F15" s="69"/>
      <c r="G15" s="85"/>
      <c r="H15" s="69"/>
      <c r="I15" s="85"/>
      <c r="J15" s="69"/>
      <c r="K15" s="85"/>
      <c r="L15" s="69"/>
      <c r="M15" s="85"/>
      <c r="N15" s="69"/>
      <c r="O15" s="96"/>
      <c r="P15" s="69"/>
    </row>
    <row r="16" spans="1:16" ht="17.25">
      <c r="A16" s="97" t="s">
        <v>144</v>
      </c>
      <c r="B16" s="90">
        <v>4</v>
      </c>
      <c r="C16" s="85">
        <f>B16/B$90*100</f>
        <v>0.70546737213403876</v>
      </c>
      <c r="D16" s="90">
        <v>8</v>
      </c>
      <c r="E16" s="85">
        <f>D16/D$90*100</f>
        <v>1.1627906976744187</v>
      </c>
      <c r="F16" s="90">
        <v>63</v>
      </c>
      <c r="G16" s="85">
        <f>F16/F$90*100</f>
        <v>0.65652355147978325</v>
      </c>
      <c r="H16" s="90">
        <v>3</v>
      </c>
      <c r="I16" s="85">
        <f>H16/H$90*100</f>
        <v>0.97719869706840379</v>
      </c>
      <c r="J16" s="90">
        <v>9</v>
      </c>
      <c r="K16" s="85">
        <f>J16/J$90*100</f>
        <v>0.81818181818181823</v>
      </c>
      <c r="L16" s="90">
        <v>3</v>
      </c>
      <c r="M16" s="85">
        <f>L16/L$90*100</f>
        <v>1.8072289156626504</v>
      </c>
      <c r="N16" s="90">
        <v>90</v>
      </c>
      <c r="O16" s="96">
        <f>N16/N$90*100</f>
        <v>0.72440437862202189</v>
      </c>
      <c r="P16" s="90"/>
    </row>
    <row r="17" spans="1:16">
      <c r="A17" s="95" t="s">
        <v>83</v>
      </c>
      <c r="B17" s="74">
        <v>0</v>
      </c>
      <c r="C17" s="94">
        <f>B17/B$90*100</f>
        <v>0</v>
      </c>
      <c r="D17" s="74">
        <v>4</v>
      </c>
      <c r="E17" s="94">
        <f>D17/D$90*100</f>
        <v>0.58139534883720934</v>
      </c>
      <c r="F17" s="74">
        <v>28</v>
      </c>
      <c r="G17" s="94">
        <f>F17/F$90*100</f>
        <v>0.29178824510212586</v>
      </c>
      <c r="H17" s="74">
        <v>0</v>
      </c>
      <c r="I17" s="94">
        <f>H17/H$90*100</f>
        <v>0</v>
      </c>
      <c r="J17" s="74">
        <v>1</v>
      </c>
      <c r="K17" s="85">
        <f>J17/J$90*100</f>
        <v>9.0909090909090912E-2</v>
      </c>
      <c r="L17" s="74">
        <v>0</v>
      </c>
      <c r="M17" s="94">
        <f>L17/L$90*100</f>
        <v>0</v>
      </c>
      <c r="N17" s="74">
        <v>33</v>
      </c>
      <c r="O17" s="93">
        <f>N17/N$90*100</f>
        <v>0.26561493882807469</v>
      </c>
      <c r="P17" s="74"/>
    </row>
    <row r="18" spans="1:16">
      <c r="A18" s="95" t="s">
        <v>82</v>
      </c>
      <c r="B18" s="74">
        <v>1</v>
      </c>
      <c r="C18" s="94">
        <f>B18/B$90*100</f>
        <v>0.17636684303350969</v>
      </c>
      <c r="D18" s="74">
        <v>2</v>
      </c>
      <c r="E18" s="94">
        <f>D18/D$90*100</f>
        <v>0.29069767441860467</v>
      </c>
      <c r="F18" s="74">
        <v>1</v>
      </c>
      <c r="G18" s="94">
        <f>F18/F$90*100</f>
        <v>1.0421008753647354E-2</v>
      </c>
      <c r="H18" s="74">
        <v>0</v>
      </c>
      <c r="I18" s="94">
        <f>H18/H$90*100</f>
        <v>0</v>
      </c>
      <c r="J18" s="74">
        <v>0</v>
      </c>
      <c r="K18" s="85">
        <f>J18/J$90*100</f>
        <v>0</v>
      </c>
      <c r="L18" s="74">
        <v>0</v>
      </c>
      <c r="M18" s="94">
        <f>L18/L$90*100</f>
        <v>0</v>
      </c>
      <c r="N18" s="74">
        <v>4</v>
      </c>
      <c r="O18" s="93">
        <f>N18/N$90*100</f>
        <v>3.2195750160978753E-2</v>
      </c>
      <c r="P18" s="74"/>
    </row>
    <row r="19" spans="1:16">
      <c r="A19" s="95" t="s">
        <v>81</v>
      </c>
      <c r="B19" s="74">
        <v>2</v>
      </c>
      <c r="C19" s="94">
        <f>B19/B$90*100</f>
        <v>0.35273368606701938</v>
      </c>
      <c r="D19" s="74">
        <v>1</v>
      </c>
      <c r="E19" s="94">
        <f>D19/D$90*100</f>
        <v>0.14534883720930233</v>
      </c>
      <c r="F19" s="74">
        <v>17</v>
      </c>
      <c r="G19" s="94">
        <f>F19/F$90*100</f>
        <v>0.17715714881200501</v>
      </c>
      <c r="H19" s="74">
        <v>3</v>
      </c>
      <c r="I19" s="94">
        <f>H19/H$90*100</f>
        <v>0.97719869706840379</v>
      </c>
      <c r="J19" s="74">
        <v>3</v>
      </c>
      <c r="K19" s="85">
        <f>J19/J$90*100</f>
        <v>0.27272727272727276</v>
      </c>
      <c r="L19" s="74">
        <v>0</v>
      </c>
      <c r="M19" s="94">
        <f>L19/L$90*100</f>
        <v>0</v>
      </c>
      <c r="N19" s="74">
        <v>26</v>
      </c>
      <c r="O19" s="93">
        <f>N19/N$90*100</f>
        <v>0.20927237604636187</v>
      </c>
      <c r="P19" s="74"/>
    </row>
    <row r="20" spans="1:16">
      <c r="A20" s="95" t="s">
        <v>80</v>
      </c>
      <c r="B20" s="74">
        <v>1</v>
      </c>
      <c r="C20" s="94">
        <f>B20/B$90*100</f>
        <v>0.17636684303350969</v>
      </c>
      <c r="D20" s="74">
        <v>1</v>
      </c>
      <c r="E20" s="94">
        <f>D20/D$90*100</f>
        <v>0.14534883720930233</v>
      </c>
      <c r="F20" s="74">
        <v>16</v>
      </c>
      <c r="G20" s="94">
        <f>F20/F$90*100</f>
        <v>0.16673614005835766</v>
      </c>
      <c r="H20" s="74">
        <v>0</v>
      </c>
      <c r="I20" s="94">
        <f>H20/H$90*100</f>
        <v>0</v>
      </c>
      <c r="J20" s="74">
        <v>1</v>
      </c>
      <c r="K20" s="85">
        <f>J20/J$90*100</f>
        <v>9.0909090909090912E-2</v>
      </c>
      <c r="L20" s="74">
        <v>1</v>
      </c>
      <c r="M20" s="94">
        <f>L20/L$90*100</f>
        <v>0.60240963855421692</v>
      </c>
      <c r="N20" s="74">
        <v>20</v>
      </c>
      <c r="O20" s="93">
        <f>N20/N$90*100</f>
        <v>0.16097875080489374</v>
      </c>
      <c r="P20" s="74"/>
    </row>
    <row r="21" spans="1:16">
      <c r="A21" s="95" t="s">
        <v>143</v>
      </c>
      <c r="B21" s="74">
        <v>0</v>
      </c>
      <c r="C21" s="94">
        <f>B21/B$90*100</f>
        <v>0</v>
      </c>
      <c r="D21" s="74">
        <v>0</v>
      </c>
      <c r="E21" s="94">
        <f>D21/D$90*100</f>
        <v>0</v>
      </c>
      <c r="F21" s="74">
        <v>2</v>
      </c>
      <c r="G21" s="94">
        <f>F21/F$90*100</f>
        <v>2.0842017507294707E-2</v>
      </c>
      <c r="H21" s="74">
        <v>0</v>
      </c>
      <c r="I21" s="94">
        <f>H21/H$90*100</f>
        <v>0</v>
      </c>
      <c r="J21" s="74">
        <v>4</v>
      </c>
      <c r="K21" s="85">
        <f>J21/J$90*100</f>
        <v>0.36363636363636365</v>
      </c>
      <c r="L21" s="74">
        <v>2</v>
      </c>
      <c r="M21" s="94">
        <f>L21/L$90*100</f>
        <v>1.2048192771084338</v>
      </c>
      <c r="N21" s="74">
        <v>8</v>
      </c>
      <c r="O21" s="93">
        <f>N21/N$90*100</f>
        <v>6.4391500321957507E-2</v>
      </c>
      <c r="P21" s="74"/>
    </row>
    <row r="22" spans="1:16" ht="4.5" customHeight="1">
      <c r="A22" s="65"/>
      <c r="B22" s="69"/>
      <c r="C22" s="85"/>
      <c r="D22" s="69"/>
      <c r="E22" s="85"/>
      <c r="F22" s="69"/>
      <c r="G22" s="85"/>
      <c r="H22" s="69"/>
      <c r="I22" s="85"/>
      <c r="J22" s="69"/>
      <c r="K22" s="85"/>
      <c r="L22" s="69"/>
      <c r="M22" s="85"/>
      <c r="N22" s="69"/>
      <c r="O22" s="96"/>
      <c r="P22" s="69"/>
    </row>
    <row r="23" spans="1:16" ht="17.25">
      <c r="A23" s="97" t="s">
        <v>142</v>
      </c>
      <c r="B23" s="90">
        <v>50</v>
      </c>
      <c r="C23" s="85">
        <f>B23/B$90*100</f>
        <v>8.8183421516754841</v>
      </c>
      <c r="D23" s="90">
        <v>84</v>
      </c>
      <c r="E23" s="85">
        <f>D23/D$90*100</f>
        <v>12.209302325581394</v>
      </c>
      <c r="F23" s="90">
        <v>1059</v>
      </c>
      <c r="G23" s="85">
        <f>F23/F$90*100</f>
        <v>11.035848270112547</v>
      </c>
      <c r="H23" s="90">
        <v>18</v>
      </c>
      <c r="I23" s="85">
        <f>H23/H$90*100</f>
        <v>5.8631921824104234</v>
      </c>
      <c r="J23" s="90">
        <v>117</v>
      </c>
      <c r="K23" s="85">
        <f>J23/J$90*100</f>
        <v>10.636363636363637</v>
      </c>
      <c r="L23" s="90">
        <v>14</v>
      </c>
      <c r="M23" s="85">
        <f>L23/L$90*100</f>
        <v>8.4337349397590362</v>
      </c>
      <c r="N23" s="90">
        <v>1342</v>
      </c>
      <c r="O23" s="96">
        <f>N23/N$90*100</f>
        <v>10.801674179008371</v>
      </c>
      <c r="P23" s="90"/>
    </row>
    <row r="24" spans="1:16">
      <c r="A24" s="95" t="s">
        <v>77</v>
      </c>
      <c r="B24" s="69">
        <v>3</v>
      </c>
      <c r="C24" s="94">
        <f>B24/B$90*100</f>
        <v>0.52910052910052907</v>
      </c>
      <c r="D24" s="69">
        <v>1</v>
      </c>
      <c r="E24" s="94">
        <f>D24/D$90*100</f>
        <v>0.14534883720930233</v>
      </c>
      <c r="F24" s="69">
        <v>89</v>
      </c>
      <c r="G24" s="94">
        <f>F24/F$90*100</f>
        <v>0.92746977907461436</v>
      </c>
      <c r="H24" s="69">
        <v>4</v>
      </c>
      <c r="I24" s="94">
        <f>H24/H$90*100</f>
        <v>1.3029315960912053</v>
      </c>
      <c r="J24" s="69">
        <v>4</v>
      </c>
      <c r="K24" s="85">
        <f>J24/J$90*100</f>
        <v>0.36363636363636365</v>
      </c>
      <c r="L24" s="69">
        <v>0</v>
      </c>
      <c r="M24" s="94">
        <f>L24/L$90*100</f>
        <v>0</v>
      </c>
      <c r="N24" s="69">
        <v>101</v>
      </c>
      <c r="O24" s="93">
        <f>N24/N$90*100</f>
        <v>0.81294269156471344</v>
      </c>
      <c r="P24" s="69"/>
    </row>
    <row r="25" spans="1:16">
      <c r="A25" s="95" t="s">
        <v>141</v>
      </c>
      <c r="B25" s="69">
        <v>9</v>
      </c>
      <c r="C25" s="94">
        <f>B25/B$90*100</f>
        <v>1.5873015873015872</v>
      </c>
      <c r="D25" s="69">
        <v>2</v>
      </c>
      <c r="E25" s="94">
        <f>D25/D$90*100</f>
        <v>0.29069767441860467</v>
      </c>
      <c r="F25" s="69">
        <v>137</v>
      </c>
      <c r="G25" s="94">
        <f>F25/F$90*100</f>
        <v>1.4276781992496874</v>
      </c>
      <c r="H25" s="69">
        <v>0</v>
      </c>
      <c r="I25" s="94">
        <f>H25/H$90*100</f>
        <v>0</v>
      </c>
      <c r="J25" s="69">
        <v>19</v>
      </c>
      <c r="K25" s="85">
        <f>J25/J$90*100</f>
        <v>1.7272727272727273</v>
      </c>
      <c r="L25" s="69">
        <v>3</v>
      </c>
      <c r="M25" s="94">
        <f>L25/L$90*100</f>
        <v>1.8072289156626504</v>
      </c>
      <c r="N25" s="69">
        <v>170</v>
      </c>
      <c r="O25" s="93">
        <f>N25/N$90*100</f>
        <v>1.3683193818415968</v>
      </c>
      <c r="P25" s="69"/>
    </row>
    <row r="26" spans="1:16">
      <c r="A26" s="95" t="s">
        <v>75</v>
      </c>
      <c r="B26" s="74">
        <v>0</v>
      </c>
      <c r="C26" s="94">
        <f>B26/B$90*100</f>
        <v>0</v>
      </c>
      <c r="D26" s="74">
        <v>1</v>
      </c>
      <c r="E26" s="94">
        <f>D26/D$90*100</f>
        <v>0.14534883720930233</v>
      </c>
      <c r="F26" s="74">
        <v>10</v>
      </c>
      <c r="G26" s="94">
        <f>F26/F$90*100</f>
        <v>0.10421008753647354</v>
      </c>
      <c r="H26" s="74">
        <v>0</v>
      </c>
      <c r="I26" s="94">
        <f>H26/H$90*100</f>
        <v>0</v>
      </c>
      <c r="J26" s="74">
        <v>0</v>
      </c>
      <c r="K26" s="85">
        <f>J26/J$90*100</f>
        <v>0</v>
      </c>
      <c r="L26" s="74">
        <v>0</v>
      </c>
      <c r="M26" s="94">
        <f>L26/L$90*100</f>
        <v>0</v>
      </c>
      <c r="N26" s="74">
        <v>11</v>
      </c>
      <c r="O26" s="93">
        <f>N26/N$90*100</f>
        <v>8.8538312942691572E-2</v>
      </c>
      <c r="P26" s="74"/>
    </row>
    <row r="27" spans="1:16">
      <c r="A27" s="95" t="s">
        <v>74</v>
      </c>
      <c r="B27" s="69">
        <v>1</v>
      </c>
      <c r="C27" s="94">
        <f>B27/B$90*100</f>
        <v>0.17636684303350969</v>
      </c>
      <c r="D27" s="69">
        <v>0</v>
      </c>
      <c r="E27" s="94">
        <f>D27/D$90*100</f>
        <v>0</v>
      </c>
      <c r="F27" s="69">
        <v>17</v>
      </c>
      <c r="G27" s="94">
        <f>F27/F$90*100</f>
        <v>0.17715714881200501</v>
      </c>
      <c r="H27" s="69">
        <v>1</v>
      </c>
      <c r="I27" s="94">
        <f>H27/H$90*100</f>
        <v>0.32573289902280134</v>
      </c>
      <c r="J27" s="69">
        <v>2</v>
      </c>
      <c r="K27" s="85">
        <f>J27/J$90*100</f>
        <v>0.18181818181818182</v>
      </c>
      <c r="L27" s="69">
        <v>0</v>
      </c>
      <c r="M27" s="94">
        <f>L27/L$90*100</f>
        <v>0</v>
      </c>
      <c r="N27" s="69">
        <v>21</v>
      </c>
      <c r="O27" s="93">
        <f>N27/N$90*100</f>
        <v>0.16902768834513845</v>
      </c>
      <c r="P27" s="69"/>
    </row>
    <row r="28" spans="1:16">
      <c r="A28" s="95" t="s">
        <v>73</v>
      </c>
      <c r="B28" s="69">
        <v>2</v>
      </c>
      <c r="C28" s="94">
        <f>B28/B$90*100</f>
        <v>0.35273368606701938</v>
      </c>
      <c r="D28" s="69">
        <v>5</v>
      </c>
      <c r="E28" s="94">
        <f>D28/D$90*100</f>
        <v>0.72674418604651159</v>
      </c>
      <c r="F28" s="69">
        <v>32</v>
      </c>
      <c r="G28" s="94">
        <f>F28/F$90*100</f>
        <v>0.33347228011671531</v>
      </c>
      <c r="H28" s="69">
        <v>1</v>
      </c>
      <c r="I28" s="94">
        <f>H28/H$90*100</f>
        <v>0.32573289902280134</v>
      </c>
      <c r="J28" s="69">
        <v>5</v>
      </c>
      <c r="K28" s="85">
        <f>J28/J$90*100</f>
        <v>0.45454545454545453</v>
      </c>
      <c r="L28" s="69">
        <v>1</v>
      </c>
      <c r="M28" s="94">
        <f>L28/L$90*100</f>
        <v>0.60240963855421692</v>
      </c>
      <c r="N28" s="69">
        <v>46</v>
      </c>
      <c r="O28" s="93">
        <f>N28/N$90*100</f>
        <v>0.37025112685125561</v>
      </c>
      <c r="P28" s="69"/>
    </row>
    <row r="29" spans="1:16">
      <c r="A29" s="95" t="s">
        <v>72</v>
      </c>
      <c r="B29" s="74">
        <v>0</v>
      </c>
      <c r="C29" s="94">
        <f>B29/B$90*100</f>
        <v>0</v>
      </c>
      <c r="D29" s="74">
        <v>32</v>
      </c>
      <c r="E29" s="94">
        <f>D29/D$90*100</f>
        <v>4.6511627906976747</v>
      </c>
      <c r="F29" s="74">
        <v>209</v>
      </c>
      <c r="G29" s="94">
        <f>F29/F$90*100</f>
        <v>2.1779908295122969</v>
      </c>
      <c r="H29" s="74">
        <v>0</v>
      </c>
      <c r="I29" s="94">
        <f>H29/H$90*100</f>
        <v>0</v>
      </c>
      <c r="J29" s="74">
        <v>10</v>
      </c>
      <c r="K29" s="85">
        <f>J29/J$90*100</f>
        <v>0.90909090909090906</v>
      </c>
      <c r="L29" s="74">
        <v>3</v>
      </c>
      <c r="M29" s="94">
        <f>L29/L$90*100</f>
        <v>1.8072289156626504</v>
      </c>
      <c r="N29" s="74">
        <v>254</v>
      </c>
      <c r="O29" s="93">
        <f>N29/N$90*100</f>
        <v>2.0444301352221506</v>
      </c>
      <c r="P29" s="74"/>
    </row>
    <row r="30" spans="1:16">
      <c r="A30" s="95" t="s">
        <v>71</v>
      </c>
      <c r="B30" s="69">
        <v>10</v>
      </c>
      <c r="C30" s="94">
        <f>B30/B$90*100</f>
        <v>1.7636684303350969</v>
      </c>
      <c r="D30" s="69">
        <v>36</v>
      </c>
      <c r="E30" s="94">
        <f>D30/D$90*100</f>
        <v>5.2325581395348841</v>
      </c>
      <c r="F30" s="69">
        <v>454</v>
      </c>
      <c r="G30" s="94">
        <f>F30/F$90*100</f>
        <v>4.7311379741558985</v>
      </c>
      <c r="H30" s="69">
        <v>3</v>
      </c>
      <c r="I30" s="94">
        <f>H30/H$90*100</f>
        <v>0.97719869706840379</v>
      </c>
      <c r="J30" s="69">
        <v>45</v>
      </c>
      <c r="K30" s="85">
        <f>J30/J$90*100</f>
        <v>4.0909090909090908</v>
      </c>
      <c r="L30" s="69">
        <v>5</v>
      </c>
      <c r="M30" s="94">
        <f>L30/L$90*100</f>
        <v>3.0120481927710845</v>
      </c>
      <c r="N30" s="69">
        <v>553</v>
      </c>
      <c r="O30" s="93">
        <f>N30/N$90*100</f>
        <v>4.4510624597553123</v>
      </c>
      <c r="P30" s="69"/>
    </row>
    <row r="31" spans="1:16">
      <c r="A31" s="95" t="s">
        <v>70</v>
      </c>
      <c r="B31" s="69">
        <v>5</v>
      </c>
      <c r="C31" s="94">
        <f>B31/B$90*100</f>
        <v>0.88183421516754845</v>
      </c>
      <c r="D31" s="69">
        <v>17</v>
      </c>
      <c r="E31" s="94">
        <f>D31/D$90*100</f>
        <v>2.4709302325581395</v>
      </c>
      <c r="F31" s="69">
        <v>268</v>
      </c>
      <c r="G31" s="94">
        <f>F31/F$90*100</f>
        <v>2.7928303459774906</v>
      </c>
      <c r="H31" s="69">
        <v>9</v>
      </c>
      <c r="I31" s="94">
        <f>H31/H$90*100</f>
        <v>2.9315960912052117</v>
      </c>
      <c r="J31" s="69">
        <v>46</v>
      </c>
      <c r="K31" s="85">
        <f>J31/J$90*100</f>
        <v>4.1818181818181817</v>
      </c>
      <c r="L31" s="69">
        <v>5</v>
      </c>
      <c r="M31" s="94">
        <f>L31/L$90*100</f>
        <v>3.0120481927710845</v>
      </c>
      <c r="N31" s="69">
        <v>350</v>
      </c>
      <c r="O31" s="93">
        <f>N31/N$90*100</f>
        <v>2.8171281390856406</v>
      </c>
      <c r="P31" s="69"/>
    </row>
    <row r="32" spans="1:16">
      <c r="A32" s="95" t="s">
        <v>69</v>
      </c>
      <c r="B32" s="69">
        <v>1</v>
      </c>
      <c r="C32" s="94">
        <f>B32/B$90*100</f>
        <v>0.17636684303350969</v>
      </c>
      <c r="D32" s="69">
        <v>1</v>
      </c>
      <c r="E32" s="94">
        <f>D32/D$90*100</f>
        <v>0.14534883720930233</v>
      </c>
      <c r="F32" s="69">
        <v>6</v>
      </c>
      <c r="G32" s="94">
        <f>F32/F$90*100</f>
        <v>6.2526052521884118E-2</v>
      </c>
      <c r="H32" s="69">
        <v>1</v>
      </c>
      <c r="I32" s="94">
        <f>H32/H$90*100</f>
        <v>0.32573289902280134</v>
      </c>
      <c r="J32" s="69">
        <v>1</v>
      </c>
      <c r="K32" s="85">
        <f>J32/J$90*100</f>
        <v>9.0909090909090912E-2</v>
      </c>
      <c r="L32" s="69">
        <v>0</v>
      </c>
      <c r="M32" s="94">
        <f>L32/L$90*100</f>
        <v>0</v>
      </c>
      <c r="N32" s="69">
        <v>10</v>
      </c>
      <c r="O32" s="93">
        <f>N32/N$90*100</f>
        <v>8.0489375402446869E-2</v>
      </c>
      <c r="P32" s="69"/>
    </row>
    <row r="33" spans="1:16">
      <c r="A33" s="95" t="s">
        <v>68</v>
      </c>
      <c r="B33" s="69">
        <v>22</v>
      </c>
      <c r="C33" s="94">
        <f>B33/B$90*100</f>
        <v>3.8800705467372132</v>
      </c>
      <c r="D33" s="69">
        <v>0</v>
      </c>
      <c r="E33" s="94">
        <f>D33/D$90*100</f>
        <v>0</v>
      </c>
      <c r="F33" s="69">
        <v>4</v>
      </c>
      <c r="G33" s="94">
        <f>F33/F$90*100</f>
        <v>4.1684035014589414E-2</v>
      </c>
      <c r="H33" s="69">
        <v>0</v>
      </c>
      <c r="I33" s="94">
        <f>H33/H$90*100</f>
        <v>0</v>
      </c>
      <c r="J33" s="69">
        <v>0</v>
      </c>
      <c r="K33" s="85">
        <f>J33/J$90*100</f>
        <v>0</v>
      </c>
      <c r="L33" s="69">
        <v>0</v>
      </c>
      <c r="M33" s="94">
        <f>L33/L$90*100</f>
        <v>0</v>
      </c>
      <c r="N33" s="69">
        <v>26</v>
      </c>
      <c r="O33" s="93">
        <f>N33/N$90*100</f>
        <v>0.20927237604636187</v>
      </c>
      <c r="P33" s="69"/>
    </row>
    <row r="34" spans="1:16" ht="5.25" customHeight="1">
      <c r="A34" s="65"/>
      <c r="B34" s="69"/>
      <c r="C34" s="85"/>
      <c r="D34" s="69"/>
      <c r="E34" s="85"/>
      <c r="F34" s="69"/>
      <c r="G34" s="85"/>
      <c r="H34" s="69"/>
      <c r="I34" s="85"/>
      <c r="J34" s="69"/>
      <c r="K34" s="85"/>
      <c r="L34" s="69"/>
      <c r="M34" s="85"/>
      <c r="N34" s="69"/>
      <c r="O34" s="96"/>
      <c r="P34" s="69"/>
    </row>
    <row r="35" spans="1:16" ht="17.25">
      <c r="A35" s="97" t="s">
        <v>140</v>
      </c>
      <c r="B35" s="90">
        <v>119</v>
      </c>
      <c r="C35" s="85">
        <f>B35/B$90*100</f>
        <v>20.987654320987652</v>
      </c>
      <c r="D35" s="90">
        <v>290</v>
      </c>
      <c r="E35" s="85">
        <f>D35/D$90*100</f>
        <v>42.151162790697676</v>
      </c>
      <c r="F35" s="90">
        <v>3671</v>
      </c>
      <c r="G35" s="85">
        <f>F35/F$90*100</f>
        <v>38.255523134639432</v>
      </c>
      <c r="H35" s="90">
        <v>100</v>
      </c>
      <c r="I35" s="85">
        <f>H35/H$90*100</f>
        <v>32.573289902280131</v>
      </c>
      <c r="J35" s="90">
        <v>412</v>
      </c>
      <c r="K35" s="85">
        <f>J35/J$90*100</f>
        <v>37.45454545454546</v>
      </c>
      <c r="L35" s="90">
        <v>66</v>
      </c>
      <c r="M35" s="85">
        <f>L35/L$90*100</f>
        <v>39.75903614457831</v>
      </c>
      <c r="N35" s="90">
        <v>4658</v>
      </c>
      <c r="O35" s="96">
        <f>N35/N$90*100</f>
        <v>37.491951062459755</v>
      </c>
      <c r="P35" s="90"/>
    </row>
    <row r="36" spans="1:16">
      <c r="A36" s="95" t="s">
        <v>66</v>
      </c>
      <c r="B36" s="69">
        <v>8</v>
      </c>
      <c r="C36" s="94">
        <f>B36/B$90*100</f>
        <v>1.4109347442680775</v>
      </c>
      <c r="D36" s="69">
        <v>5</v>
      </c>
      <c r="E36" s="94">
        <f>D36/D$90*100</f>
        <v>0.72674418604651159</v>
      </c>
      <c r="F36" s="69">
        <v>114</v>
      </c>
      <c r="G36" s="94">
        <f>F36/F$90*100</f>
        <v>1.1879949979157982</v>
      </c>
      <c r="H36" s="69">
        <v>3</v>
      </c>
      <c r="I36" s="94">
        <f>H36/H$90*100</f>
        <v>0.97719869706840379</v>
      </c>
      <c r="J36" s="69">
        <v>9</v>
      </c>
      <c r="K36" s="85">
        <f>J36/J$90*100</f>
        <v>0.81818181818181823</v>
      </c>
      <c r="L36" s="69">
        <v>1</v>
      </c>
      <c r="M36" s="94">
        <f>L36/L$90*100</f>
        <v>0.60240963855421692</v>
      </c>
      <c r="N36" s="69">
        <v>140</v>
      </c>
      <c r="O36" s="93">
        <f>N36/N$90*100</f>
        <v>1.1268512556342563</v>
      </c>
      <c r="P36" s="69"/>
    </row>
    <row r="37" spans="1:16">
      <c r="A37" s="95" t="s">
        <v>65</v>
      </c>
      <c r="B37" s="74">
        <v>0</v>
      </c>
      <c r="C37" s="94">
        <f>B37/B$90*100</f>
        <v>0</v>
      </c>
      <c r="D37" s="74">
        <v>2</v>
      </c>
      <c r="E37" s="94">
        <f>D37/D$90*100</f>
        <v>0.29069767441860467</v>
      </c>
      <c r="F37" s="74">
        <v>38</v>
      </c>
      <c r="G37" s="94">
        <f>F37/F$90*100</f>
        <v>0.3959983326385994</v>
      </c>
      <c r="H37" s="74">
        <v>1</v>
      </c>
      <c r="I37" s="94">
        <f>H37/H$90*100</f>
        <v>0.32573289902280134</v>
      </c>
      <c r="J37" s="74">
        <v>1</v>
      </c>
      <c r="K37" s="85">
        <f>J37/J$90*100</f>
        <v>9.0909090909090912E-2</v>
      </c>
      <c r="L37" s="74">
        <v>0</v>
      </c>
      <c r="M37" s="94">
        <f>L37/L$90*100</f>
        <v>0</v>
      </c>
      <c r="N37" s="74">
        <v>42</v>
      </c>
      <c r="O37" s="93">
        <f>N37/N$90*100</f>
        <v>0.33805537669027691</v>
      </c>
      <c r="P37" s="74"/>
    </row>
    <row r="38" spans="1:16">
      <c r="A38" s="95" t="s">
        <v>64</v>
      </c>
      <c r="B38" s="69">
        <v>22</v>
      </c>
      <c r="C38" s="94">
        <f>B38/B$90*100</f>
        <v>3.8800705467372132</v>
      </c>
      <c r="D38" s="69">
        <v>78</v>
      </c>
      <c r="E38" s="94">
        <f>D38/D$90*100</f>
        <v>11.337209302325581</v>
      </c>
      <c r="F38" s="69">
        <v>680</v>
      </c>
      <c r="G38" s="94">
        <f>F38/F$90*100</f>
        <v>7.0862859524802007</v>
      </c>
      <c r="H38" s="69">
        <v>15</v>
      </c>
      <c r="I38" s="94">
        <f>H38/H$90*100</f>
        <v>4.8859934853420199</v>
      </c>
      <c r="J38" s="69">
        <v>79</v>
      </c>
      <c r="K38" s="85">
        <f>J38/J$90*100</f>
        <v>7.1818181818181825</v>
      </c>
      <c r="L38" s="69">
        <v>15</v>
      </c>
      <c r="M38" s="94">
        <f>L38/L$90*100</f>
        <v>9.0361445783132535</v>
      </c>
      <c r="N38" s="69">
        <v>889</v>
      </c>
      <c r="O38" s="93">
        <f>N38/N$90*100</f>
        <v>7.1555054732775281</v>
      </c>
      <c r="P38" s="69"/>
    </row>
    <row r="39" spans="1:16">
      <c r="A39" s="95" t="s">
        <v>63</v>
      </c>
      <c r="B39" s="69">
        <v>6</v>
      </c>
      <c r="C39" s="94">
        <f>B39/B$90*100</f>
        <v>1.0582010582010581</v>
      </c>
      <c r="D39" s="69">
        <v>3</v>
      </c>
      <c r="E39" s="94">
        <f>D39/D$90*100</f>
        <v>0.43604651162790697</v>
      </c>
      <c r="F39" s="69">
        <v>74</v>
      </c>
      <c r="G39" s="94">
        <f>F39/F$90*100</f>
        <v>0.77115464776990417</v>
      </c>
      <c r="H39" s="69">
        <v>2</v>
      </c>
      <c r="I39" s="94">
        <f>H39/H$90*100</f>
        <v>0.65146579804560267</v>
      </c>
      <c r="J39" s="69">
        <v>9</v>
      </c>
      <c r="K39" s="85">
        <f>J39/J$90*100</f>
        <v>0.81818181818181823</v>
      </c>
      <c r="L39" s="69">
        <v>4</v>
      </c>
      <c r="M39" s="94">
        <f>L39/L$90*100</f>
        <v>2.4096385542168677</v>
      </c>
      <c r="N39" s="69">
        <v>98</v>
      </c>
      <c r="O39" s="93">
        <f>N39/N$90*100</f>
        <v>0.7887958789439794</v>
      </c>
      <c r="P39" s="69"/>
    </row>
    <row r="40" spans="1:16">
      <c r="A40" s="95" t="s">
        <v>62</v>
      </c>
      <c r="B40" s="69">
        <v>81</v>
      </c>
      <c r="C40" s="94">
        <f>B40/B$90*100</f>
        <v>14.285714285714285</v>
      </c>
      <c r="D40" s="69">
        <v>64</v>
      </c>
      <c r="E40" s="94">
        <f>D40/D$90*100</f>
        <v>9.3023255813953494</v>
      </c>
      <c r="F40" s="69">
        <v>1798</v>
      </c>
      <c r="G40" s="94">
        <f>F40/F$90*100</f>
        <v>18.736973739057941</v>
      </c>
      <c r="H40" s="69">
        <v>47</v>
      </c>
      <c r="I40" s="94">
        <f>H40/H$90*100</f>
        <v>15.309446254071663</v>
      </c>
      <c r="J40" s="69">
        <v>220</v>
      </c>
      <c r="K40" s="85">
        <f>J40/J$90*100</f>
        <v>20</v>
      </c>
      <c r="L40" s="69">
        <v>31</v>
      </c>
      <c r="M40" s="94">
        <f>L40/L$90*100</f>
        <v>18.674698795180721</v>
      </c>
      <c r="N40" s="69">
        <v>2241</v>
      </c>
      <c r="O40" s="93">
        <f>N40/N$90*100</f>
        <v>18.037669027688345</v>
      </c>
      <c r="P40" s="69"/>
    </row>
    <row r="41" spans="1:16">
      <c r="A41" s="95" t="s">
        <v>61</v>
      </c>
      <c r="B41" s="69">
        <v>32</v>
      </c>
      <c r="C41" s="94">
        <f>B41/B$90*100</f>
        <v>5.6437389770723101</v>
      </c>
      <c r="D41" s="69">
        <v>77</v>
      </c>
      <c r="E41" s="94">
        <f>D41/D$90*100</f>
        <v>11.19186046511628</v>
      </c>
      <c r="F41" s="69">
        <v>1119</v>
      </c>
      <c r="G41" s="94">
        <f>F41/F$90*100</f>
        <v>11.661108795331387</v>
      </c>
      <c r="H41" s="69">
        <v>31</v>
      </c>
      <c r="I41" s="94">
        <f>H41/H$90*100</f>
        <v>10.097719869706841</v>
      </c>
      <c r="J41" s="69">
        <v>151</v>
      </c>
      <c r="K41" s="85">
        <f>J41/J$90*100</f>
        <v>13.727272727272727</v>
      </c>
      <c r="L41" s="69">
        <v>25</v>
      </c>
      <c r="M41" s="94">
        <f>L41/L$90*100</f>
        <v>15.060240963855422</v>
      </c>
      <c r="N41" s="69">
        <v>1435</v>
      </c>
      <c r="O41" s="93">
        <f>N41/N$90*100</f>
        <v>11.550225370251127</v>
      </c>
      <c r="P41" s="69"/>
    </row>
    <row r="42" spans="1:16">
      <c r="A42" s="95" t="s">
        <v>60</v>
      </c>
      <c r="B42" s="69">
        <v>2</v>
      </c>
      <c r="C42" s="94">
        <f>B42/B$90*100</f>
        <v>0.35273368606701938</v>
      </c>
      <c r="D42" s="69">
        <v>2</v>
      </c>
      <c r="E42" s="94">
        <f>D42/D$90*100</f>
        <v>0.29069767441860467</v>
      </c>
      <c r="F42" s="69">
        <v>73</v>
      </c>
      <c r="G42" s="94">
        <f>F42/F$90*100</f>
        <v>0.76073363901625668</v>
      </c>
      <c r="H42" s="69">
        <v>3</v>
      </c>
      <c r="I42" s="94">
        <f>H42/H$90*100</f>
        <v>0.97719869706840379</v>
      </c>
      <c r="J42" s="69">
        <v>11</v>
      </c>
      <c r="K42" s="85">
        <f>J42/J$90*100</f>
        <v>1</v>
      </c>
      <c r="L42" s="69">
        <v>8</v>
      </c>
      <c r="M42" s="94">
        <f>L42/L$90*100</f>
        <v>4.8192771084337354</v>
      </c>
      <c r="N42" s="69">
        <v>99</v>
      </c>
      <c r="O42" s="93">
        <f>N42/N$90*100</f>
        <v>0.79684481648422401</v>
      </c>
      <c r="P42" s="69"/>
    </row>
    <row r="43" spans="1:16">
      <c r="A43" s="95" t="s">
        <v>59</v>
      </c>
      <c r="B43" s="69">
        <v>6</v>
      </c>
      <c r="C43" s="94">
        <f>B43/B$90*100</f>
        <v>1.0582010582010581</v>
      </c>
      <c r="D43" s="69">
        <v>39</v>
      </c>
      <c r="E43" s="94">
        <f>D43/D$90*100</f>
        <v>5.6686046511627906</v>
      </c>
      <c r="F43" s="69">
        <v>284</v>
      </c>
      <c r="G43" s="94">
        <f>F43/F$90*100</f>
        <v>2.9595664860358482</v>
      </c>
      <c r="H43" s="69">
        <v>29</v>
      </c>
      <c r="I43" s="94">
        <f>H43/H$90*100</f>
        <v>9.4462540716612384</v>
      </c>
      <c r="J43" s="69">
        <v>27</v>
      </c>
      <c r="K43" s="85">
        <f>J43/J$90*100</f>
        <v>2.4545454545454546</v>
      </c>
      <c r="L43" s="69">
        <v>2</v>
      </c>
      <c r="M43" s="94">
        <f>L43/L$90*100</f>
        <v>1.2048192771084338</v>
      </c>
      <c r="N43" s="69">
        <v>387</v>
      </c>
      <c r="O43" s="93">
        <f>N43/N$90*100</f>
        <v>3.1149388280746941</v>
      </c>
      <c r="P43" s="69"/>
    </row>
    <row r="44" spans="1:16">
      <c r="A44" s="95" t="s">
        <v>58</v>
      </c>
      <c r="B44" s="69">
        <v>5</v>
      </c>
      <c r="C44" s="94">
        <f>B44/B$90*100</f>
        <v>0.88183421516754845</v>
      </c>
      <c r="D44" s="69">
        <v>16</v>
      </c>
      <c r="E44" s="94">
        <f>D44/D$90*100</f>
        <v>2.3255813953488373</v>
      </c>
      <c r="F44" s="69">
        <v>193</v>
      </c>
      <c r="G44" s="94">
        <f>F44/F$90*100</f>
        <v>2.0112546894539394</v>
      </c>
      <c r="H44" s="69">
        <v>1</v>
      </c>
      <c r="I44" s="94">
        <f>H44/H$90*100</f>
        <v>0.32573289902280134</v>
      </c>
      <c r="J44" s="69">
        <v>25</v>
      </c>
      <c r="K44" s="85">
        <f>J44/J$90*100</f>
        <v>2.2727272727272729</v>
      </c>
      <c r="L44" s="69">
        <v>3</v>
      </c>
      <c r="M44" s="94">
        <f>L44/L$90*100</f>
        <v>1.8072289156626504</v>
      </c>
      <c r="N44" s="69">
        <v>243</v>
      </c>
      <c r="O44" s="93">
        <f>N44/N$90*100</f>
        <v>1.955891822279459</v>
      </c>
      <c r="P44" s="69"/>
    </row>
    <row r="45" spans="1:16">
      <c r="A45" s="95" t="s">
        <v>57</v>
      </c>
      <c r="B45" s="69">
        <v>26</v>
      </c>
      <c r="C45" s="94">
        <f>B45/B$90*100</f>
        <v>4.5855379188712515</v>
      </c>
      <c r="D45" s="69">
        <v>144</v>
      </c>
      <c r="E45" s="94">
        <f>D45/D$90*100</f>
        <v>20.930232558139537</v>
      </c>
      <c r="F45" s="69">
        <v>915</v>
      </c>
      <c r="G45" s="94">
        <f>F45/F$90*100</f>
        <v>9.5352230095873285</v>
      </c>
      <c r="H45" s="69">
        <v>11</v>
      </c>
      <c r="I45" s="94">
        <f>H45/H$90*100</f>
        <v>3.5830618892508146</v>
      </c>
      <c r="J45" s="69">
        <v>67</v>
      </c>
      <c r="K45" s="85">
        <f>J45/J$90*100</f>
        <v>6.0909090909090908</v>
      </c>
      <c r="L45" s="69">
        <v>11</v>
      </c>
      <c r="M45" s="94">
        <f>L45/L$90*100</f>
        <v>6.6265060240963862</v>
      </c>
      <c r="N45" s="69">
        <v>1174</v>
      </c>
      <c r="O45" s="93">
        <f>N45/N$90*100</f>
        <v>9.4494526722472632</v>
      </c>
      <c r="P45" s="69"/>
    </row>
    <row r="46" spans="1:16" ht="3.75" customHeight="1">
      <c r="A46" s="65"/>
      <c r="B46" s="69"/>
      <c r="C46" s="85"/>
      <c r="D46" s="69"/>
      <c r="E46" s="85"/>
      <c r="F46" s="69"/>
      <c r="G46" s="85"/>
      <c r="H46" s="69"/>
      <c r="I46" s="85"/>
      <c r="J46" s="69"/>
      <c r="K46" s="85"/>
      <c r="L46" s="69"/>
      <c r="M46" s="85"/>
      <c r="N46" s="69"/>
      <c r="O46" s="96"/>
      <c r="P46" s="69"/>
    </row>
    <row r="47" spans="1:16" ht="17.25">
      <c r="A47" s="97" t="s">
        <v>139</v>
      </c>
      <c r="B47" s="90">
        <v>29</v>
      </c>
      <c r="C47" s="85">
        <f>B47/B$90*100</f>
        <v>5.1146384479717808</v>
      </c>
      <c r="D47" s="90">
        <v>19</v>
      </c>
      <c r="E47" s="85">
        <f>D47/D$90*100</f>
        <v>2.7616279069767442</v>
      </c>
      <c r="F47" s="90">
        <v>637</v>
      </c>
      <c r="G47" s="85">
        <f>F47/F$90*100</f>
        <v>6.6381825760733637</v>
      </c>
      <c r="H47" s="90">
        <v>12</v>
      </c>
      <c r="I47" s="85">
        <f>H47/H$90*100</f>
        <v>3.9087947882736152</v>
      </c>
      <c r="J47" s="90">
        <v>71</v>
      </c>
      <c r="K47" s="85">
        <f>J47/J$90*100</f>
        <v>6.4545454545454541</v>
      </c>
      <c r="L47" s="90">
        <v>4</v>
      </c>
      <c r="M47" s="85">
        <f>L47/L$90*100</f>
        <v>2.4096385542168677</v>
      </c>
      <c r="N47" s="90">
        <v>772</v>
      </c>
      <c r="O47" s="96">
        <f>N47/N$90*100</f>
        <v>6.2137797810688991</v>
      </c>
      <c r="P47" s="90"/>
    </row>
    <row r="48" spans="1:16">
      <c r="A48" s="95" t="s">
        <v>55</v>
      </c>
      <c r="B48" s="69">
        <v>3</v>
      </c>
      <c r="C48" s="94">
        <f>B48/B$90*100</f>
        <v>0.52910052910052907</v>
      </c>
      <c r="D48" s="69">
        <v>6</v>
      </c>
      <c r="E48" s="94">
        <f>D48/D$90*100</f>
        <v>0.87209302325581395</v>
      </c>
      <c r="F48" s="69">
        <v>222</v>
      </c>
      <c r="G48" s="94">
        <f>F48/F$90*100</f>
        <v>2.3134639433097122</v>
      </c>
      <c r="H48" s="69">
        <v>0</v>
      </c>
      <c r="I48" s="94">
        <f>H48/H$90*100</f>
        <v>0</v>
      </c>
      <c r="J48" s="69">
        <v>16</v>
      </c>
      <c r="K48" s="85">
        <f>J48/J$90*100</f>
        <v>1.4545454545454546</v>
      </c>
      <c r="L48" s="69">
        <v>0</v>
      </c>
      <c r="M48" s="94">
        <f>L48/L$90*100</f>
        <v>0</v>
      </c>
      <c r="N48" s="69">
        <v>247</v>
      </c>
      <c r="O48" s="93">
        <f>N48/N$90*100</f>
        <v>1.9880875724404379</v>
      </c>
      <c r="P48" s="69"/>
    </row>
    <row r="49" spans="1:16">
      <c r="A49" s="95" t="s">
        <v>54</v>
      </c>
      <c r="B49" s="69">
        <v>0</v>
      </c>
      <c r="C49" s="94">
        <f>B49/B$90*100</f>
        <v>0</v>
      </c>
      <c r="D49" s="69">
        <v>2</v>
      </c>
      <c r="E49" s="94">
        <f>D49/D$90*100</f>
        <v>0.29069767441860467</v>
      </c>
      <c r="F49" s="69">
        <v>57</v>
      </c>
      <c r="G49" s="94">
        <f>F49/F$90*100</f>
        <v>0.59399749895789911</v>
      </c>
      <c r="H49" s="69">
        <v>0</v>
      </c>
      <c r="I49" s="94">
        <f>H49/H$90*100</f>
        <v>0</v>
      </c>
      <c r="J49" s="69">
        <v>6</v>
      </c>
      <c r="K49" s="85">
        <f>J49/J$90*100</f>
        <v>0.54545454545454553</v>
      </c>
      <c r="L49" s="69">
        <v>0</v>
      </c>
      <c r="M49" s="94">
        <f>L49/L$90*100</f>
        <v>0</v>
      </c>
      <c r="N49" s="69">
        <v>65</v>
      </c>
      <c r="O49" s="93">
        <f>N49/N$90*100</f>
        <v>0.52318094011590477</v>
      </c>
      <c r="P49" s="69"/>
    </row>
    <row r="50" spans="1:16">
      <c r="A50" s="95" t="s">
        <v>53</v>
      </c>
      <c r="B50" s="74">
        <v>2</v>
      </c>
      <c r="C50" s="94">
        <f>B50/B$90*100</f>
        <v>0.35273368606701938</v>
      </c>
      <c r="D50" s="74">
        <v>1</v>
      </c>
      <c r="E50" s="94">
        <f>D50/D$90*100</f>
        <v>0.14534883720930233</v>
      </c>
      <c r="F50" s="74">
        <v>86</v>
      </c>
      <c r="G50" s="94">
        <f>F50/F$90*100</f>
        <v>0.89620675281367246</v>
      </c>
      <c r="H50" s="74">
        <v>1</v>
      </c>
      <c r="I50" s="94">
        <f>H50/H$90*100</f>
        <v>0.32573289902280134</v>
      </c>
      <c r="J50" s="74">
        <v>21</v>
      </c>
      <c r="K50" s="85">
        <f>J50/J$90*100</f>
        <v>1.9090909090909092</v>
      </c>
      <c r="L50" s="74">
        <v>1</v>
      </c>
      <c r="M50" s="94">
        <f>L50/L$90*100</f>
        <v>0.60240963855421692</v>
      </c>
      <c r="N50" s="74">
        <v>112</v>
      </c>
      <c r="O50" s="93">
        <f>N50/N$90*100</f>
        <v>0.90148100450740498</v>
      </c>
      <c r="P50" s="74"/>
    </row>
    <row r="51" spans="1:16">
      <c r="A51" s="95" t="s">
        <v>52</v>
      </c>
      <c r="B51" s="74">
        <v>0</v>
      </c>
      <c r="C51" s="94">
        <f>B51/B$90*100</f>
        <v>0</v>
      </c>
      <c r="D51" s="74">
        <v>0</v>
      </c>
      <c r="E51" s="94">
        <f>D51/D$90*100</f>
        <v>0</v>
      </c>
      <c r="F51" s="74">
        <v>14</v>
      </c>
      <c r="G51" s="94">
        <f>F51/F$90*100</f>
        <v>0.14589412255106293</v>
      </c>
      <c r="H51" s="74">
        <v>0</v>
      </c>
      <c r="I51" s="94">
        <f>H51/H$90*100</f>
        <v>0</v>
      </c>
      <c r="J51" s="74">
        <v>0</v>
      </c>
      <c r="K51" s="85">
        <f>J51/J$90*100</f>
        <v>0</v>
      </c>
      <c r="L51" s="74">
        <v>0</v>
      </c>
      <c r="M51" s="94">
        <f>L51/L$90*100</f>
        <v>0</v>
      </c>
      <c r="N51" s="74">
        <v>14</v>
      </c>
      <c r="O51" s="93">
        <f>N51/N$90*100</f>
        <v>0.11268512556342562</v>
      </c>
      <c r="P51" s="74"/>
    </row>
    <row r="52" spans="1:16">
      <c r="A52" s="95" t="s">
        <v>51</v>
      </c>
      <c r="B52" s="69">
        <v>2</v>
      </c>
      <c r="C52" s="94">
        <f>B52/B$90*100</f>
        <v>0.35273368606701938</v>
      </c>
      <c r="D52" s="69">
        <v>1</v>
      </c>
      <c r="E52" s="94">
        <f>D52/D$90*100</f>
        <v>0.14534883720930233</v>
      </c>
      <c r="F52" s="69">
        <v>135</v>
      </c>
      <c r="G52" s="94">
        <f>F52/F$90*100</f>
        <v>1.4068361817423927</v>
      </c>
      <c r="H52" s="69">
        <v>3</v>
      </c>
      <c r="I52" s="94">
        <f>H52/H$90*100</f>
        <v>0.97719869706840379</v>
      </c>
      <c r="J52" s="69">
        <v>10</v>
      </c>
      <c r="K52" s="85">
        <f>J52/J$90*100</f>
        <v>0.90909090909090906</v>
      </c>
      <c r="L52" s="69">
        <v>0</v>
      </c>
      <c r="M52" s="94">
        <f>L52/L$90*100</f>
        <v>0</v>
      </c>
      <c r="N52" s="69">
        <v>151</v>
      </c>
      <c r="O52" s="93">
        <f>N52/N$90*100</f>
        <v>1.2153895685769478</v>
      </c>
      <c r="P52" s="69"/>
    </row>
    <row r="53" spans="1:16">
      <c r="A53" s="95" t="s">
        <v>50</v>
      </c>
      <c r="B53" s="69">
        <v>11</v>
      </c>
      <c r="C53" s="94">
        <f>B53/B$90*100</f>
        <v>1.9400352733686066</v>
      </c>
      <c r="D53" s="69">
        <v>0</v>
      </c>
      <c r="E53" s="94">
        <f>D53/D$90*100</f>
        <v>0</v>
      </c>
      <c r="F53" s="69">
        <v>13</v>
      </c>
      <c r="G53" s="94">
        <f>F53/F$90*100</f>
        <v>0.13547311379741558</v>
      </c>
      <c r="H53" s="69">
        <v>0</v>
      </c>
      <c r="I53" s="94">
        <f>H53/H$90*100</f>
        <v>0</v>
      </c>
      <c r="J53" s="69">
        <v>1</v>
      </c>
      <c r="K53" s="85">
        <f>J53/J$90*100</f>
        <v>9.0909090909090912E-2</v>
      </c>
      <c r="L53" s="69">
        <v>0</v>
      </c>
      <c r="M53" s="94">
        <f>L53/L$90*100</f>
        <v>0</v>
      </c>
      <c r="N53" s="69">
        <v>25</v>
      </c>
      <c r="O53" s="93">
        <f>N53/N$90*100</f>
        <v>0.20122343850611721</v>
      </c>
      <c r="P53" s="69"/>
    </row>
    <row r="54" spans="1:16">
      <c r="A54" s="95" t="s">
        <v>49</v>
      </c>
      <c r="B54" s="69">
        <v>18</v>
      </c>
      <c r="C54" s="94">
        <f>B54/B$90*100</f>
        <v>3.1746031746031744</v>
      </c>
      <c r="D54" s="69">
        <v>5</v>
      </c>
      <c r="E54" s="94">
        <f>D54/D$90*100</f>
        <v>0.72674418604651159</v>
      </c>
      <c r="F54" s="69">
        <v>2</v>
      </c>
      <c r="G54" s="94">
        <f>F54/F$90*100</f>
        <v>2.0842017507294707E-2</v>
      </c>
      <c r="H54" s="69">
        <v>0</v>
      </c>
      <c r="I54" s="94">
        <f>H54/H$90*100</f>
        <v>0</v>
      </c>
      <c r="J54" s="69">
        <v>0</v>
      </c>
      <c r="K54" s="85">
        <f>J54/J$90*100</f>
        <v>0</v>
      </c>
      <c r="L54" s="69">
        <v>1</v>
      </c>
      <c r="M54" s="94">
        <f>L54/L$90*100</f>
        <v>0.60240963855421692</v>
      </c>
      <c r="N54" s="69">
        <v>26</v>
      </c>
      <c r="O54" s="93">
        <f>N54/N$90*100</f>
        <v>0.20927237604636187</v>
      </c>
      <c r="P54" s="69"/>
    </row>
    <row r="55" spans="1:16">
      <c r="A55" s="95" t="s">
        <v>48</v>
      </c>
      <c r="B55" s="74">
        <v>0</v>
      </c>
      <c r="C55" s="94">
        <f>B55/B$90*100</f>
        <v>0</v>
      </c>
      <c r="D55" s="74">
        <v>0</v>
      </c>
      <c r="E55" s="94">
        <f>D55/D$90*100</f>
        <v>0</v>
      </c>
      <c r="F55" s="74">
        <v>7</v>
      </c>
      <c r="G55" s="94">
        <f>F55/F$90*100</f>
        <v>7.2947061275531466E-2</v>
      </c>
      <c r="H55" s="74">
        <v>0</v>
      </c>
      <c r="I55" s="94">
        <f>H55/H$90*100</f>
        <v>0</v>
      </c>
      <c r="J55" s="74">
        <v>5</v>
      </c>
      <c r="K55" s="85">
        <f>J55/J$90*100</f>
        <v>0.45454545454545453</v>
      </c>
      <c r="L55" s="74">
        <v>1</v>
      </c>
      <c r="M55" s="94">
        <f>L55/L$90*100</f>
        <v>0.60240963855421692</v>
      </c>
      <c r="N55" s="74">
        <v>13</v>
      </c>
      <c r="O55" s="93">
        <f>N55/N$90*100</f>
        <v>0.10463618802318093</v>
      </c>
      <c r="P55" s="74"/>
    </row>
    <row r="56" spans="1:16">
      <c r="A56" s="95" t="s">
        <v>47</v>
      </c>
      <c r="B56" s="74">
        <v>1</v>
      </c>
      <c r="C56" s="94">
        <f>B56/B$90*100</f>
        <v>0.17636684303350969</v>
      </c>
      <c r="D56" s="74">
        <v>0</v>
      </c>
      <c r="E56" s="94">
        <f>D56/D$90*100</f>
        <v>0</v>
      </c>
      <c r="F56" s="74">
        <v>113</v>
      </c>
      <c r="G56" s="94">
        <f>F56/F$90*100</f>
        <v>1.1775739891621511</v>
      </c>
      <c r="H56" s="74">
        <v>6</v>
      </c>
      <c r="I56" s="94">
        <f>H56/H$90*100</f>
        <v>1.9543973941368076</v>
      </c>
      <c r="J56" s="74">
        <v>21</v>
      </c>
      <c r="K56" s="85">
        <f>J56/J$90*100</f>
        <v>1.9090909090909092</v>
      </c>
      <c r="L56" s="74">
        <v>1</v>
      </c>
      <c r="M56" s="94">
        <f>L56/L$90*100</f>
        <v>0.60240963855421692</v>
      </c>
      <c r="N56" s="74">
        <v>142</v>
      </c>
      <c r="O56" s="93">
        <f>N56/N$90*100</f>
        <v>1.1429491307147457</v>
      </c>
      <c r="P56" s="74"/>
    </row>
    <row r="57" spans="1:16">
      <c r="A57" s="95" t="s">
        <v>46</v>
      </c>
      <c r="B57" s="69">
        <v>2</v>
      </c>
      <c r="C57" s="94">
        <f>B57/B$90*100</f>
        <v>0.35273368606701938</v>
      </c>
      <c r="D57" s="69">
        <v>5</v>
      </c>
      <c r="E57" s="94">
        <f>D57/D$90*100</f>
        <v>0.72674418604651159</v>
      </c>
      <c r="F57" s="69">
        <v>66</v>
      </c>
      <c r="G57" s="94">
        <f>F57/F$90*100</f>
        <v>0.68778657774072527</v>
      </c>
      <c r="H57" s="69">
        <v>3</v>
      </c>
      <c r="I57" s="94">
        <f>H57/H$90*100</f>
        <v>0.97719869706840379</v>
      </c>
      <c r="J57" s="69">
        <v>7</v>
      </c>
      <c r="K57" s="85">
        <f>J57/J$90*100</f>
        <v>0.63636363636363635</v>
      </c>
      <c r="L57" s="69">
        <v>0</v>
      </c>
      <c r="M57" s="94">
        <f>L57/L$90*100</f>
        <v>0</v>
      </c>
      <c r="N57" s="69">
        <v>83</v>
      </c>
      <c r="O57" s="93">
        <f>N57/N$90*100</f>
        <v>0.6680618158403091</v>
      </c>
      <c r="P57" s="69"/>
    </row>
    <row r="58" spans="1:16" ht="4.5" customHeight="1">
      <c r="A58" s="65"/>
      <c r="B58" s="69"/>
      <c r="C58" s="85"/>
      <c r="D58" s="69"/>
      <c r="E58" s="85"/>
      <c r="F58" s="69"/>
      <c r="G58" s="85"/>
      <c r="H58" s="69"/>
      <c r="I58" s="85"/>
      <c r="J58" s="69"/>
      <c r="K58" s="85"/>
      <c r="L58" s="69"/>
      <c r="M58" s="85"/>
      <c r="N58" s="69"/>
      <c r="O58" s="96"/>
      <c r="P58" s="69"/>
    </row>
    <row r="59" spans="1:16" ht="17.25">
      <c r="A59" s="97" t="s">
        <v>138</v>
      </c>
      <c r="B59" s="90">
        <v>33</v>
      </c>
      <c r="C59" s="85">
        <f>B59/B$90*100</f>
        <v>5.8201058201058196</v>
      </c>
      <c r="D59" s="90">
        <v>103</v>
      </c>
      <c r="E59" s="85">
        <f>D59/D$90*100</f>
        <v>14.970930232558139</v>
      </c>
      <c r="F59" s="90">
        <v>1099</v>
      </c>
      <c r="G59" s="85">
        <f>F59/F$90*100</f>
        <v>11.452688620258442</v>
      </c>
      <c r="H59" s="90">
        <v>9</v>
      </c>
      <c r="I59" s="85">
        <f>H59/H$90*100</f>
        <v>2.9315960912052117</v>
      </c>
      <c r="J59" s="90">
        <v>117</v>
      </c>
      <c r="K59" s="85">
        <f>J59/J$90*100</f>
        <v>10.636363636363637</v>
      </c>
      <c r="L59" s="90">
        <v>14</v>
      </c>
      <c r="M59" s="85">
        <f>L59/L$90*100</f>
        <v>8.4337349397590362</v>
      </c>
      <c r="N59" s="90">
        <v>1375</v>
      </c>
      <c r="O59" s="96">
        <f>N59/N$90*100</f>
        <v>11.067289117836445</v>
      </c>
      <c r="P59" s="90"/>
    </row>
    <row r="60" spans="1:16">
      <c r="A60" s="95" t="s">
        <v>44</v>
      </c>
      <c r="B60" s="74">
        <v>1</v>
      </c>
      <c r="C60" s="94">
        <f>B60/B$90*100</f>
        <v>0.17636684303350969</v>
      </c>
      <c r="D60" s="74">
        <v>9</v>
      </c>
      <c r="E60" s="94">
        <f>D60/D$90*100</f>
        <v>1.308139534883721</v>
      </c>
      <c r="F60" s="74">
        <v>122</v>
      </c>
      <c r="G60" s="94">
        <f>F60/F$90*100</f>
        <v>1.271363067944977</v>
      </c>
      <c r="H60" s="74">
        <v>0</v>
      </c>
      <c r="I60" s="94">
        <f>H60/H$90*100</f>
        <v>0</v>
      </c>
      <c r="J60" s="74">
        <v>16</v>
      </c>
      <c r="K60" s="85">
        <f>J60/J$90*100</f>
        <v>1.4545454545454546</v>
      </c>
      <c r="L60" s="74">
        <v>1</v>
      </c>
      <c r="M60" s="94">
        <f>L60/L$90*100</f>
        <v>0.60240963855421692</v>
      </c>
      <c r="N60" s="74">
        <v>149</v>
      </c>
      <c r="O60" s="93">
        <f>N60/N$90*100</f>
        <v>1.1992916934964584</v>
      </c>
      <c r="P60" s="74"/>
    </row>
    <row r="61" spans="1:16">
      <c r="A61" s="95" t="s">
        <v>43</v>
      </c>
      <c r="B61" s="69">
        <v>23</v>
      </c>
      <c r="C61" s="94">
        <f>B61/B$90*100</f>
        <v>4.0564373897707231</v>
      </c>
      <c r="D61" s="69">
        <v>51</v>
      </c>
      <c r="E61" s="94">
        <f>D61/D$90*100</f>
        <v>7.4127906976744189</v>
      </c>
      <c r="F61" s="69">
        <v>777</v>
      </c>
      <c r="G61" s="94">
        <f>F61/F$90*100</f>
        <v>8.0971238015839919</v>
      </c>
      <c r="H61" s="69">
        <v>8</v>
      </c>
      <c r="I61" s="94">
        <f>H61/H$90*100</f>
        <v>2.6058631921824107</v>
      </c>
      <c r="J61" s="69">
        <v>104</v>
      </c>
      <c r="K61" s="85">
        <f>J61/J$90*100</f>
        <v>9.454545454545455</v>
      </c>
      <c r="L61" s="69">
        <v>10</v>
      </c>
      <c r="M61" s="94">
        <f>L61/L$90*100</f>
        <v>6.024096385542169</v>
      </c>
      <c r="N61" s="69">
        <v>973</v>
      </c>
      <c r="O61" s="93">
        <f>N61/N$90*100</f>
        <v>7.8316162266580811</v>
      </c>
      <c r="P61" s="69"/>
    </row>
    <row r="62" spans="1:16">
      <c r="A62" s="95" t="s">
        <v>42</v>
      </c>
      <c r="B62" s="74">
        <v>3</v>
      </c>
      <c r="C62" s="94">
        <f>B62/B$90*100</f>
        <v>0.52910052910052907</v>
      </c>
      <c r="D62" s="74">
        <v>9</v>
      </c>
      <c r="E62" s="94">
        <f>D62/D$90*100</f>
        <v>1.308139534883721</v>
      </c>
      <c r="F62" s="74">
        <v>74</v>
      </c>
      <c r="G62" s="94">
        <f>F62/F$90*100</f>
        <v>0.77115464776990417</v>
      </c>
      <c r="H62" s="74">
        <v>1</v>
      </c>
      <c r="I62" s="94">
        <f>H62/H$90*100</f>
        <v>0.32573289902280134</v>
      </c>
      <c r="J62" s="74">
        <v>2</v>
      </c>
      <c r="K62" s="85">
        <f>J62/J$90*100</f>
        <v>0.18181818181818182</v>
      </c>
      <c r="L62" s="74">
        <v>0</v>
      </c>
      <c r="M62" s="94">
        <f>L62/L$90*100</f>
        <v>0</v>
      </c>
      <c r="N62" s="74">
        <v>89</v>
      </c>
      <c r="O62" s="93">
        <f>N62/N$90*100</f>
        <v>0.71635544108177718</v>
      </c>
      <c r="P62" s="74"/>
    </row>
    <row r="63" spans="1:16">
      <c r="A63" s="95" t="s">
        <v>41</v>
      </c>
      <c r="B63" s="74">
        <v>0</v>
      </c>
      <c r="C63" s="94">
        <f>B63/B$90*100</f>
        <v>0</v>
      </c>
      <c r="D63" s="74">
        <v>2</v>
      </c>
      <c r="E63" s="94">
        <f>D63/D$90*100</f>
        <v>0.29069767441860467</v>
      </c>
      <c r="F63" s="74">
        <v>1</v>
      </c>
      <c r="G63" s="94">
        <f>F63/F$90*100</f>
        <v>1.0421008753647354E-2</v>
      </c>
      <c r="H63" s="74">
        <v>0</v>
      </c>
      <c r="I63" s="94">
        <f>H63/H$90*100</f>
        <v>0</v>
      </c>
      <c r="J63" s="74">
        <v>0</v>
      </c>
      <c r="K63" s="85">
        <f>J63/J$90*100</f>
        <v>0</v>
      </c>
      <c r="L63" s="74">
        <v>1</v>
      </c>
      <c r="M63" s="94">
        <f>L63/L$90*100</f>
        <v>0.60240963855421692</v>
      </c>
      <c r="N63" s="74">
        <v>4</v>
      </c>
      <c r="O63" s="93">
        <f>N63/N$90*100</f>
        <v>3.2195750160978753E-2</v>
      </c>
      <c r="P63" s="74"/>
    </row>
    <row r="64" spans="1:16">
      <c r="A64" s="95" t="s">
        <v>40</v>
      </c>
      <c r="B64" s="69">
        <v>5</v>
      </c>
      <c r="C64" s="94">
        <f>B64/B$90*100</f>
        <v>0.88183421516754845</v>
      </c>
      <c r="D64" s="69">
        <v>41</v>
      </c>
      <c r="E64" s="94">
        <f>D64/D$90*100</f>
        <v>5.9593023255813957</v>
      </c>
      <c r="F64" s="69">
        <v>201</v>
      </c>
      <c r="G64" s="94">
        <f>F64/F$90*100</f>
        <v>2.0946227594831179</v>
      </c>
      <c r="H64" s="69">
        <v>0</v>
      </c>
      <c r="I64" s="94">
        <f>H64/H$90*100</f>
        <v>0</v>
      </c>
      <c r="J64" s="69">
        <v>3</v>
      </c>
      <c r="K64" s="85">
        <f>J64/J$90*100</f>
        <v>0.27272727272727276</v>
      </c>
      <c r="L64" s="69">
        <v>3</v>
      </c>
      <c r="M64" s="94">
        <f>L64/L$90*100</f>
        <v>1.8072289156626504</v>
      </c>
      <c r="N64" s="69">
        <v>253</v>
      </c>
      <c r="O64" s="93">
        <f>N64/N$90*100</f>
        <v>2.036381197681906</v>
      </c>
      <c r="P64" s="69"/>
    </row>
    <row r="65" spans="1:16">
      <c r="A65" s="95" t="s">
        <v>39</v>
      </c>
      <c r="B65" s="74">
        <v>0</v>
      </c>
      <c r="C65" s="94">
        <f>B65/B$90*100</f>
        <v>0</v>
      </c>
      <c r="D65" s="74">
        <v>9</v>
      </c>
      <c r="E65" s="94">
        <f>D65/D$90*100</f>
        <v>1.308139534883721</v>
      </c>
      <c r="F65" s="74">
        <v>43</v>
      </c>
      <c r="G65" s="94">
        <f>F65/F$90*100</f>
        <v>0.44810337640683623</v>
      </c>
      <c r="H65" s="74">
        <v>0</v>
      </c>
      <c r="I65" s="94">
        <f>H65/H$90*100</f>
        <v>0</v>
      </c>
      <c r="J65" s="74">
        <v>2</v>
      </c>
      <c r="K65" s="85">
        <f>J65/J$90*100</f>
        <v>0.18181818181818182</v>
      </c>
      <c r="L65" s="74">
        <v>1</v>
      </c>
      <c r="M65" s="94">
        <f>L65/L$90*100</f>
        <v>0.60240963855421692</v>
      </c>
      <c r="N65" s="74">
        <v>55</v>
      </c>
      <c r="O65" s="93">
        <f>N65/N$90*100</f>
        <v>0.44269156471345783</v>
      </c>
      <c r="P65" s="74"/>
    </row>
    <row r="66" spans="1:16">
      <c r="A66" s="95" t="s">
        <v>38</v>
      </c>
      <c r="B66" s="74">
        <v>1</v>
      </c>
      <c r="C66" s="94">
        <f>B66/B$90*100</f>
        <v>0.17636684303350969</v>
      </c>
      <c r="D66" s="74">
        <v>10</v>
      </c>
      <c r="E66" s="94">
        <f>D66/D$90*100</f>
        <v>1.4534883720930232</v>
      </c>
      <c r="F66" s="74">
        <v>28</v>
      </c>
      <c r="G66" s="94">
        <f>F66/F$90*100</f>
        <v>0.29178824510212586</v>
      </c>
      <c r="H66" s="74">
        <v>0</v>
      </c>
      <c r="I66" s="94">
        <f>H66/H$90*100</f>
        <v>0</v>
      </c>
      <c r="J66" s="74">
        <v>3</v>
      </c>
      <c r="K66" s="85">
        <f>J66/J$90*100</f>
        <v>0.27272727272727276</v>
      </c>
      <c r="L66" s="74">
        <v>0</v>
      </c>
      <c r="M66" s="94">
        <f>L66/L$90*100</f>
        <v>0</v>
      </c>
      <c r="N66" s="74">
        <v>42</v>
      </c>
      <c r="O66" s="93">
        <f>N66/N$90*100</f>
        <v>0.33805537669027691</v>
      </c>
      <c r="P66" s="74"/>
    </row>
    <row r="67" spans="1:16" ht="4.5" customHeight="1">
      <c r="A67" s="65"/>
      <c r="B67" s="69"/>
      <c r="C67" s="85"/>
      <c r="D67" s="69"/>
      <c r="E67" s="85"/>
      <c r="F67" s="69"/>
      <c r="G67" s="85"/>
      <c r="H67" s="69"/>
      <c r="I67" s="85"/>
      <c r="J67" s="69"/>
      <c r="K67" s="85"/>
      <c r="L67" s="69"/>
      <c r="M67" s="85"/>
      <c r="N67" s="69"/>
      <c r="O67" s="96"/>
      <c r="P67" s="69"/>
    </row>
    <row r="68" spans="1:16" ht="17.25">
      <c r="A68" s="97" t="s">
        <v>137</v>
      </c>
      <c r="B68" s="90">
        <v>13</v>
      </c>
      <c r="C68" s="85">
        <f>B68/B$90*100</f>
        <v>2.2927689594356258</v>
      </c>
      <c r="D68" s="90">
        <v>27</v>
      </c>
      <c r="E68" s="85">
        <f>D68/D$90*100</f>
        <v>3.9244186046511627</v>
      </c>
      <c r="F68" s="90">
        <v>602</v>
      </c>
      <c r="G68" s="85">
        <f>F68/F$90*100</f>
        <v>6.2734472696957058</v>
      </c>
      <c r="H68" s="90">
        <v>12</v>
      </c>
      <c r="I68" s="85">
        <f>H68/H$90*100</f>
        <v>3.9087947882736152</v>
      </c>
      <c r="J68" s="90">
        <v>62</v>
      </c>
      <c r="K68" s="85">
        <f>J68/J$90*100</f>
        <v>5.6363636363636367</v>
      </c>
      <c r="L68" s="90">
        <v>8</v>
      </c>
      <c r="M68" s="85">
        <f>L68/L$90*100</f>
        <v>4.8192771084337354</v>
      </c>
      <c r="N68" s="90">
        <v>724</v>
      </c>
      <c r="O68" s="96">
        <f>N68/N$90*100</f>
        <v>5.8274307791371545</v>
      </c>
      <c r="P68" s="90"/>
    </row>
    <row r="69" spans="1:16">
      <c r="A69" s="95" t="s">
        <v>36</v>
      </c>
      <c r="B69" s="69">
        <v>3</v>
      </c>
      <c r="C69" s="94">
        <f>B69/B$90*100</f>
        <v>0.52910052910052907</v>
      </c>
      <c r="D69" s="69">
        <v>5</v>
      </c>
      <c r="E69" s="94">
        <f>D69/D$90*100</f>
        <v>0.72674418604651159</v>
      </c>
      <c r="F69" s="69">
        <v>143</v>
      </c>
      <c r="G69" s="94">
        <f>F69/F$90*100</f>
        <v>1.4902042517715715</v>
      </c>
      <c r="H69" s="69">
        <v>2</v>
      </c>
      <c r="I69" s="94">
        <f>H69/H$90*100</f>
        <v>0.65146579804560267</v>
      </c>
      <c r="J69" s="69">
        <v>5</v>
      </c>
      <c r="K69" s="85">
        <f>J69/J$90*100</f>
        <v>0.45454545454545453</v>
      </c>
      <c r="L69" s="69">
        <v>0</v>
      </c>
      <c r="M69" s="94">
        <f>L69/L$90*100</f>
        <v>0</v>
      </c>
      <c r="N69" s="69">
        <v>158</v>
      </c>
      <c r="O69" s="93">
        <f>N69/N$90*100</f>
        <v>1.2717321313586607</v>
      </c>
      <c r="P69" s="69"/>
    </row>
    <row r="70" spans="1:16">
      <c r="A70" s="95" t="s">
        <v>35</v>
      </c>
      <c r="B70" s="74">
        <v>0</v>
      </c>
      <c r="C70" s="94">
        <f>B70/B$90*100</f>
        <v>0</v>
      </c>
      <c r="D70" s="74">
        <v>1</v>
      </c>
      <c r="E70" s="94">
        <f>D70/D$90*100</f>
        <v>0.14534883720930233</v>
      </c>
      <c r="F70" s="74">
        <v>17</v>
      </c>
      <c r="G70" s="94">
        <f>F70/F$90*100</f>
        <v>0.17715714881200501</v>
      </c>
      <c r="H70" s="74">
        <v>0</v>
      </c>
      <c r="I70" s="94">
        <f>H70/H$90*100</f>
        <v>0</v>
      </c>
      <c r="J70" s="74">
        <v>1</v>
      </c>
      <c r="K70" s="85">
        <f>J70/J$90*100</f>
        <v>9.0909090909090912E-2</v>
      </c>
      <c r="L70" s="74">
        <v>1</v>
      </c>
      <c r="M70" s="94">
        <f>L70/L$90*100</f>
        <v>0.60240963855421692</v>
      </c>
      <c r="N70" s="74">
        <v>20</v>
      </c>
      <c r="O70" s="93">
        <f>N70/N$90*100</f>
        <v>0.16097875080489374</v>
      </c>
      <c r="P70" s="74"/>
    </row>
    <row r="71" spans="1:16">
      <c r="A71" s="95" t="s">
        <v>136</v>
      </c>
      <c r="B71" s="69">
        <v>1</v>
      </c>
      <c r="C71" s="94">
        <f>B71/B$90*100</f>
        <v>0.17636684303350969</v>
      </c>
      <c r="D71" s="69">
        <v>8</v>
      </c>
      <c r="E71" s="94">
        <f>D71/D$90*100</f>
        <v>1.1627906976744187</v>
      </c>
      <c r="F71" s="69">
        <v>82</v>
      </c>
      <c r="G71" s="94">
        <f>F71/F$90*100</f>
        <v>0.85452271779908295</v>
      </c>
      <c r="H71" s="69">
        <v>2</v>
      </c>
      <c r="I71" s="94">
        <f>H71/H$90*100</f>
        <v>0.65146579804560267</v>
      </c>
      <c r="J71" s="69">
        <v>8</v>
      </c>
      <c r="K71" s="85">
        <f>J71/J$90*100</f>
        <v>0.72727272727272729</v>
      </c>
      <c r="L71" s="69">
        <v>0</v>
      </c>
      <c r="M71" s="94">
        <f>L71/L$90*100</f>
        <v>0</v>
      </c>
      <c r="N71" s="69">
        <v>101</v>
      </c>
      <c r="O71" s="93">
        <f>N71/N$90*100</f>
        <v>0.81294269156471344</v>
      </c>
      <c r="P71" s="69"/>
    </row>
    <row r="72" spans="1:16">
      <c r="A72" s="95" t="s">
        <v>33</v>
      </c>
      <c r="B72" s="74">
        <v>0</v>
      </c>
      <c r="C72" s="94">
        <f>B72/B$90*100</f>
        <v>0</v>
      </c>
      <c r="D72" s="74">
        <v>0</v>
      </c>
      <c r="E72" s="94">
        <f>D72/D$90*100</f>
        <v>0</v>
      </c>
      <c r="F72" s="74">
        <v>14</v>
      </c>
      <c r="G72" s="94">
        <f>F72/F$90*100</f>
        <v>0.14589412255106293</v>
      </c>
      <c r="H72" s="74">
        <v>0</v>
      </c>
      <c r="I72" s="94">
        <f>H72/H$90*100</f>
        <v>0</v>
      </c>
      <c r="J72" s="74">
        <v>1</v>
      </c>
      <c r="K72" s="85">
        <f>J72/J$90*100</f>
        <v>9.0909090909090912E-2</v>
      </c>
      <c r="L72" s="74">
        <v>0</v>
      </c>
      <c r="M72" s="94">
        <f>L72/L$90*100</f>
        <v>0</v>
      </c>
      <c r="N72" s="74">
        <v>15</v>
      </c>
      <c r="O72" s="93">
        <f>N72/N$90*100</f>
        <v>0.12073406310367032</v>
      </c>
      <c r="P72" s="74"/>
    </row>
    <row r="73" spans="1:16">
      <c r="A73" s="95" t="s">
        <v>32</v>
      </c>
      <c r="B73" s="74">
        <v>0</v>
      </c>
      <c r="C73" s="94">
        <f>B73/B$90*100</f>
        <v>0</v>
      </c>
      <c r="D73" s="74">
        <v>0</v>
      </c>
      <c r="E73" s="94">
        <f>D73/D$90*100</f>
        <v>0</v>
      </c>
      <c r="F73" s="74">
        <v>15</v>
      </c>
      <c r="G73" s="94">
        <f>F73/F$90*100</f>
        <v>0.15631513130471031</v>
      </c>
      <c r="H73" s="74">
        <v>1</v>
      </c>
      <c r="I73" s="94">
        <f>H73/H$90*100</f>
        <v>0.32573289902280134</v>
      </c>
      <c r="J73" s="74">
        <v>0</v>
      </c>
      <c r="K73" s="85">
        <f>J73/J$90*100</f>
        <v>0</v>
      </c>
      <c r="L73" s="74">
        <v>1</v>
      </c>
      <c r="M73" s="94">
        <f>L73/L$90*100</f>
        <v>0.60240963855421692</v>
      </c>
      <c r="N73" s="74">
        <v>17</v>
      </c>
      <c r="O73" s="93">
        <f>N73/N$90*100</f>
        <v>0.1368319381841597</v>
      </c>
      <c r="P73" s="74"/>
    </row>
    <row r="74" spans="1:16">
      <c r="A74" s="95" t="s">
        <v>31</v>
      </c>
      <c r="B74" s="69">
        <v>3</v>
      </c>
      <c r="C74" s="94">
        <f>B74/B$90*100</f>
        <v>0.52910052910052907</v>
      </c>
      <c r="D74" s="69">
        <v>8</v>
      </c>
      <c r="E74" s="94">
        <f>D74/D$90*100</f>
        <v>1.1627906976744187</v>
      </c>
      <c r="F74" s="69">
        <v>190</v>
      </c>
      <c r="G74" s="94">
        <f>F74/F$90*100</f>
        <v>1.979991663192997</v>
      </c>
      <c r="H74" s="69">
        <v>1</v>
      </c>
      <c r="I74" s="94">
        <f>H74/H$90*100</f>
        <v>0.32573289902280134</v>
      </c>
      <c r="J74" s="69">
        <v>20</v>
      </c>
      <c r="K74" s="85">
        <f>J74/J$90*100</f>
        <v>1.8181818181818181</v>
      </c>
      <c r="L74" s="69">
        <v>3</v>
      </c>
      <c r="M74" s="94">
        <f>L74/L$90*100</f>
        <v>1.8072289156626504</v>
      </c>
      <c r="N74" s="69">
        <v>225</v>
      </c>
      <c r="O74" s="93">
        <f>N74/N$90*100</f>
        <v>1.8110109465550548</v>
      </c>
      <c r="P74" s="69"/>
    </row>
    <row r="75" spans="1:16">
      <c r="A75" s="95" t="s">
        <v>30</v>
      </c>
      <c r="B75" s="69">
        <v>4</v>
      </c>
      <c r="C75" s="94">
        <f>B75/B$90*100</f>
        <v>0.70546737213403876</v>
      </c>
      <c r="D75" s="69">
        <v>5</v>
      </c>
      <c r="E75" s="94">
        <f>D75/D$90*100</f>
        <v>0.72674418604651159</v>
      </c>
      <c r="F75" s="69">
        <v>177</v>
      </c>
      <c r="G75" s="94">
        <f>F75/F$90*100</f>
        <v>1.8445185493955816</v>
      </c>
      <c r="H75" s="69">
        <v>5</v>
      </c>
      <c r="I75" s="94">
        <f>H75/H$90*100</f>
        <v>1.6286644951140066</v>
      </c>
      <c r="J75" s="69">
        <v>12</v>
      </c>
      <c r="K75" s="85">
        <f>J75/J$90*100</f>
        <v>1.0909090909090911</v>
      </c>
      <c r="L75" s="69">
        <v>1</v>
      </c>
      <c r="M75" s="94">
        <f>L75/L$90*100</f>
        <v>0.60240963855421692</v>
      </c>
      <c r="N75" s="69">
        <v>204</v>
      </c>
      <c r="O75" s="93">
        <f>N75/N$90*100</f>
        <v>1.6419832582099163</v>
      </c>
      <c r="P75" s="69"/>
    </row>
    <row r="76" spans="1:16">
      <c r="A76" s="95" t="s">
        <v>29</v>
      </c>
      <c r="B76" s="74">
        <v>1</v>
      </c>
      <c r="C76" s="94">
        <f>B76/B$90*100</f>
        <v>0.17636684303350969</v>
      </c>
      <c r="D76" s="74">
        <v>0</v>
      </c>
      <c r="E76" s="94">
        <f>D76/D$90*100</f>
        <v>0</v>
      </c>
      <c r="F76" s="74">
        <v>8</v>
      </c>
      <c r="G76" s="94">
        <f>F76/F$90*100</f>
        <v>8.3368070029178828E-2</v>
      </c>
      <c r="H76" s="74">
        <v>0</v>
      </c>
      <c r="I76" s="94">
        <f>H76/H$90*100</f>
        <v>0</v>
      </c>
      <c r="J76" s="74">
        <v>0</v>
      </c>
      <c r="K76" s="85">
        <f>J76/J$90*100</f>
        <v>0</v>
      </c>
      <c r="L76" s="74">
        <v>0</v>
      </c>
      <c r="M76" s="94">
        <f>L76/L$90*100</f>
        <v>0</v>
      </c>
      <c r="N76" s="74">
        <v>9</v>
      </c>
      <c r="O76" s="93">
        <f>N76/N$90*100</f>
        <v>7.2440437862202181E-2</v>
      </c>
      <c r="P76" s="74"/>
    </row>
    <row r="77" spans="1:16">
      <c r="A77" s="95" t="s">
        <v>28</v>
      </c>
      <c r="B77" s="74">
        <v>0</v>
      </c>
      <c r="C77" s="94">
        <f>B77/B$90*100</f>
        <v>0</v>
      </c>
      <c r="D77" s="74">
        <v>0</v>
      </c>
      <c r="E77" s="94">
        <f>D77/D$90*100</f>
        <v>0</v>
      </c>
      <c r="F77" s="74">
        <v>8</v>
      </c>
      <c r="G77" s="94">
        <f>F77/F$90*100</f>
        <v>8.3368070029178828E-2</v>
      </c>
      <c r="H77" s="74">
        <v>0</v>
      </c>
      <c r="I77" s="94">
        <f>H77/H$90*100</f>
        <v>0</v>
      </c>
      <c r="J77" s="74">
        <v>0</v>
      </c>
      <c r="K77" s="85">
        <f>J77/J$90*100</f>
        <v>0</v>
      </c>
      <c r="L77" s="74">
        <v>0</v>
      </c>
      <c r="M77" s="94">
        <f>L77/L$90*100</f>
        <v>0</v>
      </c>
      <c r="N77" s="74">
        <v>8</v>
      </c>
      <c r="O77" s="93">
        <f>N77/N$90*100</f>
        <v>6.4391500321957507E-2</v>
      </c>
      <c r="P77" s="74"/>
    </row>
    <row r="78" spans="1:16">
      <c r="A78" s="95" t="s">
        <v>27</v>
      </c>
      <c r="B78" s="74">
        <v>2</v>
      </c>
      <c r="C78" s="94">
        <f>B78/B$90*100</f>
        <v>0.35273368606701938</v>
      </c>
      <c r="D78" s="74">
        <v>0</v>
      </c>
      <c r="E78" s="94">
        <f>D78/D$90*100</f>
        <v>0</v>
      </c>
      <c r="F78" s="74">
        <v>38</v>
      </c>
      <c r="G78" s="94">
        <f>F78/F$90*100</f>
        <v>0.3959983326385994</v>
      </c>
      <c r="H78" s="74">
        <v>1</v>
      </c>
      <c r="I78" s="94">
        <f>H78/H$90*100</f>
        <v>0.32573289902280134</v>
      </c>
      <c r="J78" s="74">
        <v>19</v>
      </c>
      <c r="K78" s="85">
        <f>J78/J$90*100</f>
        <v>1.7272727272727273</v>
      </c>
      <c r="L78" s="74">
        <v>2</v>
      </c>
      <c r="M78" s="94">
        <f>L78/L$90*100</f>
        <v>1.2048192771084338</v>
      </c>
      <c r="N78" s="74">
        <v>62</v>
      </c>
      <c r="O78" s="93">
        <f>N78/N$90*100</f>
        <v>0.49903412749517062</v>
      </c>
      <c r="P78" s="74"/>
    </row>
    <row r="79" spans="1:16" ht="3.75" customHeight="1">
      <c r="A79" s="65"/>
      <c r="B79" s="69"/>
      <c r="C79" s="85"/>
      <c r="D79" s="69"/>
      <c r="E79" s="85"/>
      <c r="F79" s="69"/>
      <c r="G79" s="85"/>
      <c r="H79" s="69"/>
      <c r="I79" s="85"/>
      <c r="J79" s="69"/>
      <c r="K79" s="85"/>
      <c r="L79" s="69"/>
      <c r="M79" s="85"/>
      <c r="N79" s="69"/>
      <c r="O79" s="96"/>
      <c r="P79" s="69"/>
    </row>
    <row r="80" spans="1:16" ht="17.25">
      <c r="A80" s="97" t="s">
        <v>135</v>
      </c>
      <c r="B80" s="90">
        <v>7</v>
      </c>
      <c r="C80" s="85">
        <f>B80/B$90*100</f>
        <v>1.2345679012345678</v>
      </c>
      <c r="D80" s="90">
        <v>14</v>
      </c>
      <c r="E80" s="85">
        <f>D80/D$90*100</f>
        <v>2.0348837209302326</v>
      </c>
      <c r="F80" s="90">
        <v>122</v>
      </c>
      <c r="G80" s="85">
        <f>F80/F$90*100</f>
        <v>1.271363067944977</v>
      </c>
      <c r="H80" s="90">
        <v>6</v>
      </c>
      <c r="I80" s="85">
        <f>H80/H$90*100</f>
        <v>1.9543973941368076</v>
      </c>
      <c r="J80" s="90">
        <v>24</v>
      </c>
      <c r="K80" s="85">
        <f>J80/J$90*100</f>
        <v>2.1818181818181821</v>
      </c>
      <c r="L80" s="90">
        <v>3</v>
      </c>
      <c r="M80" s="85">
        <f>L80/L$90*100</f>
        <v>1.8072289156626504</v>
      </c>
      <c r="N80" s="90">
        <v>176</v>
      </c>
      <c r="O80" s="96">
        <f>N80/N$90*100</f>
        <v>1.4166130070830651</v>
      </c>
      <c r="P80" s="90"/>
    </row>
    <row r="81" spans="1:17" ht="12.75" customHeight="1">
      <c r="A81" s="95" t="s">
        <v>14</v>
      </c>
      <c r="B81" s="74">
        <v>1</v>
      </c>
      <c r="C81" s="94">
        <f>B81/B$90*100</f>
        <v>0.17636684303350969</v>
      </c>
      <c r="D81" s="74">
        <v>3</v>
      </c>
      <c r="E81" s="94">
        <f>D81/D$90*100</f>
        <v>0.43604651162790697</v>
      </c>
      <c r="F81" s="74">
        <v>23</v>
      </c>
      <c r="G81" s="94">
        <f>F81/F$90*100</f>
        <v>0.23968320133388915</v>
      </c>
      <c r="H81" s="74">
        <v>0</v>
      </c>
      <c r="I81" s="94">
        <f>H81/H$90*100</f>
        <v>0</v>
      </c>
      <c r="J81" s="74">
        <v>2</v>
      </c>
      <c r="K81" s="85">
        <f>J81/J$90*100</f>
        <v>0.18181818181818182</v>
      </c>
      <c r="L81" s="74">
        <v>0</v>
      </c>
      <c r="M81" s="94">
        <f>L81/L$90*100</f>
        <v>0</v>
      </c>
      <c r="N81" s="74">
        <v>29</v>
      </c>
      <c r="O81" s="93">
        <f>N81/N$90*100</f>
        <v>0.23341918866709596</v>
      </c>
      <c r="P81" s="74"/>
    </row>
    <row r="82" spans="1:17">
      <c r="A82" s="95" t="s">
        <v>13</v>
      </c>
      <c r="B82" s="74">
        <v>0</v>
      </c>
      <c r="C82" s="94">
        <f>B82/B$90*100</f>
        <v>0</v>
      </c>
      <c r="D82" s="74">
        <v>0</v>
      </c>
      <c r="E82" s="94">
        <f>D82/D$90*100</f>
        <v>0</v>
      </c>
      <c r="F82" s="74">
        <v>18</v>
      </c>
      <c r="G82" s="94">
        <f>F82/F$90*100</f>
        <v>0.18757815756565235</v>
      </c>
      <c r="H82" s="74">
        <v>0</v>
      </c>
      <c r="I82" s="94">
        <f>H82/H$90*100</f>
        <v>0</v>
      </c>
      <c r="J82" s="74">
        <v>4</v>
      </c>
      <c r="K82" s="85">
        <f>J82/J$90*100</f>
        <v>0.36363636363636365</v>
      </c>
      <c r="L82" s="74">
        <v>0</v>
      </c>
      <c r="M82" s="94">
        <f>L82/L$90*100</f>
        <v>0</v>
      </c>
      <c r="N82" s="74">
        <v>22</v>
      </c>
      <c r="O82" s="93">
        <f>N82/N$90*100</f>
        <v>0.17707662588538314</v>
      </c>
      <c r="P82" s="74"/>
    </row>
    <row r="83" spans="1:17">
      <c r="A83" s="95" t="s">
        <v>12</v>
      </c>
      <c r="B83" s="74">
        <v>0</v>
      </c>
      <c r="C83" s="94">
        <f>B83/B$90*100</f>
        <v>0</v>
      </c>
      <c r="D83" s="74">
        <v>1</v>
      </c>
      <c r="E83" s="94">
        <f>D83/D$90*100</f>
        <v>0.14534883720930233</v>
      </c>
      <c r="F83" s="74">
        <v>8</v>
      </c>
      <c r="G83" s="94">
        <f>F83/F$90*100</f>
        <v>8.3368070029178828E-2</v>
      </c>
      <c r="H83" s="74">
        <v>0</v>
      </c>
      <c r="I83" s="94">
        <f>H83/H$90*100</f>
        <v>0</v>
      </c>
      <c r="J83" s="74">
        <v>2</v>
      </c>
      <c r="K83" s="85">
        <f>J83/J$90*100</f>
        <v>0.18181818181818182</v>
      </c>
      <c r="L83" s="74">
        <v>2</v>
      </c>
      <c r="M83" s="94">
        <f>L83/L$90*100</f>
        <v>1.2048192771084338</v>
      </c>
      <c r="N83" s="74">
        <v>13</v>
      </c>
      <c r="O83" s="93">
        <f>N83/N$90*100</f>
        <v>0.10463618802318093</v>
      </c>
      <c r="P83" s="74"/>
    </row>
    <row r="84" spans="1:17">
      <c r="A84" s="95" t="s">
        <v>134</v>
      </c>
      <c r="B84" s="74">
        <v>0</v>
      </c>
      <c r="C84" s="94">
        <f>B84/B$90*100</f>
        <v>0</v>
      </c>
      <c r="D84" s="74">
        <v>0</v>
      </c>
      <c r="E84" s="94">
        <f>D84/D$90*100</f>
        <v>0</v>
      </c>
      <c r="F84" s="74">
        <v>9</v>
      </c>
      <c r="G84" s="94">
        <f>F84/F$90*100</f>
        <v>9.3789078782826177E-2</v>
      </c>
      <c r="H84" s="74">
        <v>1</v>
      </c>
      <c r="I84" s="94">
        <f>H84/H$90*100</f>
        <v>0.32573289902280134</v>
      </c>
      <c r="J84" s="74">
        <v>2</v>
      </c>
      <c r="K84" s="85">
        <f>J84/J$90*100</f>
        <v>0.18181818181818182</v>
      </c>
      <c r="L84" s="74">
        <v>0</v>
      </c>
      <c r="M84" s="94">
        <f>L84/L$90*100</f>
        <v>0</v>
      </c>
      <c r="N84" s="74">
        <v>12</v>
      </c>
      <c r="O84" s="93">
        <f>N84/N$90*100</f>
        <v>9.658725048293626E-2</v>
      </c>
      <c r="P84" s="74"/>
    </row>
    <row r="85" spans="1:17">
      <c r="A85" s="95" t="s">
        <v>10</v>
      </c>
      <c r="B85" s="69">
        <v>7</v>
      </c>
      <c r="C85" s="94">
        <f>B85/B$90*100</f>
        <v>1.2345679012345678</v>
      </c>
      <c r="D85" s="69">
        <v>10</v>
      </c>
      <c r="E85" s="94">
        <f>D85/D$90*100</f>
        <v>1.4534883720930232</v>
      </c>
      <c r="F85" s="69">
        <v>73</v>
      </c>
      <c r="G85" s="94">
        <f>F85/F$90*100</f>
        <v>0.76073363901625668</v>
      </c>
      <c r="H85" s="69">
        <v>5</v>
      </c>
      <c r="I85" s="94">
        <f>H85/H$90*100</f>
        <v>1.6286644951140066</v>
      </c>
      <c r="J85" s="69">
        <v>15</v>
      </c>
      <c r="K85" s="85">
        <f>J85/J$90*100</f>
        <v>1.3636363636363635</v>
      </c>
      <c r="L85" s="69">
        <v>1</v>
      </c>
      <c r="M85" s="85">
        <f>L85/L$90*100</f>
        <v>0.60240963855421692</v>
      </c>
      <c r="N85" s="69">
        <v>111</v>
      </c>
      <c r="O85" s="93">
        <f>N85/N$90*100</f>
        <v>0.89343206696716038</v>
      </c>
      <c r="P85" s="69"/>
    </row>
    <row r="86" spans="1:17" ht="3" customHeight="1">
      <c r="A86" s="65"/>
      <c r="B86" s="69"/>
      <c r="C86" s="85"/>
      <c r="D86" s="69"/>
      <c r="E86" s="85"/>
      <c r="F86" s="69"/>
      <c r="G86" s="85"/>
      <c r="H86" s="69"/>
      <c r="I86" s="85"/>
      <c r="J86" s="69"/>
      <c r="K86" s="85"/>
      <c r="L86" s="69">
        <v>243</v>
      </c>
      <c r="M86" s="85"/>
      <c r="N86" s="69"/>
      <c r="O86" s="92">
        <f>N86/N$88*100</f>
        <v>0</v>
      </c>
    </row>
    <row r="87" spans="1:17" ht="4.5" customHeight="1">
      <c r="B87" s="90"/>
      <c r="C87" s="91"/>
      <c r="D87" s="90"/>
      <c r="E87" s="91"/>
      <c r="F87" s="90"/>
      <c r="G87" s="91"/>
      <c r="H87" s="90"/>
      <c r="I87" s="91"/>
      <c r="J87" s="90"/>
      <c r="K87" s="91"/>
      <c r="L87" s="90"/>
      <c r="M87" s="91"/>
      <c r="N87" s="90"/>
    </row>
    <row r="88" spans="1:17" ht="18" thickBot="1">
      <c r="A88" s="89" t="s">
        <v>133</v>
      </c>
      <c r="B88" s="87">
        <v>370</v>
      </c>
      <c r="C88" s="88"/>
      <c r="D88" s="87">
        <v>880</v>
      </c>
      <c r="E88" s="88"/>
      <c r="F88" s="87">
        <v>10652</v>
      </c>
      <c r="G88" s="88"/>
      <c r="H88" s="87">
        <v>223</v>
      </c>
      <c r="I88" s="88"/>
      <c r="J88" s="87">
        <v>1178</v>
      </c>
      <c r="K88" s="88"/>
      <c r="L88" s="87">
        <v>166</v>
      </c>
      <c r="M88" s="88"/>
      <c r="N88" s="87">
        <v>13469</v>
      </c>
      <c r="O88" s="86"/>
    </row>
    <row r="89" spans="1:17" ht="3.75" customHeight="1">
      <c r="A89" s="82"/>
      <c r="B89" s="84"/>
      <c r="C89" s="85"/>
      <c r="D89" s="84"/>
      <c r="E89" s="85"/>
      <c r="F89" s="84"/>
      <c r="G89" s="85"/>
      <c r="H89" s="84"/>
      <c r="I89" s="85"/>
      <c r="J89" s="84"/>
      <c r="K89" s="85"/>
      <c r="L89" s="84"/>
      <c r="M89" s="85"/>
      <c r="N89" s="84"/>
      <c r="O89" s="83"/>
    </row>
    <row r="90" spans="1:17" ht="18">
      <c r="A90" s="82" t="s">
        <v>132</v>
      </c>
      <c r="B90" s="69">
        <v>567</v>
      </c>
      <c r="C90" s="81">
        <f>B90/B90</f>
        <v>1</v>
      </c>
      <c r="D90" s="69">
        <v>688</v>
      </c>
      <c r="E90" s="81">
        <f>D90/D90</f>
        <v>1</v>
      </c>
      <c r="F90" s="69">
        <v>9596</v>
      </c>
      <c r="G90" s="81">
        <f>F90/F90</f>
        <v>1</v>
      </c>
      <c r="H90" s="69">
        <v>307</v>
      </c>
      <c r="I90" s="81">
        <f>H90/H90</f>
        <v>1</v>
      </c>
      <c r="J90" s="69">
        <v>1100</v>
      </c>
      <c r="K90" s="81">
        <f>J90/J90</f>
        <v>1</v>
      </c>
      <c r="L90" s="69">
        <v>166</v>
      </c>
      <c r="M90" s="81">
        <f>L90/L90</f>
        <v>1</v>
      </c>
      <c r="N90" s="69">
        <v>12424</v>
      </c>
      <c r="O90" s="81">
        <f>N90/N90</f>
        <v>1</v>
      </c>
      <c r="Q90" s="75"/>
    </row>
    <row r="91" spans="1:17" ht="2.25" customHeight="1">
      <c r="A91" s="65"/>
      <c r="Q91" s="75"/>
    </row>
    <row r="92" spans="1:17" ht="17.25" thickBot="1">
      <c r="A92" s="19" t="s">
        <v>131</v>
      </c>
      <c r="B92" s="79">
        <f>B88/B90</f>
        <v>0.65255731922398585</v>
      </c>
      <c r="C92" s="80"/>
      <c r="D92" s="79">
        <f>D88/D90</f>
        <v>1.2790697674418605</v>
      </c>
      <c r="E92" s="80"/>
      <c r="F92" s="79">
        <f>F88/F90</f>
        <v>1.1100458524385159</v>
      </c>
      <c r="G92" s="80"/>
      <c r="H92" s="79">
        <f>H88/H90</f>
        <v>0.7263843648208469</v>
      </c>
      <c r="I92" s="80"/>
      <c r="J92" s="79">
        <f>J88/J90</f>
        <v>1.0709090909090908</v>
      </c>
      <c r="K92" s="80"/>
      <c r="L92" s="79">
        <f>L88/L90</f>
        <v>1</v>
      </c>
      <c r="M92" s="80"/>
      <c r="N92" s="79">
        <f>N88/N90</f>
        <v>1.0841113972955569</v>
      </c>
      <c r="O92" s="78"/>
      <c r="Q92" s="75"/>
    </row>
    <row r="93" spans="1:17" ht="16.5">
      <c r="A93" s="1" t="s">
        <v>124</v>
      </c>
      <c r="B93" s="76"/>
      <c r="C93" s="77"/>
      <c r="D93" s="76"/>
      <c r="E93" s="77"/>
      <c r="F93" s="76"/>
      <c r="G93" s="77"/>
      <c r="H93" s="76"/>
      <c r="I93" s="77"/>
      <c r="J93" s="76"/>
      <c r="K93" s="77"/>
      <c r="L93" s="76"/>
      <c r="M93" s="77"/>
      <c r="N93" s="76"/>
      <c r="Q93" s="75"/>
    </row>
    <row r="94" spans="1:17" ht="16.5">
      <c r="A94" s="67" t="s">
        <v>130</v>
      </c>
      <c r="B94" s="76"/>
      <c r="C94" s="77"/>
      <c r="D94" s="76"/>
      <c r="E94" s="77"/>
      <c r="F94" s="76"/>
      <c r="G94" s="77"/>
      <c r="H94" s="76"/>
      <c r="I94" s="77"/>
      <c r="J94" s="76"/>
      <c r="K94" s="77"/>
      <c r="L94" s="76"/>
      <c r="M94" s="77"/>
      <c r="N94" s="76"/>
      <c r="Q94" s="75"/>
    </row>
    <row r="95" spans="1:17" ht="16.5">
      <c r="A95" s="65" t="s">
        <v>129</v>
      </c>
      <c r="Q95" s="75"/>
    </row>
    <row r="96" spans="1:17" ht="15">
      <c r="A96" s="65"/>
      <c r="B96" s="74"/>
      <c r="D96" s="73"/>
      <c r="E96" s="72"/>
      <c r="F96" s="73"/>
      <c r="G96" s="72"/>
      <c r="H96" s="73"/>
      <c r="I96" s="72"/>
      <c r="J96" s="73"/>
      <c r="K96" s="72"/>
      <c r="L96" s="73"/>
      <c r="M96" s="72"/>
      <c r="N96" s="70"/>
    </row>
    <row r="97" spans="1:14">
      <c r="B97" s="55"/>
      <c r="C97" s="55"/>
      <c r="D97" s="55"/>
      <c r="E97" s="55"/>
      <c r="F97" s="55"/>
      <c r="G97" s="55"/>
      <c r="H97" s="55"/>
    </row>
    <row r="98" spans="1:14">
      <c r="D98" s="70"/>
      <c r="E98" s="71"/>
      <c r="L98" s="70"/>
      <c r="M98" s="71"/>
      <c r="N98" s="70"/>
    </row>
    <row r="99" spans="1:14" ht="15">
      <c r="A99" s="73"/>
      <c r="B99" s="73"/>
      <c r="C99" s="72"/>
      <c r="D99" s="70"/>
      <c r="E99" s="71"/>
      <c r="I99" s="71"/>
      <c r="L99" s="70"/>
      <c r="M99" s="71"/>
      <c r="N99" s="70"/>
    </row>
    <row r="100" spans="1:14">
      <c r="A100" s="65"/>
      <c r="B100" s="69"/>
      <c r="C100" s="68"/>
      <c r="N100" s="70"/>
    </row>
    <row r="101" spans="1:14">
      <c r="A101" s="65"/>
      <c r="B101" s="69"/>
      <c r="C101" s="68"/>
      <c r="D101" s="70"/>
      <c r="E101" s="71"/>
      <c r="L101" s="70"/>
      <c r="M101" s="71"/>
      <c r="N101" s="70"/>
    </row>
    <row r="102" spans="1:14">
      <c r="A102" s="65"/>
      <c r="B102" s="69"/>
      <c r="C102" s="68"/>
      <c r="D102" s="70"/>
      <c r="E102" s="71"/>
      <c r="L102" s="70"/>
      <c r="M102" s="71"/>
      <c r="N102" s="70"/>
    </row>
    <row r="103" spans="1:14">
      <c r="A103" s="65"/>
      <c r="B103" s="69"/>
      <c r="C103" s="68"/>
      <c r="D103" s="70"/>
      <c r="E103" s="71"/>
      <c r="L103" s="70"/>
      <c r="M103" s="71"/>
      <c r="N103" s="70"/>
    </row>
    <row r="104" spans="1:14">
      <c r="A104" s="65"/>
      <c r="B104" s="69"/>
      <c r="C104" s="68"/>
      <c r="L104" s="70"/>
      <c r="M104" s="71"/>
      <c r="N104" s="70"/>
    </row>
    <row r="105" spans="1:14">
      <c r="A105" s="65"/>
      <c r="B105" s="69"/>
      <c r="C105" s="68"/>
      <c r="D105" s="69"/>
      <c r="E105" s="68"/>
      <c r="L105" s="69"/>
      <c r="M105" s="68"/>
      <c r="N105" s="70"/>
    </row>
    <row r="106" spans="1:14">
      <c r="A106" s="65"/>
      <c r="B106" s="69"/>
      <c r="C106" s="68"/>
    </row>
    <row r="107" spans="1:14">
      <c r="A107" s="65"/>
      <c r="B107" s="69"/>
      <c r="C107" s="68"/>
    </row>
    <row r="108" spans="1:14">
      <c r="A108" s="65"/>
      <c r="B108" s="69"/>
      <c r="C108" s="68"/>
    </row>
    <row r="109" spans="1:14">
      <c r="A109" s="65"/>
      <c r="B109" s="69"/>
      <c r="C109" s="68"/>
    </row>
    <row r="110" spans="1:14">
      <c r="B110" s="69"/>
      <c r="C110" s="68"/>
    </row>
  </sheetData>
  <mergeCells count="7">
    <mergeCell ref="N2:O2"/>
    <mergeCell ref="J2:K2"/>
    <mergeCell ref="L2:M2"/>
    <mergeCell ref="B2:C2"/>
    <mergeCell ref="D2:E2"/>
    <mergeCell ref="F2:G2"/>
    <mergeCell ref="H2:I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>
      <selection activeCell="L42" sqref="L42"/>
    </sheetView>
  </sheetViews>
  <sheetFormatPr defaultRowHeight="12.75"/>
  <cols>
    <col min="1" max="1" width="9.140625" style="42"/>
    <col min="2" max="2" width="39.5703125" style="42" customWidth="1"/>
    <col min="3" max="3" width="10.140625" style="42" customWidth="1"/>
    <col min="4" max="4" width="13.42578125" style="42" bestFit="1" customWidth="1"/>
    <col min="5" max="16384" width="9.140625" style="42"/>
  </cols>
  <sheetData>
    <row r="1" spans="1:4" ht="18" thickBot="1">
      <c r="A1" s="119" t="s">
        <v>160</v>
      </c>
      <c r="B1" s="118"/>
      <c r="C1" s="106"/>
      <c r="D1" s="106"/>
    </row>
    <row r="2" spans="1:4" ht="15">
      <c r="A2" s="117"/>
      <c r="B2" s="116"/>
      <c r="C2" s="115" t="s">
        <v>97</v>
      </c>
      <c r="D2" s="114" t="s">
        <v>146</v>
      </c>
    </row>
    <row r="3" spans="1:4" ht="14.25">
      <c r="A3" s="1" t="s">
        <v>24</v>
      </c>
      <c r="B3" s="1"/>
      <c r="C3" s="12">
        <v>674</v>
      </c>
      <c r="D3" s="113">
        <f>(C3/C$16)*100</f>
        <v>47.835344215755853</v>
      </c>
    </row>
    <row r="4" spans="1:4" ht="14.25">
      <c r="A4" s="1" t="s">
        <v>18</v>
      </c>
      <c r="B4" s="1"/>
      <c r="C4" s="12">
        <v>255</v>
      </c>
      <c r="D4" s="113">
        <f>(C4/C$16)*100</f>
        <v>18.097941802696948</v>
      </c>
    </row>
    <row r="5" spans="1:4" ht="14.25">
      <c r="A5" s="1" t="s">
        <v>23</v>
      </c>
      <c r="B5" s="1"/>
      <c r="C5" s="12">
        <v>193</v>
      </c>
      <c r="D5" s="113">
        <f>(C5/C$16)*100</f>
        <v>13.697657913413769</v>
      </c>
    </row>
    <row r="6" spans="1:4" ht="14.25">
      <c r="A6" s="1" t="s">
        <v>25</v>
      </c>
      <c r="B6" s="1"/>
      <c r="C6" s="12">
        <v>176</v>
      </c>
      <c r="D6" s="113">
        <f>(C6/C$16)*100</f>
        <v>12.491128459900638</v>
      </c>
    </row>
    <row r="7" spans="1:4" ht="14.25">
      <c r="A7" s="1" t="s">
        <v>20</v>
      </c>
      <c r="B7" s="1"/>
      <c r="C7" s="12">
        <v>169</v>
      </c>
      <c r="D7" s="113">
        <f>(C7/C$16)*100</f>
        <v>11.994322214336409</v>
      </c>
    </row>
    <row r="8" spans="1:4" ht="14.25">
      <c r="A8" s="1" t="s">
        <v>22</v>
      </c>
      <c r="B8" s="1"/>
      <c r="C8" s="12">
        <v>81</v>
      </c>
      <c r="D8" s="113">
        <f>(C8/C$16)*100</f>
        <v>5.7487579843860894</v>
      </c>
    </row>
    <row r="9" spans="1:4" ht="14.25">
      <c r="A9" s="1" t="s">
        <v>21</v>
      </c>
      <c r="B9" s="1"/>
      <c r="C9" s="12">
        <v>75</v>
      </c>
      <c r="D9" s="113">
        <f>(C9/C$16)*100</f>
        <v>5.3229240596167493</v>
      </c>
    </row>
    <row r="10" spans="1:4" ht="14.25">
      <c r="A10" s="1" t="s">
        <v>17</v>
      </c>
      <c r="B10" s="1"/>
      <c r="C10" s="12">
        <v>71</v>
      </c>
      <c r="D10" s="113">
        <f>(C10/C$16)*100</f>
        <v>5.0390347764371892</v>
      </c>
    </row>
    <row r="11" spans="1:4" ht="14.25">
      <c r="A11" s="1" t="s">
        <v>16</v>
      </c>
      <c r="B11" s="1"/>
      <c r="C11" s="12">
        <v>38</v>
      </c>
      <c r="D11" s="113">
        <f>(C11/C$16)*100</f>
        <v>2.6969481902058199</v>
      </c>
    </row>
    <row r="12" spans="1:4" ht="14.25">
      <c r="A12" s="1" t="s">
        <v>19</v>
      </c>
      <c r="B12" s="1"/>
      <c r="C12" s="12">
        <v>21</v>
      </c>
      <c r="D12" s="113">
        <f>(C12/C$16)*100</f>
        <v>1.4904187366926898</v>
      </c>
    </row>
    <row r="13" spans="1:4" ht="13.5" thickBot="1">
      <c r="A13" s="106"/>
      <c r="B13" s="106"/>
      <c r="C13" s="106"/>
      <c r="D13" s="112"/>
    </row>
    <row r="14" spans="1:4" ht="16.5">
      <c r="A14" s="65" t="s">
        <v>159</v>
      </c>
      <c r="B14" s="104"/>
      <c r="C14" s="111">
        <f>SUM(C3:C12)</f>
        <v>1753</v>
      </c>
      <c r="D14" s="110"/>
    </row>
    <row r="15" spans="1:4" ht="6" customHeight="1">
      <c r="A15" s="65"/>
      <c r="B15" s="104"/>
      <c r="C15" s="111"/>
      <c r="D15" s="110"/>
    </row>
    <row r="16" spans="1:4" ht="17.25">
      <c r="A16" s="25" t="s">
        <v>158</v>
      </c>
      <c r="C16" s="12">
        <v>1409</v>
      </c>
      <c r="D16" s="109"/>
    </row>
    <row r="17" spans="1:4" ht="6.75" customHeight="1">
      <c r="A17" s="108"/>
    </row>
    <row r="18" spans="1:4" ht="15.75" thickBot="1">
      <c r="A18" s="19" t="s">
        <v>157</v>
      </c>
      <c r="B18" s="106"/>
      <c r="C18" s="107">
        <f>C14/C16</f>
        <v>1.2441447835344215</v>
      </c>
      <c r="D18" s="106"/>
    </row>
    <row r="19" spans="1:4">
      <c r="A19" s="102" t="s">
        <v>124</v>
      </c>
      <c r="B19" s="104"/>
      <c r="C19" s="105"/>
      <c r="D19" s="104"/>
    </row>
    <row r="20" spans="1:4">
      <c r="A20" s="103" t="s">
        <v>156</v>
      </c>
    </row>
    <row r="21" spans="1:4">
      <c r="A21" s="102" t="s">
        <v>155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6"/>
  <sheetViews>
    <sheetView zoomScaleNormal="100" workbookViewId="0">
      <selection activeCell="L42" sqref="L42"/>
    </sheetView>
  </sheetViews>
  <sheetFormatPr defaultRowHeight="12.75"/>
  <cols>
    <col min="1" max="1" width="44.42578125" style="102" customWidth="1"/>
    <col min="2" max="2" width="42.7109375" style="102" customWidth="1"/>
    <col min="3" max="3" width="9.85546875" style="102" customWidth="1"/>
    <col min="4" max="4" width="28.7109375" style="102" customWidth="1"/>
    <col min="5" max="16384" width="9.140625" style="102"/>
  </cols>
  <sheetData>
    <row r="1" spans="1:15" ht="15" thickBot="1">
      <c r="A1" s="140" t="s">
        <v>173</v>
      </c>
      <c r="B1" s="63"/>
      <c r="C1" s="139"/>
      <c r="O1" s="138"/>
    </row>
    <row r="2" spans="1:15" ht="24" customHeight="1">
      <c r="A2" s="137" t="s">
        <v>172</v>
      </c>
      <c r="B2" s="137" t="s">
        <v>171</v>
      </c>
      <c r="C2" s="136" t="s">
        <v>97</v>
      </c>
    </row>
    <row r="3" spans="1:15">
      <c r="A3" s="135"/>
      <c r="B3" s="135"/>
      <c r="C3" s="135"/>
    </row>
    <row r="4" spans="1:15">
      <c r="A4" s="134" t="s">
        <v>62</v>
      </c>
      <c r="B4" s="134" t="s">
        <v>61</v>
      </c>
      <c r="C4" s="133">
        <v>669</v>
      </c>
    </row>
    <row r="5" spans="1:15">
      <c r="A5" s="134" t="s">
        <v>64</v>
      </c>
      <c r="B5" s="134" t="s">
        <v>62</v>
      </c>
      <c r="C5" s="133">
        <v>382</v>
      </c>
    </row>
    <row r="6" spans="1:15">
      <c r="A6" s="134" t="s">
        <v>62</v>
      </c>
      <c r="B6" s="134" t="s">
        <v>43</v>
      </c>
      <c r="C6" s="133">
        <v>356</v>
      </c>
    </row>
    <row r="7" spans="1:15">
      <c r="A7" s="134" t="s">
        <v>92</v>
      </c>
      <c r="B7" s="134" t="s">
        <v>57</v>
      </c>
      <c r="C7" s="133">
        <v>290</v>
      </c>
    </row>
    <row r="8" spans="1:15">
      <c r="A8" s="134" t="s">
        <v>92</v>
      </c>
      <c r="B8" s="134" t="s">
        <v>71</v>
      </c>
      <c r="C8" s="133">
        <v>230</v>
      </c>
    </row>
    <row r="9" spans="1:15">
      <c r="A9" s="134" t="s">
        <v>64</v>
      </c>
      <c r="B9" s="134" t="s">
        <v>61</v>
      </c>
      <c r="C9" s="133">
        <v>203</v>
      </c>
    </row>
    <row r="10" spans="1:15">
      <c r="A10" s="134" t="s">
        <v>71</v>
      </c>
      <c r="B10" s="134" t="s">
        <v>57</v>
      </c>
      <c r="C10" s="133">
        <v>194</v>
      </c>
    </row>
    <row r="11" spans="1:15">
      <c r="A11" s="134" t="s">
        <v>61</v>
      </c>
      <c r="B11" s="134" t="s">
        <v>43</v>
      </c>
      <c r="C11" s="133">
        <v>182</v>
      </c>
    </row>
    <row r="12" spans="1:15">
      <c r="A12" s="134" t="s">
        <v>24</v>
      </c>
      <c r="B12" s="134" t="s">
        <v>18</v>
      </c>
      <c r="C12" s="133">
        <v>168</v>
      </c>
    </row>
    <row r="13" spans="1:15">
      <c r="A13" s="134" t="s">
        <v>64</v>
      </c>
      <c r="B13" s="134" t="s">
        <v>43</v>
      </c>
      <c r="C13" s="133">
        <v>160</v>
      </c>
    </row>
    <row r="14" spans="1:15">
      <c r="A14" s="134" t="s">
        <v>57</v>
      </c>
      <c r="B14" s="134" t="s">
        <v>43</v>
      </c>
      <c r="C14" s="133">
        <v>154</v>
      </c>
    </row>
    <row r="15" spans="1:15">
      <c r="A15" s="134" t="s">
        <v>24</v>
      </c>
      <c r="B15" s="134" t="s">
        <v>23</v>
      </c>
      <c r="C15" s="133">
        <v>138</v>
      </c>
    </row>
    <row r="16" spans="1:15">
      <c r="A16" s="134" t="s">
        <v>25</v>
      </c>
      <c r="B16" s="134" t="s">
        <v>24</v>
      </c>
      <c r="C16" s="133">
        <v>128</v>
      </c>
    </row>
    <row r="17" spans="1:3">
      <c r="A17" s="134" t="s">
        <v>70</v>
      </c>
      <c r="B17" s="134" t="s">
        <v>61</v>
      </c>
      <c r="C17" s="133">
        <v>112</v>
      </c>
    </row>
    <row r="18" spans="1:3">
      <c r="A18" s="134" t="s">
        <v>71</v>
      </c>
      <c r="B18" s="134" t="s">
        <v>43</v>
      </c>
      <c r="C18" s="133">
        <v>104</v>
      </c>
    </row>
    <row r="19" spans="1:3">
      <c r="A19" s="134" t="s">
        <v>64</v>
      </c>
      <c r="B19" s="134" t="s">
        <v>57</v>
      </c>
      <c r="C19" s="133">
        <v>102</v>
      </c>
    </row>
    <row r="20" spans="1:3">
      <c r="A20" s="134" t="s">
        <v>58</v>
      </c>
      <c r="B20" s="134" t="s">
        <v>57</v>
      </c>
      <c r="C20" s="133">
        <v>101</v>
      </c>
    </row>
    <row r="21" spans="1:3">
      <c r="A21" s="56" t="s">
        <v>124</v>
      </c>
      <c r="C21" s="132"/>
    </row>
    <row r="22" spans="1:3">
      <c r="C22" s="132"/>
    </row>
    <row r="23" spans="1:3">
      <c r="A23" s="131" t="s">
        <v>170</v>
      </c>
      <c r="B23" s="130"/>
      <c r="C23" s="129"/>
    </row>
    <row r="24" spans="1:3">
      <c r="A24" s="128" t="s">
        <v>169</v>
      </c>
      <c r="B24" s="127"/>
      <c r="C24" s="126"/>
    </row>
    <row r="25" spans="1:3">
      <c r="A25" s="128" t="s">
        <v>168</v>
      </c>
      <c r="B25" s="127"/>
      <c r="C25" s="126"/>
    </row>
    <row r="26" spans="1:3">
      <c r="A26" s="128" t="s">
        <v>167</v>
      </c>
      <c r="B26" s="127"/>
      <c r="C26" s="126"/>
    </row>
    <row r="27" spans="1:3">
      <c r="A27" s="128" t="s">
        <v>166</v>
      </c>
      <c r="B27" s="127"/>
      <c r="C27" s="126"/>
    </row>
    <row r="28" spans="1:3">
      <c r="A28" s="128" t="s">
        <v>165</v>
      </c>
      <c r="B28" s="127"/>
      <c r="C28" s="126"/>
    </row>
    <row r="29" spans="1:3">
      <c r="A29" s="128"/>
      <c r="B29" s="127" t="s">
        <v>164</v>
      </c>
      <c r="C29" s="126"/>
    </row>
    <row r="30" spans="1:3">
      <c r="A30" s="128"/>
      <c r="B30" s="127" t="s">
        <v>163</v>
      </c>
      <c r="C30" s="126"/>
    </row>
    <row r="31" spans="1:3">
      <c r="A31" s="128"/>
      <c r="B31" s="127" t="s">
        <v>162</v>
      </c>
      <c r="C31" s="126"/>
    </row>
    <row r="32" spans="1:3">
      <c r="A32" s="125"/>
      <c r="B32" s="124" t="s">
        <v>161</v>
      </c>
      <c r="C32" s="123"/>
    </row>
    <row r="33" spans="1:3">
      <c r="A33" s="122"/>
      <c r="B33" s="122"/>
    </row>
    <row r="34" spans="1:3" ht="114.75" customHeight="1">
      <c r="A34" s="122"/>
      <c r="B34" s="122"/>
    </row>
    <row r="47" spans="1:3" ht="15">
      <c r="A47" s="120"/>
      <c r="B47" s="120"/>
      <c r="C47" s="121"/>
    </row>
    <row r="48" spans="1:3" ht="15">
      <c r="A48" s="120"/>
      <c r="B48" s="120"/>
      <c r="C48" s="120"/>
    </row>
    <row r="49" spans="1:3" ht="15">
      <c r="A49" s="120"/>
      <c r="B49" s="120"/>
      <c r="C49" s="120"/>
    </row>
    <row r="50" spans="1:3" ht="15">
      <c r="A50" s="120"/>
      <c r="B50" s="120"/>
      <c r="C50" s="120"/>
    </row>
    <row r="51" spans="1:3" ht="15">
      <c r="A51" s="120"/>
      <c r="B51" s="120"/>
      <c r="C51" s="120"/>
    </row>
    <row r="52" spans="1:3" ht="15">
      <c r="A52" s="120"/>
      <c r="B52" s="120"/>
      <c r="C52" s="120"/>
    </row>
    <row r="53" spans="1:3" ht="15">
      <c r="A53" s="120"/>
      <c r="B53" s="120"/>
      <c r="C53" s="120"/>
    </row>
    <row r="54" spans="1:3" ht="15">
      <c r="A54" s="120"/>
      <c r="B54" s="120"/>
      <c r="C54" s="120"/>
    </row>
    <row r="55" spans="1:3" ht="15">
      <c r="A55" s="120"/>
      <c r="B55" s="120"/>
      <c r="C55" s="120"/>
    </row>
    <row r="56" spans="1:3" ht="15">
      <c r="A56" s="120"/>
      <c r="B56" s="120"/>
      <c r="C56" s="120"/>
    </row>
    <row r="57" spans="1:3" ht="15">
      <c r="A57" s="120"/>
      <c r="B57" s="120"/>
      <c r="C57" s="120"/>
    </row>
    <row r="58" spans="1:3" ht="15">
      <c r="A58" s="120"/>
      <c r="B58" s="120"/>
      <c r="C58" s="120"/>
    </row>
    <row r="59" spans="1:3" ht="15">
      <c r="A59" s="120"/>
      <c r="B59" s="120"/>
      <c r="C59" s="120"/>
    </row>
    <row r="60" spans="1:3" ht="15">
      <c r="A60" s="120"/>
      <c r="B60" s="120"/>
      <c r="C60" s="120"/>
    </row>
    <row r="61" spans="1:3" ht="15">
      <c r="A61" s="120"/>
      <c r="B61" s="120"/>
      <c r="C61" s="120"/>
    </row>
    <row r="62" spans="1:3" ht="15">
      <c r="A62" s="120"/>
      <c r="B62" s="120"/>
      <c r="C62" s="120"/>
    </row>
    <row r="63" spans="1:3" ht="15">
      <c r="A63" s="120"/>
      <c r="B63" s="120"/>
      <c r="C63" s="120"/>
    </row>
    <row r="64" spans="1:3" ht="15">
      <c r="A64" s="120"/>
      <c r="B64" s="120"/>
      <c r="C64" s="120"/>
    </row>
    <row r="65" spans="1:3" ht="15">
      <c r="A65" s="120"/>
      <c r="B65" s="120"/>
      <c r="C65" s="120"/>
    </row>
    <row r="66" spans="1:3" ht="15">
      <c r="A66" s="120"/>
      <c r="B66" s="120"/>
      <c r="C66" s="120"/>
    </row>
    <row r="67" spans="1:3" ht="15">
      <c r="A67" s="120"/>
      <c r="B67" s="120"/>
      <c r="C67" s="120"/>
    </row>
    <row r="68" spans="1:3" ht="15">
      <c r="A68" s="120"/>
      <c r="B68" s="120"/>
      <c r="C68" s="120"/>
    </row>
    <row r="69" spans="1:3" ht="15">
      <c r="A69" s="120"/>
      <c r="B69" s="120"/>
      <c r="C69" s="120"/>
    </row>
    <row r="70" spans="1:3" ht="15">
      <c r="A70" s="120"/>
      <c r="B70" s="120"/>
      <c r="C70" s="120"/>
    </row>
    <row r="71" spans="1:3" ht="15">
      <c r="A71" s="120"/>
      <c r="B71" s="120"/>
      <c r="C71" s="120"/>
    </row>
    <row r="72" spans="1:3" ht="15">
      <c r="A72" s="120"/>
      <c r="B72" s="120"/>
      <c r="C72" s="120"/>
    </row>
    <row r="73" spans="1:3" ht="15">
      <c r="A73" s="120"/>
      <c r="B73" s="120"/>
      <c r="C73" s="120"/>
    </row>
    <row r="74" spans="1:3" ht="15">
      <c r="A74" s="120"/>
      <c r="B74" s="120"/>
      <c r="C74" s="120"/>
    </row>
    <row r="75" spans="1:3" ht="15">
      <c r="A75" s="120"/>
      <c r="B75" s="120"/>
      <c r="C75" s="120"/>
    </row>
    <row r="76" spans="1:3" ht="15">
      <c r="A76" s="120"/>
      <c r="B76" s="120"/>
      <c r="C76" s="120"/>
    </row>
    <row r="77" spans="1:3" ht="15">
      <c r="A77" s="120"/>
      <c r="B77" s="120"/>
      <c r="C77" s="120"/>
    </row>
    <row r="78" spans="1:3" ht="15">
      <c r="A78" s="120"/>
      <c r="B78" s="120"/>
      <c r="C78" s="120"/>
    </row>
    <row r="79" spans="1:3" ht="15">
      <c r="A79" s="120"/>
      <c r="B79" s="120"/>
      <c r="C79" s="120"/>
    </row>
    <row r="80" spans="1:3" ht="15">
      <c r="A80" s="120"/>
      <c r="B80" s="120"/>
      <c r="C80" s="120"/>
    </row>
    <row r="81" spans="1:3" ht="15">
      <c r="A81" s="120"/>
      <c r="B81" s="120"/>
      <c r="C81" s="120"/>
    </row>
    <row r="82" spans="1:3" ht="15">
      <c r="A82" s="120"/>
      <c r="B82" s="120"/>
      <c r="C82" s="120"/>
    </row>
    <row r="83" spans="1:3" ht="15">
      <c r="A83" s="120"/>
      <c r="B83" s="120"/>
      <c r="C83" s="120"/>
    </row>
    <row r="84" spans="1:3" ht="15">
      <c r="A84" s="120"/>
      <c r="B84" s="120"/>
      <c r="C84" s="120"/>
    </row>
    <row r="85" spans="1:3" ht="15">
      <c r="A85" s="120"/>
      <c r="B85" s="120"/>
      <c r="C85" s="120"/>
    </row>
    <row r="86" spans="1:3" ht="15">
      <c r="A86" s="120"/>
      <c r="B86" s="120"/>
      <c r="C86" s="120"/>
    </row>
  </sheetData>
  <pageMargins left="0.75" right="0.75" top="0.64" bottom="0.67" header="0.5" footer="0.5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86"/>
  <sheetViews>
    <sheetView zoomScale="75" zoomScaleNormal="75" zoomScaleSheetLayoutView="75" workbookViewId="0">
      <selection activeCell="L42" sqref="L42"/>
    </sheetView>
  </sheetViews>
  <sheetFormatPr defaultRowHeight="16.5"/>
  <cols>
    <col min="1" max="1" width="1.28515625" style="141" customWidth="1"/>
    <col min="2" max="2" width="60.42578125" style="141" customWidth="1"/>
    <col min="3" max="3" width="14.42578125" style="141" bestFit="1" customWidth="1"/>
    <col min="4" max="4" width="15.7109375" style="141" bestFit="1" customWidth="1"/>
    <col min="5" max="5" width="16" style="141" bestFit="1" customWidth="1"/>
    <col min="6" max="6" width="15.42578125" style="141" bestFit="1" customWidth="1"/>
    <col min="7" max="7" width="8" style="141" bestFit="1" customWidth="1"/>
    <col min="8" max="8" width="8.7109375" style="141" customWidth="1"/>
    <col min="9" max="9" width="1.42578125" style="141" customWidth="1"/>
    <col min="10" max="10" width="20.42578125" style="141" customWidth="1"/>
    <col min="11" max="11" width="1.5703125" style="141" customWidth="1"/>
    <col min="12" max="12" width="22.7109375" style="142" customWidth="1"/>
    <col min="13" max="16384" width="9.140625" style="141"/>
  </cols>
  <sheetData>
    <row r="1" spans="1:10" ht="20.25" thickBot="1">
      <c r="A1" s="161" t="s">
        <v>197</v>
      </c>
      <c r="B1" s="164"/>
      <c r="C1" s="164"/>
      <c r="D1" s="164"/>
      <c r="E1" s="164"/>
      <c r="F1" s="164"/>
      <c r="G1" s="164"/>
      <c r="H1" s="178"/>
      <c r="I1" s="178"/>
      <c r="J1" s="178"/>
    </row>
    <row r="2" spans="1:10" ht="22.5" customHeight="1">
      <c r="B2" s="159"/>
      <c r="C2" s="177" t="s">
        <v>196</v>
      </c>
      <c r="D2" s="177"/>
      <c r="E2" s="177"/>
      <c r="F2" s="177"/>
      <c r="G2" s="177"/>
      <c r="H2" s="177"/>
      <c r="I2" s="159"/>
      <c r="J2" s="176" t="s">
        <v>195</v>
      </c>
    </row>
    <row r="3" spans="1:10" ht="33.75" thickBot="1">
      <c r="A3" s="164"/>
      <c r="B3" s="164"/>
      <c r="C3" s="175" t="s">
        <v>194</v>
      </c>
      <c r="D3" s="175" t="s">
        <v>193</v>
      </c>
      <c r="E3" s="175" t="s">
        <v>192</v>
      </c>
      <c r="F3" s="175" t="s">
        <v>191</v>
      </c>
      <c r="G3" s="175" t="s">
        <v>10</v>
      </c>
      <c r="H3" s="175" t="s">
        <v>179</v>
      </c>
      <c r="I3" s="175"/>
      <c r="J3" s="174"/>
    </row>
    <row r="4" spans="1:10">
      <c r="A4" s="166" t="s">
        <v>119</v>
      </c>
      <c r="H4" s="166"/>
      <c r="I4" s="166"/>
      <c r="J4" s="165"/>
    </row>
    <row r="5" spans="1:10">
      <c r="B5" s="141" t="s">
        <v>94</v>
      </c>
      <c r="C5" s="155">
        <v>0</v>
      </c>
      <c r="D5" s="155">
        <v>0</v>
      </c>
      <c r="E5" s="155">
        <v>0</v>
      </c>
      <c r="F5" s="155">
        <v>2</v>
      </c>
      <c r="G5" s="155">
        <v>0</v>
      </c>
      <c r="H5" s="155">
        <v>2</v>
      </c>
      <c r="I5" s="166"/>
      <c r="J5" s="173">
        <f>H5/$H$74*100</f>
        <v>1.2048192771084338</v>
      </c>
    </row>
    <row r="6" spans="1:10">
      <c r="B6" s="141" t="s">
        <v>92</v>
      </c>
      <c r="C6" s="155">
        <v>2</v>
      </c>
      <c r="D6" s="155">
        <v>0</v>
      </c>
      <c r="E6" s="155">
        <v>1</v>
      </c>
      <c r="F6" s="155">
        <v>8</v>
      </c>
      <c r="G6" s="155">
        <v>0</v>
      </c>
      <c r="H6" s="155">
        <v>11</v>
      </c>
      <c r="I6" s="166"/>
      <c r="J6" s="173">
        <f>H6/$H$74*100</f>
        <v>6.6265060240963862</v>
      </c>
    </row>
    <row r="7" spans="1:10">
      <c r="B7" s="141" t="s">
        <v>87</v>
      </c>
      <c r="C7" s="155">
        <v>2</v>
      </c>
      <c r="D7" s="155">
        <v>0</v>
      </c>
      <c r="E7" s="155">
        <v>0</v>
      </c>
      <c r="F7" s="155">
        <v>0</v>
      </c>
      <c r="G7" s="155">
        <v>1</v>
      </c>
      <c r="H7" s="155">
        <v>3</v>
      </c>
      <c r="I7" s="166"/>
      <c r="J7" s="173">
        <f>H7/$H$74*100</f>
        <v>1.8072289156626504</v>
      </c>
    </row>
    <row r="8" spans="1:10" ht="3" customHeight="1">
      <c r="C8" s="155"/>
      <c r="D8" s="155"/>
      <c r="E8" s="155"/>
      <c r="F8" s="155"/>
      <c r="G8" s="155"/>
      <c r="H8" s="167"/>
      <c r="I8" s="166"/>
      <c r="J8" s="173"/>
    </row>
    <row r="9" spans="1:10">
      <c r="A9" s="166" t="s">
        <v>118</v>
      </c>
      <c r="B9" s="155"/>
      <c r="C9" s="155"/>
      <c r="D9" s="155"/>
      <c r="E9" s="155"/>
      <c r="F9" s="155"/>
      <c r="G9" s="155"/>
      <c r="H9" s="167"/>
      <c r="I9" s="166"/>
      <c r="J9" s="173"/>
    </row>
    <row r="10" spans="1:10">
      <c r="A10" s="166"/>
      <c r="B10" s="141" t="s">
        <v>83</v>
      </c>
      <c r="C10" s="155">
        <v>0</v>
      </c>
      <c r="D10" s="155">
        <v>0</v>
      </c>
      <c r="E10" s="155">
        <v>0</v>
      </c>
      <c r="F10" s="155">
        <v>3</v>
      </c>
      <c r="G10" s="155">
        <v>0</v>
      </c>
      <c r="H10" s="155">
        <v>3</v>
      </c>
      <c r="I10" s="166"/>
      <c r="J10" s="173">
        <f>H10/$H$74*100</f>
        <v>1.8072289156626504</v>
      </c>
    </row>
    <row r="11" spans="1:10">
      <c r="A11" s="166"/>
      <c r="B11" s="141" t="s">
        <v>82</v>
      </c>
      <c r="C11" s="155">
        <v>1</v>
      </c>
      <c r="D11" s="155">
        <v>0</v>
      </c>
      <c r="E11" s="155">
        <v>2</v>
      </c>
      <c r="F11" s="155">
        <v>0</v>
      </c>
      <c r="G11" s="155">
        <v>0</v>
      </c>
      <c r="H11" s="155">
        <v>3</v>
      </c>
      <c r="I11" s="166"/>
      <c r="J11" s="173">
        <f>H11/$H$74*100</f>
        <v>1.8072289156626504</v>
      </c>
    </row>
    <row r="12" spans="1:10" ht="14.25" customHeight="1">
      <c r="B12" s="141" t="s">
        <v>80</v>
      </c>
      <c r="C12" s="155">
        <v>0</v>
      </c>
      <c r="D12" s="155">
        <v>0</v>
      </c>
      <c r="E12" s="155">
        <v>0</v>
      </c>
      <c r="F12" s="155">
        <v>1</v>
      </c>
      <c r="G12" s="155">
        <v>0</v>
      </c>
      <c r="H12" s="155">
        <v>1</v>
      </c>
      <c r="I12" s="166"/>
      <c r="J12" s="173">
        <f>H12/$H$74*100</f>
        <v>0.60240963855421692</v>
      </c>
    </row>
    <row r="13" spans="1:10" ht="5.25" customHeight="1">
      <c r="C13" s="155"/>
      <c r="D13" s="155"/>
      <c r="E13" s="155"/>
      <c r="F13" s="155"/>
      <c r="G13" s="155"/>
      <c r="H13" s="167"/>
      <c r="I13" s="166"/>
      <c r="J13" s="173"/>
    </row>
    <row r="14" spans="1:10">
      <c r="A14" s="166" t="s">
        <v>190</v>
      </c>
      <c r="C14" s="155"/>
      <c r="D14" s="155"/>
      <c r="E14" s="155"/>
      <c r="F14" s="155"/>
      <c r="G14" s="155"/>
      <c r="H14" s="167"/>
      <c r="I14" s="166"/>
      <c r="J14" s="173"/>
    </row>
    <row r="15" spans="1:10">
      <c r="B15" s="141" t="s">
        <v>189</v>
      </c>
      <c r="C15" s="155">
        <v>0</v>
      </c>
      <c r="D15" s="155">
        <v>0</v>
      </c>
      <c r="E15" s="155">
        <v>0</v>
      </c>
      <c r="F15" s="155">
        <v>2</v>
      </c>
      <c r="G15" s="155">
        <v>0</v>
      </c>
      <c r="H15" s="155">
        <v>2</v>
      </c>
      <c r="I15" s="166"/>
      <c r="J15" s="173">
        <f>H15/$H$74*100</f>
        <v>1.2048192771084338</v>
      </c>
    </row>
    <row r="16" spans="1:10">
      <c r="B16" s="141" t="s">
        <v>75</v>
      </c>
      <c r="C16" s="155">
        <v>0</v>
      </c>
      <c r="D16" s="155">
        <v>0</v>
      </c>
      <c r="E16" s="155">
        <v>1</v>
      </c>
      <c r="F16" s="155">
        <v>0</v>
      </c>
      <c r="G16" s="155">
        <v>0</v>
      </c>
      <c r="H16" s="155">
        <v>1</v>
      </c>
      <c r="I16" s="166"/>
      <c r="J16" s="173">
        <f>H16/$H$74*100</f>
        <v>0.60240963855421692</v>
      </c>
    </row>
    <row r="17" spans="1:12">
      <c r="B17" s="141" t="s">
        <v>74</v>
      </c>
      <c r="C17" s="155">
        <v>1</v>
      </c>
      <c r="D17" s="155">
        <v>0</v>
      </c>
      <c r="E17" s="155">
        <v>0</v>
      </c>
      <c r="F17" s="155">
        <v>0</v>
      </c>
      <c r="G17" s="155">
        <v>0</v>
      </c>
      <c r="H17" s="155">
        <v>1</v>
      </c>
      <c r="I17" s="166"/>
      <c r="J17" s="173">
        <f>H17/$H$74*100</f>
        <v>0.60240963855421692</v>
      </c>
    </row>
    <row r="18" spans="1:12">
      <c r="B18" s="141" t="s">
        <v>72</v>
      </c>
      <c r="C18" s="155">
        <v>1</v>
      </c>
      <c r="D18" s="155">
        <v>0</v>
      </c>
      <c r="E18" s="155">
        <v>6</v>
      </c>
      <c r="F18" s="155">
        <v>10</v>
      </c>
      <c r="G18" s="155">
        <v>0</v>
      </c>
      <c r="H18" s="155">
        <v>17</v>
      </c>
      <c r="I18" s="166"/>
      <c r="J18" s="173">
        <f>H18/$H$74*100</f>
        <v>10.240963855421686</v>
      </c>
    </row>
    <row r="19" spans="1:12">
      <c r="B19" s="141" t="s">
        <v>71</v>
      </c>
      <c r="C19" s="155">
        <v>0</v>
      </c>
      <c r="D19" s="155">
        <v>0</v>
      </c>
      <c r="E19" s="155">
        <v>2</v>
      </c>
      <c r="F19" s="155">
        <v>18</v>
      </c>
      <c r="G19" s="155">
        <v>0</v>
      </c>
      <c r="H19" s="155">
        <v>20</v>
      </c>
      <c r="I19" s="166"/>
      <c r="J19" s="173">
        <f>H19/$H$74*100</f>
        <v>12.048192771084338</v>
      </c>
    </row>
    <row r="20" spans="1:12">
      <c r="B20" s="141" t="s">
        <v>70</v>
      </c>
      <c r="C20" s="155">
        <v>0</v>
      </c>
      <c r="D20" s="155">
        <v>1</v>
      </c>
      <c r="E20" s="155">
        <v>0</v>
      </c>
      <c r="F20" s="155">
        <v>1</v>
      </c>
      <c r="G20" s="155">
        <v>1</v>
      </c>
      <c r="H20" s="155">
        <v>3</v>
      </c>
      <c r="I20" s="166"/>
      <c r="J20" s="173">
        <f>H20/$H$74*100</f>
        <v>1.8072289156626504</v>
      </c>
    </row>
    <row r="21" spans="1:12" ht="4.5" customHeight="1">
      <c r="C21" s="155"/>
      <c r="D21" s="155"/>
      <c r="E21" s="155"/>
      <c r="F21" s="155"/>
      <c r="G21" s="155"/>
      <c r="H21" s="167"/>
      <c r="I21" s="166"/>
      <c r="J21" s="173"/>
      <c r="L21" s="141"/>
    </row>
    <row r="22" spans="1:12">
      <c r="A22" s="166" t="s">
        <v>188</v>
      </c>
      <c r="C22" s="155"/>
      <c r="D22" s="155"/>
      <c r="E22" s="155"/>
      <c r="F22" s="155"/>
      <c r="G22" s="155"/>
      <c r="H22" s="167"/>
      <c r="I22" s="166"/>
      <c r="J22" s="173"/>
      <c r="L22" s="141"/>
    </row>
    <row r="23" spans="1:12">
      <c r="A23" s="166"/>
      <c r="B23" s="141" t="s">
        <v>66</v>
      </c>
      <c r="C23" s="155">
        <v>0</v>
      </c>
      <c r="D23" s="155">
        <v>0</v>
      </c>
      <c r="E23" s="155">
        <v>0</v>
      </c>
      <c r="F23" s="155">
        <v>2</v>
      </c>
      <c r="G23" s="155">
        <v>0</v>
      </c>
      <c r="H23" s="155">
        <v>2</v>
      </c>
      <c r="I23" s="166"/>
      <c r="J23" s="173">
        <f>H23/$H$74*100</f>
        <v>1.2048192771084338</v>
      </c>
    </row>
    <row r="24" spans="1:12">
      <c r="B24" s="141" t="s">
        <v>64</v>
      </c>
      <c r="C24" s="155">
        <v>1</v>
      </c>
      <c r="D24" s="155">
        <v>0</v>
      </c>
      <c r="E24" s="155">
        <v>12</v>
      </c>
      <c r="F24" s="155">
        <v>15</v>
      </c>
      <c r="G24" s="155">
        <v>0</v>
      </c>
      <c r="H24" s="155">
        <v>28</v>
      </c>
      <c r="I24" s="166"/>
      <c r="J24" s="173">
        <f>H24/$H$74*100</f>
        <v>16.867469879518072</v>
      </c>
    </row>
    <row r="25" spans="1:12">
      <c r="B25" s="141" t="s">
        <v>63</v>
      </c>
      <c r="C25" s="155">
        <v>0</v>
      </c>
      <c r="D25" s="155">
        <v>0</v>
      </c>
      <c r="E25" s="155">
        <v>2</v>
      </c>
      <c r="F25" s="155">
        <v>0</v>
      </c>
      <c r="G25" s="155">
        <v>0</v>
      </c>
      <c r="H25" s="155">
        <v>2</v>
      </c>
      <c r="I25" s="166"/>
      <c r="J25" s="173">
        <f>H25/$H$74*100</f>
        <v>1.2048192771084338</v>
      </c>
    </row>
    <row r="26" spans="1:12">
      <c r="B26" s="141" t="s">
        <v>62</v>
      </c>
      <c r="C26" s="155">
        <v>17</v>
      </c>
      <c r="D26" s="155">
        <v>2</v>
      </c>
      <c r="E26" s="155">
        <v>8</v>
      </c>
      <c r="F26" s="155">
        <v>11</v>
      </c>
      <c r="G26" s="155">
        <v>1</v>
      </c>
      <c r="H26" s="155">
        <v>39</v>
      </c>
      <c r="I26" s="166"/>
      <c r="J26" s="173">
        <f>H26/$H$74*100</f>
        <v>23.493975903614459</v>
      </c>
    </row>
    <row r="27" spans="1:12">
      <c r="B27" s="141" t="s">
        <v>61</v>
      </c>
      <c r="C27" s="155">
        <v>3</v>
      </c>
      <c r="D27" s="155">
        <v>1</v>
      </c>
      <c r="E27" s="155">
        <v>7</v>
      </c>
      <c r="F27" s="155">
        <v>7</v>
      </c>
      <c r="G27" s="155">
        <v>1</v>
      </c>
      <c r="H27" s="155">
        <v>19</v>
      </c>
      <c r="I27" s="166"/>
      <c r="J27" s="173">
        <f>H27/$H$74*100</f>
        <v>11.445783132530121</v>
      </c>
    </row>
    <row r="28" spans="1:12">
      <c r="B28" s="141" t="s">
        <v>60</v>
      </c>
      <c r="C28" s="155">
        <v>0</v>
      </c>
      <c r="D28" s="155">
        <v>1</v>
      </c>
      <c r="E28" s="155">
        <v>0</v>
      </c>
      <c r="F28" s="155">
        <v>0</v>
      </c>
      <c r="G28" s="155">
        <v>0</v>
      </c>
      <c r="H28" s="155">
        <v>1</v>
      </c>
      <c r="I28" s="166"/>
      <c r="J28" s="173">
        <f>H28/$H$74*100</f>
        <v>0.60240963855421692</v>
      </c>
    </row>
    <row r="29" spans="1:12">
      <c r="B29" s="141" t="s">
        <v>59</v>
      </c>
      <c r="C29" s="155">
        <v>0</v>
      </c>
      <c r="D29" s="155">
        <v>0</v>
      </c>
      <c r="E29" s="155">
        <v>2</v>
      </c>
      <c r="F29" s="155">
        <v>1</v>
      </c>
      <c r="G29" s="155">
        <v>0</v>
      </c>
      <c r="H29" s="155">
        <v>3</v>
      </c>
      <c r="I29" s="166"/>
      <c r="J29" s="173">
        <f>H29/$H$74*100</f>
        <v>1.8072289156626504</v>
      </c>
    </row>
    <row r="30" spans="1:12">
      <c r="B30" s="141" t="s">
        <v>58</v>
      </c>
      <c r="C30" s="155">
        <v>0</v>
      </c>
      <c r="D30" s="155">
        <v>0</v>
      </c>
      <c r="E30" s="155">
        <v>0</v>
      </c>
      <c r="F30" s="155">
        <v>8</v>
      </c>
      <c r="G30" s="155">
        <v>0</v>
      </c>
      <c r="H30" s="155">
        <v>8</v>
      </c>
      <c r="I30" s="166"/>
      <c r="J30" s="173">
        <f>H30/$H$74*100</f>
        <v>4.8192771084337354</v>
      </c>
    </row>
    <row r="31" spans="1:12">
      <c r="B31" s="141" t="s">
        <v>57</v>
      </c>
      <c r="C31" s="155">
        <v>1</v>
      </c>
      <c r="D31" s="155">
        <v>1</v>
      </c>
      <c r="E31" s="155">
        <v>15</v>
      </c>
      <c r="F31" s="155">
        <v>39</v>
      </c>
      <c r="G31" s="155">
        <v>7</v>
      </c>
      <c r="H31" s="155">
        <v>63</v>
      </c>
      <c r="I31" s="166"/>
      <c r="J31" s="173">
        <f>H31/$H$74*100</f>
        <v>37.951807228915662</v>
      </c>
    </row>
    <row r="32" spans="1:12" ht="3" customHeight="1">
      <c r="C32" s="155"/>
      <c r="D32" s="155"/>
      <c r="E32" s="155"/>
      <c r="F32" s="155"/>
      <c r="G32" s="155"/>
      <c r="H32" s="167"/>
      <c r="I32" s="166"/>
      <c r="J32" s="173"/>
    </row>
    <row r="33" spans="1:12">
      <c r="A33" s="166" t="s">
        <v>187</v>
      </c>
      <c r="C33" s="155"/>
      <c r="D33" s="155"/>
      <c r="E33" s="155"/>
      <c r="F33" s="155"/>
      <c r="G33" s="155"/>
      <c r="H33" s="167"/>
      <c r="I33" s="166"/>
      <c r="J33" s="173"/>
    </row>
    <row r="34" spans="1:12">
      <c r="A34" s="166"/>
      <c r="B34" s="141" t="s">
        <v>55</v>
      </c>
      <c r="C34" s="155">
        <v>1</v>
      </c>
      <c r="D34" s="155">
        <v>1</v>
      </c>
      <c r="E34" s="155">
        <v>0</v>
      </c>
      <c r="F34" s="155">
        <v>7</v>
      </c>
      <c r="G34" s="155">
        <v>1</v>
      </c>
      <c r="H34" s="155">
        <v>10</v>
      </c>
      <c r="I34" s="166"/>
      <c r="J34" s="173">
        <f>H34/$H$74*100</f>
        <v>6.024096385542169</v>
      </c>
    </row>
    <row r="35" spans="1:12">
      <c r="B35" s="141" t="s">
        <v>54</v>
      </c>
      <c r="C35" s="155">
        <v>0</v>
      </c>
      <c r="D35" s="155">
        <v>0</v>
      </c>
      <c r="E35" s="155">
        <v>1</v>
      </c>
      <c r="F35" s="155">
        <v>6</v>
      </c>
      <c r="G35" s="155">
        <v>0</v>
      </c>
      <c r="H35" s="155">
        <v>7</v>
      </c>
      <c r="I35" s="166"/>
      <c r="J35" s="173">
        <f>H35/$H$74*100</f>
        <v>4.2168674698795181</v>
      </c>
    </row>
    <row r="36" spans="1:12">
      <c r="B36" s="141" t="s">
        <v>53</v>
      </c>
      <c r="C36" s="155">
        <v>1</v>
      </c>
      <c r="D36" s="155">
        <v>0</v>
      </c>
      <c r="E36" s="155">
        <v>0</v>
      </c>
      <c r="F36" s="155">
        <v>4</v>
      </c>
      <c r="G36" s="155">
        <v>6</v>
      </c>
      <c r="H36" s="155">
        <v>11</v>
      </c>
      <c r="I36" s="166"/>
      <c r="J36" s="173">
        <f>H36/$H$74*100</f>
        <v>6.6265060240963862</v>
      </c>
    </row>
    <row r="37" spans="1:12">
      <c r="B37" s="141" t="s">
        <v>51</v>
      </c>
      <c r="C37" s="155">
        <v>0</v>
      </c>
      <c r="D37" s="155">
        <v>0</v>
      </c>
      <c r="E37" s="155">
        <v>1</v>
      </c>
      <c r="F37" s="155">
        <v>7</v>
      </c>
      <c r="G37" s="155">
        <v>3</v>
      </c>
      <c r="H37" s="155">
        <v>11</v>
      </c>
      <c r="I37" s="166"/>
      <c r="J37" s="173">
        <f>H37/$H$74*100</f>
        <v>6.6265060240963862</v>
      </c>
    </row>
    <row r="38" spans="1:12">
      <c r="B38" s="141" t="s">
        <v>48</v>
      </c>
      <c r="C38" s="155">
        <v>0</v>
      </c>
      <c r="D38" s="155">
        <v>0</v>
      </c>
      <c r="E38" s="155">
        <v>0</v>
      </c>
      <c r="F38" s="155">
        <v>1</v>
      </c>
      <c r="G38" s="155">
        <v>0</v>
      </c>
      <c r="H38" s="155">
        <v>1</v>
      </c>
      <c r="I38" s="166"/>
      <c r="J38" s="173">
        <f>H38/$H$74*100</f>
        <v>0.60240963855421692</v>
      </c>
    </row>
    <row r="39" spans="1:12">
      <c r="B39" s="141" t="s">
        <v>47</v>
      </c>
      <c r="C39" s="155">
        <v>2</v>
      </c>
      <c r="D39" s="155">
        <v>0</v>
      </c>
      <c r="E39" s="155">
        <v>0</v>
      </c>
      <c r="F39" s="155">
        <v>2</v>
      </c>
      <c r="G39" s="155">
        <v>2</v>
      </c>
      <c r="H39" s="155">
        <v>6</v>
      </c>
      <c r="I39" s="166"/>
      <c r="J39" s="173">
        <f>H39/$H$74*100</f>
        <v>3.6144578313253009</v>
      </c>
    </row>
    <row r="40" spans="1:12" ht="2.25" customHeight="1">
      <c r="C40" s="155"/>
      <c r="D40" s="155"/>
      <c r="E40" s="155"/>
      <c r="F40" s="155"/>
      <c r="G40" s="155"/>
      <c r="H40" s="167"/>
      <c r="I40" s="166"/>
      <c r="J40" s="173"/>
    </row>
    <row r="41" spans="1:12">
      <c r="A41" s="166" t="s">
        <v>186</v>
      </c>
      <c r="C41" s="155"/>
      <c r="D41" s="155"/>
      <c r="E41" s="155"/>
      <c r="F41" s="155"/>
      <c r="G41" s="155"/>
      <c r="H41" s="167"/>
      <c r="I41" s="166"/>
      <c r="J41" s="173"/>
      <c r="L41" s="141"/>
    </row>
    <row r="42" spans="1:12">
      <c r="B42" s="141" t="s">
        <v>44</v>
      </c>
      <c r="C42" s="155">
        <v>0</v>
      </c>
      <c r="D42" s="155">
        <v>0</v>
      </c>
      <c r="E42" s="155">
        <v>0</v>
      </c>
      <c r="F42" s="155">
        <v>1</v>
      </c>
      <c r="G42" s="155">
        <v>0</v>
      </c>
      <c r="H42" s="155">
        <v>1</v>
      </c>
      <c r="I42" s="166"/>
      <c r="J42" s="173">
        <f>H42/$H$74*100</f>
        <v>0.60240963855421692</v>
      </c>
    </row>
    <row r="43" spans="1:12">
      <c r="B43" s="141" t="s">
        <v>43</v>
      </c>
      <c r="C43" s="155">
        <v>1</v>
      </c>
      <c r="D43" s="155">
        <v>1</v>
      </c>
      <c r="E43" s="155">
        <v>5</v>
      </c>
      <c r="F43" s="155">
        <v>20</v>
      </c>
      <c r="G43" s="155">
        <v>1</v>
      </c>
      <c r="H43" s="155">
        <v>28</v>
      </c>
      <c r="I43" s="166"/>
      <c r="J43" s="173">
        <f>H43/$H$74*100</f>
        <v>16.867469879518072</v>
      </c>
    </row>
    <row r="44" spans="1:12">
      <c r="B44" s="141" t="s">
        <v>42</v>
      </c>
      <c r="C44" s="155">
        <v>1</v>
      </c>
      <c r="D44" s="155">
        <v>0</v>
      </c>
      <c r="E44" s="155">
        <v>0</v>
      </c>
      <c r="F44" s="155">
        <v>1</v>
      </c>
      <c r="G44" s="155">
        <v>0</v>
      </c>
      <c r="H44" s="155">
        <v>2</v>
      </c>
      <c r="I44" s="166"/>
      <c r="J44" s="173">
        <f>H44/$H$74*100</f>
        <v>1.2048192771084338</v>
      </c>
    </row>
    <row r="45" spans="1:12">
      <c r="B45" s="141" t="s">
        <v>40</v>
      </c>
      <c r="C45" s="155">
        <v>1</v>
      </c>
      <c r="D45" s="155">
        <v>1</v>
      </c>
      <c r="E45" s="155">
        <v>3</v>
      </c>
      <c r="F45" s="155">
        <v>3</v>
      </c>
      <c r="G45" s="155">
        <v>0</v>
      </c>
      <c r="H45" s="155">
        <v>8</v>
      </c>
      <c r="I45" s="166"/>
      <c r="J45" s="173">
        <f>H45/$H$74*100</f>
        <v>4.8192771084337354</v>
      </c>
    </row>
    <row r="46" spans="1:12">
      <c r="B46" s="141" t="s">
        <v>39</v>
      </c>
      <c r="C46" s="155">
        <v>0</v>
      </c>
      <c r="D46" s="155">
        <v>0</v>
      </c>
      <c r="E46" s="155">
        <v>0</v>
      </c>
      <c r="F46" s="155">
        <v>2</v>
      </c>
      <c r="G46" s="155">
        <v>1</v>
      </c>
      <c r="H46" s="155">
        <v>3</v>
      </c>
      <c r="I46" s="166"/>
      <c r="J46" s="173">
        <f>H46/$H$74*100</f>
        <v>1.8072289156626504</v>
      </c>
    </row>
    <row r="47" spans="1:12" ht="15.75" customHeight="1">
      <c r="A47" s="166"/>
      <c r="B47" s="141" t="s">
        <v>38</v>
      </c>
      <c r="C47" s="155">
        <v>0</v>
      </c>
      <c r="D47" s="155">
        <v>0</v>
      </c>
      <c r="E47" s="155">
        <v>0</v>
      </c>
      <c r="F47" s="155">
        <v>0</v>
      </c>
      <c r="G47" s="155">
        <v>1</v>
      </c>
      <c r="H47" s="155">
        <v>1</v>
      </c>
      <c r="I47" s="166"/>
      <c r="J47" s="173">
        <f>H47/$H$74*100</f>
        <v>0.60240963855421692</v>
      </c>
    </row>
    <row r="48" spans="1:12" ht="5.25" customHeight="1">
      <c r="A48" s="166"/>
      <c r="C48" s="155"/>
      <c r="D48" s="155"/>
      <c r="E48" s="155"/>
      <c r="F48" s="155"/>
      <c r="G48" s="155"/>
      <c r="H48" s="167"/>
      <c r="I48" s="166"/>
      <c r="J48" s="173"/>
    </row>
    <row r="49" spans="1:12">
      <c r="A49" s="166" t="s">
        <v>113</v>
      </c>
      <c r="C49" s="155"/>
      <c r="D49" s="155"/>
      <c r="E49" s="155"/>
      <c r="F49" s="155"/>
      <c r="G49" s="155"/>
      <c r="H49" s="167"/>
      <c r="I49" s="166"/>
      <c r="J49" s="173"/>
    </row>
    <row r="50" spans="1:12">
      <c r="A50" s="166"/>
      <c r="B50" s="141" t="s">
        <v>36</v>
      </c>
      <c r="C50" s="155">
        <v>2</v>
      </c>
      <c r="D50" s="155">
        <v>0</v>
      </c>
      <c r="E50" s="155">
        <v>0</v>
      </c>
      <c r="F50" s="155">
        <v>0</v>
      </c>
      <c r="G50" s="155">
        <v>0</v>
      </c>
      <c r="H50" s="155">
        <v>2</v>
      </c>
      <c r="I50" s="166"/>
      <c r="J50" s="173">
        <f>H50/$H$74*100</f>
        <v>1.2048192771084338</v>
      </c>
    </row>
    <row r="51" spans="1:12">
      <c r="B51" s="141" t="s">
        <v>185</v>
      </c>
      <c r="C51" s="155">
        <v>1</v>
      </c>
      <c r="D51" s="155">
        <v>0</v>
      </c>
      <c r="E51" s="155">
        <v>0</v>
      </c>
      <c r="F51" s="155">
        <v>0</v>
      </c>
      <c r="G51" s="155">
        <v>0</v>
      </c>
      <c r="H51" s="155">
        <v>1</v>
      </c>
      <c r="I51" s="166"/>
      <c r="J51" s="173">
        <f>H51/$H$74*100</f>
        <v>0.60240963855421692</v>
      </c>
    </row>
    <row r="52" spans="1:12">
      <c r="B52" s="141" t="s">
        <v>31</v>
      </c>
      <c r="C52" s="155">
        <v>1</v>
      </c>
      <c r="D52" s="155">
        <v>0</v>
      </c>
      <c r="E52" s="155">
        <v>0</v>
      </c>
      <c r="F52" s="155">
        <v>0</v>
      </c>
      <c r="G52" s="155">
        <v>1</v>
      </c>
      <c r="H52" s="155">
        <v>2</v>
      </c>
      <c r="I52" s="166"/>
      <c r="J52" s="173">
        <f>H52/$H$74*100</f>
        <v>1.2048192771084338</v>
      </c>
    </row>
    <row r="53" spans="1:12">
      <c r="B53" s="141" t="s">
        <v>30</v>
      </c>
      <c r="C53" s="155">
        <v>2</v>
      </c>
      <c r="D53" s="155">
        <v>0</v>
      </c>
      <c r="E53" s="155">
        <v>1</v>
      </c>
      <c r="F53" s="155">
        <v>0</v>
      </c>
      <c r="G53" s="155">
        <v>0</v>
      </c>
      <c r="H53" s="155">
        <v>3</v>
      </c>
      <c r="I53" s="166"/>
      <c r="J53" s="173">
        <f>H53/$H$74*100</f>
        <v>1.8072289156626504</v>
      </c>
    </row>
    <row r="54" spans="1:12">
      <c r="B54" s="141" t="s">
        <v>27</v>
      </c>
      <c r="C54" s="155">
        <v>4</v>
      </c>
      <c r="D54" s="155">
        <v>0</v>
      </c>
      <c r="E54" s="155">
        <v>0</v>
      </c>
      <c r="F54" s="155">
        <v>0</v>
      </c>
      <c r="G54" s="155">
        <v>0</v>
      </c>
      <c r="H54" s="155">
        <v>4</v>
      </c>
      <c r="I54" s="166"/>
      <c r="J54" s="173">
        <f>H54/$H$74*100</f>
        <v>2.4096385542168677</v>
      </c>
    </row>
    <row r="55" spans="1:12" ht="6" customHeight="1">
      <c r="C55" s="155"/>
      <c r="D55" s="155"/>
      <c r="E55" s="155"/>
      <c r="F55" s="155"/>
      <c r="G55" s="155"/>
      <c r="H55" s="167"/>
      <c r="I55" s="166"/>
      <c r="J55" s="173"/>
      <c r="L55" s="141"/>
    </row>
    <row r="56" spans="1:12">
      <c r="A56" s="166" t="s">
        <v>112</v>
      </c>
      <c r="C56" s="155"/>
      <c r="D56" s="155"/>
      <c r="E56" s="155"/>
      <c r="F56" s="155"/>
      <c r="G56" s="155"/>
      <c r="H56" s="167"/>
      <c r="I56" s="166"/>
      <c r="J56" s="173"/>
      <c r="L56" s="141"/>
    </row>
    <row r="57" spans="1:12">
      <c r="B57" s="141" t="s">
        <v>25</v>
      </c>
      <c r="C57" s="155">
        <v>2</v>
      </c>
      <c r="D57" s="155">
        <v>0</v>
      </c>
      <c r="E57" s="155">
        <v>0</v>
      </c>
      <c r="F57" s="155">
        <v>0</v>
      </c>
      <c r="G57" s="155">
        <v>0</v>
      </c>
      <c r="H57" s="155">
        <v>2</v>
      </c>
      <c r="I57" s="166"/>
      <c r="J57" s="173">
        <f>H57/$H$74*100</f>
        <v>1.2048192771084338</v>
      </c>
    </row>
    <row r="58" spans="1:12">
      <c r="B58" s="141" t="s">
        <v>24</v>
      </c>
      <c r="C58" s="155">
        <v>19</v>
      </c>
      <c r="D58" s="155">
        <v>0</v>
      </c>
      <c r="E58" s="155">
        <v>2</v>
      </c>
      <c r="F58" s="155">
        <v>0</v>
      </c>
      <c r="G58" s="155">
        <v>0</v>
      </c>
      <c r="H58" s="155">
        <v>21</v>
      </c>
      <c r="I58" s="166"/>
      <c r="J58" s="173">
        <f>H58/$H$74*100</f>
        <v>12.650602409638553</v>
      </c>
    </row>
    <row r="59" spans="1:12">
      <c r="B59" s="141" t="s">
        <v>184</v>
      </c>
      <c r="C59" s="155">
        <v>10</v>
      </c>
      <c r="D59" s="155">
        <v>0</v>
      </c>
      <c r="E59" s="155">
        <v>1</v>
      </c>
      <c r="F59" s="155">
        <v>0</v>
      </c>
      <c r="G59" s="155">
        <v>0</v>
      </c>
      <c r="H59" s="155">
        <v>11</v>
      </c>
      <c r="I59" s="166"/>
      <c r="J59" s="173">
        <f>H59/$H$74*100</f>
        <v>6.6265060240963862</v>
      </c>
    </row>
    <row r="60" spans="1:12">
      <c r="B60" s="141" t="s">
        <v>22</v>
      </c>
      <c r="C60" s="155">
        <v>8</v>
      </c>
      <c r="D60" s="155">
        <v>0</v>
      </c>
      <c r="E60" s="155">
        <v>0</v>
      </c>
      <c r="F60" s="155">
        <v>0</v>
      </c>
      <c r="G60" s="155">
        <v>0</v>
      </c>
      <c r="H60" s="155">
        <v>8</v>
      </c>
      <c r="I60" s="166"/>
      <c r="J60" s="173">
        <f>H60/$H$74*100</f>
        <v>4.8192771084337354</v>
      </c>
    </row>
    <row r="61" spans="1:12">
      <c r="B61" s="141" t="s">
        <v>21</v>
      </c>
      <c r="C61" s="155">
        <v>5</v>
      </c>
      <c r="D61" s="155">
        <v>0</v>
      </c>
      <c r="E61" s="155">
        <v>0</v>
      </c>
      <c r="F61" s="155">
        <v>0</v>
      </c>
      <c r="G61" s="155">
        <v>0</v>
      </c>
      <c r="H61" s="155">
        <v>5</v>
      </c>
      <c r="I61" s="166"/>
      <c r="J61" s="173">
        <f>H61/$H$74*100</f>
        <v>3.0120481927710845</v>
      </c>
    </row>
    <row r="62" spans="1:12">
      <c r="B62" s="141" t="s">
        <v>20</v>
      </c>
      <c r="C62" s="155">
        <v>13</v>
      </c>
      <c r="D62" s="155">
        <v>0</v>
      </c>
      <c r="E62" s="155">
        <v>0</v>
      </c>
      <c r="F62" s="155">
        <v>0</v>
      </c>
      <c r="G62" s="155">
        <v>0</v>
      </c>
      <c r="H62" s="155">
        <v>13</v>
      </c>
      <c r="I62" s="166"/>
      <c r="J62" s="173">
        <f>H62/$H$74*100</f>
        <v>7.8313253012048198</v>
      </c>
    </row>
    <row r="63" spans="1:12">
      <c r="B63" s="141" t="s">
        <v>183</v>
      </c>
      <c r="C63" s="155">
        <v>4</v>
      </c>
      <c r="D63" s="155">
        <v>0</v>
      </c>
      <c r="E63" s="155">
        <v>0</v>
      </c>
      <c r="F63" s="155">
        <v>0</v>
      </c>
      <c r="G63" s="155">
        <v>0</v>
      </c>
      <c r="H63" s="155">
        <v>4</v>
      </c>
      <c r="I63" s="166"/>
      <c r="J63" s="173">
        <f>H63/$H$74*100</f>
        <v>2.4096385542168677</v>
      </c>
    </row>
    <row r="64" spans="1:12">
      <c r="B64" s="141" t="s">
        <v>18</v>
      </c>
      <c r="C64" s="155">
        <v>1</v>
      </c>
      <c r="D64" s="155">
        <v>0</v>
      </c>
      <c r="E64" s="155">
        <v>0</v>
      </c>
      <c r="F64" s="155">
        <v>0</v>
      </c>
      <c r="G64" s="155">
        <v>0</v>
      </c>
      <c r="H64" s="155">
        <v>1</v>
      </c>
      <c r="I64" s="166"/>
      <c r="J64" s="173">
        <f>H64/$H$74*100</f>
        <v>0.60240963855421692</v>
      </c>
    </row>
    <row r="65" spans="1:19">
      <c r="B65" s="141" t="s">
        <v>182</v>
      </c>
      <c r="C65" s="155">
        <v>7</v>
      </c>
      <c r="D65" s="155">
        <v>0</v>
      </c>
      <c r="E65" s="155">
        <v>0</v>
      </c>
      <c r="F65" s="155">
        <v>0</v>
      </c>
      <c r="G65" s="155">
        <v>0</v>
      </c>
      <c r="H65" s="155">
        <v>7</v>
      </c>
      <c r="I65" s="166"/>
      <c r="J65" s="173">
        <f>H65/$H$74*100</f>
        <v>4.2168674698795181</v>
      </c>
    </row>
    <row r="66" spans="1:19" ht="16.5" customHeight="1">
      <c r="B66" s="141" t="s">
        <v>16</v>
      </c>
      <c r="C66" s="155">
        <v>1</v>
      </c>
      <c r="D66" s="155">
        <v>0</v>
      </c>
      <c r="E66" s="155">
        <v>0</v>
      </c>
      <c r="F66" s="155">
        <v>0</v>
      </c>
      <c r="G66" s="155">
        <v>0</v>
      </c>
      <c r="H66" s="155">
        <v>1</v>
      </c>
      <c r="I66" s="166"/>
      <c r="J66" s="173">
        <f>H66/$H$74*100</f>
        <v>0.60240963855421692</v>
      </c>
    </row>
    <row r="67" spans="1:19" ht="5.25" customHeight="1">
      <c r="C67" s="155"/>
      <c r="D67" s="155"/>
      <c r="E67" s="155"/>
      <c r="F67" s="155"/>
      <c r="G67" s="155"/>
      <c r="H67" s="167"/>
      <c r="I67" s="166"/>
      <c r="J67" s="173"/>
    </row>
    <row r="68" spans="1:19">
      <c r="A68" s="166" t="s">
        <v>111</v>
      </c>
      <c r="C68" s="155"/>
      <c r="D68" s="155"/>
      <c r="E68" s="155"/>
      <c r="F68" s="155"/>
      <c r="G68" s="155"/>
      <c r="H68" s="167"/>
      <c r="I68" s="166"/>
      <c r="J68" s="173"/>
    </row>
    <row r="69" spans="1:19">
      <c r="A69" s="166"/>
      <c r="B69" s="141" t="s">
        <v>14</v>
      </c>
      <c r="C69" s="155">
        <v>0</v>
      </c>
      <c r="D69" s="155">
        <v>0</v>
      </c>
      <c r="E69" s="155">
        <v>2</v>
      </c>
      <c r="F69" s="155">
        <v>0</v>
      </c>
      <c r="G69" s="155">
        <v>0</v>
      </c>
      <c r="H69" s="155">
        <v>2</v>
      </c>
      <c r="I69" s="166"/>
      <c r="J69" s="173">
        <f>H69/$H$74*100</f>
        <v>1.2048192771084338</v>
      </c>
    </row>
    <row r="70" spans="1:19">
      <c r="B70" s="141" t="s">
        <v>181</v>
      </c>
      <c r="C70" s="141">
        <v>0</v>
      </c>
      <c r="D70" s="141">
        <v>1</v>
      </c>
      <c r="E70" s="141">
        <v>0</v>
      </c>
      <c r="F70" s="141">
        <v>0</v>
      </c>
      <c r="G70" s="141">
        <v>0</v>
      </c>
      <c r="H70" s="141">
        <v>1</v>
      </c>
      <c r="I70" s="166"/>
      <c r="J70" s="173">
        <f>H70/$H$74*100</f>
        <v>0.60240963855421692</v>
      </c>
    </row>
    <row r="71" spans="1:19" ht="17.25" hidden="1" thickBot="1">
      <c r="A71" s="161" t="s">
        <v>180</v>
      </c>
      <c r="B71" s="164"/>
      <c r="C71" s="172"/>
      <c r="D71" s="172"/>
      <c r="E71" s="172"/>
      <c r="F71" s="172"/>
      <c r="G71" s="172"/>
      <c r="H71" s="171"/>
      <c r="I71" s="161"/>
      <c r="J71" s="170"/>
      <c r="M71" s="141" t="s">
        <v>10</v>
      </c>
      <c r="N71" s="141">
        <v>0</v>
      </c>
      <c r="O71" s="141">
        <v>0</v>
      </c>
      <c r="P71" s="141">
        <v>1</v>
      </c>
      <c r="Q71" s="141">
        <v>1</v>
      </c>
      <c r="R71" s="141">
        <v>1</v>
      </c>
      <c r="S71" s="141">
        <v>3</v>
      </c>
    </row>
    <row r="72" spans="1:19" hidden="1">
      <c r="A72" s="166"/>
      <c r="C72" s="169"/>
      <c r="D72" s="169"/>
      <c r="E72" s="169"/>
      <c r="F72" s="169"/>
      <c r="G72" s="169"/>
      <c r="H72" s="168"/>
      <c r="I72" s="166"/>
      <c r="J72" s="165"/>
      <c r="L72" s="142" t="s">
        <v>179</v>
      </c>
      <c r="N72" s="141">
        <v>116</v>
      </c>
      <c r="O72" s="141">
        <v>10</v>
      </c>
      <c r="P72" s="141">
        <v>75</v>
      </c>
      <c r="Q72" s="141">
        <v>183</v>
      </c>
      <c r="R72" s="141">
        <v>28</v>
      </c>
      <c r="S72" s="141">
        <v>412</v>
      </c>
    </row>
    <row r="73" spans="1:19" ht="3.75" customHeight="1">
      <c r="C73" s="155"/>
      <c r="D73" s="155"/>
      <c r="E73" s="155"/>
      <c r="F73" s="155"/>
      <c r="G73" s="155"/>
      <c r="H73" s="167"/>
      <c r="I73" s="166"/>
      <c r="J73" s="165"/>
    </row>
    <row r="74" spans="1:19" ht="17.25" thickBot="1">
      <c r="A74" s="164"/>
      <c r="B74" s="161" t="s">
        <v>178</v>
      </c>
      <c r="C74" s="163">
        <v>44</v>
      </c>
      <c r="D74" s="163">
        <v>5</v>
      </c>
      <c r="E74" s="163">
        <v>27</v>
      </c>
      <c r="F74" s="163">
        <v>75</v>
      </c>
      <c r="G74" s="163">
        <v>15</v>
      </c>
      <c r="H74" s="162">
        <v>166</v>
      </c>
      <c r="I74" s="161"/>
      <c r="J74" s="160">
        <v>1</v>
      </c>
    </row>
    <row r="75" spans="1:19">
      <c r="A75" s="1" t="s">
        <v>124</v>
      </c>
      <c r="C75" s="159"/>
      <c r="D75" s="159"/>
      <c r="E75" s="159"/>
      <c r="F75" s="159"/>
      <c r="G75" s="159"/>
      <c r="H75" s="158"/>
      <c r="I75" s="157"/>
      <c r="J75" s="156"/>
    </row>
    <row r="76" spans="1:19">
      <c r="I76" s="155"/>
      <c r="J76" s="154"/>
    </row>
    <row r="77" spans="1:19">
      <c r="B77" s="153" t="s">
        <v>177</v>
      </c>
      <c r="C77" s="152"/>
      <c r="D77" s="152"/>
      <c r="E77" s="152"/>
      <c r="F77" s="152"/>
      <c r="G77" s="152"/>
      <c r="H77" s="152"/>
      <c r="I77" s="152"/>
      <c r="J77" s="151"/>
    </row>
    <row r="78" spans="1:19">
      <c r="B78" s="150" t="s">
        <v>176</v>
      </c>
      <c r="C78" s="149"/>
      <c r="D78" s="149"/>
      <c r="E78" s="149"/>
      <c r="F78" s="149"/>
      <c r="G78" s="149"/>
      <c r="H78" s="149"/>
      <c r="I78" s="148"/>
      <c r="J78" s="147"/>
    </row>
    <row r="79" spans="1:19">
      <c r="B79" s="150" t="s">
        <v>175</v>
      </c>
      <c r="C79" s="149"/>
      <c r="D79" s="149"/>
      <c r="E79" s="149"/>
      <c r="F79" s="149"/>
      <c r="G79" s="149"/>
      <c r="H79" s="149"/>
      <c r="I79" s="148"/>
      <c r="J79" s="147"/>
    </row>
    <row r="80" spans="1:19">
      <c r="B80" s="146" t="s">
        <v>174</v>
      </c>
      <c r="C80" s="145"/>
      <c r="D80" s="145"/>
      <c r="E80" s="145"/>
      <c r="F80" s="145"/>
      <c r="G80" s="145"/>
      <c r="H80" s="145"/>
      <c r="I80" s="144"/>
      <c r="J80" s="143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S115"/>
  <sheetViews>
    <sheetView zoomScale="75" zoomScaleNormal="75" workbookViewId="0">
      <selection activeCell="L42" sqref="L42"/>
    </sheetView>
  </sheetViews>
  <sheetFormatPr defaultRowHeight="16.5"/>
  <cols>
    <col min="1" max="1" width="4.140625" style="141" customWidth="1"/>
    <col min="2" max="2" width="58.42578125" style="141" customWidth="1"/>
    <col min="3" max="3" width="14.42578125" style="141" bestFit="1" customWidth="1"/>
    <col min="4" max="4" width="15.7109375" style="141" bestFit="1" customWidth="1"/>
    <col min="5" max="5" width="16" style="141" bestFit="1" customWidth="1"/>
    <col min="6" max="6" width="16.7109375" style="141" customWidth="1"/>
    <col min="7" max="7" width="10.42578125" style="141" customWidth="1"/>
    <col min="8" max="8" width="11.5703125" style="141" customWidth="1"/>
    <col min="9" max="9" width="2" style="141" customWidth="1"/>
    <col min="10" max="10" width="21.140625" style="141" customWidth="1"/>
    <col min="11" max="11" width="1.5703125" style="141" customWidth="1"/>
    <col min="12" max="12" width="22.7109375" style="141" customWidth="1"/>
    <col min="13" max="16384" width="9.140625" style="141"/>
  </cols>
  <sheetData>
    <row r="1" spans="1:12" ht="20.25" thickBot="1">
      <c r="A1" s="161" t="s">
        <v>206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2" ht="36" customHeight="1">
      <c r="A2" s="159"/>
      <c r="B2" s="159"/>
      <c r="C2" s="177" t="s">
        <v>205</v>
      </c>
      <c r="D2" s="177"/>
      <c r="E2" s="177"/>
      <c r="F2" s="177"/>
      <c r="G2" s="177"/>
      <c r="H2" s="177"/>
      <c r="I2" s="159"/>
      <c r="J2" s="197" t="s">
        <v>204</v>
      </c>
    </row>
    <row r="3" spans="1:12" ht="17.25" thickBot="1">
      <c r="A3" s="164"/>
      <c r="B3" s="164"/>
      <c r="C3" s="175" t="s">
        <v>194</v>
      </c>
      <c r="D3" s="175" t="s">
        <v>193</v>
      </c>
      <c r="E3" s="175" t="s">
        <v>192</v>
      </c>
      <c r="F3" s="175" t="s">
        <v>191</v>
      </c>
      <c r="G3" s="175" t="s">
        <v>10</v>
      </c>
      <c r="H3" s="175" t="s">
        <v>179</v>
      </c>
      <c r="I3" s="196"/>
      <c r="J3" s="195"/>
    </row>
    <row r="4" spans="1:12" ht="3.75" customHeight="1"/>
    <row r="5" spans="1:12">
      <c r="A5" s="166" t="s">
        <v>119</v>
      </c>
      <c r="H5" s="167"/>
      <c r="I5" s="167"/>
      <c r="J5" s="165"/>
    </row>
    <row r="6" spans="1:12">
      <c r="B6" s="141" t="s">
        <v>94</v>
      </c>
      <c r="C6" s="194">
        <v>1</v>
      </c>
      <c r="D6" s="194">
        <v>1</v>
      </c>
      <c r="E6" s="194">
        <v>9</v>
      </c>
      <c r="F6" s="194">
        <v>3</v>
      </c>
      <c r="G6" s="194">
        <v>0</v>
      </c>
      <c r="H6" s="167">
        <v>14</v>
      </c>
      <c r="I6" s="167"/>
      <c r="J6" s="173">
        <f>H6/$H$95*100</f>
        <v>0.94276094276094269</v>
      </c>
      <c r="L6" s="173"/>
    </row>
    <row r="7" spans="1:12">
      <c r="B7" s="141" t="s">
        <v>93</v>
      </c>
      <c r="C7" s="194">
        <v>0</v>
      </c>
      <c r="D7" s="194">
        <v>3</v>
      </c>
      <c r="E7" s="194">
        <v>16</v>
      </c>
      <c r="F7" s="194">
        <v>17</v>
      </c>
      <c r="G7" s="194">
        <v>3</v>
      </c>
      <c r="H7" s="167">
        <v>39</v>
      </c>
      <c r="I7" s="167"/>
      <c r="J7" s="173">
        <f>H7/$H$95*100</f>
        <v>2.6262626262626263</v>
      </c>
      <c r="L7" s="173"/>
    </row>
    <row r="8" spans="1:12">
      <c r="B8" s="141" t="s">
        <v>92</v>
      </c>
      <c r="C8" s="194">
        <v>13</v>
      </c>
      <c r="D8" s="194">
        <v>4</v>
      </c>
      <c r="E8" s="194">
        <v>14</v>
      </c>
      <c r="F8" s="194">
        <v>100</v>
      </c>
      <c r="G8" s="194">
        <v>14</v>
      </c>
      <c r="H8" s="167">
        <v>145</v>
      </c>
      <c r="I8" s="167"/>
      <c r="J8" s="173">
        <f>H8/$H$95*100</f>
        <v>9.7643097643097647</v>
      </c>
      <c r="L8" s="173"/>
    </row>
    <row r="9" spans="1:12">
      <c r="B9" s="141" t="s">
        <v>91</v>
      </c>
      <c r="C9" s="194">
        <v>0</v>
      </c>
      <c r="D9" s="194">
        <v>0</v>
      </c>
      <c r="E9" s="194">
        <v>3</v>
      </c>
      <c r="F9" s="194">
        <v>5</v>
      </c>
      <c r="G9" s="194">
        <v>0</v>
      </c>
      <c r="H9" s="167">
        <v>8</v>
      </c>
      <c r="I9" s="167"/>
      <c r="J9" s="173">
        <f>H9/$H$95*100</f>
        <v>0.53872053872053871</v>
      </c>
      <c r="L9" s="173"/>
    </row>
    <row r="10" spans="1:12">
      <c r="B10" s="141" t="s">
        <v>90</v>
      </c>
      <c r="C10" s="194">
        <v>0</v>
      </c>
      <c r="D10" s="194">
        <v>0</v>
      </c>
      <c r="E10" s="194">
        <v>0</v>
      </c>
      <c r="F10" s="194">
        <v>2</v>
      </c>
      <c r="G10" s="194">
        <v>0</v>
      </c>
      <c r="H10" s="167">
        <v>2</v>
      </c>
      <c r="I10" s="167"/>
      <c r="J10" s="173">
        <f>H10/$H$95*100</f>
        <v>0.13468013468013468</v>
      </c>
      <c r="L10" s="173"/>
    </row>
    <row r="11" spans="1:12">
      <c r="B11" s="141" t="s">
        <v>88</v>
      </c>
      <c r="C11" s="194">
        <v>0</v>
      </c>
      <c r="D11" s="194">
        <v>0</v>
      </c>
      <c r="E11" s="194">
        <v>3</v>
      </c>
      <c r="F11" s="194">
        <v>2</v>
      </c>
      <c r="G11" s="194">
        <v>0</v>
      </c>
      <c r="H11" s="167">
        <v>5</v>
      </c>
      <c r="I11" s="167"/>
      <c r="J11" s="173">
        <f>H11/$H$95*100</f>
        <v>0.33670033670033667</v>
      </c>
      <c r="L11" s="173"/>
    </row>
    <row r="12" spans="1:12">
      <c r="B12" s="141" t="s">
        <v>87</v>
      </c>
      <c r="C12" s="194">
        <v>3</v>
      </c>
      <c r="D12" s="194">
        <v>4</v>
      </c>
      <c r="E12" s="194">
        <v>17</v>
      </c>
      <c r="F12" s="194">
        <v>22</v>
      </c>
      <c r="G12" s="194">
        <v>6</v>
      </c>
      <c r="H12" s="167">
        <v>52</v>
      </c>
      <c r="I12" s="167"/>
      <c r="J12" s="173">
        <f>H12/$H$95*100</f>
        <v>3.5016835016835017</v>
      </c>
      <c r="L12" s="173"/>
    </row>
    <row r="13" spans="1:12">
      <c r="B13" s="141" t="s">
        <v>86</v>
      </c>
      <c r="C13" s="194">
        <v>0</v>
      </c>
      <c r="D13" s="194">
        <v>1</v>
      </c>
      <c r="E13" s="194">
        <v>2</v>
      </c>
      <c r="F13" s="194">
        <v>12</v>
      </c>
      <c r="G13" s="194">
        <v>1</v>
      </c>
      <c r="H13" s="167">
        <v>16</v>
      </c>
      <c r="I13" s="167"/>
      <c r="J13" s="173">
        <f>H13/$H$95*100</f>
        <v>1.0774410774410774</v>
      </c>
      <c r="L13" s="173"/>
    </row>
    <row r="14" spans="1:12" ht="5.25" customHeight="1">
      <c r="B14" s="155"/>
      <c r="C14" s="194"/>
      <c r="D14" s="194"/>
      <c r="E14" s="194"/>
      <c r="F14" s="194"/>
      <c r="G14" s="194"/>
      <c r="H14" s="167"/>
      <c r="I14" s="167"/>
      <c r="J14" s="173"/>
      <c r="L14" s="173"/>
    </row>
    <row r="15" spans="1:12">
      <c r="A15" s="166" t="s">
        <v>118</v>
      </c>
      <c r="B15" s="155" t="s">
        <v>83</v>
      </c>
      <c r="C15" s="155">
        <v>1</v>
      </c>
      <c r="D15" s="155">
        <v>0</v>
      </c>
      <c r="E15" s="155">
        <v>1</v>
      </c>
      <c r="F15" s="155">
        <v>11</v>
      </c>
      <c r="G15" s="155">
        <v>0</v>
      </c>
      <c r="H15" s="167">
        <v>13</v>
      </c>
      <c r="I15" s="167"/>
      <c r="J15" s="173"/>
      <c r="L15" s="173"/>
    </row>
    <row r="16" spans="1:12">
      <c r="B16" s="141" t="s">
        <v>81</v>
      </c>
      <c r="C16" s="194">
        <v>1</v>
      </c>
      <c r="D16" s="194">
        <v>0</v>
      </c>
      <c r="E16" s="194">
        <v>0</v>
      </c>
      <c r="F16" s="194">
        <v>2</v>
      </c>
      <c r="G16" s="194">
        <v>0</v>
      </c>
      <c r="H16" s="167">
        <v>3</v>
      </c>
      <c r="I16" s="167"/>
      <c r="J16" s="173">
        <f>H16/$H$95*100</f>
        <v>0.20202020202020202</v>
      </c>
      <c r="L16" s="173"/>
    </row>
    <row r="17" spans="1:12">
      <c r="B17" s="141" t="s">
        <v>80</v>
      </c>
      <c r="C17" s="194">
        <v>0</v>
      </c>
      <c r="D17" s="194">
        <v>0</v>
      </c>
      <c r="E17" s="194">
        <v>0</v>
      </c>
      <c r="F17" s="194">
        <v>3</v>
      </c>
      <c r="G17" s="194">
        <v>1</v>
      </c>
      <c r="H17" s="167">
        <v>4</v>
      </c>
      <c r="I17" s="167"/>
      <c r="J17" s="173">
        <f>H17/$H$95*100</f>
        <v>0.26936026936026936</v>
      </c>
      <c r="L17" s="173"/>
    </row>
    <row r="18" spans="1:12">
      <c r="B18" s="141" t="s">
        <v>79</v>
      </c>
      <c r="C18" s="194">
        <v>1</v>
      </c>
      <c r="D18" s="194">
        <v>0</v>
      </c>
      <c r="E18" s="194">
        <v>0</v>
      </c>
      <c r="F18" s="194">
        <v>0</v>
      </c>
      <c r="G18" s="194">
        <v>0</v>
      </c>
      <c r="H18" s="167">
        <v>1</v>
      </c>
      <c r="I18" s="167"/>
      <c r="J18" s="173">
        <f>H18/$H$95*100</f>
        <v>6.7340067340067339E-2</v>
      </c>
      <c r="L18" s="173"/>
    </row>
    <row r="19" spans="1:12" ht="5.25" customHeight="1">
      <c r="C19" s="194"/>
      <c r="D19" s="194"/>
      <c r="E19" s="194"/>
      <c r="F19" s="194"/>
      <c r="G19" s="194"/>
      <c r="H19" s="167"/>
      <c r="I19" s="167"/>
      <c r="J19" s="173"/>
    </row>
    <row r="20" spans="1:12">
      <c r="A20" s="166" t="s">
        <v>190</v>
      </c>
      <c r="C20" s="194"/>
      <c r="D20" s="194"/>
      <c r="E20" s="194"/>
      <c r="F20" s="194"/>
      <c r="G20" s="194"/>
      <c r="H20" s="167"/>
      <c r="I20" s="167"/>
      <c r="J20" s="173"/>
    </row>
    <row r="21" spans="1:12">
      <c r="B21" s="141" t="s">
        <v>77</v>
      </c>
      <c r="C21" s="194">
        <v>8</v>
      </c>
      <c r="D21" s="194">
        <v>2</v>
      </c>
      <c r="E21" s="194">
        <v>1</v>
      </c>
      <c r="F21" s="194">
        <v>6</v>
      </c>
      <c r="G21" s="194">
        <v>0</v>
      </c>
      <c r="H21" s="167">
        <v>17</v>
      </c>
      <c r="I21" s="167"/>
      <c r="J21" s="173">
        <f>H21/$H$95*100</f>
        <v>1.1447811447811449</v>
      </c>
      <c r="L21" s="173"/>
    </row>
    <row r="22" spans="1:12">
      <c r="B22" s="141" t="s">
        <v>141</v>
      </c>
      <c r="C22" s="194">
        <v>1</v>
      </c>
      <c r="D22" s="194">
        <v>8</v>
      </c>
      <c r="E22" s="194">
        <v>3</v>
      </c>
      <c r="F22" s="194">
        <v>19</v>
      </c>
      <c r="G22" s="194">
        <v>5</v>
      </c>
      <c r="H22" s="167">
        <v>36</v>
      </c>
      <c r="I22" s="167"/>
      <c r="J22" s="173">
        <f>H22/$H$95*100</f>
        <v>2.4242424242424243</v>
      </c>
      <c r="L22" s="173"/>
    </row>
    <row r="23" spans="1:12">
      <c r="B23" s="141" t="s">
        <v>75</v>
      </c>
      <c r="C23" s="194">
        <v>0</v>
      </c>
      <c r="D23" s="194">
        <v>0</v>
      </c>
      <c r="E23" s="194">
        <v>0</v>
      </c>
      <c r="F23" s="194">
        <v>5</v>
      </c>
      <c r="G23" s="194">
        <v>1</v>
      </c>
      <c r="H23" s="167">
        <v>6</v>
      </c>
      <c r="I23" s="167"/>
      <c r="J23" s="173">
        <f>H23/$H$95*100</f>
        <v>0.40404040404040403</v>
      </c>
      <c r="L23" s="173"/>
    </row>
    <row r="24" spans="1:12">
      <c r="B24" s="141" t="s">
        <v>74</v>
      </c>
      <c r="C24" s="194">
        <v>4</v>
      </c>
      <c r="D24" s="194">
        <v>1</v>
      </c>
      <c r="E24" s="194">
        <v>0</v>
      </c>
      <c r="F24" s="194">
        <v>1</v>
      </c>
      <c r="G24" s="194">
        <v>0</v>
      </c>
      <c r="H24" s="167">
        <v>6</v>
      </c>
      <c r="I24" s="167"/>
      <c r="J24" s="173">
        <f>H24/$H$95*100</f>
        <v>0.40404040404040403</v>
      </c>
      <c r="L24" s="173"/>
    </row>
    <row r="25" spans="1:12">
      <c r="B25" s="141" t="s">
        <v>73</v>
      </c>
      <c r="C25" s="194">
        <v>0</v>
      </c>
      <c r="D25" s="194">
        <v>0</v>
      </c>
      <c r="E25" s="194">
        <v>2</v>
      </c>
      <c r="F25" s="194">
        <v>2</v>
      </c>
      <c r="G25" s="194">
        <v>1</v>
      </c>
      <c r="H25" s="167">
        <v>5</v>
      </c>
      <c r="I25" s="167"/>
      <c r="J25" s="173">
        <f>H25/$H$95*100</f>
        <v>0.33670033670033667</v>
      </c>
      <c r="L25" s="173"/>
    </row>
    <row r="26" spans="1:12">
      <c r="B26" s="141" t="s">
        <v>72</v>
      </c>
      <c r="C26" s="194">
        <v>2</v>
      </c>
      <c r="D26" s="194">
        <v>0</v>
      </c>
      <c r="E26" s="194">
        <v>22</v>
      </c>
      <c r="F26" s="194">
        <v>59</v>
      </c>
      <c r="G26" s="194">
        <v>8</v>
      </c>
      <c r="H26" s="167">
        <v>91</v>
      </c>
      <c r="I26" s="167"/>
      <c r="J26" s="173">
        <f>H26/$H$95*100</f>
        <v>6.127946127946128</v>
      </c>
      <c r="L26" s="173"/>
    </row>
    <row r="27" spans="1:12">
      <c r="B27" s="141" t="s">
        <v>71</v>
      </c>
      <c r="C27" s="194">
        <v>9</v>
      </c>
      <c r="D27" s="194">
        <v>4</v>
      </c>
      <c r="E27" s="194">
        <v>20</v>
      </c>
      <c r="F27" s="194">
        <v>86</v>
      </c>
      <c r="G27" s="194">
        <v>6</v>
      </c>
      <c r="H27" s="167">
        <v>125</v>
      </c>
      <c r="I27" s="167"/>
      <c r="J27" s="173">
        <f>H27/$H$95*100</f>
        <v>8.4175084175084187</v>
      </c>
      <c r="L27" s="173"/>
    </row>
    <row r="28" spans="1:12">
      <c r="B28" s="141" t="s">
        <v>70</v>
      </c>
      <c r="C28" s="194">
        <v>1</v>
      </c>
      <c r="D28" s="194">
        <v>1</v>
      </c>
      <c r="E28" s="194">
        <v>6</v>
      </c>
      <c r="F28" s="194">
        <v>22</v>
      </c>
      <c r="G28" s="194">
        <v>1</v>
      </c>
      <c r="H28" s="167">
        <v>31</v>
      </c>
      <c r="I28" s="167"/>
      <c r="J28" s="173">
        <f>H28/$H$95*100</f>
        <v>2.0875420875420878</v>
      </c>
      <c r="L28" s="173"/>
    </row>
    <row r="29" spans="1:12">
      <c r="B29" s="141" t="s">
        <v>69</v>
      </c>
      <c r="C29" s="194">
        <v>4</v>
      </c>
      <c r="D29" s="194">
        <v>1</v>
      </c>
      <c r="E29" s="194">
        <v>0</v>
      </c>
      <c r="F29" s="194">
        <v>2</v>
      </c>
      <c r="G29" s="194">
        <v>0</v>
      </c>
      <c r="H29" s="167">
        <v>7</v>
      </c>
      <c r="I29" s="167"/>
      <c r="J29" s="173">
        <f>H29/$H$95*100</f>
        <v>0.47138047138047134</v>
      </c>
      <c r="L29" s="173"/>
    </row>
    <row r="30" spans="1:12">
      <c r="B30" s="141" t="s">
        <v>68</v>
      </c>
      <c r="C30" s="194">
        <v>0</v>
      </c>
      <c r="D30" s="194">
        <v>5</v>
      </c>
      <c r="E30" s="194">
        <v>0</v>
      </c>
      <c r="F30" s="194">
        <v>0</v>
      </c>
      <c r="G30" s="194">
        <v>0</v>
      </c>
      <c r="H30" s="167">
        <v>5</v>
      </c>
      <c r="I30" s="167"/>
      <c r="J30" s="173">
        <f>H30/$H$95*100</f>
        <v>0.33670033670033667</v>
      </c>
      <c r="L30" s="173"/>
    </row>
    <row r="31" spans="1:12" ht="3.75" customHeight="1">
      <c r="C31" s="194"/>
      <c r="D31" s="194"/>
      <c r="E31" s="194"/>
      <c r="F31" s="194"/>
      <c r="G31" s="194"/>
      <c r="H31" s="167"/>
      <c r="I31" s="167"/>
      <c r="J31" s="173">
        <f>H31/$H$95*100</f>
        <v>0</v>
      </c>
    </row>
    <row r="32" spans="1:12">
      <c r="A32" s="166" t="s">
        <v>188</v>
      </c>
      <c r="C32" s="194"/>
      <c r="D32" s="194"/>
      <c r="E32" s="194"/>
      <c r="F32" s="194"/>
      <c r="G32" s="194"/>
      <c r="H32" s="167"/>
      <c r="I32" s="167"/>
      <c r="J32" s="173"/>
    </row>
    <row r="33" spans="1:12">
      <c r="A33" s="166"/>
      <c r="B33" s="141" t="s">
        <v>66</v>
      </c>
      <c r="C33" s="194">
        <v>1</v>
      </c>
      <c r="D33" s="194">
        <v>5</v>
      </c>
      <c r="E33" s="194">
        <v>3</v>
      </c>
      <c r="F33" s="194">
        <v>15</v>
      </c>
      <c r="G33" s="194">
        <v>2</v>
      </c>
      <c r="H33" s="167">
        <v>26</v>
      </c>
      <c r="I33" s="167"/>
      <c r="J33" s="173">
        <f>H33/$H$95*100</f>
        <v>1.7508417508417509</v>
      </c>
      <c r="L33" s="173"/>
    </row>
    <row r="34" spans="1:12">
      <c r="B34" s="141" t="s">
        <v>65</v>
      </c>
      <c r="C34" s="194">
        <v>1</v>
      </c>
      <c r="D34" s="194">
        <v>0</v>
      </c>
      <c r="E34" s="194">
        <v>1</v>
      </c>
      <c r="F34" s="194">
        <v>5</v>
      </c>
      <c r="G34" s="194">
        <v>1</v>
      </c>
      <c r="H34" s="167">
        <v>8</v>
      </c>
      <c r="I34" s="167"/>
      <c r="J34" s="173">
        <f>H34/$H$95*100</f>
        <v>0.53872053872053871</v>
      </c>
      <c r="L34" s="173"/>
    </row>
    <row r="35" spans="1:12">
      <c r="B35" s="141" t="s">
        <v>64</v>
      </c>
      <c r="C35" s="194">
        <v>11</v>
      </c>
      <c r="D35" s="194">
        <v>18</v>
      </c>
      <c r="E35" s="194">
        <v>51</v>
      </c>
      <c r="F35" s="194">
        <v>80</v>
      </c>
      <c r="G35" s="194">
        <v>10</v>
      </c>
      <c r="H35" s="167">
        <v>170</v>
      </c>
      <c r="I35" s="167"/>
      <c r="J35" s="173">
        <f>H35/$H$95*100</f>
        <v>11.447811447811448</v>
      </c>
      <c r="L35" s="173"/>
    </row>
    <row r="36" spans="1:12">
      <c r="B36" s="141" t="s">
        <v>63</v>
      </c>
      <c r="C36" s="194">
        <v>2</v>
      </c>
      <c r="D36" s="194">
        <v>4</v>
      </c>
      <c r="E36" s="194">
        <v>3</v>
      </c>
      <c r="F36" s="194">
        <v>5</v>
      </c>
      <c r="G36" s="194">
        <v>0</v>
      </c>
      <c r="H36" s="167">
        <v>14</v>
      </c>
      <c r="I36" s="167"/>
      <c r="J36" s="173">
        <f>H36/$H$95*100</f>
        <v>0.94276094276094269</v>
      </c>
      <c r="L36" s="173"/>
    </row>
    <row r="37" spans="1:12">
      <c r="B37" s="141" t="s">
        <v>62</v>
      </c>
      <c r="C37" s="194">
        <v>85</v>
      </c>
      <c r="D37" s="194">
        <v>63</v>
      </c>
      <c r="E37" s="194">
        <v>78</v>
      </c>
      <c r="F37" s="194">
        <v>145</v>
      </c>
      <c r="G37" s="194">
        <v>16</v>
      </c>
      <c r="H37" s="167">
        <v>387</v>
      </c>
      <c r="I37" s="167"/>
      <c r="J37" s="173">
        <f>H37/$H$95*100</f>
        <v>26.060606060606062</v>
      </c>
      <c r="L37" s="173"/>
    </row>
    <row r="38" spans="1:12">
      <c r="B38" s="141" t="s">
        <v>61</v>
      </c>
      <c r="C38" s="194">
        <v>16</v>
      </c>
      <c r="D38" s="194">
        <v>23</v>
      </c>
      <c r="E38" s="194">
        <v>65</v>
      </c>
      <c r="F38" s="194">
        <v>96</v>
      </c>
      <c r="G38" s="194">
        <v>15</v>
      </c>
      <c r="H38" s="167">
        <v>215</v>
      </c>
      <c r="I38" s="167"/>
      <c r="J38" s="173">
        <f>H38/$H$95*100</f>
        <v>14.478114478114479</v>
      </c>
      <c r="L38" s="173"/>
    </row>
    <row r="39" spans="1:12">
      <c r="B39" s="141" t="s">
        <v>60</v>
      </c>
      <c r="C39" s="194">
        <v>2</v>
      </c>
      <c r="D39" s="194">
        <v>14</v>
      </c>
      <c r="E39" s="194">
        <v>0</v>
      </c>
      <c r="F39" s="194">
        <v>2</v>
      </c>
      <c r="G39" s="194">
        <v>0</v>
      </c>
      <c r="H39" s="167">
        <v>18</v>
      </c>
      <c r="I39" s="167"/>
      <c r="J39" s="173">
        <f>H39/$H$95*100</f>
        <v>1.2121212121212122</v>
      </c>
      <c r="L39" s="173"/>
    </row>
    <row r="40" spans="1:12">
      <c r="B40" s="141" t="s">
        <v>59</v>
      </c>
      <c r="C40" s="194">
        <v>2</v>
      </c>
      <c r="D40" s="194">
        <v>6</v>
      </c>
      <c r="E40" s="194">
        <v>19</v>
      </c>
      <c r="F40" s="194">
        <v>23</v>
      </c>
      <c r="G40" s="194">
        <v>8</v>
      </c>
      <c r="H40" s="167">
        <v>58</v>
      </c>
      <c r="I40" s="167"/>
      <c r="J40" s="173">
        <f>H40/$H$95*100</f>
        <v>3.9057239057239053</v>
      </c>
      <c r="L40" s="173"/>
    </row>
    <row r="41" spans="1:12">
      <c r="B41" s="141" t="s">
        <v>58</v>
      </c>
      <c r="C41" s="194">
        <v>1</v>
      </c>
      <c r="D41" s="194">
        <v>4</v>
      </c>
      <c r="E41" s="194">
        <v>8</v>
      </c>
      <c r="F41" s="194">
        <v>47</v>
      </c>
      <c r="G41" s="194">
        <v>15</v>
      </c>
      <c r="H41" s="167">
        <v>75</v>
      </c>
      <c r="I41" s="167"/>
      <c r="J41" s="173">
        <f>H41/$H$95*100</f>
        <v>5.0505050505050502</v>
      </c>
      <c r="L41" s="173"/>
    </row>
    <row r="42" spans="1:12">
      <c r="B42" s="141" t="s">
        <v>57</v>
      </c>
      <c r="C42" s="194">
        <v>5</v>
      </c>
      <c r="D42" s="194">
        <v>13</v>
      </c>
      <c r="E42" s="194">
        <v>67</v>
      </c>
      <c r="F42" s="194">
        <v>206</v>
      </c>
      <c r="G42" s="194">
        <v>39</v>
      </c>
      <c r="H42" s="167">
        <v>330</v>
      </c>
      <c r="I42" s="167"/>
      <c r="J42" s="173">
        <f>H42/$H$95*100</f>
        <v>22.222222222222221</v>
      </c>
      <c r="L42" s="173"/>
    </row>
    <row r="43" spans="1:12" ht="3.75" customHeight="1">
      <c r="C43" s="194"/>
      <c r="D43" s="194"/>
      <c r="E43" s="194"/>
      <c r="F43" s="194"/>
      <c r="G43" s="194"/>
      <c r="H43" s="167"/>
      <c r="I43" s="167"/>
      <c r="J43" s="173"/>
    </row>
    <row r="44" spans="1:12">
      <c r="A44" s="166" t="s">
        <v>187</v>
      </c>
      <c r="C44" s="194"/>
      <c r="D44" s="194"/>
      <c r="E44" s="194"/>
      <c r="F44" s="194"/>
      <c r="G44" s="194"/>
      <c r="H44" s="167"/>
      <c r="I44" s="167"/>
      <c r="J44" s="173"/>
    </row>
    <row r="45" spans="1:12">
      <c r="B45" s="141" t="s">
        <v>55</v>
      </c>
      <c r="C45" s="194">
        <v>6</v>
      </c>
      <c r="D45" s="194">
        <v>2</v>
      </c>
      <c r="E45" s="194">
        <v>3</v>
      </c>
      <c r="F45" s="194">
        <v>63</v>
      </c>
      <c r="G45" s="194">
        <v>6</v>
      </c>
      <c r="H45" s="167">
        <v>80</v>
      </c>
      <c r="I45" s="167"/>
      <c r="J45" s="173">
        <f>H45/$H$95*100</f>
        <v>5.3872053872053867</v>
      </c>
      <c r="L45" s="173"/>
    </row>
    <row r="46" spans="1:12">
      <c r="B46" s="141" t="s">
        <v>54</v>
      </c>
      <c r="C46" s="194">
        <v>6</v>
      </c>
      <c r="D46" s="194">
        <v>0</v>
      </c>
      <c r="E46" s="194">
        <v>0</v>
      </c>
      <c r="F46" s="194">
        <v>17</v>
      </c>
      <c r="G46" s="194">
        <v>1</v>
      </c>
      <c r="H46" s="167">
        <v>24</v>
      </c>
      <c r="I46" s="167"/>
      <c r="J46" s="173">
        <f>H46/$H$95*100</f>
        <v>1.6161616161616161</v>
      </c>
      <c r="L46" s="173"/>
    </row>
    <row r="47" spans="1:12">
      <c r="B47" s="141" t="s">
        <v>53</v>
      </c>
      <c r="C47" s="194">
        <v>3</v>
      </c>
      <c r="D47" s="194">
        <v>1</v>
      </c>
      <c r="E47" s="194">
        <v>1</v>
      </c>
      <c r="F47" s="194">
        <v>20</v>
      </c>
      <c r="G47" s="194">
        <v>5</v>
      </c>
      <c r="H47" s="167">
        <v>30</v>
      </c>
      <c r="I47" s="167"/>
      <c r="J47" s="173">
        <f>H47/$H$95*100</f>
        <v>2.0202020202020203</v>
      </c>
      <c r="L47" s="173"/>
    </row>
    <row r="48" spans="1:12">
      <c r="B48" s="141" t="s">
        <v>52</v>
      </c>
      <c r="C48" s="194">
        <v>2</v>
      </c>
      <c r="D48" s="194">
        <v>0</v>
      </c>
      <c r="E48" s="194">
        <v>0</v>
      </c>
      <c r="F48" s="194">
        <v>0</v>
      </c>
      <c r="G48" s="194">
        <v>0</v>
      </c>
      <c r="H48" s="167">
        <v>2</v>
      </c>
      <c r="I48" s="167"/>
      <c r="J48" s="173">
        <f>H48/$H$95*100</f>
        <v>0.13468013468013468</v>
      </c>
      <c r="L48" s="173"/>
    </row>
    <row r="49" spans="1:12">
      <c r="B49" s="141" t="s">
        <v>51</v>
      </c>
      <c r="C49" s="194">
        <v>1</v>
      </c>
      <c r="D49" s="194">
        <v>2</v>
      </c>
      <c r="E49" s="194">
        <v>0</v>
      </c>
      <c r="F49" s="194">
        <v>29</v>
      </c>
      <c r="G49" s="194">
        <v>4</v>
      </c>
      <c r="H49" s="167">
        <v>36</v>
      </c>
      <c r="I49" s="167"/>
      <c r="J49" s="173">
        <f>H49/$H$95*100</f>
        <v>2.4242424242424243</v>
      </c>
      <c r="L49" s="173"/>
    </row>
    <row r="50" spans="1:12">
      <c r="B50" s="141" t="s">
        <v>50</v>
      </c>
      <c r="C50" s="194">
        <v>0</v>
      </c>
      <c r="D50" s="194">
        <v>4</v>
      </c>
      <c r="E50" s="194">
        <v>0</v>
      </c>
      <c r="F50" s="194">
        <v>4</v>
      </c>
      <c r="G50" s="194">
        <v>0</v>
      </c>
      <c r="H50" s="167">
        <v>8</v>
      </c>
      <c r="I50" s="167"/>
      <c r="J50" s="173">
        <f>H50/$H$95*100</f>
        <v>0.53872053872053871</v>
      </c>
      <c r="L50" s="173"/>
    </row>
    <row r="51" spans="1:12">
      <c r="B51" s="141" t="s">
        <v>49</v>
      </c>
      <c r="C51" s="194">
        <v>0</v>
      </c>
      <c r="D51" s="194">
        <v>5</v>
      </c>
      <c r="E51" s="194">
        <v>0</v>
      </c>
      <c r="F51" s="194">
        <v>0</v>
      </c>
      <c r="G51" s="194">
        <v>1</v>
      </c>
      <c r="H51" s="167">
        <v>6</v>
      </c>
      <c r="I51" s="167"/>
      <c r="J51" s="173">
        <f>H51/$H$95*100</f>
        <v>0.40404040404040403</v>
      </c>
      <c r="L51" s="173"/>
    </row>
    <row r="52" spans="1:12">
      <c r="B52" s="141" t="s">
        <v>48</v>
      </c>
      <c r="C52" s="194">
        <v>0</v>
      </c>
      <c r="D52" s="194">
        <v>0</v>
      </c>
      <c r="E52" s="194">
        <v>0</v>
      </c>
      <c r="F52" s="194">
        <v>2</v>
      </c>
      <c r="G52" s="194">
        <v>0</v>
      </c>
      <c r="H52" s="167">
        <v>2</v>
      </c>
      <c r="I52" s="167"/>
      <c r="J52" s="173">
        <f>H52/$H$95*100</f>
        <v>0.13468013468013468</v>
      </c>
      <c r="L52" s="173"/>
    </row>
    <row r="53" spans="1:12">
      <c r="B53" s="141" t="s">
        <v>47</v>
      </c>
      <c r="C53" s="194">
        <v>7</v>
      </c>
      <c r="D53" s="194">
        <v>1</v>
      </c>
      <c r="E53" s="194">
        <v>0</v>
      </c>
      <c r="F53" s="194">
        <v>20</v>
      </c>
      <c r="G53" s="194">
        <v>3</v>
      </c>
      <c r="H53" s="167">
        <v>31</v>
      </c>
      <c r="I53" s="167"/>
      <c r="J53" s="173">
        <f>H53/$H$95*100</f>
        <v>2.0875420875420878</v>
      </c>
      <c r="L53" s="173"/>
    </row>
    <row r="54" spans="1:12">
      <c r="B54" s="141" t="s">
        <v>46</v>
      </c>
      <c r="C54" s="194">
        <v>3</v>
      </c>
      <c r="D54" s="194">
        <v>1</v>
      </c>
      <c r="E54" s="194">
        <v>3</v>
      </c>
      <c r="F54" s="194">
        <v>9</v>
      </c>
      <c r="G54" s="194">
        <v>1</v>
      </c>
      <c r="H54" s="167">
        <v>17</v>
      </c>
      <c r="I54" s="167"/>
      <c r="J54" s="173">
        <f>H54/$H$95*100</f>
        <v>1.1447811447811449</v>
      </c>
      <c r="L54" s="173"/>
    </row>
    <row r="55" spans="1:12" ht="2.25" customHeight="1">
      <c r="C55" s="194"/>
      <c r="D55" s="194"/>
      <c r="E55" s="194"/>
      <c r="F55" s="194"/>
      <c r="G55" s="194"/>
      <c r="H55" s="167"/>
      <c r="I55" s="167"/>
      <c r="J55" s="173">
        <f>H55/$H$95*100</f>
        <v>0</v>
      </c>
    </row>
    <row r="56" spans="1:12">
      <c r="A56" s="166" t="s">
        <v>186</v>
      </c>
      <c r="C56" s="194"/>
      <c r="D56" s="194"/>
      <c r="E56" s="194"/>
      <c r="F56" s="194"/>
      <c r="G56" s="194"/>
      <c r="H56" s="167"/>
      <c r="I56" s="167"/>
      <c r="J56" s="173"/>
    </row>
    <row r="57" spans="1:12">
      <c r="B57" s="141" t="s">
        <v>44</v>
      </c>
      <c r="C57" s="194">
        <v>5</v>
      </c>
      <c r="D57" s="194">
        <v>2</v>
      </c>
      <c r="E57" s="194">
        <v>9</v>
      </c>
      <c r="F57" s="194">
        <v>20</v>
      </c>
      <c r="G57" s="194">
        <v>2</v>
      </c>
      <c r="H57" s="167">
        <v>38</v>
      </c>
      <c r="I57" s="167"/>
      <c r="J57" s="173">
        <f>H57/$H$95*100</f>
        <v>2.5589225589225588</v>
      </c>
      <c r="L57" s="173"/>
    </row>
    <row r="58" spans="1:12">
      <c r="B58" s="141" t="s">
        <v>43</v>
      </c>
      <c r="C58" s="194">
        <v>24</v>
      </c>
      <c r="D58" s="194">
        <v>17</v>
      </c>
      <c r="E58" s="194">
        <v>36</v>
      </c>
      <c r="F58" s="194">
        <v>118</v>
      </c>
      <c r="G58" s="194">
        <v>11</v>
      </c>
      <c r="H58" s="167">
        <v>206</v>
      </c>
      <c r="I58" s="167"/>
      <c r="J58" s="173">
        <f>H58/$H$95*100</f>
        <v>13.872053872053872</v>
      </c>
      <c r="L58" s="173"/>
    </row>
    <row r="59" spans="1:12">
      <c r="B59" s="141" t="s">
        <v>42</v>
      </c>
      <c r="C59" s="194">
        <v>1</v>
      </c>
      <c r="D59" s="194">
        <v>0</v>
      </c>
      <c r="E59" s="194">
        <v>8</v>
      </c>
      <c r="F59" s="194">
        <v>7</v>
      </c>
      <c r="G59" s="194">
        <v>1</v>
      </c>
      <c r="H59" s="167">
        <v>17</v>
      </c>
      <c r="I59" s="167"/>
      <c r="J59" s="173">
        <f>H59/$H$95*100</f>
        <v>1.1447811447811449</v>
      </c>
      <c r="L59" s="173"/>
    </row>
    <row r="60" spans="1:12">
      <c r="B60" s="141" t="s">
        <v>40</v>
      </c>
      <c r="C60" s="194">
        <v>5</v>
      </c>
      <c r="D60" s="194">
        <v>2</v>
      </c>
      <c r="E60" s="194">
        <v>19</v>
      </c>
      <c r="F60" s="194">
        <v>32</v>
      </c>
      <c r="G60" s="194">
        <v>1</v>
      </c>
      <c r="H60" s="167">
        <v>59</v>
      </c>
      <c r="I60" s="167"/>
      <c r="J60" s="173">
        <f>H60/$H$95*100</f>
        <v>3.9730639730639727</v>
      </c>
      <c r="L60" s="173"/>
    </row>
    <row r="61" spans="1:12">
      <c r="B61" s="141" t="s">
        <v>39</v>
      </c>
      <c r="C61" s="194">
        <v>0</v>
      </c>
      <c r="D61" s="194">
        <v>0</v>
      </c>
      <c r="E61" s="194">
        <v>4</v>
      </c>
      <c r="F61" s="194">
        <v>14</v>
      </c>
      <c r="G61" s="194">
        <v>0</v>
      </c>
      <c r="H61" s="167">
        <v>18</v>
      </c>
      <c r="I61" s="167"/>
      <c r="J61" s="173">
        <f>H61/$H$95*100</f>
        <v>1.2121212121212122</v>
      </c>
      <c r="L61" s="173"/>
    </row>
    <row r="62" spans="1:12">
      <c r="A62" s="166"/>
      <c r="B62" s="141" t="s">
        <v>38</v>
      </c>
      <c r="C62" s="194">
        <v>0</v>
      </c>
      <c r="D62" s="194">
        <v>1</v>
      </c>
      <c r="E62" s="194">
        <v>5</v>
      </c>
      <c r="F62" s="194">
        <v>7</v>
      </c>
      <c r="G62" s="194">
        <v>0</v>
      </c>
      <c r="H62" s="167">
        <v>13</v>
      </c>
      <c r="I62" s="167"/>
      <c r="J62" s="173">
        <f>H62/$H$95*100</f>
        <v>0.87542087542087543</v>
      </c>
      <c r="L62" s="173"/>
    </row>
    <row r="63" spans="1:12" ht="6" customHeight="1">
      <c r="A63" s="166"/>
      <c r="C63" s="194"/>
      <c r="D63" s="194"/>
      <c r="E63" s="194"/>
      <c r="F63" s="194"/>
      <c r="G63" s="194"/>
      <c r="H63" s="167"/>
      <c r="I63" s="167"/>
      <c r="J63" s="173"/>
    </row>
    <row r="64" spans="1:12">
      <c r="A64" s="166" t="s">
        <v>113</v>
      </c>
      <c r="C64" s="194"/>
      <c r="D64" s="194"/>
      <c r="E64" s="194"/>
      <c r="F64" s="194"/>
      <c r="G64" s="194"/>
      <c r="H64" s="167"/>
      <c r="I64" s="167"/>
      <c r="J64" s="173"/>
    </row>
    <row r="65" spans="1:12">
      <c r="B65" s="141" t="s">
        <v>36</v>
      </c>
      <c r="C65" s="194">
        <v>15</v>
      </c>
      <c r="D65" s="194">
        <v>1</v>
      </c>
      <c r="E65" s="194">
        <v>3</v>
      </c>
      <c r="F65" s="194">
        <v>6</v>
      </c>
      <c r="G65" s="194">
        <v>0</v>
      </c>
      <c r="H65" s="167">
        <v>25</v>
      </c>
      <c r="I65" s="167"/>
      <c r="J65" s="173">
        <f>H65/$H$95*100</f>
        <v>1.6835016835016834</v>
      </c>
      <c r="L65" s="173"/>
    </row>
    <row r="66" spans="1:12">
      <c r="B66" s="141" t="s">
        <v>35</v>
      </c>
      <c r="C66" s="194">
        <v>0</v>
      </c>
      <c r="D66" s="194">
        <v>0</v>
      </c>
      <c r="E66" s="194">
        <v>3</v>
      </c>
      <c r="F66" s="194">
        <v>5</v>
      </c>
      <c r="G66" s="194">
        <v>0</v>
      </c>
      <c r="H66" s="167">
        <v>8</v>
      </c>
      <c r="I66" s="167"/>
      <c r="J66" s="173">
        <f>H66/$H$95*100</f>
        <v>0.53872053872053871</v>
      </c>
      <c r="L66" s="173"/>
    </row>
    <row r="67" spans="1:12">
      <c r="B67" s="141" t="s">
        <v>136</v>
      </c>
      <c r="C67" s="194">
        <v>2</v>
      </c>
      <c r="D67" s="194">
        <v>0</v>
      </c>
      <c r="E67" s="194">
        <v>5</v>
      </c>
      <c r="F67" s="194">
        <v>12</v>
      </c>
      <c r="G67" s="194">
        <v>1</v>
      </c>
      <c r="H67" s="167">
        <v>20</v>
      </c>
      <c r="I67" s="167"/>
      <c r="J67" s="173">
        <f>H67/$H$95*100</f>
        <v>1.3468013468013467</v>
      </c>
      <c r="L67" s="173"/>
    </row>
    <row r="68" spans="1:12">
      <c r="B68" s="141" t="s">
        <v>33</v>
      </c>
      <c r="C68" s="194">
        <v>1</v>
      </c>
      <c r="D68" s="194">
        <v>1</v>
      </c>
      <c r="E68" s="194">
        <v>1</v>
      </c>
      <c r="F68" s="194">
        <v>1</v>
      </c>
      <c r="G68" s="194">
        <v>0</v>
      </c>
      <c r="H68" s="167">
        <v>4</v>
      </c>
      <c r="I68" s="167"/>
      <c r="J68" s="173">
        <f>H68/$H$95*100</f>
        <v>0.26936026936026936</v>
      </c>
      <c r="L68" s="173"/>
    </row>
    <row r="69" spans="1:12">
      <c r="B69" s="141" t="s">
        <v>32</v>
      </c>
      <c r="C69" s="194">
        <v>0</v>
      </c>
      <c r="D69" s="194">
        <v>2</v>
      </c>
      <c r="E69" s="194">
        <v>0</v>
      </c>
      <c r="F69" s="194">
        <v>0</v>
      </c>
      <c r="G69" s="194">
        <v>0</v>
      </c>
      <c r="H69" s="167">
        <v>2</v>
      </c>
      <c r="I69" s="167"/>
      <c r="J69" s="173">
        <f>H69/$H$95*100</f>
        <v>0.13468013468013468</v>
      </c>
      <c r="L69" s="173"/>
    </row>
    <row r="70" spans="1:12">
      <c r="B70" s="141" t="s">
        <v>31</v>
      </c>
      <c r="C70" s="194">
        <v>12</v>
      </c>
      <c r="D70" s="194">
        <v>11</v>
      </c>
      <c r="E70" s="194">
        <v>8</v>
      </c>
      <c r="F70" s="194">
        <v>8</v>
      </c>
      <c r="G70" s="194">
        <v>1</v>
      </c>
      <c r="H70" s="167">
        <v>40</v>
      </c>
      <c r="I70" s="167"/>
      <c r="J70" s="173">
        <f>H70/$H$95*100</f>
        <v>2.6936026936026933</v>
      </c>
      <c r="L70" s="173"/>
    </row>
    <row r="71" spans="1:12">
      <c r="B71" s="141" t="s">
        <v>30</v>
      </c>
      <c r="C71" s="194">
        <v>11</v>
      </c>
      <c r="D71" s="194">
        <v>3</v>
      </c>
      <c r="E71" s="194">
        <v>1</v>
      </c>
      <c r="F71" s="194">
        <v>25</v>
      </c>
      <c r="G71" s="194">
        <v>5</v>
      </c>
      <c r="H71" s="167">
        <v>45</v>
      </c>
      <c r="I71" s="167"/>
      <c r="J71" s="173">
        <f>H71/$H$95*100</f>
        <v>3.0303030303030303</v>
      </c>
      <c r="L71" s="173"/>
    </row>
    <row r="72" spans="1:12">
      <c r="B72" s="141" t="s">
        <v>29</v>
      </c>
      <c r="C72" s="194">
        <v>1</v>
      </c>
      <c r="D72" s="194">
        <v>0</v>
      </c>
      <c r="E72" s="194">
        <v>0</v>
      </c>
      <c r="F72" s="194">
        <v>0</v>
      </c>
      <c r="G72" s="194">
        <v>0</v>
      </c>
      <c r="H72" s="167">
        <v>1</v>
      </c>
      <c r="I72" s="167"/>
      <c r="J72" s="173">
        <f>H72/$H$95*100</f>
        <v>6.7340067340067339E-2</v>
      </c>
      <c r="L72" s="173"/>
    </row>
    <row r="73" spans="1:12">
      <c r="B73" s="141" t="s">
        <v>28</v>
      </c>
      <c r="C73" s="194">
        <v>0</v>
      </c>
      <c r="D73" s="194">
        <v>1</v>
      </c>
      <c r="E73" s="194">
        <v>0</v>
      </c>
      <c r="F73" s="194">
        <v>0</v>
      </c>
      <c r="G73" s="194">
        <v>0</v>
      </c>
      <c r="H73" s="167">
        <v>1</v>
      </c>
      <c r="I73" s="167"/>
      <c r="J73" s="173">
        <f>H73/$H$95*100</f>
        <v>6.7340067340067339E-2</v>
      </c>
      <c r="L73" s="173"/>
    </row>
    <row r="74" spans="1:12">
      <c r="B74" s="141" t="s">
        <v>27</v>
      </c>
      <c r="C74" s="194">
        <v>11</v>
      </c>
      <c r="D74" s="194">
        <v>3</v>
      </c>
      <c r="E74" s="194">
        <v>0</v>
      </c>
      <c r="F74" s="194">
        <v>4</v>
      </c>
      <c r="G74" s="194">
        <v>0</v>
      </c>
      <c r="H74" s="167">
        <v>18</v>
      </c>
      <c r="I74" s="167"/>
      <c r="J74" s="173">
        <f>H74/$H$95*100</f>
        <v>1.2121212121212122</v>
      </c>
      <c r="L74" s="173"/>
    </row>
    <row r="75" spans="1:12" ht="3.75" customHeight="1">
      <c r="C75" s="194"/>
      <c r="D75" s="194"/>
      <c r="E75" s="194"/>
      <c r="F75" s="194"/>
      <c r="G75" s="194"/>
      <c r="H75" s="167"/>
      <c r="I75" s="167"/>
      <c r="J75" s="173">
        <f>H75/$H$95*100</f>
        <v>0</v>
      </c>
    </row>
    <row r="76" spans="1:12">
      <c r="A76" s="166" t="s">
        <v>112</v>
      </c>
      <c r="C76" s="194"/>
      <c r="D76" s="194"/>
      <c r="E76" s="194"/>
      <c r="F76" s="194"/>
      <c r="G76" s="194"/>
      <c r="H76" s="167"/>
      <c r="I76" s="167"/>
      <c r="J76" s="173"/>
    </row>
    <row r="77" spans="1:12">
      <c r="B77" s="141" t="s">
        <v>25</v>
      </c>
      <c r="C77" s="194">
        <v>55</v>
      </c>
      <c r="D77" s="194">
        <v>1</v>
      </c>
      <c r="E77" s="194">
        <v>0</v>
      </c>
      <c r="F77" s="194">
        <v>0</v>
      </c>
      <c r="G77" s="194">
        <v>0</v>
      </c>
      <c r="H77" s="167">
        <v>56</v>
      </c>
      <c r="I77" s="167"/>
      <c r="J77" s="173">
        <f>H77/$H$95*100</f>
        <v>3.7710437710437708</v>
      </c>
      <c r="L77" s="173"/>
    </row>
    <row r="78" spans="1:12">
      <c r="B78" s="141" t="s">
        <v>24</v>
      </c>
      <c r="C78" s="194">
        <v>209</v>
      </c>
      <c r="D78" s="194">
        <v>2</v>
      </c>
      <c r="E78" s="194">
        <v>0</v>
      </c>
      <c r="F78" s="194">
        <v>1</v>
      </c>
      <c r="G78" s="194">
        <v>0</v>
      </c>
      <c r="H78" s="167">
        <v>212</v>
      </c>
      <c r="I78" s="167"/>
      <c r="J78" s="173">
        <f>H78/$H$95*100</f>
        <v>14.276094276094275</v>
      </c>
      <c r="L78" s="173"/>
    </row>
    <row r="79" spans="1:12">
      <c r="B79" s="141" t="s">
        <v>184</v>
      </c>
      <c r="C79" s="194">
        <v>62</v>
      </c>
      <c r="D79" s="194">
        <v>1</v>
      </c>
      <c r="E79" s="194">
        <v>0</v>
      </c>
      <c r="F79" s="194">
        <v>1</v>
      </c>
      <c r="G79" s="194">
        <v>0</v>
      </c>
      <c r="H79" s="167">
        <v>64</v>
      </c>
      <c r="I79" s="167"/>
      <c r="J79" s="173">
        <f>H79/$H$95*100</f>
        <v>4.3097643097643097</v>
      </c>
      <c r="L79" s="173"/>
    </row>
    <row r="80" spans="1:12">
      <c r="B80" s="141" t="s">
        <v>22</v>
      </c>
      <c r="C80" s="194">
        <v>24</v>
      </c>
      <c r="D80" s="194">
        <v>0</v>
      </c>
      <c r="E80" s="194">
        <v>0</v>
      </c>
      <c r="F80" s="194">
        <v>0</v>
      </c>
      <c r="G80" s="194">
        <v>0</v>
      </c>
      <c r="H80" s="167">
        <v>24</v>
      </c>
      <c r="I80" s="167"/>
      <c r="J80" s="173">
        <f>H80/$H$95*100</f>
        <v>1.6161616161616161</v>
      </c>
      <c r="L80" s="173"/>
    </row>
    <row r="81" spans="1:19">
      <c r="B81" s="141" t="s">
        <v>21</v>
      </c>
      <c r="C81" s="194">
        <v>18</v>
      </c>
      <c r="D81" s="194">
        <v>0</v>
      </c>
      <c r="E81" s="194">
        <v>0</v>
      </c>
      <c r="F81" s="194">
        <v>0</v>
      </c>
      <c r="G81" s="194">
        <v>0</v>
      </c>
      <c r="H81" s="167">
        <v>18</v>
      </c>
      <c r="I81" s="167"/>
      <c r="J81" s="173">
        <f>H81/$H$95*100</f>
        <v>1.2121212121212122</v>
      </c>
      <c r="L81" s="173"/>
    </row>
    <row r="82" spans="1:19">
      <c r="B82" s="141" t="s">
        <v>20</v>
      </c>
      <c r="C82" s="194">
        <v>51</v>
      </c>
      <c r="D82" s="194">
        <v>0</v>
      </c>
      <c r="E82" s="194">
        <v>0</v>
      </c>
      <c r="F82" s="194">
        <v>0</v>
      </c>
      <c r="G82" s="194">
        <v>0</v>
      </c>
      <c r="H82" s="167">
        <v>51</v>
      </c>
      <c r="I82" s="167"/>
      <c r="J82" s="173">
        <f>H82/$H$95*100</f>
        <v>3.4343434343434343</v>
      </c>
      <c r="L82" s="173"/>
    </row>
    <row r="83" spans="1:19">
      <c r="B83" s="141" t="s">
        <v>183</v>
      </c>
      <c r="C83" s="194">
        <v>5</v>
      </c>
      <c r="D83" s="194">
        <v>0</v>
      </c>
      <c r="E83" s="194">
        <v>0</v>
      </c>
      <c r="F83" s="194">
        <v>0</v>
      </c>
      <c r="G83" s="194">
        <v>1</v>
      </c>
      <c r="H83" s="167">
        <v>6</v>
      </c>
      <c r="I83" s="167"/>
      <c r="J83" s="173">
        <f>H83/$H$95*100</f>
        <v>0.40404040404040403</v>
      </c>
      <c r="L83" s="173"/>
    </row>
    <row r="84" spans="1:19">
      <c r="B84" s="141" t="s">
        <v>18</v>
      </c>
      <c r="C84" s="194">
        <v>79</v>
      </c>
      <c r="D84" s="194">
        <v>0</v>
      </c>
      <c r="E84" s="194">
        <v>1</v>
      </c>
      <c r="F84" s="194">
        <v>0</v>
      </c>
      <c r="G84" s="194">
        <v>1</v>
      </c>
      <c r="H84" s="167">
        <v>81</v>
      </c>
      <c r="I84" s="167"/>
      <c r="J84" s="173">
        <f>H84/$H$95*100</f>
        <v>5.4545454545454541</v>
      </c>
      <c r="L84" s="173"/>
    </row>
    <row r="85" spans="1:19">
      <c r="B85" s="141" t="s">
        <v>182</v>
      </c>
      <c r="C85" s="194">
        <v>26</v>
      </c>
      <c r="D85" s="194">
        <v>0</v>
      </c>
      <c r="E85" s="194">
        <v>0</v>
      </c>
      <c r="F85" s="194">
        <v>0</v>
      </c>
      <c r="G85" s="194">
        <v>0</v>
      </c>
      <c r="H85" s="167">
        <v>26</v>
      </c>
      <c r="I85" s="167"/>
      <c r="J85" s="173">
        <f>H85/$H$95*100</f>
        <v>1.7508417508417509</v>
      </c>
      <c r="L85" s="173"/>
    </row>
    <row r="86" spans="1:19">
      <c r="B86" s="141" t="s">
        <v>16</v>
      </c>
      <c r="C86" s="194">
        <v>14</v>
      </c>
      <c r="D86" s="194">
        <v>0</v>
      </c>
      <c r="E86" s="194">
        <v>0</v>
      </c>
      <c r="F86" s="194">
        <v>0</v>
      </c>
      <c r="G86" s="194">
        <v>0</v>
      </c>
      <c r="H86" s="167">
        <v>14</v>
      </c>
      <c r="I86" s="167"/>
      <c r="J86" s="173">
        <f>H86/$H$95*100</f>
        <v>0.94276094276094269</v>
      </c>
      <c r="L86" s="173"/>
    </row>
    <row r="87" spans="1:19" ht="5.25" customHeight="1">
      <c r="C87" s="194"/>
      <c r="D87" s="194"/>
      <c r="E87" s="194"/>
      <c r="F87" s="194"/>
      <c r="G87" s="194"/>
      <c r="H87" s="167"/>
      <c r="I87" s="167"/>
      <c r="J87" s="173"/>
    </row>
    <row r="88" spans="1:19">
      <c r="A88" s="166" t="s">
        <v>111</v>
      </c>
      <c r="C88" s="194"/>
      <c r="D88" s="194"/>
      <c r="E88" s="194"/>
      <c r="F88" s="194"/>
      <c r="G88" s="194"/>
      <c r="H88" s="167"/>
      <c r="I88" s="167"/>
      <c r="J88" s="173"/>
    </row>
    <row r="89" spans="1:19">
      <c r="B89" s="141" t="s">
        <v>14</v>
      </c>
      <c r="C89" s="194">
        <v>0</v>
      </c>
      <c r="D89" s="194">
        <v>0</v>
      </c>
      <c r="E89" s="194">
        <v>0</v>
      </c>
      <c r="F89" s="194">
        <v>6</v>
      </c>
      <c r="G89" s="194">
        <v>0</v>
      </c>
      <c r="H89" s="167">
        <v>6</v>
      </c>
      <c r="I89" s="167"/>
      <c r="J89" s="173">
        <f>H89/$H$95*100</f>
        <v>0.40404040404040403</v>
      </c>
      <c r="L89" s="173"/>
    </row>
    <row r="90" spans="1:19">
      <c r="B90" s="141" t="s">
        <v>13</v>
      </c>
      <c r="C90" s="194">
        <v>2</v>
      </c>
      <c r="D90" s="194">
        <v>1</v>
      </c>
      <c r="E90" s="194">
        <v>0</v>
      </c>
      <c r="F90" s="194">
        <v>1</v>
      </c>
      <c r="G90" s="194">
        <v>1</v>
      </c>
      <c r="H90" s="167">
        <v>5</v>
      </c>
      <c r="I90" s="167"/>
      <c r="J90" s="173">
        <f>H90/$H$95*100</f>
        <v>0.33670033670033667</v>
      </c>
      <c r="L90" s="173"/>
    </row>
    <row r="91" spans="1:19">
      <c r="B91" s="141" t="s">
        <v>12</v>
      </c>
      <c r="C91" s="194">
        <v>0</v>
      </c>
      <c r="D91" s="194">
        <v>0</v>
      </c>
      <c r="E91" s="194">
        <v>1</v>
      </c>
      <c r="F91" s="194">
        <v>2</v>
      </c>
      <c r="G91" s="194">
        <v>1</v>
      </c>
      <c r="H91" s="167">
        <v>4</v>
      </c>
      <c r="I91" s="167"/>
      <c r="J91" s="173">
        <f>H91/$H$95*100</f>
        <v>0.26936026936026936</v>
      </c>
      <c r="L91" s="173"/>
    </row>
    <row r="92" spans="1:19">
      <c r="B92" s="141" t="s">
        <v>181</v>
      </c>
      <c r="C92" s="194">
        <v>0</v>
      </c>
      <c r="D92" s="194">
        <v>2</v>
      </c>
      <c r="E92" s="194">
        <v>0</v>
      </c>
      <c r="F92" s="194">
        <v>1</v>
      </c>
      <c r="G92" s="194">
        <v>0</v>
      </c>
      <c r="H92" s="167">
        <v>3</v>
      </c>
      <c r="I92" s="167"/>
      <c r="J92" s="173">
        <f>H92/$H$95*100</f>
        <v>0.20202020202020202</v>
      </c>
      <c r="L92" s="173"/>
    </row>
    <row r="93" spans="1:19">
      <c r="B93" s="141" t="s">
        <v>10</v>
      </c>
      <c r="C93" s="194">
        <v>10</v>
      </c>
      <c r="D93" s="194">
        <v>5</v>
      </c>
      <c r="E93" s="194">
        <v>6</v>
      </c>
      <c r="F93" s="194">
        <v>19</v>
      </c>
      <c r="G93" s="194">
        <v>26</v>
      </c>
      <c r="H93" s="167">
        <v>66</v>
      </c>
      <c r="I93" s="167"/>
      <c r="J93" s="173"/>
      <c r="L93" s="173"/>
    </row>
    <row r="94" spans="1:19" ht="3.75" customHeight="1">
      <c r="A94" s="159"/>
      <c r="B94" s="159"/>
      <c r="C94" s="193"/>
      <c r="D94" s="193"/>
      <c r="E94" s="193"/>
      <c r="F94" s="193"/>
      <c r="G94" s="193"/>
      <c r="H94" s="158"/>
      <c r="I94" s="158"/>
      <c r="J94" s="192"/>
      <c r="L94" s="141" t="s">
        <v>179</v>
      </c>
      <c r="N94" s="141">
        <v>846</v>
      </c>
      <c r="O94" s="141">
        <v>257</v>
      </c>
      <c r="P94" s="141">
        <v>531</v>
      </c>
      <c r="Q94" s="141">
        <v>1459</v>
      </c>
      <c r="R94" s="141">
        <v>226</v>
      </c>
      <c r="S94" s="141">
        <v>3319</v>
      </c>
    </row>
    <row r="95" spans="1:19" ht="17.25" thickBot="1">
      <c r="A95" s="162"/>
      <c r="B95" s="162" t="s">
        <v>203</v>
      </c>
      <c r="C95" s="191">
        <v>378</v>
      </c>
      <c r="D95" s="191">
        <v>132</v>
      </c>
      <c r="E95" s="191">
        <v>250</v>
      </c>
      <c r="F95" s="191">
        <v>625</v>
      </c>
      <c r="G95" s="191">
        <v>100</v>
      </c>
      <c r="H95" s="190">
        <v>1485</v>
      </c>
      <c r="I95" s="162"/>
      <c r="J95" s="189">
        <f>H95/H95</f>
        <v>1</v>
      </c>
    </row>
    <row r="96" spans="1:19" hidden="1">
      <c r="A96" s="166" t="s">
        <v>180</v>
      </c>
      <c r="C96" s="188">
        <f>SUM(C6:C92)</f>
        <v>836</v>
      </c>
      <c r="D96" s="188">
        <f>SUM(D6:D92)</f>
        <v>252</v>
      </c>
      <c r="E96" s="188">
        <f>SUM(E6:E92)</f>
        <v>525</v>
      </c>
      <c r="F96" s="188">
        <f>SUM(F6:F92)</f>
        <v>1440</v>
      </c>
      <c r="G96" s="188">
        <f>SUM(G6:G92)</f>
        <v>200</v>
      </c>
      <c r="H96" s="187">
        <f>SUM(H6:H92)</f>
        <v>3253</v>
      </c>
      <c r="J96" s="186"/>
    </row>
    <row r="97" spans="1:10" hidden="1">
      <c r="A97" s="155" t="s">
        <v>202</v>
      </c>
    </row>
    <row r="98" spans="1:10" hidden="1">
      <c r="A98" s="155" t="s">
        <v>201</v>
      </c>
      <c r="C98" s="185"/>
      <c r="D98" s="185"/>
      <c r="E98" s="185"/>
      <c r="F98" s="185"/>
      <c r="G98" s="185"/>
      <c r="H98" s="167"/>
      <c r="I98" s="167"/>
      <c r="J98" s="165"/>
    </row>
    <row r="99" spans="1:10">
      <c r="A99" s="1" t="s">
        <v>124</v>
      </c>
      <c r="C99" s="185"/>
      <c r="D99" s="185"/>
      <c r="E99" s="185"/>
      <c r="F99" s="185"/>
      <c r="G99" s="185"/>
      <c r="H99" s="167"/>
      <c r="I99" s="167"/>
      <c r="J99" s="165"/>
    </row>
    <row r="100" spans="1:10" ht="19.5" customHeight="1">
      <c r="A100" s="166"/>
      <c r="J100" s="184"/>
    </row>
    <row r="101" spans="1:10">
      <c r="A101" s="153" t="s">
        <v>200</v>
      </c>
      <c r="B101" s="152"/>
      <c r="C101" s="152"/>
      <c r="D101" s="152"/>
      <c r="E101" s="152"/>
      <c r="F101" s="152"/>
      <c r="G101" s="152"/>
      <c r="H101" s="152"/>
      <c r="I101" s="152"/>
      <c r="J101" s="183"/>
    </row>
    <row r="102" spans="1:10">
      <c r="A102" s="150" t="s">
        <v>199</v>
      </c>
      <c r="B102" s="149"/>
      <c r="C102" s="149"/>
      <c r="D102" s="149"/>
      <c r="E102" s="149"/>
      <c r="F102" s="149"/>
      <c r="G102" s="149"/>
      <c r="H102" s="149"/>
      <c r="I102" s="148"/>
      <c r="J102" s="182"/>
    </row>
    <row r="103" spans="1:10">
      <c r="A103" s="150" t="s">
        <v>175</v>
      </c>
      <c r="B103" s="149"/>
      <c r="C103" s="149"/>
      <c r="D103" s="149"/>
      <c r="E103" s="149"/>
      <c r="F103" s="149"/>
      <c r="G103" s="149"/>
      <c r="H103" s="149"/>
      <c r="I103" s="149"/>
      <c r="J103" s="181"/>
    </row>
    <row r="104" spans="1:10">
      <c r="A104" s="146" t="s">
        <v>198</v>
      </c>
      <c r="B104" s="145"/>
      <c r="C104" s="145"/>
      <c r="D104" s="145"/>
      <c r="E104" s="145"/>
      <c r="F104" s="145"/>
      <c r="G104" s="145"/>
      <c r="H104" s="145"/>
      <c r="I104" s="144"/>
      <c r="J104" s="180"/>
    </row>
    <row r="112" spans="1:10">
      <c r="C112" s="102"/>
      <c r="D112" s="102"/>
      <c r="E112" s="102"/>
      <c r="F112" s="102"/>
      <c r="G112" s="102"/>
      <c r="H112" s="102"/>
    </row>
    <row r="113" spans="3:8">
      <c r="C113" s="102"/>
      <c r="D113" s="102"/>
      <c r="E113" s="102"/>
      <c r="F113" s="102"/>
      <c r="G113" s="102"/>
      <c r="H113" s="102"/>
    </row>
    <row r="114" spans="3:8">
      <c r="C114" s="102"/>
      <c r="D114" s="102"/>
      <c r="E114" s="102"/>
      <c r="F114" s="102"/>
      <c r="G114" s="102"/>
      <c r="H114" s="102"/>
    </row>
    <row r="115" spans="3:8">
      <c r="C115" s="179"/>
      <c r="D115" s="179"/>
      <c r="E115" s="179"/>
      <c r="F115" s="179"/>
      <c r="G115" s="179"/>
      <c r="H115" s="179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169"/>
  <sheetViews>
    <sheetView zoomScaleNormal="100" workbookViewId="0">
      <selection activeCell="L42" sqref="L42"/>
    </sheetView>
  </sheetViews>
  <sheetFormatPr defaultRowHeight="12.75"/>
  <cols>
    <col min="1" max="1" width="9.140625" style="200"/>
    <col min="2" max="2" width="43" style="198" customWidth="1"/>
    <col min="3" max="4" width="11.85546875" style="199" customWidth="1"/>
    <col min="5" max="5" width="1.28515625" style="199" customWidth="1"/>
    <col min="6" max="6" width="11.85546875" style="199" customWidth="1"/>
    <col min="7" max="7" width="1.42578125" style="199" customWidth="1"/>
    <col min="8" max="8" width="7.140625" style="199" hidden="1" customWidth="1"/>
    <col min="9" max="9" width="11.5703125" style="199" customWidth="1"/>
    <col min="10" max="10" width="2.42578125" style="199" customWidth="1"/>
    <col min="11" max="12" width="9.7109375" style="199" customWidth="1"/>
    <col min="13" max="13" width="6.5703125" style="199" customWidth="1"/>
    <col min="14" max="14" width="2.7109375" style="199" customWidth="1"/>
    <col min="15" max="15" width="21.7109375" style="198" customWidth="1"/>
    <col min="16" max="16" width="1.85546875" style="198" customWidth="1"/>
    <col min="17" max="17" width="2" style="198" customWidth="1"/>
    <col min="18" max="18" width="1.7109375" style="198" customWidth="1"/>
    <col min="19" max="19" width="2" style="198" customWidth="1"/>
    <col min="20" max="16384" width="9.140625" style="198"/>
  </cols>
  <sheetData>
    <row r="1" spans="1:15" ht="15" thickBot="1">
      <c r="A1" s="249" t="s">
        <v>221</v>
      </c>
      <c r="B1" s="63"/>
      <c r="C1" s="248"/>
      <c r="D1" s="248"/>
      <c r="E1" s="248"/>
      <c r="F1" s="248"/>
      <c r="G1" s="248"/>
      <c r="H1" s="248"/>
      <c r="I1" s="248"/>
      <c r="J1" s="235"/>
      <c r="K1" s="235"/>
      <c r="L1" s="235"/>
      <c r="M1" s="235"/>
      <c r="N1" s="235"/>
      <c r="O1" s="247"/>
    </row>
    <row r="2" spans="1:15">
      <c r="A2" s="246"/>
      <c r="B2" s="245"/>
      <c r="C2" s="244" t="s">
        <v>97</v>
      </c>
      <c r="D2" s="244"/>
      <c r="E2" s="244"/>
      <c r="F2" s="244"/>
      <c r="G2" s="243"/>
      <c r="H2" s="243"/>
      <c r="I2" s="242" t="s">
        <v>220</v>
      </c>
      <c r="J2" s="235"/>
      <c r="K2" s="241"/>
      <c r="L2" s="235"/>
      <c r="M2" s="235"/>
      <c r="N2" s="235"/>
      <c r="O2" s="234"/>
    </row>
    <row r="3" spans="1:15" ht="39" thickBot="1">
      <c r="A3" s="240" t="s">
        <v>219</v>
      </c>
      <c r="B3" s="140" t="s">
        <v>218</v>
      </c>
      <c r="C3" s="240" t="s">
        <v>217</v>
      </c>
      <c r="D3" s="240" t="s">
        <v>216</v>
      </c>
      <c r="E3" s="240"/>
      <c r="F3" s="240" t="s">
        <v>215</v>
      </c>
      <c r="G3" s="239"/>
      <c r="H3" s="238" t="s">
        <v>214</v>
      </c>
      <c r="I3" s="237"/>
      <c r="J3" s="236"/>
      <c r="N3" s="235"/>
      <c r="O3" s="234"/>
    </row>
    <row r="4" spans="1:15">
      <c r="A4" s="222">
        <v>1</v>
      </c>
      <c r="B4" s="122" t="s">
        <v>62</v>
      </c>
      <c r="C4" s="220">
        <v>1623</v>
      </c>
      <c r="D4" s="220">
        <v>626</v>
      </c>
      <c r="E4" s="220"/>
      <c r="F4" s="220">
        <v>2249</v>
      </c>
      <c r="G4" s="219"/>
      <c r="H4" s="212">
        <f>C4/F4</f>
        <v>0.72165406847487767</v>
      </c>
      <c r="I4" s="211">
        <f>F4/F$81</f>
        <v>0.14623837700760778</v>
      </c>
      <c r="J4" s="219"/>
      <c r="N4" s="219"/>
    </row>
    <row r="5" spans="1:15">
      <c r="A5" s="222">
        <v>2</v>
      </c>
      <c r="B5" s="122" t="s">
        <v>61</v>
      </c>
      <c r="C5" s="220">
        <v>913</v>
      </c>
      <c r="D5" s="220">
        <v>524</v>
      </c>
      <c r="E5" s="220"/>
      <c r="F5" s="220">
        <v>1437</v>
      </c>
      <c r="G5" s="219"/>
      <c r="H5" s="212">
        <f>C5/F5</f>
        <v>0.63535142658315935</v>
      </c>
      <c r="I5" s="211">
        <f>F5/F$81</f>
        <v>9.3439105273424805E-2</v>
      </c>
      <c r="J5" s="219"/>
      <c r="N5" s="219"/>
    </row>
    <row r="6" spans="1:15">
      <c r="A6" s="222">
        <v>3</v>
      </c>
      <c r="B6" s="122" t="s">
        <v>57</v>
      </c>
      <c r="C6" s="220">
        <v>886</v>
      </c>
      <c r="D6" s="220">
        <v>293</v>
      </c>
      <c r="E6" s="220"/>
      <c r="F6" s="220">
        <v>1179</v>
      </c>
      <c r="G6" s="219"/>
      <c r="H6" s="212">
        <f>C6/F6</f>
        <v>0.75148430873621719</v>
      </c>
      <c r="I6" s="211">
        <f>F6/F$81</f>
        <v>7.6662981988425777E-2</v>
      </c>
      <c r="J6" s="219"/>
      <c r="N6" s="219"/>
    </row>
    <row r="7" spans="1:15">
      <c r="A7" s="222">
        <v>4</v>
      </c>
      <c r="B7" s="122" t="s">
        <v>43</v>
      </c>
      <c r="C7" s="220">
        <v>655</v>
      </c>
      <c r="D7" s="220">
        <v>322</v>
      </c>
      <c r="E7" s="220"/>
      <c r="F7" s="220">
        <v>977</v>
      </c>
      <c r="G7" s="219"/>
      <c r="H7" s="212">
        <f>C7/F7</f>
        <v>0.67041965199590581</v>
      </c>
      <c r="I7" s="211">
        <f>F7/F$81</f>
        <v>6.3528187788542814E-2</v>
      </c>
      <c r="J7" s="219"/>
      <c r="N7" s="219"/>
    </row>
    <row r="8" spans="1:15">
      <c r="A8" s="222">
        <v>5</v>
      </c>
      <c r="B8" s="122" t="s">
        <v>92</v>
      </c>
      <c r="C8" s="220">
        <v>706</v>
      </c>
      <c r="D8" s="220">
        <v>264</v>
      </c>
      <c r="E8" s="220"/>
      <c r="F8" s="220">
        <v>971</v>
      </c>
      <c r="G8" s="219"/>
      <c r="H8" s="212">
        <f>C8/F8</f>
        <v>0.72708547888774455</v>
      </c>
      <c r="I8" s="211">
        <f>F8/F$81</f>
        <v>6.3138045386566102E-2</v>
      </c>
      <c r="J8" s="219"/>
      <c r="N8" s="219"/>
    </row>
    <row r="9" spans="1:15">
      <c r="A9" s="222">
        <v>6</v>
      </c>
      <c r="B9" s="122" t="s">
        <v>64</v>
      </c>
      <c r="C9" s="220">
        <v>618</v>
      </c>
      <c r="D9" s="220">
        <v>272</v>
      </c>
      <c r="E9" s="220"/>
      <c r="F9" s="220">
        <v>890</v>
      </c>
      <c r="G9" s="219"/>
      <c r="H9" s="212">
        <f>C9/F9</f>
        <v>0.69438202247191017</v>
      </c>
      <c r="I9" s="211">
        <f>F9/F$81</f>
        <v>5.787112295988036E-2</v>
      </c>
      <c r="J9" s="219"/>
      <c r="N9" s="219"/>
    </row>
    <row r="10" spans="1:15">
      <c r="A10" s="222">
        <v>7</v>
      </c>
      <c r="B10" s="122" t="s">
        <v>24</v>
      </c>
      <c r="C10" s="220">
        <v>559</v>
      </c>
      <c r="D10" s="220">
        <v>123</v>
      </c>
      <c r="E10" s="220"/>
      <c r="F10" s="220">
        <v>682</v>
      </c>
      <c r="G10" s="219"/>
      <c r="H10" s="212">
        <f>C10/F10</f>
        <v>0.81964809384164228</v>
      </c>
      <c r="I10" s="211">
        <f>F10/F$81</f>
        <v>4.4346186358020678E-2</v>
      </c>
      <c r="J10" s="219"/>
      <c r="N10" s="219"/>
    </row>
    <row r="11" spans="1:15">
      <c r="A11" s="222">
        <v>8</v>
      </c>
      <c r="B11" s="122" t="s">
        <v>71</v>
      </c>
      <c r="C11" s="220">
        <v>300</v>
      </c>
      <c r="D11" s="220">
        <v>255</v>
      </c>
      <c r="E11" s="220"/>
      <c r="F11" s="220">
        <v>555</v>
      </c>
      <c r="G11" s="219"/>
      <c r="H11" s="212">
        <f>C11/F11</f>
        <v>0.54054054054054057</v>
      </c>
      <c r="I11" s="211">
        <f>F11/F$81</f>
        <v>3.6088172182846739E-2</v>
      </c>
      <c r="J11" s="219"/>
      <c r="N11" s="219"/>
    </row>
    <row r="12" spans="1:15">
      <c r="A12" s="222">
        <v>9</v>
      </c>
      <c r="B12" s="122" t="s">
        <v>59</v>
      </c>
      <c r="C12" s="220">
        <v>222</v>
      </c>
      <c r="D12" s="220">
        <v>167</v>
      </c>
      <c r="E12" s="220"/>
      <c r="F12" s="220">
        <v>389</v>
      </c>
      <c r="G12" s="219"/>
      <c r="H12" s="212">
        <f>C12/F12</f>
        <v>0.57069408740359895</v>
      </c>
      <c r="I12" s="211">
        <f>F12/F$81</f>
        <v>2.5294232394824111E-2</v>
      </c>
      <c r="J12" s="219"/>
      <c r="N12" s="219"/>
    </row>
    <row r="13" spans="1:15">
      <c r="A13" s="227">
        <v>10</v>
      </c>
      <c r="B13" s="226" t="s">
        <v>70</v>
      </c>
      <c r="C13" s="225">
        <v>209</v>
      </c>
      <c r="D13" s="225">
        <v>141</v>
      </c>
      <c r="E13" s="225"/>
      <c r="F13" s="225">
        <v>350</v>
      </c>
      <c r="G13" s="232"/>
      <c r="H13" s="231">
        <f>C13/F13</f>
        <v>0.5971428571428572</v>
      </c>
      <c r="I13" s="230">
        <f>F13/F$81</f>
        <v>2.2758306781975421E-2</v>
      </c>
      <c r="J13" s="219"/>
      <c r="N13" s="219"/>
    </row>
    <row r="14" spans="1:15">
      <c r="A14" s="222">
        <v>11</v>
      </c>
      <c r="B14" s="122" t="s">
        <v>87</v>
      </c>
      <c r="C14" s="220">
        <v>148</v>
      </c>
      <c r="D14" s="220">
        <v>124</v>
      </c>
      <c r="E14" s="220"/>
      <c r="F14" s="220">
        <v>272</v>
      </c>
      <c r="G14" s="219"/>
      <c r="H14" s="212">
        <f>C14/F14</f>
        <v>0.54411764705882348</v>
      </c>
      <c r="I14" s="211">
        <f>F14/F$81</f>
        <v>1.7686455556278041E-2</v>
      </c>
      <c r="J14" s="219"/>
      <c r="N14" s="219"/>
    </row>
    <row r="15" spans="1:15">
      <c r="A15" s="222">
        <v>12</v>
      </c>
      <c r="B15" s="221" t="s">
        <v>18</v>
      </c>
      <c r="C15" s="220">
        <v>192</v>
      </c>
      <c r="D15" s="220">
        <v>68</v>
      </c>
      <c r="E15" s="220"/>
      <c r="F15" s="220">
        <v>260</v>
      </c>
      <c r="G15" s="219"/>
      <c r="H15" s="212">
        <f>C15/F15</f>
        <v>0.7384615384615385</v>
      </c>
      <c r="I15" s="211">
        <f>F15/F$81</f>
        <v>1.69061707523246E-2</v>
      </c>
      <c r="J15" s="219"/>
      <c r="N15" s="219"/>
    </row>
    <row r="16" spans="1:15">
      <c r="A16" s="222">
        <v>13</v>
      </c>
      <c r="B16" s="122" t="s">
        <v>55</v>
      </c>
      <c r="C16" s="220">
        <v>214</v>
      </c>
      <c r="D16" s="220">
        <v>45</v>
      </c>
      <c r="E16" s="220"/>
      <c r="F16" s="220">
        <v>259</v>
      </c>
      <c r="G16" s="219"/>
      <c r="H16" s="212">
        <f>C16/F16</f>
        <v>0.82625482625482627</v>
      </c>
      <c r="I16" s="211">
        <f>F16/F$81</f>
        <v>1.6841147018661812E-2</v>
      </c>
      <c r="J16" s="219"/>
      <c r="N16" s="219"/>
    </row>
    <row r="17" spans="1:14">
      <c r="A17" s="222">
        <v>14</v>
      </c>
      <c r="B17" s="221" t="s">
        <v>40</v>
      </c>
      <c r="C17" s="220">
        <v>149</v>
      </c>
      <c r="D17" s="220">
        <v>105</v>
      </c>
      <c r="E17" s="220"/>
      <c r="F17" s="220">
        <v>254</v>
      </c>
      <c r="G17" s="219"/>
      <c r="H17" s="212">
        <f>C17/F17</f>
        <v>0.58661417322834641</v>
      </c>
      <c r="I17" s="211">
        <f>F17/F$81</f>
        <v>1.6516028350347878E-2</v>
      </c>
      <c r="J17" s="219"/>
      <c r="N17" s="219"/>
    </row>
    <row r="18" spans="1:14">
      <c r="A18" s="222">
        <v>15</v>
      </c>
      <c r="B18" s="122" t="s">
        <v>72</v>
      </c>
      <c r="C18" s="220">
        <v>138</v>
      </c>
      <c r="D18" s="220">
        <v>116</v>
      </c>
      <c r="E18" s="220"/>
      <c r="F18" s="220">
        <v>254</v>
      </c>
      <c r="G18" s="219"/>
      <c r="H18" s="212">
        <f>C18/F18</f>
        <v>0.54330708661417326</v>
      </c>
      <c r="I18" s="211">
        <f>F18/F$81</f>
        <v>1.6516028350347878E-2</v>
      </c>
      <c r="J18" s="219"/>
      <c r="N18" s="219"/>
    </row>
    <row r="19" spans="1:14">
      <c r="A19" s="222">
        <v>16</v>
      </c>
      <c r="B19" s="122" t="s">
        <v>58</v>
      </c>
      <c r="C19" s="220">
        <v>157</v>
      </c>
      <c r="D19" s="220">
        <v>86</v>
      </c>
      <c r="E19" s="220"/>
      <c r="F19" s="220">
        <v>243</v>
      </c>
      <c r="G19" s="219"/>
      <c r="H19" s="212">
        <f>C19/F19</f>
        <v>0.64609053497942381</v>
      </c>
      <c r="I19" s="211">
        <f>F19/F$81</f>
        <v>1.5800767280057221E-2</v>
      </c>
      <c r="J19" s="219"/>
      <c r="N19" s="219"/>
    </row>
    <row r="20" spans="1:14">
      <c r="A20" s="222">
        <v>17</v>
      </c>
      <c r="B20" s="122" t="s">
        <v>31</v>
      </c>
      <c r="C20" s="220">
        <v>130</v>
      </c>
      <c r="D20" s="220">
        <v>96</v>
      </c>
      <c r="E20" s="220"/>
      <c r="F20" s="220">
        <v>226</v>
      </c>
      <c r="G20" s="219"/>
      <c r="H20" s="212">
        <f>C20/F20</f>
        <v>0.5752212389380531</v>
      </c>
      <c r="I20" s="211">
        <f>F20/F$81</f>
        <v>1.4695363807789843E-2</v>
      </c>
      <c r="J20" s="219"/>
      <c r="N20" s="219"/>
    </row>
    <row r="21" spans="1:14">
      <c r="A21" s="222">
        <v>18</v>
      </c>
      <c r="B21" s="122" t="s">
        <v>30</v>
      </c>
      <c r="C21" s="220">
        <v>123</v>
      </c>
      <c r="D21" s="220">
        <v>87</v>
      </c>
      <c r="E21" s="220"/>
      <c r="F21" s="220">
        <v>210</v>
      </c>
      <c r="G21" s="219"/>
      <c r="H21" s="212">
        <f>C21/F21</f>
        <v>0.58571428571428574</v>
      </c>
      <c r="I21" s="211">
        <f>F21/F$81</f>
        <v>1.3654984069185253E-2</v>
      </c>
      <c r="J21" s="219"/>
      <c r="N21" s="219"/>
    </row>
    <row r="22" spans="1:14">
      <c r="A22" s="222">
        <v>19</v>
      </c>
      <c r="B22" s="221" t="s">
        <v>23</v>
      </c>
      <c r="C22" s="220">
        <v>142</v>
      </c>
      <c r="D22" s="220">
        <v>57</v>
      </c>
      <c r="E22" s="220"/>
      <c r="F22" s="220">
        <v>199</v>
      </c>
      <c r="G22" s="219"/>
      <c r="H22" s="212">
        <f>C22/F22</f>
        <v>0.71356783919597988</v>
      </c>
      <c r="I22" s="211">
        <f>F22/F$81</f>
        <v>1.2939722998894596E-2</v>
      </c>
      <c r="J22" s="219"/>
      <c r="N22" s="219"/>
    </row>
    <row r="23" spans="1:14">
      <c r="A23" s="227">
        <v>20</v>
      </c>
      <c r="B23" s="226" t="s">
        <v>25</v>
      </c>
      <c r="C23" s="225">
        <v>147</v>
      </c>
      <c r="D23" s="225">
        <v>30</v>
      </c>
      <c r="E23" s="225"/>
      <c r="F23" s="225">
        <v>177</v>
      </c>
      <c r="G23" s="232"/>
      <c r="H23" s="231">
        <f>C23/F23</f>
        <v>0.83050847457627119</v>
      </c>
      <c r="I23" s="230">
        <f>F23/F$81</f>
        <v>1.1509200858313284E-2</v>
      </c>
      <c r="J23" s="219"/>
      <c r="N23" s="219"/>
    </row>
    <row r="24" spans="1:14">
      <c r="A24" s="222">
        <v>21</v>
      </c>
      <c r="B24" s="122" t="s">
        <v>189</v>
      </c>
      <c r="C24" s="220">
        <v>147</v>
      </c>
      <c r="D24" s="220">
        <v>23</v>
      </c>
      <c r="E24" s="220"/>
      <c r="F24" s="220">
        <v>170</v>
      </c>
      <c r="G24" s="219"/>
      <c r="H24" s="212">
        <f>C24/F24</f>
        <v>0.86470588235294121</v>
      </c>
      <c r="I24" s="211">
        <f>F24/F$81</f>
        <v>1.1054034722673776E-2</v>
      </c>
      <c r="J24" s="219"/>
      <c r="N24" s="219"/>
    </row>
    <row r="25" spans="1:14">
      <c r="A25" s="222">
        <v>22</v>
      </c>
      <c r="B25" s="122" t="s">
        <v>20</v>
      </c>
      <c r="C25" s="220">
        <v>138</v>
      </c>
      <c r="D25" s="220">
        <v>31</v>
      </c>
      <c r="E25" s="220"/>
      <c r="F25" s="220">
        <v>169</v>
      </c>
      <c r="G25" s="219"/>
      <c r="H25" s="212">
        <f>C25/F25</f>
        <v>0.81656804733727806</v>
      </c>
      <c r="I25" s="211">
        <f>F25/F$81</f>
        <v>1.098901098901099E-2</v>
      </c>
      <c r="J25" s="219"/>
      <c r="N25" s="219"/>
    </row>
    <row r="26" spans="1:14">
      <c r="A26" s="222">
        <v>23</v>
      </c>
      <c r="B26" s="221" t="s">
        <v>36</v>
      </c>
      <c r="C26" s="220">
        <v>106</v>
      </c>
      <c r="D26" s="220">
        <v>59</v>
      </c>
      <c r="E26" s="220"/>
      <c r="F26" s="220">
        <v>165</v>
      </c>
      <c r="G26" s="219"/>
      <c r="H26" s="212">
        <f>C26/F26</f>
        <v>0.64242424242424245</v>
      </c>
      <c r="I26" s="211">
        <f>F26/F$81</f>
        <v>1.0728916054359841E-2</v>
      </c>
      <c r="J26" s="219"/>
      <c r="N26" s="219"/>
    </row>
    <row r="27" spans="1:14">
      <c r="A27" s="222">
        <v>24</v>
      </c>
      <c r="B27" s="122" t="s">
        <v>93</v>
      </c>
      <c r="C27" s="220">
        <v>95</v>
      </c>
      <c r="D27" s="220">
        <v>60</v>
      </c>
      <c r="E27" s="220"/>
      <c r="F27" s="220">
        <v>155</v>
      </c>
      <c r="G27" s="219"/>
      <c r="H27" s="212">
        <f>C27/F27</f>
        <v>0.61290322580645162</v>
      </c>
      <c r="I27" s="211">
        <f>F27/F$81</f>
        <v>1.0078678717731972E-2</v>
      </c>
      <c r="J27" s="219"/>
      <c r="N27" s="219"/>
    </row>
    <row r="28" spans="1:14">
      <c r="A28" s="222">
        <v>25</v>
      </c>
      <c r="B28" s="122" t="s">
        <v>51</v>
      </c>
      <c r="C28" s="220">
        <v>97</v>
      </c>
      <c r="D28" s="220">
        <v>57</v>
      </c>
      <c r="E28" s="220"/>
      <c r="F28" s="220">
        <v>154</v>
      </c>
      <c r="G28" s="219"/>
      <c r="H28" s="212">
        <f>C28/F28</f>
        <v>0.62987012987012991</v>
      </c>
      <c r="I28" s="211">
        <f>F28/F$81</f>
        <v>1.0013654984069186E-2</v>
      </c>
      <c r="J28" s="219"/>
      <c r="N28" s="219"/>
    </row>
    <row r="29" spans="1:14">
      <c r="A29" s="222">
        <v>26</v>
      </c>
      <c r="B29" s="122" t="s">
        <v>44</v>
      </c>
      <c r="C29" s="220">
        <v>105</v>
      </c>
      <c r="D29" s="220">
        <v>44</v>
      </c>
      <c r="E29" s="220"/>
      <c r="F29" s="220">
        <v>149</v>
      </c>
      <c r="G29" s="219"/>
      <c r="H29" s="212">
        <f>C29/F29</f>
        <v>0.70469798657718119</v>
      </c>
      <c r="I29" s="211">
        <f>F29/F$81</f>
        <v>9.6885363157552511E-3</v>
      </c>
      <c r="J29" s="219"/>
      <c r="N29" s="219"/>
    </row>
    <row r="30" spans="1:14">
      <c r="A30" s="222">
        <v>27</v>
      </c>
      <c r="B30" s="122" t="s">
        <v>10</v>
      </c>
      <c r="C30" s="220">
        <v>104</v>
      </c>
      <c r="D30" s="220">
        <v>45</v>
      </c>
      <c r="E30" s="220"/>
      <c r="F30" s="220">
        <v>149</v>
      </c>
      <c r="G30" s="219"/>
      <c r="H30" s="212">
        <f>C30/F30</f>
        <v>0.69798657718120805</v>
      </c>
      <c r="I30" s="211">
        <f>F30/F$81</f>
        <v>9.6885363157552511E-3</v>
      </c>
      <c r="J30" s="219"/>
      <c r="N30" s="219"/>
    </row>
    <row r="31" spans="1:14">
      <c r="A31" s="222">
        <v>28</v>
      </c>
      <c r="B31" s="122" t="s">
        <v>47</v>
      </c>
      <c r="C31" s="220">
        <v>50</v>
      </c>
      <c r="D31" s="220">
        <v>93</v>
      </c>
      <c r="E31" s="220"/>
      <c r="F31" s="220">
        <v>143</v>
      </c>
      <c r="G31" s="219"/>
      <c r="H31" s="212">
        <f>C31/F31</f>
        <v>0.34965034965034963</v>
      </c>
      <c r="I31" s="211">
        <f>F31/F$81</f>
        <v>9.2983939137785288E-3</v>
      </c>
      <c r="J31" s="219"/>
      <c r="N31" s="219"/>
    </row>
    <row r="32" spans="1:14">
      <c r="A32" s="222">
        <v>29</v>
      </c>
      <c r="B32" s="122" t="s">
        <v>66</v>
      </c>
      <c r="C32" s="220">
        <v>96</v>
      </c>
      <c r="D32" s="220">
        <v>45</v>
      </c>
      <c r="E32" s="220"/>
      <c r="F32" s="220">
        <v>141</v>
      </c>
      <c r="G32" s="219"/>
      <c r="H32" s="212">
        <f>C32/F32</f>
        <v>0.68085106382978722</v>
      </c>
      <c r="I32" s="211">
        <f>F32/F$81</f>
        <v>9.1683464464529553E-3</v>
      </c>
      <c r="J32" s="219"/>
      <c r="N32" s="219"/>
    </row>
    <row r="33" spans="1:14">
      <c r="A33" s="227">
        <v>30</v>
      </c>
      <c r="B33" s="226" t="s">
        <v>53</v>
      </c>
      <c r="C33" s="225">
        <v>57</v>
      </c>
      <c r="D33" s="225">
        <v>55</v>
      </c>
      <c r="E33" s="225"/>
      <c r="F33" s="225">
        <v>112</v>
      </c>
      <c r="G33" s="232"/>
      <c r="H33" s="231">
        <f>C33/F33</f>
        <v>0.5089285714285714</v>
      </c>
      <c r="I33" s="230">
        <f>F33/F$81</f>
        <v>7.2826581702321348E-3</v>
      </c>
      <c r="J33" s="219"/>
      <c r="N33" s="219"/>
    </row>
    <row r="34" spans="1:14">
      <c r="A34" s="222">
        <v>31</v>
      </c>
      <c r="B34" s="122" t="s">
        <v>86</v>
      </c>
      <c r="C34" s="220">
        <v>75</v>
      </c>
      <c r="D34" s="220">
        <v>26</v>
      </c>
      <c r="E34" s="220"/>
      <c r="F34" s="220">
        <v>101</v>
      </c>
      <c r="G34" s="219"/>
      <c r="H34" s="212">
        <f>C34/F34</f>
        <v>0.74257425742574257</v>
      </c>
      <c r="I34" s="211">
        <f>F34/F$81</f>
        <v>6.5673970999414787E-3</v>
      </c>
      <c r="J34" s="219"/>
      <c r="N34" s="219"/>
    </row>
    <row r="35" spans="1:14">
      <c r="A35" s="222">
        <v>32</v>
      </c>
      <c r="B35" s="122" t="s">
        <v>77</v>
      </c>
      <c r="C35" s="220">
        <v>69</v>
      </c>
      <c r="D35" s="220">
        <v>32</v>
      </c>
      <c r="E35" s="220"/>
      <c r="F35" s="220">
        <v>101</v>
      </c>
      <c r="G35" s="219"/>
      <c r="H35" s="212">
        <f>C35/F35</f>
        <v>0.68316831683168322</v>
      </c>
      <c r="I35" s="211">
        <f>F35/F$81</f>
        <v>6.5673970999414787E-3</v>
      </c>
      <c r="J35" s="219"/>
      <c r="N35" s="219"/>
    </row>
    <row r="36" spans="1:14">
      <c r="A36" s="222">
        <v>33</v>
      </c>
      <c r="B36" s="122" t="s">
        <v>213</v>
      </c>
      <c r="C36" s="220">
        <v>61</v>
      </c>
      <c r="D36" s="220">
        <v>40</v>
      </c>
      <c r="E36" s="220"/>
      <c r="F36" s="220">
        <v>101</v>
      </c>
      <c r="G36" s="219"/>
      <c r="H36" s="212">
        <f>C36/F36</f>
        <v>0.60396039603960394</v>
      </c>
      <c r="I36" s="211">
        <f>F36/F$81</f>
        <v>6.5673970999414787E-3</v>
      </c>
      <c r="J36" s="219"/>
      <c r="N36" s="219"/>
    </row>
    <row r="37" spans="1:14">
      <c r="A37" s="222">
        <v>34</v>
      </c>
      <c r="B37" s="221" t="s">
        <v>60</v>
      </c>
      <c r="C37" s="220">
        <v>47</v>
      </c>
      <c r="D37" s="220">
        <v>52</v>
      </c>
      <c r="E37" s="220"/>
      <c r="F37" s="220">
        <v>99</v>
      </c>
      <c r="G37" s="219"/>
      <c r="H37" s="212">
        <f>C37/F37</f>
        <v>0.47474747474747475</v>
      </c>
      <c r="I37" s="211">
        <f>F37/F$81</f>
        <v>6.4373496326159052E-3</v>
      </c>
      <c r="J37" s="219"/>
      <c r="N37" s="219"/>
    </row>
    <row r="38" spans="1:14">
      <c r="A38" s="222">
        <v>35</v>
      </c>
      <c r="B38" s="122" t="s">
        <v>63</v>
      </c>
      <c r="C38" s="220">
        <v>45</v>
      </c>
      <c r="D38" s="220">
        <v>53</v>
      </c>
      <c r="E38" s="220"/>
      <c r="F38" s="220">
        <v>98</v>
      </c>
      <c r="G38" s="219"/>
      <c r="H38" s="212">
        <f>C38/F38</f>
        <v>0.45918367346938777</v>
      </c>
      <c r="I38" s="211">
        <f>F38/F$81</f>
        <v>6.3723258989531175E-3</v>
      </c>
      <c r="J38" s="219"/>
      <c r="N38" s="219"/>
    </row>
    <row r="39" spans="1:14">
      <c r="A39" s="222">
        <v>36</v>
      </c>
      <c r="B39" s="122" t="s">
        <v>42</v>
      </c>
      <c r="C39" s="220">
        <v>35</v>
      </c>
      <c r="D39" s="220">
        <v>54</v>
      </c>
      <c r="E39" s="220"/>
      <c r="F39" s="220">
        <v>89</v>
      </c>
      <c r="G39" s="219"/>
      <c r="H39" s="212">
        <f>C39/F39</f>
        <v>0.39325842696629215</v>
      </c>
      <c r="I39" s="211">
        <f>F39/F$81</f>
        <v>5.7871122959880358E-3</v>
      </c>
      <c r="J39" s="219"/>
      <c r="N39" s="219"/>
    </row>
    <row r="40" spans="1:14">
      <c r="A40" s="222">
        <v>37</v>
      </c>
      <c r="B40" s="122" t="s">
        <v>46</v>
      </c>
      <c r="C40" s="220">
        <v>28</v>
      </c>
      <c r="D40" s="220">
        <v>55</v>
      </c>
      <c r="E40" s="220"/>
      <c r="F40" s="220">
        <v>83</v>
      </c>
      <c r="G40" s="219"/>
      <c r="H40" s="212">
        <f>C40/F40</f>
        <v>0.33734939759036142</v>
      </c>
      <c r="I40" s="211">
        <f>F40/F$81</f>
        <v>5.3969698940113144E-3</v>
      </c>
      <c r="J40" s="219"/>
      <c r="N40" s="219"/>
    </row>
    <row r="41" spans="1:14">
      <c r="A41" s="222">
        <v>38</v>
      </c>
      <c r="B41" s="122" t="s">
        <v>22</v>
      </c>
      <c r="C41" s="220">
        <v>61</v>
      </c>
      <c r="D41" s="220">
        <v>21</v>
      </c>
      <c r="E41" s="220"/>
      <c r="F41" s="220">
        <v>82</v>
      </c>
      <c r="G41" s="219"/>
      <c r="H41" s="212">
        <f>C41/F41</f>
        <v>0.74390243902439024</v>
      </c>
      <c r="I41" s="211">
        <f>F41/F$81</f>
        <v>5.3319461603485276E-3</v>
      </c>
      <c r="J41" s="219"/>
      <c r="N41" s="219"/>
    </row>
    <row r="42" spans="1:14">
      <c r="A42" s="222">
        <v>39</v>
      </c>
      <c r="B42" s="122" t="s">
        <v>21</v>
      </c>
      <c r="C42" s="220">
        <v>51</v>
      </c>
      <c r="D42" s="220">
        <v>25</v>
      </c>
      <c r="E42" s="220"/>
      <c r="F42" s="220">
        <v>76</v>
      </c>
      <c r="G42" s="219"/>
      <c r="H42" s="212">
        <f>C42/F42</f>
        <v>0.67105263157894735</v>
      </c>
      <c r="I42" s="211">
        <f>F42/F$81</f>
        <v>4.9418037583718053E-3</v>
      </c>
      <c r="J42" s="219"/>
      <c r="N42" s="219"/>
    </row>
    <row r="43" spans="1:14">
      <c r="A43" s="227">
        <v>40</v>
      </c>
      <c r="B43" s="226" t="s">
        <v>17</v>
      </c>
      <c r="C43" s="225">
        <v>54</v>
      </c>
      <c r="D43" s="225">
        <v>17</v>
      </c>
      <c r="E43" s="225"/>
      <c r="F43" s="225">
        <v>71</v>
      </c>
      <c r="G43" s="232"/>
      <c r="H43" s="231">
        <f>C43/F43</f>
        <v>0.76056338028169013</v>
      </c>
      <c r="I43" s="230">
        <f>F43/F$81</f>
        <v>4.6166850900578715E-3</v>
      </c>
      <c r="J43" s="219"/>
      <c r="N43" s="219"/>
    </row>
    <row r="44" spans="1:14">
      <c r="A44" s="222">
        <v>41</v>
      </c>
      <c r="B44" s="221" t="s">
        <v>54</v>
      </c>
      <c r="C44" s="220">
        <v>42</v>
      </c>
      <c r="D44" s="220">
        <v>23</v>
      </c>
      <c r="E44" s="220"/>
      <c r="F44" s="220">
        <v>65</v>
      </c>
      <c r="G44" s="219"/>
      <c r="H44" s="212">
        <f>C44/F44</f>
        <v>0.64615384615384619</v>
      </c>
      <c r="I44" s="211">
        <f>F44/F$81</f>
        <v>4.22654268808115E-3</v>
      </c>
      <c r="J44" s="219"/>
      <c r="N44" s="219"/>
    </row>
    <row r="45" spans="1:14">
      <c r="A45" s="222">
        <v>42</v>
      </c>
      <c r="B45" s="122" t="s">
        <v>94</v>
      </c>
      <c r="C45" s="220">
        <v>38</v>
      </c>
      <c r="D45" s="220">
        <v>25</v>
      </c>
      <c r="E45" s="220"/>
      <c r="F45" s="220">
        <v>63</v>
      </c>
      <c r="G45" s="219"/>
      <c r="H45" s="212">
        <f>C45/F45</f>
        <v>0.60317460317460314</v>
      </c>
      <c r="I45" s="211">
        <f>F45/F$81</f>
        <v>4.0964952207555756E-3</v>
      </c>
      <c r="J45" s="219"/>
      <c r="N45" s="219"/>
    </row>
    <row r="46" spans="1:14">
      <c r="A46" s="222">
        <v>43</v>
      </c>
      <c r="B46" s="122" t="s">
        <v>27</v>
      </c>
      <c r="C46" s="220">
        <v>28</v>
      </c>
      <c r="D46" s="220">
        <v>35</v>
      </c>
      <c r="E46" s="220"/>
      <c r="F46" s="220">
        <v>63</v>
      </c>
      <c r="G46" s="219"/>
      <c r="H46" s="212">
        <f>C46/F46</f>
        <v>0.44444444444444442</v>
      </c>
      <c r="I46" s="211">
        <f>F46/F$81</f>
        <v>4.0964952207555756E-3</v>
      </c>
      <c r="J46" s="219"/>
      <c r="N46" s="219"/>
    </row>
    <row r="47" spans="1:14">
      <c r="A47" s="222">
        <v>44</v>
      </c>
      <c r="B47" s="122" t="s">
        <v>39</v>
      </c>
      <c r="C47" s="220">
        <v>36</v>
      </c>
      <c r="D47" s="220">
        <v>20</v>
      </c>
      <c r="E47" s="220"/>
      <c r="F47" s="220">
        <v>56</v>
      </c>
      <c r="G47" s="219"/>
      <c r="H47" s="212">
        <f>C47/F47</f>
        <v>0.6428571428571429</v>
      </c>
      <c r="I47" s="211">
        <f>F47/F$81</f>
        <v>3.6413290851160674E-3</v>
      </c>
      <c r="J47" s="219"/>
      <c r="N47" s="219"/>
    </row>
    <row r="48" spans="1:14">
      <c r="A48" s="222">
        <v>45</v>
      </c>
      <c r="B48" s="122" t="s">
        <v>91</v>
      </c>
      <c r="C48" s="220">
        <v>29</v>
      </c>
      <c r="D48" s="220">
        <v>23</v>
      </c>
      <c r="E48" s="220"/>
      <c r="F48" s="220">
        <v>52</v>
      </c>
      <c r="G48" s="219"/>
      <c r="H48" s="212">
        <f>C48/F48</f>
        <v>0.55769230769230771</v>
      </c>
      <c r="I48" s="211">
        <f>F48/F$81</f>
        <v>3.3812341504649195E-3</v>
      </c>
      <c r="J48" s="219"/>
      <c r="N48" s="219"/>
    </row>
    <row r="49" spans="1:14">
      <c r="A49" s="222">
        <v>46</v>
      </c>
      <c r="B49" s="122" t="s">
        <v>73</v>
      </c>
      <c r="C49" s="220">
        <v>38</v>
      </c>
      <c r="D49" s="220">
        <v>8</v>
      </c>
      <c r="E49" s="220"/>
      <c r="F49" s="220">
        <v>46</v>
      </c>
      <c r="G49" s="219"/>
      <c r="H49" s="212">
        <f>C49/F49</f>
        <v>0.82608695652173914</v>
      </c>
      <c r="I49" s="211">
        <f>F49/F$81</f>
        <v>2.991091748488198E-3</v>
      </c>
      <c r="J49" s="219"/>
      <c r="N49" s="219"/>
    </row>
    <row r="50" spans="1:14">
      <c r="A50" s="222">
        <v>47</v>
      </c>
      <c r="B50" s="122" t="s">
        <v>65</v>
      </c>
      <c r="C50" s="220">
        <v>28</v>
      </c>
      <c r="D50" s="220">
        <v>14</v>
      </c>
      <c r="E50" s="220"/>
      <c r="F50" s="220">
        <v>42</v>
      </c>
      <c r="G50" s="219"/>
      <c r="H50" s="212">
        <f>C50/F50</f>
        <v>0.66666666666666663</v>
      </c>
      <c r="I50" s="211">
        <f>F50/F$81</f>
        <v>2.7309968138370506E-3</v>
      </c>
      <c r="J50" s="219"/>
      <c r="N50" s="219"/>
    </row>
    <row r="51" spans="1:14">
      <c r="A51" s="222">
        <v>48</v>
      </c>
      <c r="B51" s="122" t="s">
        <v>38</v>
      </c>
      <c r="C51" s="220">
        <v>16</v>
      </c>
      <c r="D51" s="220">
        <v>26</v>
      </c>
      <c r="E51" s="220"/>
      <c r="F51" s="220">
        <v>42</v>
      </c>
      <c r="G51" s="219"/>
      <c r="H51" s="212">
        <f>C51/F51</f>
        <v>0.38095238095238093</v>
      </c>
      <c r="I51" s="211">
        <f>F51/F$81</f>
        <v>2.7309968138370506E-3</v>
      </c>
      <c r="J51" s="219"/>
      <c r="N51" s="219"/>
    </row>
    <row r="52" spans="1:14">
      <c r="A52" s="222">
        <v>49</v>
      </c>
      <c r="B52" s="122" t="s">
        <v>16</v>
      </c>
      <c r="C52" s="220">
        <v>27</v>
      </c>
      <c r="D52" s="220">
        <v>11</v>
      </c>
      <c r="E52" s="220"/>
      <c r="F52" s="220">
        <v>38</v>
      </c>
      <c r="G52" s="219"/>
      <c r="H52" s="212">
        <f>C52/F52</f>
        <v>0.71052631578947367</v>
      </c>
      <c r="I52" s="211">
        <f>F52/F$81</f>
        <v>2.4709018791859026E-3</v>
      </c>
      <c r="J52" s="219"/>
      <c r="N52" s="219"/>
    </row>
    <row r="53" spans="1:14">
      <c r="A53" s="227">
        <v>50</v>
      </c>
      <c r="B53" s="226" t="s">
        <v>83</v>
      </c>
      <c r="C53" s="225">
        <v>26</v>
      </c>
      <c r="D53" s="225">
        <v>7</v>
      </c>
      <c r="E53" s="225"/>
      <c r="F53" s="225">
        <v>33</v>
      </c>
      <c r="G53" s="232"/>
      <c r="H53" s="231">
        <f>C53/F53</f>
        <v>0.78787878787878785</v>
      </c>
      <c r="I53" s="230">
        <f>F53/F$81</f>
        <v>2.1457832108719684E-3</v>
      </c>
      <c r="J53" s="219"/>
      <c r="N53" s="219"/>
    </row>
    <row r="54" spans="1:14">
      <c r="A54" s="222">
        <v>51</v>
      </c>
      <c r="B54" s="122" t="s">
        <v>88</v>
      </c>
      <c r="C54" s="220">
        <v>13</v>
      </c>
      <c r="D54" s="220">
        <v>18</v>
      </c>
      <c r="E54" s="220"/>
      <c r="F54" s="220">
        <v>31</v>
      </c>
      <c r="G54" s="219"/>
      <c r="H54" s="212">
        <f>C54/F54</f>
        <v>0.41935483870967744</v>
      </c>
      <c r="I54" s="211">
        <f>F54/F$81</f>
        <v>2.0157357435463944E-3</v>
      </c>
      <c r="J54" s="219"/>
      <c r="N54" s="219"/>
    </row>
    <row r="55" spans="1:14">
      <c r="A55" s="222">
        <v>52</v>
      </c>
      <c r="B55" s="122" t="s">
        <v>14</v>
      </c>
      <c r="C55" s="220">
        <v>27</v>
      </c>
      <c r="D55" s="220">
        <v>3</v>
      </c>
      <c r="E55" s="220"/>
      <c r="F55" s="220">
        <v>30</v>
      </c>
      <c r="G55" s="219"/>
      <c r="H55" s="212">
        <f>C55/F55</f>
        <v>0.9</v>
      </c>
      <c r="I55" s="211">
        <f>F55/F$81</f>
        <v>1.9507120098836074E-3</v>
      </c>
      <c r="J55" s="219"/>
      <c r="N55" s="219"/>
    </row>
    <row r="56" spans="1:14">
      <c r="A56" s="222">
        <v>53</v>
      </c>
      <c r="B56" s="122" t="s">
        <v>81</v>
      </c>
      <c r="C56" s="220">
        <v>10</v>
      </c>
      <c r="D56" s="220">
        <v>17</v>
      </c>
      <c r="E56" s="220"/>
      <c r="F56" s="220">
        <v>27</v>
      </c>
      <c r="G56" s="219"/>
      <c r="H56" s="212">
        <f>C56/F56</f>
        <v>0.37037037037037035</v>
      </c>
      <c r="I56" s="211">
        <f>F56/F$81</f>
        <v>1.7556408088952467E-3</v>
      </c>
      <c r="J56" s="219"/>
      <c r="N56" s="219"/>
    </row>
    <row r="57" spans="1:14">
      <c r="A57" s="222">
        <v>54</v>
      </c>
      <c r="B57" s="122" t="s">
        <v>68</v>
      </c>
      <c r="C57" s="220">
        <v>25</v>
      </c>
      <c r="D57" s="220">
        <v>2</v>
      </c>
      <c r="E57" s="220"/>
      <c r="F57" s="220">
        <v>27</v>
      </c>
      <c r="G57" s="219"/>
      <c r="H57" s="212">
        <f>C57/F57</f>
        <v>0.92592592592592593</v>
      </c>
      <c r="I57" s="211">
        <f>F57/F$81</f>
        <v>1.7556408088952467E-3</v>
      </c>
      <c r="J57" s="219"/>
      <c r="N57" s="219"/>
    </row>
    <row r="58" spans="1:14">
      <c r="A58" s="222">
        <v>55</v>
      </c>
      <c r="B58" s="122" t="s">
        <v>49</v>
      </c>
      <c r="C58" s="220">
        <v>17</v>
      </c>
      <c r="D58" s="220">
        <v>10</v>
      </c>
      <c r="E58" s="220"/>
      <c r="F58" s="220">
        <v>27</v>
      </c>
      <c r="G58" s="219"/>
      <c r="H58" s="212">
        <f>C58/F58</f>
        <v>0.62962962962962965</v>
      </c>
      <c r="I58" s="211">
        <f>F58/F$81</f>
        <v>1.7556408088952467E-3</v>
      </c>
      <c r="J58" s="219"/>
      <c r="N58" s="219"/>
    </row>
    <row r="59" spans="1:14">
      <c r="A59" s="222">
        <v>56</v>
      </c>
      <c r="B59" s="122" t="s">
        <v>212</v>
      </c>
      <c r="C59" s="220">
        <v>14</v>
      </c>
      <c r="D59" s="220">
        <v>11</v>
      </c>
      <c r="E59" s="220"/>
      <c r="F59" s="220">
        <v>25</v>
      </c>
      <c r="G59" s="219"/>
      <c r="H59" s="212">
        <f>C59/F59</f>
        <v>0.56000000000000005</v>
      </c>
      <c r="I59" s="211">
        <f>F59/F$81</f>
        <v>1.625593341569673E-3</v>
      </c>
      <c r="J59" s="219"/>
      <c r="N59" s="219"/>
    </row>
    <row r="60" spans="1:14">
      <c r="A60" s="222">
        <v>57</v>
      </c>
      <c r="B60" s="122" t="s">
        <v>13</v>
      </c>
      <c r="C60" s="220">
        <v>19</v>
      </c>
      <c r="D60" s="220">
        <v>3</v>
      </c>
      <c r="E60" s="220"/>
      <c r="F60" s="220">
        <v>22</v>
      </c>
      <c r="G60" s="219"/>
      <c r="H60" s="212">
        <f>C60/F60</f>
        <v>0.86363636363636365</v>
      </c>
      <c r="I60" s="211">
        <f>F60/F$81</f>
        <v>1.4305221405813123E-3</v>
      </c>
      <c r="J60" s="219"/>
      <c r="N60" s="219"/>
    </row>
    <row r="61" spans="1:14">
      <c r="A61" s="222">
        <v>58</v>
      </c>
      <c r="B61" s="122" t="s">
        <v>74</v>
      </c>
      <c r="C61" s="220">
        <v>13</v>
      </c>
      <c r="D61" s="220">
        <v>8</v>
      </c>
      <c r="E61" s="220"/>
      <c r="F61" s="220">
        <v>21</v>
      </c>
      <c r="G61" s="219"/>
      <c r="H61" s="212">
        <f>C61/F61</f>
        <v>0.61904761904761907</v>
      </c>
      <c r="I61" s="211">
        <f>F61/F$81</f>
        <v>1.3654984069185253E-3</v>
      </c>
      <c r="J61" s="219"/>
      <c r="N61" s="219"/>
    </row>
    <row r="62" spans="1:14">
      <c r="A62" s="222">
        <v>59</v>
      </c>
      <c r="B62" s="221" t="s">
        <v>19</v>
      </c>
      <c r="C62" s="220">
        <v>12</v>
      </c>
      <c r="D62" s="220">
        <v>9</v>
      </c>
      <c r="E62" s="220"/>
      <c r="F62" s="220">
        <v>21</v>
      </c>
      <c r="G62" s="219"/>
      <c r="H62" s="212">
        <f>C62/F62</f>
        <v>0.5714285714285714</v>
      </c>
      <c r="I62" s="211">
        <f>F62/F$81</f>
        <v>1.3654984069185253E-3</v>
      </c>
      <c r="J62" s="219"/>
      <c r="N62" s="219"/>
    </row>
    <row r="63" spans="1:14">
      <c r="A63" s="227">
        <v>60</v>
      </c>
      <c r="B63" s="233" t="s">
        <v>35</v>
      </c>
      <c r="C63" s="225">
        <v>15</v>
      </c>
      <c r="D63" s="225">
        <v>5</v>
      </c>
      <c r="E63" s="225"/>
      <c r="F63" s="225">
        <v>20</v>
      </c>
      <c r="G63" s="232"/>
      <c r="H63" s="231">
        <f>C63/F63</f>
        <v>0.75</v>
      </c>
      <c r="I63" s="230">
        <f>F63/F$81</f>
        <v>1.3004746732557383E-3</v>
      </c>
      <c r="J63" s="219"/>
      <c r="N63" s="219"/>
    </row>
    <row r="64" spans="1:14">
      <c r="A64" s="222">
        <v>61</v>
      </c>
      <c r="B64" s="122" t="s">
        <v>80</v>
      </c>
      <c r="C64" s="220">
        <v>7</v>
      </c>
      <c r="D64" s="220">
        <v>13</v>
      </c>
      <c r="E64" s="220"/>
      <c r="F64" s="220">
        <v>20</v>
      </c>
      <c r="G64" s="220"/>
      <c r="H64" s="229">
        <f>C64/F64</f>
        <v>0.35</v>
      </c>
      <c r="I64" s="228">
        <f>F64/F$81</f>
        <v>1.3004746732557383E-3</v>
      </c>
      <c r="J64" s="219"/>
      <c r="N64" s="219"/>
    </row>
    <row r="65" spans="1:14">
      <c r="A65" s="222">
        <v>62</v>
      </c>
      <c r="B65" s="122" t="s">
        <v>32</v>
      </c>
      <c r="C65" s="220">
        <v>2</v>
      </c>
      <c r="D65" s="220">
        <v>16</v>
      </c>
      <c r="E65" s="220"/>
      <c r="F65" s="220">
        <v>18</v>
      </c>
      <c r="G65" s="220"/>
      <c r="H65" s="229">
        <f>C65/F65</f>
        <v>0.1111111111111111</v>
      </c>
      <c r="I65" s="228">
        <f>F65/F$81</f>
        <v>1.1704272059301646E-3</v>
      </c>
      <c r="J65" s="219"/>
      <c r="N65" s="219"/>
    </row>
    <row r="66" spans="1:14">
      <c r="A66" s="222">
        <v>63</v>
      </c>
      <c r="B66" s="122" t="s">
        <v>33</v>
      </c>
      <c r="C66" s="220">
        <v>7</v>
      </c>
      <c r="D66" s="220">
        <v>8</v>
      </c>
      <c r="E66" s="220"/>
      <c r="F66" s="220">
        <v>15</v>
      </c>
      <c r="G66" s="220"/>
      <c r="H66" s="229">
        <f>C66/F66</f>
        <v>0.46666666666666667</v>
      </c>
      <c r="I66" s="228">
        <f>F66/F$81</f>
        <v>9.7535600494180372E-4</v>
      </c>
      <c r="J66" s="219"/>
      <c r="N66" s="219"/>
    </row>
    <row r="67" spans="1:14">
      <c r="A67" s="222">
        <v>64</v>
      </c>
      <c r="B67" s="122" t="s">
        <v>12</v>
      </c>
      <c r="C67" s="220">
        <v>13</v>
      </c>
      <c r="D67" s="220">
        <v>1</v>
      </c>
      <c r="E67" s="220"/>
      <c r="F67" s="220">
        <v>14</v>
      </c>
      <c r="G67" s="220"/>
      <c r="H67" s="229">
        <f>C67/F67</f>
        <v>0.9285714285714286</v>
      </c>
      <c r="I67" s="228">
        <f>F67/F$81</f>
        <v>9.1033227127901685E-4</v>
      </c>
      <c r="J67" s="219"/>
      <c r="N67" s="219"/>
    </row>
    <row r="68" spans="1:14">
      <c r="A68" s="222">
        <v>65</v>
      </c>
      <c r="B68" s="221" t="s">
        <v>11</v>
      </c>
      <c r="C68" s="220">
        <v>6</v>
      </c>
      <c r="D68" s="220">
        <v>8</v>
      </c>
      <c r="E68" s="220"/>
      <c r="F68" s="220">
        <v>14</v>
      </c>
      <c r="G68" s="220"/>
      <c r="H68" s="229">
        <f>C68/F68</f>
        <v>0.42857142857142855</v>
      </c>
      <c r="I68" s="228">
        <f>F68/F$81</f>
        <v>9.1033227127901685E-4</v>
      </c>
      <c r="J68" s="219"/>
      <c r="N68" s="219"/>
    </row>
    <row r="69" spans="1:14">
      <c r="A69" s="222">
        <v>66</v>
      </c>
      <c r="B69" s="122" t="s">
        <v>90</v>
      </c>
      <c r="C69" s="220">
        <v>10</v>
      </c>
      <c r="D69" s="220">
        <v>4</v>
      </c>
      <c r="E69" s="220"/>
      <c r="F69" s="220">
        <v>14</v>
      </c>
      <c r="G69" s="220"/>
      <c r="H69" s="229">
        <f>C69/F69</f>
        <v>0.7142857142857143</v>
      </c>
      <c r="I69" s="228">
        <f>F69/F$81</f>
        <v>9.1033227127901685E-4</v>
      </c>
      <c r="J69" s="219"/>
      <c r="N69" s="219"/>
    </row>
    <row r="70" spans="1:14">
      <c r="A70" s="222">
        <v>67</v>
      </c>
      <c r="B70" s="122" t="s">
        <v>52</v>
      </c>
      <c r="C70" s="220">
        <v>8</v>
      </c>
      <c r="D70" s="220">
        <v>6</v>
      </c>
      <c r="E70" s="220"/>
      <c r="F70" s="220">
        <v>14</v>
      </c>
      <c r="G70" s="220"/>
      <c r="H70" s="229">
        <f>C70/F70</f>
        <v>0.5714285714285714</v>
      </c>
      <c r="I70" s="228">
        <f>F70/F$81</f>
        <v>9.1033227127901685E-4</v>
      </c>
      <c r="J70" s="219"/>
      <c r="N70" s="219"/>
    </row>
    <row r="71" spans="1:14">
      <c r="A71" s="222">
        <v>68</v>
      </c>
      <c r="B71" s="221" t="s">
        <v>48</v>
      </c>
      <c r="C71" s="220">
        <v>2</v>
      </c>
      <c r="D71" s="220">
        <v>11</v>
      </c>
      <c r="E71" s="220"/>
      <c r="F71" s="220">
        <v>13</v>
      </c>
      <c r="G71" s="220"/>
      <c r="H71" s="229">
        <f>C71/F71</f>
        <v>0.15384615384615385</v>
      </c>
      <c r="I71" s="228">
        <f>F71/F$81</f>
        <v>8.4530853761622987E-4</v>
      </c>
      <c r="J71" s="219"/>
      <c r="N71" s="219"/>
    </row>
    <row r="72" spans="1:14">
      <c r="A72" s="222">
        <v>69</v>
      </c>
      <c r="B72" s="122" t="s">
        <v>75</v>
      </c>
      <c r="C72" s="220">
        <v>8</v>
      </c>
      <c r="D72" s="220">
        <v>3</v>
      </c>
      <c r="E72" s="220"/>
      <c r="F72" s="220">
        <v>11</v>
      </c>
      <c r="G72" s="220"/>
      <c r="H72" s="229">
        <f>C72/F72</f>
        <v>0.72727272727272729</v>
      </c>
      <c r="I72" s="228">
        <f>F72/F$81</f>
        <v>7.1526107029065613E-4</v>
      </c>
      <c r="J72" s="219"/>
      <c r="N72" s="219"/>
    </row>
    <row r="73" spans="1:14">
      <c r="A73" s="227">
        <v>70</v>
      </c>
      <c r="B73" s="226" t="s">
        <v>69</v>
      </c>
      <c r="C73" s="225">
        <v>9</v>
      </c>
      <c r="D73" s="225">
        <v>1</v>
      </c>
      <c r="E73" s="225"/>
      <c r="F73" s="225">
        <v>10</v>
      </c>
      <c r="G73" s="225"/>
      <c r="H73" s="224">
        <f>C73/F73</f>
        <v>0.9</v>
      </c>
      <c r="I73" s="223">
        <f>F73/F$81</f>
        <v>6.5023733662786915E-4</v>
      </c>
      <c r="J73" s="219"/>
      <c r="N73" s="219"/>
    </row>
    <row r="74" spans="1:14">
      <c r="A74" s="222">
        <v>71</v>
      </c>
      <c r="B74" s="122" t="s">
        <v>29</v>
      </c>
      <c r="C74" s="220">
        <v>6</v>
      </c>
      <c r="D74" s="220">
        <v>3</v>
      </c>
      <c r="E74" s="220"/>
      <c r="F74" s="220">
        <v>9</v>
      </c>
      <c r="G74" s="219"/>
      <c r="H74" s="212">
        <f>C74/F74</f>
        <v>0.66666666666666663</v>
      </c>
      <c r="I74" s="211">
        <f>F74/F$81</f>
        <v>5.8521360296508228E-4</v>
      </c>
      <c r="J74" s="219"/>
      <c r="N74" s="219"/>
    </row>
    <row r="75" spans="1:14">
      <c r="A75" s="222">
        <v>72</v>
      </c>
      <c r="B75" s="122" t="s">
        <v>28</v>
      </c>
      <c r="C75" s="220">
        <v>3</v>
      </c>
      <c r="D75" s="220">
        <v>5</v>
      </c>
      <c r="E75" s="220"/>
      <c r="F75" s="220">
        <v>8</v>
      </c>
      <c r="G75" s="219"/>
      <c r="H75" s="212">
        <f>C75/F75</f>
        <v>0.375</v>
      </c>
      <c r="I75" s="211">
        <f>F75/F$81</f>
        <v>5.201898693022953E-4</v>
      </c>
      <c r="J75" s="219"/>
      <c r="N75" s="219"/>
    </row>
    <row r="76" spans="1:14">
      <c r="A76" s="222">
        <v>73</v>
      </c>
      <c r="B76" s="122" t="s">
        <v>143</v>
      </c>
      <c r="C76" s="220">
        <v>7</v>
      </c>
      <c r="D76" s="220">
        <v>1</v>
      </c>
      <c r="E76" s="220"/>
      <c r="F76" s="220">
        <v>8</v>
      </c>
      <c r="G76" s="219"/>
      <c r="H76" s="212">
        <f>C76/F76</f>
        <v>0.875</v>
      </c>
      <c r="I76" s="211">
        <f>F76/F$81</f>
        <v>5.201898693022953E-4</v>
      </c>
      <c r="J76" s="219"/>
      <c r="N76" s="219"/>
    </row>
    <row r="77" spans="1:14">
      <c r="A77" s="222">
        <v>74</v>
      </c>
      <c r="B77" s="122" t="s">
        <v>89</v>
      </c>
      <c r="C77" s="220">
        <v>3</v>
      </c>
      <c r="D77" s="220">
        <v>4</v>
      </c>
      <c r="E77" s="220"/>
      <c r="F77" s="220">
        <v>7</v>
      </c>
      <c r="G77" s="219"/>
      <c r="H77" s="212">
        <f>C77/F77</f>
        <v>0.42857142857142855</v>
      </c>
      <c r="I77" s="211">
        <f>F77/F$81</f>
        <v>4.5516613563950843E-4</v>
      </c>
      <c r="J77" s="219"/>
      <c r="N77" s="219"/>
    </row>
    <row r="78" spans="1:14">
      <c r="A78" s="222">
        <v>75</v>
      </c>
      <c r="B78" s="122" t="s">
        <v>85</v>
      </c>
      <c r="C78" s="220">
        <v>2</v>
      </c>
      <c r="D78" s="220">
        <v>2</v>
      </c>
      <c r="E78" s="220"/>
      <c r="F78" s="220">
        <v>4</v>
      </c>
      <c r="G78" s="219"/>
      <c r="H78" s="212">
        <f>C78/F78</f>
        <v>0.5</v>
      </c>
      <c r="I78" s="211">
        <f>F78/F$81</f>
        <v>2.6009493465114765E-4</v>
      </c>
      <c r="J78" s="219"/>
      <c r="N78" s="219"/>
    </row>
    <row r="79" spans="1:14">
      <c r="A79" s="222">
        <v>76</v>
      </c>
      <c r="B79" s="122" t="s">
        <v>82</v>
      </c>
      <c r="C79" s="220">
        <v>4</v>
      </c>
      <c r="D79" s="220" t="s">
        <v>211</v>
      </c>
      <c r="E79" s="220"/>
      <c r="F79" s="220">
        <v>4</v>
      </c>
      <c r="G79" s="219"/>
      <c r="H79" s="212">
        <f>C79/F79</f>
        <v>1</v>
      </c>
      <c r="I79" s="211">
        <f>F79/F$81</f>
        <v>2.6009493465114765E-4</v>
      </c>
      <c r="J79" s="219"/>
      <c r="N79" s="219"/>
    </row>
    <row r="80" spans="1:14">
      <c r="A80" s="222">
        <v>77</v>
      </c>
      <c r="B80" s="221" t="s">
        <v>210</v>
      </c>
      <c r="C80" s="220">
        <v>2</v>
      </c>
      <c r="D80" s="220">
        <v>2</v>
      </c>
      <c r="E80" s="220"/>
      <c r="F80" s="220">
        <v>4</v>
      </c>
      <c r="G80" s="219"/>
      <c r="H80" s="212"/>
      <c r="I80" s="211">
        <f>F80/F$81</f>
        <v>2.6009493465114765E-4</v>
      </c>
      <c r="J80" s="219"/>
      <c r="N80" s="219"/>
    </row>
    <row r="81" spans="1:15" ht="13.5" thickBot="1">
      <c r="A81" s="218"/>
      <c r="B81" s="140" t="s">
        <v>179</v>
      </c>
      <c r="C81" s="217">
        <v>10324</v>
      </c>
      <c r="D81" s="217">
        <v>5054</v>
      </c>
      <c r="E81" s="217"/>
      <c r="F81" s="217">
        <v>15379</v>
      </c>
      <c r="G81" s="216"/>
      <c r="H81" s="215">
        <f>C81/F81</f>
        <v>0.67130502633461209</v>
      </c>
      <c r="I81" s="214">
        <f>F81/F$81</f>
        <v>1</v>
      </c>
      <c r="J81" s="208"/>
      <c r="N81" s="208"/>
    </row>
    <row r="82" spans="1:15">
      <c r="A82" s="102" t="s">
        <v>124</v>
      </c>
      <c r="B82" s="135"/>
      <c r="C82" s="213"/>
      <c r="D82" s="213"/>
      <c r="E82" s="213"/>
      <c r="F82" s="213"/>
      <c r="G82" s="208"/>
      <c r="H82" s="212"/>
      <c r="I82" s="211"/>
      <c r="J82" s="208"/>
      <c r="N82" s="208"/>
    </row>
    <row r="83" spans="1:15">
      <c r="A83" s="199" t="s">
        <v>209</v>
      </c>
      <c r="C83" s="208"/>
      <c r="D83" s="208"/>
      <c r="E83" s="208"/>
      <c r="F83" s="208"/>
      <c r="G83" s="208"/>
      <c r="H83" s="210"/>
      <c r="I83" s="209"/>
      <c r="J83" s="208"/>
      <c r="N83" s="208"/>
    </row>
    <row r="84" spans="1:15" s="199" customFormat="1">
      <c r="A84" s="199" t="s">
        <v>208</v>
      </c>
      <c r="C84" s="205"/>
      <c r="D84" s="205"/>
      <c r="E84" s="205"/>
      <c r="F84" s="205"/>
      <c r="G84" s="205"/>
      <c r="H84" s="205"/>
      <c r="I84" s="203"/>
      <c r="J84" s="205"/>
      <c r="K84" s="205"/>
      <c r="L84" s="205"/>
      <c r="M84" s="205"/>
      <c r="N84" s="205"/>
      <c r="O84" s="207"/>
    </row>
    <row r="85" spans="1:15">
      <c r="A85" s="206" t="s">
        <v>207</v>
      </c>
      <c r="I85" s="203"/>
    </row>
    <row r="86" spans="1:15">
      <c r="C86" s="205"/>
      <c r="I86" s="203"/>
    </row>
    <row r="87" spans="1:15">
      <c r="I87" s="203"/>
    </row>
    <row r="88" spans="1:15" ht="15">
      <c r="B88" s="204"/>
      <c r="C88" s="204"/>
      <c r="D88" s="204"/>
      <c r="E88" s="204"/>
      <c r="F88" s="204"/>
      <c r="I88" s="203"/>
    </row>
    <row r="89" spans="1:15" ht="15">
      <c r="B89" s="204"/>
      <c r="C89" s="204"/>
      <c r="D89" s="204"/>
      <c r="E89" s="204"/>
      <c r="F89" s="204"/>
      <c r="I89" s="203"/>
    </row>
    <row r="90" spans="1:15" ht="15">
      <c r="B90" s="204"/>
      <c r="C90" s="204"/>
      <c r="D90" s="204"/>
      <c r="E90" s="204"/>
      <c r="F90" s="204"/>
      <c r="I90" s="203"/>
    </row>
    <row r="91" spans="1:15" ht="15">
      <c r="B91" s="202"/>
      <c r="I91" s="203"/>
    </row>
    <row r="92" spans="1:15" ht="15">
      <c r="B92" s="202"/>
      <c r="C92" s="201"/>
      <c r="D92" s="201"/>
      <c r="E92" s="201"/>
      <c r="F92" s="201"/>
      <c r="I92" s="203"/>
    </row>
    <row r="93" spans="1:15" ht="15">
      <c r="B93" s="202"/>
      <c r="C93" s="201"/>
      <c r="D93" s="201"/>
      <c r="E93" s="201"/>
      <c r="F93" s="201"/>
      <c r="I93" s="203"/>
    </row>
    <row r="94" spans="1:15" ht="15">
      <c r="B94" s="202"/>
      <c r="C94" s="201"/>
      <c r="D94" s="201"/>
      <c r="E94" s="201"/>
      <c r="F94" s="201"/>
      <c r="I94" s="203"/>
    </row>
    <row r="95" spans="1:15" ht="15">
      <c r="B95" s="202"/>
      <c r="C95" s="201"/>
      <c r="D95" s="201"/>
      <c r="E95" s="201"/>
      <c r="F95" s="201"/>
      <c r="I95" s="203"/>
    </row>
    <row r="96" spans="1:15" ht="15">
      <c r="B96" s="202"/>
      <c r="C96" s="201"/>
      <c r="D96" s="201"/>
      <c r="E96" s="201"/>
      <c r="F96" s="201"/>
      <c r="I96" s="203"/>
    </row>
    <row r="97" spans="2:9" ht="15">
      <c r="B97" s="202"/>
      <c r="C97" s="201"/>
      <c r="D97" s="201"/>
      <c r="E97" s="201"/>
      <c r="F97" s="201"/>
      <c r="I97" s="203"/>
    </row>
    <row r="98" spans="2:9" ht="15">
      <c r="B98" s="202"/>
      <c r="C98" s="201"/>
      <c r="D98" s="201"/>
      <c r="E98" s="201"/>
      <c r="F98" s="201"/>
      <c r="I98" s="203"/>
    </row>
    <row r="99" spans="2:9" ht="15">
      <c r="B99" s="202"/>
      <c r="C99" s="201"/>
      <c r="D99" s="201"/>
      <c r="E99" s="201"/>
      <c r="F99" s="201"/>
      <c r="I99" s="203"/>
    </row>
    <row r="100" spans="2:9" ht="15">
      <c r="B100" s="202"/>
      <c r="C100" s="201"/>
      <c r="D100" s="201"/>
      <c r="E100" s="201"/>
      <c r="F100" s="201"/>
      <c r="I100" s="203"/>
    </row>
    <row r="101" spans="2:9" ht="15">
      <c r="B101" s="202"/>
      <c r="C101" s="201"/>
      <c r="D101" s="201"/>
      <c r="E101" s="201"/>
      <c r="F101" s="201"/>
      <c r="I101" s="203"/>
    </row>
    <row r="102" spans="2:9" ht="15">
      <c r="B102" s="202"/>
      <c r="C102" s="201"/>
      <c r="D102" s="201"/>
      <c r="E102" s="201"/>
      <c r="F102" s="201"/>
      <c r="I102" s="203"/>
    </row>
    <row r="103" spans="2:9" ht="15">
      <c r="B103" s="202"/>
      <c r="C103" s="201"/>
      <c r="D103" s="201"/>
      <c r="E103" s="201"/>
      <c r="F103" s="201"/>
      <c r="I103" s="203"/>
    </row>
    <row r="104" spans="2:9" ht="15">
      <c r="B104" s="202"/>
      <c r="C104" s="201"/>
      <c r="D104" s="201"/>
      <c r="E104" s="201"/>
      <c r="F104" s="201"/>
      <c r="I104" s="203"/>
    </row>
    <row r="105" spans="2:9" ht="15">
      <c r="B105" s="202"/>
      <c r="C105" s="201"/>
      <c r="D105" s="201"/>
      <c r="E105" s="201"/>
      <c r="F105" s="201"/>
      <c r="I105" s="203"/>
    </row>
    <row r="106" spans="2:9" ht="15">
      <c r="B106" s="202"/>
      <c r="C106" s="201"/>
      <c r="D106" s="201"/>
      <c r="E106" s="201"/>
      <c r="F106" s="201"/>
      <c r="I106" s="203"/>
    </row>
    <row r="107" spans="2:9" ht="15">
      <c r="B107" s="202"/>
      <c r="C107" s="201"/>
      <c r="D107" s="201"/>
      <c r="E107" s="201"/>
      <c r="F107" s="201"/>
      <c r="I107" s="203"/>
    </row>
    <row r="108" spans="2:9" ht="15">
      <c r="B108" s="202"/>
      <c r="C108" s="201"/>
      <c r="D108" s="201"/>
      <c r="E108" s="201"/>
      <c r="F108" s="201"/>
      <c r="I108" s="203"/>
    </row>
    <row r="109" spans="2:9" ht="15">
      <c r="B109" s="202"/>
      <c r="C109" s="201"/>
      <c r="D109" s="201"/>
      <c r="E109" s="201"/>
      <c r="F109" s="201"/>
      <c r="I109" s="203"/>
    </row>
    <row r="110" spans="2:9" ht="15">
      <c r="B110" s="202"/>
      <c r="C110" s="201"/>
      <c r="D110" s="201"/>
      <c r="E110" s="201"/>
      <c r="F110" s="201"/>
      <c r="I110" s="203"/>
    </row>
    <row r="111" spans="2:9" ht="15">
      <c r="B111" s="202"/>
      <c r="C111" s="201"/>
      <c r="D111" s="201"/>
      <c r="E111" s="201"/>
      <c r="F111" s="201"/>
      <c r="I111" s="203"/>
    </row>
    <row r="112" spans="2:9" ht="15">
      <c r="B112" s="202"/>
      <c r="C112" s="201"/>
      <c r="D112" s="201"/>
      <c r="E112" s="201"/>
      <c r="F112" s="201"/>
      <c r="I112" s="203"/>
    </row>
    <row r="113" spans="2:9" ht="15">
      <c r="B113" s="202"/>
      <c r="C113" s="201"/>
      <c r="D113" s="201"/>
      <c r="E113" s="201"/>
      <c r="F113" s="201"/>
      <c r="I113" s="203"/>
    </row>
    <row r="114" spans="2:9" ht="15">
      <c r="B114" s="202"/>
      <c r="C114" s="201"/>
      <c r="D114" s="201"/>
      <c r="E114" s="201"/>
      <c r="F114" s="201"/>
      <c r="I114" s="203"/>
    </row>
    <row r="115" spans="2:9" ht="15">
      <c r="B115" s="202"/>
      <c r="C115" s="201"/>
      <c r="D115" s="201"/>
      <c r="E115" s="201"/>
      <c r="F115" s="201"/>
      <c r="I115" s="203"/>
    </row>
    <row r="116" spans="2:9" ht="15">
      <c r="B116" s="202"/>
      <c r="C116" s="201"/>
      <c r="D116" s="201"/>
      <c r="E116" s="201"/>
      <c r="F116" s="201"/>
      <c r="I116" s="203"/>
    </row>
    <row r="117" spans="2:9" ht="15">
      <c r="B117" s="202"/>
      <c r="C117" s="201"/>
      <c r="D117" s="201"/>
      <c r="E117" s="201"/>
      <c r="F117" s="201"/>
      <c r="I117" s="203"/>
    </row>
    <row r="118" spans="2:9" ht="15">
      <c r="B118" s="202"/>
      <c r="C118" s="201"/>
      <c r="D118" s="201"/>
      <c r="E118" s="201"/>
      <c r="F118" s="201"/>
      <c r="I118" s="203"/>
    </row>
    <row r="119" spans="2:9" ht="15">
      <c r="B119" s="202"/>
      <c r="C119" s="201"/>
      <c r="D119" s="201"/>
      <c r="E119" s="201"/>
      <c r="F119" s="201"/>
      <c r="I119" s="203"/>
    </row>
    <row r="120" spans="2:9" ht="15">
      <c r="B120" s="202"/>
      <c r="C120" s="201"/>
      <c r="D120" s="201"/>
      <c r="E120" s="201"/>
      <c r="F120" s="201"/>
      <c r="I120" s="203"/>
    </row>
    <row r="121" spans="2:9" ht="15">
      <c r="B121" s="202"/>
      <c r="C121" s="201"/>
      <c r="D121" s="201"/>
      <c r="E121" s="201"/>
      <c r="F121" s="201"/>
      <c r="I121" s="203"/>
    </row>
    <row r="122" spans="2:9" ht="15">
      <c r="B122" s="202"/>
      <c r="C122" s="201"/>
      <c r="D122" s="201"/>
      <c r="E122" s="201"/>
      <c r="F122" s="201"/>
      <c r="I122" s="203"/>
    </row>
    <row r="123" spans="2:9" ht="15">
      <c r="B123" s="202"/>
      <c r="C123" s="201"/>
      <c r="D123" s="201"/>
      <c r="E123" s="201"/>
      <c r="F123" s="201"/>
      <c r="I123" s="203"/>
    </row>
    <row r="124" spans="2:9" ht="15">
      <c r="B124" s="202"/>
      <c r="C124" s="201"/>
      <c r="D124" s="201"/>
      <c r="E124" s="201"/>
      <c r="F124" s="201"/>
      <c r="I124" s="203"/>
    </row>
    <row r="125" spans="2:9" ht="15">
      <c r="B125" s="202"/>
      <c r="C125" s="201"/>
      <c r="D125" s="201"/>
      <c r="E125" s="201"/>
      <c r="F125" s="201"/>
      <c r="I125" s="203"/>
    </row>
    <row r="126" spans="2:9" ht="15">
      <c r="B126" s="202"/>
      <c r="C126" s="201"/>
      <c r="D126" s="201"/>
      <c r="E126" s="201"/>
      <c r="F126" s="201"/>
      <c r="I126" s="203"/>
    </row>
    <row r="127" spans="2:9" ht="15">
      <c r="B127" s="202"/>
      <c r="C127" s="201"/>
      <c r="D127" s="201"/>
      <c r="E127" s="201"/>
      <c r="F127" s="201"/>
      <c r="H127" s="203"/>
      <c r="I127" s="203"/>
    </row>
    <row r="128" spans="2:9" ht="15">
      <c r="B128" s="202"/>
      <c r="C128" s="201"/>
      <c r="D128" s="201"/>
      <c r="E128" s="201"/>
      <c r="F128" s="201"/>
      <c r="H128" s="203"/>
    </row>
    <row r="129" spans="2:8" ht="15">
      <c r="B129" s="202"/>
      <c r="C129" s="201"/>
      <c r="D129" s="201"/>
      <c r="E129" s="201"/>
      <c r="F129" s="201"/>
      <c r="H129" s="203"/>
    </row>
    <row r="130" spans="2:8" ht="15">
      <c r="B130" s="202"/>
      <c r="C130" s="201"/>
      <c r="D130" s="201"/>
      <c r="E130" s="201"/>
      <c r="F130" s="201"/>
      <c r="H130" s="203"/>
    </row>
    <row r="131" spans="2:8" ht="15">
      <c r="B131" s="202"/>
      <c r="C131" s="201"/>
      <c r="D131" s="201"/>
      <c r="E131" s="201"/>
      <c r="F131" s="201"/>
      <c r="H131" s="203"/>
    </row>
    <row r="132" spans="2:8" ht="15">
      <c r="B132" s="202"/>
      <c r="C132" s="201"/>
      <c r="D132" s="201"/>
      <c r="E132" s="201"/>
      <c r="F132" s="201"/>
      <c r="H132" s="203"/>
    </row>
    <row r="133" spans="2:8" ht="15">
      <c r="B133" s="202"/>
      <c r="C133" s="201"/>
      <c r="D133" s="201"/>
      <c r="E133" s="201"/>
      <c r="F133" s="201"/>
      <c r="H133" s="203"/>
    </row>
    <row r="134" spans="2:8" ht="15">
      <c r="B134" s="202"/>
      <c r="C134" s="201"/>
      <c r="D134" s="201"/>
      <c r="E134" s="201"/>
      <c r="F134" s="201"/>
      <c r="H134" s="203"/>
    </row>
    <row r="135" spans="2:8" ht="15">
      <c r="B135" s="202"/>
      <c r="C135" s="201"/>
      <c r="D135" s="201"/>
      <c r="E135" s="201"/>
      <c r="F135" s="201"/>
      <c r="H135" s="203"/>
    </row>
    <row r="136" spans="2:8" ht="15">
      <c r="B136" s="202"/>
      <c r="C136" s="201"/>
      <c r="D136" s="201"/>
      <c r="E136" s="201"/>
      <c r="F136" s="201"/>
      <c r="H136" s="203"/>
    </row>
    <row r="137" spans="2:8" ht="15">
      <c r="B137" s="202"/>
      <c r="C137" s="201"/>
      <c r="D137" s="201"/>
      <c r="E137" s="201"/>
      <c r="F137" s="201"/>
      <c r="H137" s="203"/>
    </row>
    <row r="138" spans="2:8" ht="15">
      <c r="B138" s="202"/>
      <c r="C138" s="201"/>
      <c r="D138" s="201"/>
      <c r="E138" s="201"/>
      <c r="F138" s="201"/>
      <c r="H138" s="203"/>
    </row>
    <row r="139" spans="2:8" ht="15">
      <c r="B139" s="202"/>
      <c r="C139" s="201"/>
      <c r="D139" s="201"/>
      <c r="E139" s="201"/>
      <c r="F139" s="201"/>
      <c r="H139" s="203"/>
    </row>
    <row r="140" spans="2:8" ht="15">
      <c r="B140" s="202"/>
      <c r="C140" s="201"/>
      <c r="D140" s="201"/>
      <c r="E140" s="201"/>
      <c r="F140" s="201"/>
      <c r="H140" s="203"/>
    </row>
    <row r="141" spans="2:8" ht="15">
      <c r="B141" s="202"/>
      <c r="C141" s="201"/>
      <c r="D141" s="201"/>
      <c r="E141" s="201"/>
      <c r="F141" s="201"/>
      <c r="H141" s="203"/>
    </row>
    <row r="142" spans="2:8" ht="15">
      <c r="B142" s="202"/>
      <c r="C142" s="201"/>
      <c r="D142" s="201"/>
      <c r="E142" s="201"/>
      <c r="F142" s="201"/>
      <c r="H142" s="203"/>
    </row>
    <row r="143" spans="2:8" ht="15">
      <c r="B143" s="202"/>
      <c r="C143" s="201"/>
      <c r="D143" s="201"/>
      <c r="E143" s="201"/>
      <c r="F143" s="201"/>
      <c r="H143" s="203"/>
    </row>
    <row r="144" spans="2:8" ht="15">
      <c r="B144" s="202"/>
      <c r="C144" s="201"/>
      <c r="D144" s="201"/>
      <c r="E144" s="201"/>
      <c r="F144" s="201"/>
      <c r="H144" s="203"/>
    </row>
    <row r="145" spans="2:8" ht="15">
      <c r="B145" s="202"/>
      <c r="C145" s="201"/>
      <c r="D145" s="201"/>
      <c r="E145" s="201"/>
      <c r="F145" s="201"/>
      <c r="H145" s="203"/>
    </row>
    <row r="146" spans="2:8" ht="15">
      <c r="B146" s="202"/>
      <c r="C146" s="201"/>
      <c r="D146" s="201"/>
      <c r="E146" s="201"/>
      <c r="F146" s="201"/>
      <c r="H146" s="203"/>
    </row>
    <row r="147" spans="2:8" ht="15">
      <c r="B147" s="202"/>
      <c r="C147" s="201"/>
      <c r="D147" s="201"/>
      <c r="E147" s="201"/>
      <c r="F147" s="201"/>
      <c r="H147" s="203"/>
    </row>
    <row r="148" spans="2:8" ht="15">
      <c r="B148" s="202"/>
      <c r="C148" s="201"/>
      <c r="D148" s="201"/>
      <c r="E148" s="201"/>
      <c r="F148" s="201"/>
      <c r="H148" s="203"/>
    </row>
    <row r="149" spans="2:8" ht="15">
      <c r="B149" s="202"/>
      <c r="C149" s="201"/>
      <c r="D149" s="201"/>
      <c r="E149" s="201"/>
      <c r="F149" s="201"/>
      <c r="H149" s="203"/>
    </row>
    <row r="150" spans="2:8" ht="15">
      <c r="B150" s="202"/>
      <c r="C150" s="201"/>
      <c r="D150" s="201"/>
      <c r="E150" s="201"/>
      <c r="F150" s="201"/>
      <c r="H150" s="203"/>
    </row>
    <row r="151" spans="2:8" ht="15">
      <c r="B151" s="202"/>
      <c r="C151" s="201"/>
      <c r="D151" s="201"/>
      <c r="E151" s="201"/>
      <c r="F151" s="201"/>
      <c r="H151" s="203"/>
    </row>
    <row r="152" spans="2:8" ht="15">
      <c r="B152" s="202"/>
      <c r="C152" s="201"/>
      <c r="D152" s="201"/>
      <c r="E152" s="201"/>
      <c r="F152" s="201"/>
      <c r="H152" s="203"/>
    </row>
    <row r="153" spans="2:8" ht="15">
      <c r="B153" s="202"/>
      <c r="C153" s="201"/>
      <c r="D153" s="201"/>
      <c r="E153" s="201"/>
      <c r="F153" s="201"/>
      <c r="H153" s="203"/>
    </row>
    <row r="154" spans="2:8" ht="15">
      <c r="B154" s="202"/>
      <c r="C154" s="201"/>
      <c r="D154" s="201"/>
      <c r="E154" s="201"/>
      <c r="F154" s="201"/>
      <c r="H154" s="203"/>
    </row>
    <row r="155" spans="2:8" ht="15">
      <c r="B155" s="202"/>
      <c r="C155" s="201"/>
      <c r="D155" s="201"/>
      <c r="E155" s="201"/>
      <c r="F155" s="201"/>
      <c r="H155" s="203"/>
    </row>
    <row r="156" spans="2:8" ht="15">
      <c r="B156" s="202"/>
      <c r="C156" s="201"/>
      <c r="D156" s="201"/>
      <c r="E156" s="201"/>
      <c r="F156" s="201"/>
      <c r="H156" s="203"/>
    </row>
    <row r="157" spans="2:8" ht="15">
      <c r="B157" s="202"/>
      <c r="C157" s="201"/>
      <c r="D157" s="201"/>
      <c r="E157" s="201"/>
      <c r="F157" s="201"/>
      <c r="H157" s="203"/>
    </row>
    <row r="158" spans="2:8" ht="15">
      <c r="B158" s="202"/>
      <c r="C158" s="201"/>
      <c r="D158" s="201"/>
      <c r="E158" s="201"/>
      <c r="F158" s="201"/>
      <c r="H158" s="203"/>
    </row>
    <row r="159" spans="2:8" ht="15">
      <c r="B159" s="202"/>
      <c r="C159" s="201"/>
      <c r="D159" s="201"/>
      <c r="E159" s="201"/>
      <c r="F159" s="201"/>
    </row>
    <row r="160" spans="2:8" ht="15">
      <c r="B160" s="202"/>
      <c r="C160" s="201"/>
      <c r="D160" s="201"/>
      <c r="E160" s="201"/>
      <c r="F160" s="201"/>
    </row>
    <row r="161" spans="2:6" ht="15">
      <c r="B161" s="202"/>
      <c r="C161" s="201"/>
      <c r="D161" s="201"/>
      <c r="E161" s="201"/>
      <c r="F161" s="201"/>
    </row>
    <row r="162" spans="2:6" ht="15">
      <c r="B162" s="202"/>
      <c r="C162" s="201"/>
      <c r="D162" s="201"/>
      <c r="E162" s="201"/>
      <c r="F162" s="201"/>
    </row>
    <row r="163" spans="2:6" ht="15">
      <c r="B163" s="202"/>
      <c r="C163" s="201"/>
      <c r="D163" s="201"/>
      <c r="E163" s="201"/>
      <c r="F163" s="201"/>
    </row>
    <row r="164" spans="2:6" ht="15">
      <c r="B164" s="202"/>
      <c r="C164" s="201"/>
      <c r="D164" s="201"/>
      <c r="E164" s="201"/>
      <c r="F164" s="201"/>
    </row>
    <row r="165" spans="2:6" ht="15">
      <c r="B165" s="202"/>
      <c r="C165" s="201"/>
      <c r="D165" s="201"/>
      <c r="E165" s="201"/>
      <c r="F165" s="201"/>
    </row>
    <row r="166" spans="2:6" ht="15">
      <c r="B166" s="202"/>
      <c r="C166" s="201"/>
      <c r="D166" s="201"/>
      <c r="E166" s="201"/>
      <c r="F166" s="201"/>
    </row>
    <row r="167" spans="2:6" ht="15">
      <c r="B167" s="202"/>
      <c r="C167" s="201"/>
      <c r="D167" s="201"/>
      <c r="E167" s="201"/>
      <c r="F167" s="201"/>
    </row>
    <row r="168" spans="2:6" ht="15">
      <c r="B168" s="202"/>
      <c r="C168" s="201"/>
      <c r="D168" s="201"/>
      <c r="E168" s="201"/>
      <c r="F168" s="201"/>
    </row>
    <row r="169" spans="2:6" ht="15">
      <c r="B169" s="202"/>
      <c r="C169" s="201"/>
      <c r="D169" s="201"/>
      <c r="E169" s="201"/>
      <c r="F169" s="201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2016-10-19T09:52:01Z</dcterms:created>
  <dcterms:modified xsi:type="dcterms:W3CDTF">2016-10-19T09:52:33Z</dcterms:modified>
</cp:coreProperties>
</file>