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localSheetId="0" hidden="1">#REF!</definedName>
    <definedName name="_Fill" hidden="1">#REF!</definedName>
    <definedName name="_new2">#REF!</definedName>
    <definedName name="_Order1" hidden="1">255</definedName>
    <definedName name="compnum" localSheetId="0">#REF!</definedName>
    <definedName name="compnum">#REF!</definedName>
    <definedName name="KEYA">'[3]Table A'!$AB$26</definedName>
    <definedName name="MACROS">[4]Table!$M$1:$IG$8163</definedName>
    <definedName name="MACROS2" localSheetId="0">#REF!</definedName>
    <definedName name="MACROS2">#REF!</definedName>
    <definedName name="new" hidden="1">#REF!</definedName>
    <definedName name="_xlnm.Print_Area" localSheetId="0">'Table M - Accs'!$A$1:$M$116</definedName>
    <definedName name="_xlnm.Print_Area" localSheetId="3">'Table O - vehicles'!$A$1:$O$96</definedName>
    <definedName name="_xlnm.Print_Area" localSheetId="5">'Table Q - pairs - veh'!$A$1:$C$35</definedName>
    <definedName name="_xlnm.Print_Area" localSheetId="6">'Table R - cas'!$A$1:$K$87</definedName>
    <definedName name="_xlnm.Print_Area" localSheetId="7">'Table S - cas'!$A$1:$K$106</definedName>
    <definedName name="_xlnm.Print_Area" localSheetId="8">'Table T - Freq of factors'!$A$1:$I$86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D">[2]Table18b!$B$7:$M$71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IME">[4]Table!$E$1:$IG$8163</definedName>
    <definedName name="TIME2" localSheetId="0">#REF!</definedName>
    <definedName name="TIME2">#REF!</definedName>
    <definedName name="WHOLE">[4]Table!$BZ$371</definedName>
    <definedName name="WHOLE2" localSheetId="0">#REF!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H4" i="9" l="1"/>
  <c r="I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I80" i="9"/>
  <c r="I81" i="9"/>
  <c r="H82" i="9"/>
  <c r="I82" i="9"/>
  <c r="J6" i="8"/>
  <c r="J7" i="8"/>
  <c r="J8" i="8"/>
  <c r="J9" i="8"/>
  <c r="J10" i="8"/>
  <c r="J11" i="8"/>
  <c r="J12" i="8"/>
  <c r="J13" i="8"/>
  <c r="J14" i="8"/>
  <c r="J17" i="8"/>
  <c r="J18" i="8"/>
  <c r="J19" i="8"/>
  <c r="J20" i="8"/>
  <c r="J21" i="8"/>
  <c r="J24" i="8"/>
  <c r="J25" i="8"/>
  <c r="J26" i="8"/>
  <c r="J27" i="8"/>
  <c r="J28" i="8"/>
  <c r="J29" i="8"/>
  <c r="J30" i="8"/>
  <c r="J31" i="8"/>
  <c r="J32" i="8"/>
  <c r="J33" i="8"/>
  <c r="J34" i="8"/>
  <c r="J36" i="8"/>
  <c r="J37" i="8"/>
  <c r="J38" i="8"/>
  <c r="J39" i="8"/>
  <c r="J40" i="8"/>
  <c r="J41" i="8"/>
  <c r="J42" i="8"/>
  <c r="J43" i="8"/>
  <c r="J44" i="8"/>
  <c r="J45" i="8"/>
  <c r="J48" i="8"/>
  <c r="J49" i="8"/>
  <c r="J50" i="8"/>
  <c r="J51" i="8"/>
  <c r="J52" i="8"/>
  <c r="J53" i="8"/>
  <c r="J54" i="8"/>
  <c r="J55" i="8"/>
  <c r="J56" i="8"/>
  <c r="J57" i="8"/>
  <c r="J58" i="8"/>
  <c r="J60" i="8"/>
  <c r="J61" i="8"/>
  <c r="J62" i="8"/>
  <c r="J63" i="8"/>
  <c r="J64" i="8"/>
  <c r="J65" i="8"/>
  <c r="J66" i="8"/>
  <c r="J69" i="8"/>
  <c r="J70" i="8"/>
  <c r="J71" i="8"/>
  <c r="J72" i="8"/>
  <c r="J73" i="8"/>
  <c r="J74" i="8"/>
  <c r="J75" i="8"/>
  <c r="J76" i="8"/>
  <c r="J77" i="8"/>
  <c r="J78" i="8"/>
  <c r="J80" i="8"/>
  <c r="J81" i="8"/>
  <c r="J82" i="8"/>
  <c r="J83" i="8"/>
  <c r="J84" i="8"/>
  <c r="J85" i="8"/>
  <c r="J86" i="8"/>
  <c r="J87" i="8"/>
  <c r="J88" i="8"/>
  <c r="J89" i="8"/>
  <c r="J92" i="8"/>
  <c r="J93" i="8"/>
  <c r="J94" i="8"/>
  <c r="J95" i="8"/>
  <c r="J97" i="8"/>
  <c r="C98" i="8"/>
  <c r="D98" i="8"/>
  <c r="E98" i="8"/>
  <c r="F98" i="8"/>
  <c r="G98" i="8"/>
  <c r="H98" i="8"/>
  <c r="J5" i="7"/>
  <c r="J6" i="7"/>
  <c r="J7" i="7"/>
  <c r="J8" i="7"/>
  <c r="J9" i="7"/>
  <c r="J10" i="7"/>
  <c r="J13" i="7"/>
  <c r="J14" i="7"/>
  <c r="J15" i="7"/>
  <c r="J18" i="7"/>
  <c r="J19" i="7"/>
  <c r="J20" i="7"/>
  <c r="J21" i="7"/>
  <c r="J22" i="7"/>
  <c r="J23" i="7"/>
  <c r="J26" i="7"/>
  <c r="J27" i="7"/>
  <c r="J28" i="7"/>
  <c r="J29" i="7"/>
  <c r="J30" i="7"/>
  <c r="J31" i="7"/>
  <c r="J32" i="7"/>
  <c r="J33" i="7"/>
  <c r="J34" i="7"/>
  <c r="J37" i="7"/>
  <c r="J38" i="7"/>
  <c r="J39" i="7"/>
  <c r="J40" i="7"/>
  <c r="J41" i="7"/>
  <c r="J42" i="7"/>
  <c r="J43" i="7"/>
  <c r="J46" i="7"/>
  <c r="J47" i="7"/>
  <c r="J48" i="7"/>
  <c r="J49" i="7"/>
  <c r="J50" i="7"/>
  <c r="J51" i="7"/>
  <c r="J54" i="7"/>
  <c r="J55" i="7"/>
  <c r="J56" i="7"/>
  <c r="J57" i="7"/>
  <c r="J58" i="7"/>
  <c r="J59" i="7"/>
  <c r="J60" i="7"/>
  <c r="J61" i="7"/>
  <c r="J64" i="7"/>
  <c r="J65" i="7"/>
  <c r="J66" i="7"/>
  <c r="J67" i="7"/>
  <c r="J68" i="7"/>
  <c r="J69" i="7"/>
  <c r="J70" i="7"/>
  <c r="J71" i="7"/>
  <c r="J72" i="7"/>
  <c r="J73" i="7"/>
  <c r="J76" i="7"/>
  <c r="J77" i="7"/>
  <c r="D3" i="5"/>
  <c r="D4" i="5"/>
  <c r="D5" i="5"/>
  <c r="D6" i="5"/>
  <c r="D7" i="5"/>
  <c r="D8" i="5"/>
  <c r="D9" i="5"/>
  <c r="D10" i="5"/>
  <c r="D11" i="5"/>
  <c r="D12" i="5"/>
  <c r="C14" i="5"/>
  <c r="C18" i="5"/>
  <c r="C4" i="4"/>
  <c r="E4" i="4"/>
  <c r="G4" i="4"/>
  <c r="I4" i="4"/>
  <c r="K4" i="4"/>
  <c r="M4" i="4"/>
  <c r="O4" i="4"/>
  <c r="C5" i="4"/>
  <c r="E5" i="4"/>
  <c r="G5" i="4"/>
  <c r="I5" i="4"/>
  <c r="K5" i="4"/>
  <c r="M5" i="4"/>
  <c r="O5" i="4"/>
  <c r="C6" i="4"/>
  <c r="E6" i="4"/>
  <c r="G6" i="4"/>
  <c r="I6" i="4"/>
  <c r="K6" i="4"/>
  <c r="M6" i="4"/>
  <c r="O6" i="4"/>
  <c r="C7" i="4"/>
  <c r="E7" i="4"/>
  <c r="G7" i="4"/>
  <c r="I7" i="4"/>
  <c r="K7" i="4"/>
  <c r="M7" i="4"/>
  <c r="O7" i="4"/>
  <c r="C8" i="4"/>
  <c r="E8" i="4"/>
  <c r="G8" i="4"/>
  <c r="I8" i="4"/>
  <c r="K8" i="4"/>
  <c r="M8" i="4"/>
  <c r="O8" i="4"/>
  <c r="C9" i="4"/>
  <c r="E9" i="4"/>
  <c r="G9" i="4"/>
  <c r="I9" i="4"/>
  <c r="K9" i="4"/>
  <c r="M9" i="4"/>
  <c r="O9" i="4"/>
  <c r="C10" i="4"/>
  <c r="E10" i="4"/>
  <c r="G10" i="4"/>
  <c r="I10" i="4"/>
  <c r="K10" i="4"/>
  <c r="M10" i="4"/>
  <c r="O10" i="4"/>
  <c r="C11" i="4"/>
  <c r="E11" i="4"/>
  <c r="G11" i="4"/>
  <c r="I11" i="4"/>
  <c r="K11" i="4"/>
  <c r="M11" i="4"/>
  <c r="O11" i="4"/>
  <c r="C12" i="4"/>
  <c r="E12" i="4"/>
  <c r="G12" i="4"/>
  <c r="I12" i="4"/>
  <c r="K12" i="4"/>
  <c r="M12" i="4"/>
  <c r="O12" i="4"/>
  <c r="C13" i="4"/>
  <c r="E13" i="4"/>
  <c r="G13" i="4"/>
  <c r="I13" i="4"/>
  <c r="K13" i="4"/>
  <c r="M13" i="4"/>
  <c r="O13" i="4"/>
  <c r="C14" i="4"/>
  <c r="E14" i="4"/>
  <c r="G14" i="4"/>
  <c r="I14" i="4"/>
  <c r="K14" i="4"/>
  <c r="M14" i="4"/>
  <c r="O14" i="4"/>
  <c r="C16" i="4"/>
  <c r="E16" i="4"/>
  <c r="G16" i="4"/>
  <c r="I16" i="4"/>
  <c r="K16" i="4"/>
  <c r="M16" i="4"/>
  <c r="O16" i="4"/>
  <c r="C17" i="4"/>
  <c r="E17" i="4"/>
  <c r="G17" i="4"/>
  <c r="I17" i="4"/>
  <c r="K17" i="4"/>
  <c r="M17" i="4"/>
  <c r="O17" i="4"/>
  <c r="C18" i="4"/>
  <c r="E18" i="4"/>
  <c r="G18" i="4"/>
  <c r="I18" i="4"/>
  <c r="K18" i="4"/>
  <c r="M18" i="4"/>
  <c r="O18" i="4"/>
  <c r="C19" i="4"/>
  <c r="E19" i="4"/>
  <c r="G19" i="4"/>
  <c r="I19" i="4"/>
  <c r="K19" i="4"/>
  <c r="M19" i="4"/>
  <c r="O19" i="4"/>
  <c r="C20" i="4"/>
  <c r="E20" i="4"/>
  <c r="G20" i="4"/>
  <c r="I20" i="4"/>
  <c r="K20" i="4"/>
  <c r="M20" i="4"/>
  <c r="O20" i="4"/>
  <c r="C22" i="4"/>
  <c r="E22" i="4"/>
  <c r="G22" i="4"/>
  <c r="I22" i="4"/>
  <c r="K22" i="4"/>
  <c r="M22" i="4"/>
  <c r="O22" i="4"/>
  <c r="C24" i="4"/>
  <c r="E24" i="4"/>
  <c r="G24" i="4"/>
  <c r="I24" i="4"/>
  <c r="K24" i="4"/>
  <c r="M24" i="4"/>
  <c r="O24" i="4"/>
  <c r="C25" i="4"/>
  <c r="E25" i="4"/>
  <c r="G25" i="4"/>
  <c r="I25" i="4"/>
  <c r="K25" i="4"/>
  <c r="M25" i="4"/>
  <c r="O25" i="4"/>
  <c r="C26" i="4"/>
  <c r="E26" i="4"/>
  <c r="G26" i="4"/>
  <c r="I26" i="4"/>
  <c r="K26" i="4"/>
  <c r="M26" i="4"/>
  <c r="O26" i="4"/>
  <c r="C27" i="4"/>
  <c r="E27" i="4"/>
  <c r="G27" i="4"/>
  <c r="I27" i="4"/>
  <c r="K27" i="4"/>
  <c r="M27" i="4"/>
  <c r="O27" i="4"/>
  <c r="C28" i="4"/>
  <c r="E28" i="4"/>
  <c r="G28" i="4"/>
  <c r="I28" i="4"/>
  <c r="K28" i="4"/>
  <c r="M28" i="4"/>
  <c r="O28" i="4"/>
  <c r="C29" i="4"/>
  <c r="E29" i="4"/>
  <c r="G29" i="4"/>
  <c r="I29" i="4"/>
  <c r="K29" i="4"/>
  <c r="M29" i="4"/>
  <c r="O29" i="4"/>
  <c r="C30" i="4"/>
  <c r="E30" i="4"/>
  <c r="G30" i="4"/>
  <c r="I30" i="4"/>
  <c r="K30" i="4"/>
  <c r="M30" i="4"/>
  <c r="O30" i="4"/>
  <c r="C31" i="4"/>
  <c r="E31" i="4"/>
  <c r="G31" i="4"/>
  <c r="I31" i="4"/>
  <c r="K31" i="4"/>
  <c r="M31" i="4"/>
  <c r="O31" i="4"/>
  <c r="C32" i="4"/>
  <c r="E32" i="4"/>
  <c r="G32" i="4"/>
  <c r="I32" i="4"/>
  <c r="K32" i="4"/>
  <c r="M32" i="4"/>
  <c r="O32" i="4"/>
  <c r="C33" i="4"/>
  <c r="E33" i="4"/>
  <c r="G33" i="4"/>
  <c r="I33" i="4"/>
  <c r="K33" i="4"/>
  <c r="M33" i="4"/>
  <c r="O33" i="4"/>
  <c r="C34" i="4"/>
  <c r="E34" i="4"/>
  <c r="G34" i="4"/>
  <c r="I34" i="4"/>
  <c r="K34" i="4"/>
  <c r="M34" i="4"/>
  <c r="O34" i="4"/>
  <c r="C36" i="4"/>
  <c r="E36" i="4"/>
  <c r="G36" i="4"/>
  <c r="I36" i="4"/>
  <c r="K36" i="4"/>
  <c r="M36" i="4"/>
  <c r="O36" i="4"/>
  <c r="C37" i="4"/>
  <c r="E37" i="4"/>
  <c r="G37" i="4"/>
  <c r="I37" i="4"/>
  <c r="K37" i="4"/>
  <c r="M37" i="4"/>
  <c r="O37" i="4"/>
  <c r="C38" i="4"/>
  <c r="E38" i="4"/>
  <c r="G38" i="4"/>
  <c r="I38" i="4"/>
  <c r="K38" i="4"/>
  <c r="M38" i="4"/>
  <c r="O38" i="4"/>
  <c r="C39" i="4"/>
  <c r="E39" i="4"/>
  <c r="G39" i="4"/>
  <c r="I39" i="4"/>
  <c r="K39" i="4"/>
  <c r="M39" i="4"/>
  <c r="O39" i="4"/>
  <c r="C40" i="4"/>
  <c r="E40" i="4"/>
  <c r="G40" i="4"/>
  <c r="I40" i="4"/>
  <c r="K40" i="4"/>
  <c r="M40" i="4"/>
  <c r="O40" i="4"/>
  <c r="C41" i="4"/>
  <c r="E41" i="4"/>
  <c r="G41" i="4"/>
  <c r="I41" i="4"/>
  <c r="K41" i="4"/>
  <c r="M41" i="4"/>
  <c r="O41" i="4"/>
  <c r="C42" i="4"/>
  <c r="E42" i="4"/>
  <c r="G42" i="4"/>
  <c r="I42" i="4"/>
  <c r="K42" i="4"/>
  <c r="M42" i="4"/>
  <c r="O42" i="4"/>
  <c r="C43" i="4"/>
  <c r="E43" i="4"/>
  <c r="G43" i="4"/>
  <c r="I43" i="4"/>
  <c r="K43" i="4"/>
  <c r="M43" i="4"/>
  <c r="O43" i="4"/>
  <c r="C44" i="4"/>
  <c r="E44" i="4"/>
  <c r="G44" i="4"/>
  <c r="I44" i="4"/>
  <c r="K44" i="4"/>
  <c r="M44" i="4"/>
  <c r="O44" i="4"/>
  <c r="C45" i="4"/>
  <c r="E45" i="4"/>
  <c r="G45" i="4"/>
  <c r="I45" i="4"/>
  <c r="K45" i="4"/>
  <c r="M45" i="4"/>
  <c r="O45" i="4"/>
  <c r="C46" i="4"/>
  <c r="E46" i="4"/>
  <c r="G46" i="4"/>
  <c r="I46" i="4"/>
  <c r="K46" i="4"/>
  <c r="M46" i="4"/>
  <c r="O46" i="4"/>
  <c r="C48" i="4"/>
  <c r="E48" i="4"/>
  <c r="G48" i="4"/>
  <c r="I48" i="4"/>
  <c r="K48" i="4"/>
  <c r="M48" i="4"/>
  <c r="O48" i="4"/>
  <c r="C49" i="4"/>
  <c r="E49" i="4"/>
  <c r="G49" i="4"/>
  <c r="I49" i="4"/>
  <c r="K49" i="4"/>
  <c r="M49" i="4"/>
  <c r="O49" i="4"/>
  <c r="C50" i="4"/>
  <c r="E50" i="4"/>
  <c r="G50" i="4"/>
  <c r="I50" i="4"/>
  <c r="K50" i="4"/>
  <c r="M50" i="4"/>
  <c r="O50" i="4"/>
  <c r="C51" i="4"/>
  <c r="E51" i="4"/>
  <c r="G51" i="4"/>
  <c r="I51" i="4"/>
  <c r="K51" i="4"/>
  <c r="M51" i="4"/>
  <c r="O51" i="4"/>
  <c r="C52" i="4"/>
  <c r="E52" i="4"/>
  <c r="G52" i="4"/>
  <c r="I52" i="4"/>
  <c r="K52" i="4"/>
  <c r="M52" i="4"/>
  <c r="O52" i="4"/>
  <c r="C53" i="4"/>
  <c r="E53" i="4"/>
  <c r="G53" i="4"/>
  <c r="I53" i="4"/>
  <c r="K53" i="4"/>
  <c r="M53" i="4"/>
  <c r="O53" i="4"/>
  <c r="C54" i="4"/>
  <c r="E54" i="4"/>
  <c r="G54" i="4"/>
  <c r="I54" i="4"/>
  <c r="K54" i="4"/>
  <c r="M54" i="4"/>
  <c r="O54" i="4"/>
  <c r="C55" i="4"/>
  <c r="E55" i="4"/>
  <c r="G55" i="4"/>
  <c r="I55" i="4"/>
  <c r="K55" i="4"/>
  <c r="M55" i="4"/>
  <c r="O55" i="4"/>
  <c r="C56" i="4"/>
  <c r="E56" i="4"/>
  <c r="G56" i="4"/>
  <c r="I56" i="4"/>
  <c r="K56" i="4"/>
  <c r="M56" i="4"/>
  <c r="O56" i="4"/>
  <c r="C57" i="4"/>
  <c r="E57" i="4"/>
  <c r="G57" i="4"/>
  <c r="I57" i="4"/>
  <c r="K57" i="4"/>
  <c r="M57" i="4"/>
  <c r="O57" i="4"/>
  <c r="C58" i="4"/>
  <c r="E58" i="4"/>
  <c r="G58" i="4"/>
  <c r="I58" i="4"/>
  <c r="K58" i="4"/>
  <c r="M58" i="4"/>
  <c r="O58" i="4"/>
  <c r="C60" i="4"/>
  <c r="E60" i="4"/>
  <c r="G60" i="4"/>
  <c r="I60" i="4"/>
  <c r="K60" i="4"/>
  <c r="M60" i="4"/>
  <c r="O60" i="4"/>
  <c r="C61" i="4"/>
  <c r="E61" i="4"/>
  <c r="G61" i="4"/>
  <c r="I61" i="4"/>
  <c r="K61" i="4"/>
  <c r="M61" i="4"/>
  <c r="O61" i="4"/>
  <c r="C62" i="4"/>
  <c r="E62" i="4"/>
  <c r="G62" i="4"/>
  <c r="I62" i="4"/>
  <c r="K62" i="4"/>
  <c r="M62" i="4"/>
  <c r="O62" i="4"/>
  <c r="C63" i="4"/>
  <c r="E63" i="4"/>
  <c r="G63" i="4"/>
  <c r="I63" i="4"/>
  <c r="K63" i="4"/>
  <c r="M63" i="4"/>
  <c r="O63" i="4"/>
  <c r="C64" i="4"/>
  <c r="E64" i="4"/>
  <c r="G64" i="4"/>
  <c r="I64" i="4"/>
  <c r="K64" i="4"/>
  <c r="M64" i="4"/>
  <c r="O64" i="4"/>
  <c r="C65" i="4"/>
  <c r="E65" i="4"/>
  <c r="G65" i="4"/>
  <c r="I65" i="4"/>
  <c r="K65" i="4"/>
  <c r="M65" i="4"/>
  <c r="O65" i="4"/>
  <c r="C66" i="4"/>
  <c r="E66" i="4"/>
  <c r="G66" i="4"/>
  <c r="I66" i="4"/>
  <c r="K66" i="4"/>
  <c r="M66" i="4"/>
  <c r="O66" i="4"/>
  <c r="C67" i="4"/>
  <c r="E67" i="4"/>
  <c r="G67" i="4"/>
  <c r="I67" i="4"/>
  <c r="K67" i="4"/>
  <c r="M67" i="4"/>
  <c r="O67" i="4"/>
  <c r="C69" i="4"/>
  <c r="E69" i="4"/>
  <c r="G69" i="4"/>
  <c r="I69" i="4"/>
  <c r="K69" i="4"/>
  <c r="M69" i="4"/>
  <c r="O69" i="4"/>
  <c r="C70" i="4"/>
  <c r="E70" i="4"/>
  <c r="G70" i="4"/>
  <c r="I70" i="4"/>
  <c r="K70" i="4"/>
  <c r="M70" i="4"/>
  <c r="O70" i="4"/>
  <c r="C71" i="4"/>
  <c r="E71" i="4"/>
  <c r="G71" i="4"/>
  <c r="I71" i="4"/>
  <c r="K71" i="4"/>
  <c r="M71" i="4"/>
  <c r="O71" i="4"/>
  <c r="C72" i="4"/>
  <c r="E72" i="4"/>
  <c r="G72" i="4"/>
  <c r="I72" i="4"/>
  <c r="K72" i="4"/>
  <c r="M72" i="4"/>
  <c r="O72" i="4"/>
  <c r="C73" i="4"/>
  <c r="E73" i="4"/>
  <c r="G73" i="4"/>
  <c r="I73" i="4"/>
  <c r="K73" i="4"/>
  <c r="M73" i="4"/>
  <c r="O73" i="4"/>
  <c r="C74" i="4"/>
  <c r="E74" i="4"/>
  <c r="G74" i="4"/>
  <c r="I74" i="4"/>
  <c r="K74" i="4"/>
  <c r="M74" i="4"/>
  <c r="O74" i="4"/>
  <c r="C75" i="4"/>
  <c r="E75" i="4"/>
  <c r="G75" i="4"/>
  <c r="I75" i="4"/>
  <c r="K75" i="4"/>
  <c r="M75" i="4"/>
  <c r="O75" i="4"/>
  <c r="C76" i="4"/>
  <c r="E76" i="4"/>
  <c r="G76" i="4"/>
  <c r="I76" i="4"/>
  <c r="K76" i="4"/>
  <c r="M76" i="4"/>
  <c r="O76" i="4"/>
  <c r="C77" i="4"/>
  <c r="E77" i="4"/>
  <c r="G77" i="4"/>
  <c r="I77" i="4"/>
  <c r="K77" i="4"/>
  <c r="M77" i="4"/>
  <c r="O77" i="4"/>
  <c r="C78" i="4"/>
  <c r="E78" i="4"/>
  <c r="G78" i="4"/>
  <c r="I78" i="4"/>
  <c r="K78" i="4"/>
  <c r="M78" i="4"/>
  <c r="O78" i="4"/>
  <c r="C79" i="4"/>
  <c r="E79" i="4"/>
  <c r="G79" i="4"/>
  <c r="I79" i="4"/>
  <c r="K79" i="4"/>
  <c r="M79" i="4"/>
  <c r="O79" i="4"/>
  <c r="C81" i="4"/>
  <c r="E81" i="4"/>
  <c r="G81" i="4"/>
  <c r="I81" i="4"/>
  <c r="K81" i="4"/>
  <c r="M81" i="4"/>
  <c r="O81" i="4"/>
  <c r="C82" i="4"/>
  <c r="E82" i="4"/>
  <c r="G82" i="4"/>
  <c r="I82" i="4"/>
  <c r="K82" i="4"/>
  <c r="M82" i="4"/>
  <c r="O82" i="4"/>
  <c r="C83" i="4"/>
  <c r="E83" i="4"/>
  <c r="G83" i="4"/>
  <c r="I83" i="4"/>
  <c r="K83" i="4"/>
  <c r="M83" i="4"/>
  <c r="O83" i="4"/>
  <c r="C84" i="4"/>
  <c r="E84" i="4"/>
  <c r="G84" i="4"/>
  <c r="I84" i="4"/>
  <c r="K84" i="4"/>
  <c r="M84" i="4"/>
  <c r="O84" i="4"/>
  <c r="C85" i="4"/>
  <c r="E85" i="4"/>
  <c r="G85" i="4"/>
  <c r="I85" i="4"/>
  <c r="K85" i="4"/>
  <c r="M85" i="4"/>
  <c r="O85" i="4"/>
  <c r="C86" i="4"/>
  <c r="E86" i="4"/>
  <c r="G86" i="4"/>
  <c r="I86" i="4"/>
  <c r="K86" i="4"/>
  <c r="M86" i="4"/>
  <c r="O86" i="4"/>
  <c r="O87" i="4"/>
  <c r="C91" i="4"/>
  <c r="E91" i="4"/>
  <c r="G91" i="4"/>
  <c r="I91" i="4"/>
  <c r="K91" i="4"/>
  <c r="M91" i="4"/>
  <c r="O91" i="4"/>
  <c r="B93" i="4"/>
  <c r="D93" i="4"/>
  <c r="F93" i="4"/>
  <c r="H93" i="4"/>
  <c r="J93" i="4"/>
  <c r="L93" i="4"/>
  <c r="N93" i="4"/>
  <c r="D5" i="3"/>
  <c r="G5" i="3"/>
  <c r="J5" i="3"/>
  <c r="M5" i="3"/>
  <c r="P5" i="3"/>
  <c r="D6" i="3"/>
  <c r="G6" i="3"/>
  <c r="J6" i="3"/>
  <c r="M6" i="3"/>
  <c r="P6" i="3"/>
  <c r="D7" i="3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G10" i="3"/>
  <c r="J10" i="3"/>
  <c r="M10" i="3"/>
  <c r="P10" i="3"/>
  <c r="D11" i="3"/>
  <c r="G11" i="3"/>
  <c r="J11" i="3"/>
  <c r="M11" i="3"/>
  <c r="P11" i="3"/>
  <c r="D12" i="3"/>
  <c r="G12" i="3"/>
  <c r="J12" i="3"/>
  <c r="M12" i="3"/>
  <c r="P12" i="3"/>
  <c r="D13" i="3"/>
  <c r="G13" i="3"/>
  <c r="J13" i="3"/>
  <c r="M13" i="3"/>
  <c r="P13" i="3"/>
  <c r="D14" i="3"/>
  <c r="G14" i="3"/>
  <c r="J14" i="3"/>
  <c r="M14" i="3"/>
  <c r="P14" i="3"/>
  <c r="D16" i="3"/>
  <c r="G16" i="3"/>
  <c r="J16" i="3"/>
  <c r="M16" i="3"/>
  <c r="P16" i="3"/>
  <c r="D6" i="2"/>
  <c r="G6" i="2"/>
  <c r="J6" i="2"/>
  <c r="M6" i="2"/>
  <c r="D7" i="2"/>
  <c r="G7" i="2"/>
  <c r="J7" i="2"/>
  <c r="M7" i="2"/>
  <c r="D8" i="2"/>
  <c r="G8" i="2"/>
  <c r="J8" i="2"/>
  <c r="M8" i="2"/>
  <c r="D9" i="2"/>
  <c r="G9" i="2"/>
  <c r="J9" i="2"/>
  <c r="M9" i="2"/>
  <c r="D10" i="2"/>
  <c r="G10" i="2"/>
  <c r="J10" i="2"/>
  <c r="M10" i="2"/>
  <c r="D11" i="2"/>
  <c r="G11" i="2"/>
  <c r="J11" i="2"/>
  <c r="M11" i="2"/>
  <c r="D12" i="2"/>
  <c r="G12" i="2"/>
  <c r="J12" i="2"/>
  <c r="M12" i="2"/>
  <c r="D13" i="2"/>
  <c r="G13" i="2"/>
  <c r="J13" i="2"/>
  <c r="M13" i="2"/>
  <c r="D14" i="2"/>
  <c r="G14" i="2"/>
  <c r="J14" i="2"/>
  <c r="M14" i="2"/>
  <c r="C24" i="2"/>
  <c r="F24" i="2"/>
  <c r="I24" i="2"/>
  <c r="L24" i="2"/>
  <c r="D5" i="1"/>
  <c r="G5" i="1"/>
  <c r="J5" i="1"/>
  <c r="M5" i="1"/>
  <c r="D6" i="1"/>
  <c r="G6" i="1"/>
  <c r="J6" i="1"/>
  <c r="M6" i="1"/>
  <c r="D7" i="1"/>
  <c r="G7" i="1"/>
  <c r="J7" i="1"/>
  <c r="M7" i="1"/>
  <c r="D8" i="1"/>
  <c r="G8" i="1"/>
  <c r="J8" i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5" i="1"/>
  <c r="G15" i="1"/>
  <c r="J15" i="1"/>
  <c r="M15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5" i="1"/>
  <c r="G35" i="1"/>
  <c r="J35" i="1"/>
  <c r="M35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7" i="1"/>
  <c r="G47" i="1"/>
  <c r="J47" i="1"/>
  <c r="M47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59" i="1"/>
  <c r="G59" i="1"/>
  <c r="J59" i="1"/>
  <c r="M59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8" i="1"/>
  <c r="G68" i="1"/>
  <c r="J68" i="1"/>
  <c r="M68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0" i="1"/>
  <c r="G80" i="1"/>
  <c r="J80" i="1"/>
  <c r="M80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2" i="1"/>
  <c r="G92" i="1"/>
  <c r="J92" i="1"/>
  <c r="M92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D98" i="1"/>
  <c r="G98" i="1"/>
  <c r="J98" i="1"/>
  <c r="M98" i="1"/>
  <c r="D99" i="1"/>
  <c r="G99" i="1"/>
  <c r="J99" i="1"/>
  <c r="M99" i="1"/>
  <c r="M101" i="1"/>
  <c r="C110" i="1"/>
  <c r="F110" i="1"/>
  <c r="I110" i="1"/>
  <c r="L110" i="1"/>
</calcChain>
</file>

<file path=xl/sharedStrings.xml><?xml version="1.0" encoding="utf-8"?>
<sst xmlns="http://schemas.openxmlformats.org/spreadsheetml/2006/main" count="742" uniqueCount="260">
  <si>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</si>
  <si>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</si>
  <si>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</si>
  <si>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</si>
  <si>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</si>
  <si>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</si>
  <si>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</si>
  <si>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 xml:space="preserve">All accidents    </t>
  </si>
  <si>
    <t>Accidents for which no CFs were recorded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</si>
  <si>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</si>
  <si>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Other</t>
  </si>
  <si>
    <t>Vehicle door opened or closed negligentl</t>
  </si>
  <si>
    <t>Emergency vehicle on call</t>
  </si>
  <si>
    <t>Vehicle in course of crime</t>
  </si>
  <si>
    <t>Stolen vehicle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</si>
  <si>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</si>
  <si>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Ped. disability or illness, mental/physical</t>
  </si>
  <si>
    <t>Pedestrian wearing dark clothing at nigh</t>
  </si>
  <si>
    <t>Ped. careless / reckless /in a hurry</t>
  </si>
  <si>
    <t>Ped. impaired by drugs (illicit/medicina</t>
  </si>
  <si>
    <t>Pedestrian impaired by alcohol</t>
  </si>
  <si>
    <t>Dangerous action in carriageway (eg playing)</t>
  </si>
  <si>
    <t>Wrong use of pedestrian crossing facility</t>
  </si>
  <si>
    <t>Ped. failed to judge vehicles path or sp</t>
  </si>
  <si>
    <t>Pedestrian failed to look properly</t>
  </si>
  <si>
    <t>Crossed road masked by stationary/parked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</si>
  <si>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</si>
  <si>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Vehicle blind spot</t>
  </si>
  <si>
    <t>Visor/windscreen dirty/scratched/frosted</t>
  </si>
  <si>
    <t>Spray from other vehicles</t>
  </si>
  <si>
    <t>Rain, sleet, snow or fog</t>
  </si>
  <si>
    <t>Dazzling sun</t>
  </si>
  <si>
    <t>Dazzling headlights</t>
  </si>
  <si>
    <t>Buildings, road signs, street furniture</t>
  </si>
  <si>
    <t>Road layout (eg bend, winding rd, hill cest</t>
  </si>
  <si>
    <t>Vegetation</t>
  </si>
  <si>
    <t>Stationary or parked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</si>
  <si>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</si>
  <si>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Inexperience with type of vehicle</t>
  </si>
  <si>
    <t>Inexperience of driving on the left</t>
  </si>
  <si>
    <t>Inexperienced or learner driver/rider</t>
  </si>
  <si>
    <t>Driving too slow for condits / slow vehicle</t>
  </si>
  <si>
    <t>Nervous / uncertain / panic</t>
  </si>
  <si>
    <t>Careless / reckless /in a hurry (D/R)</t>
  </si>
  <si>
    <t>Aggressive driving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</si>
  <si>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</si>
  <si>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Distraction outside vehicle</t>
  </si>
  <si>
    <t>Distraction in vehicle</t>
  </si>
  <si>
    <t>Driver using mobile phone</t>
  </si>
  <si>
    <t>Cyclist wearing dark clothing at night</t>
  </si>
  <si>
    <t>Not display lights at night / in poor visibility</t>
  </si>
  <si>
    <t>Illness or disability (mental/physic) (D/R)</t>
  </si>
  <si>
    <t>Uncorrected defective eyesight</t>
  </si>
  <si>
    <t>Fatigue</t>
  </si>
  <si>
    <t>Impaired by drugs (illicit/medicinal) (D/R)</t>
  </si>
  <si>
    <t>Impaired by alcohol (D/R)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</si>
  <si>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</si>
  <si>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Loss of control</t>
  </si>
  <si>
    <t>Swerved</t>
  </si>
  <si>
    <t>Sudden braking</t>
  </si>
  <si>
    <t>Too close to cyclist,horse or pedestrian</t>
  </si>
  <si>
    <t>Failed to judge other pers path/speed (D/R)</t>
  </si>
  <si>
    <t>Failed to look properly (D/R)</t>
  </si>
  <si>
    <t>Failed to signal / misleading signal</t>
  </si>
  <si>
    <t>Poor turn or manoeuvre</t>
  </si>
  <si>
    <t>Junction restart</t>
  </si>
  <si>
    <t>Junction overshoot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</si>
  <si>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</si>
  <si>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Cyclist entering road from pavement</t>
  </si>
  <si>
    <t>Vehicle travelling along pavement</t>
  </si>
  <si>
    <t>Following too close</t>
  </si>
  <si>
    <t>Travelling too fast for the conditions</t>
  </si>
  <si>
    <t>Exceeding speed limit</t>
  </si>
  <si>
    <t>Illegal turn or direction of travel</t>
  </si>
  <si>
    <t>Disobeyed pedestrian crossing facility</t>
  </si>
  <si>
    <t>Disobeyed double white line</t>
  </si>
  <si>
    <t>Disobeyed Give Way or Stop sign or markiings</t>
  </si>
  <si>
    <t>Disobeyed automatic traffic signal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</si>
  <si>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</si>
  <si>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Overloaded or poorly loaded vehicle/trailer</t>
  </si>
  <si>
    <t>Defective or missing mirrors</t>
  </si>
  <si>
    <t>Defective steering or suspension</t>
  </si>
  <si>
    <t>Defective brakes</t>
  </si>
  <si>
    <t>Defective lights or indicators</t>
  </si>
  <si>
    <t>Tyres illegal, defective or under-inflated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</si>
  <si>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</si>
  <si>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Sunken,raised or slippery inspection cover</t>
  </si>
  <si>
    <t>Animal or other object in carriageway</t>
  </si>
  <si>
    <t>Road layout (eg bend, hill, narrow c-way</t>
  </si>
  <si>
    <t>Temporary road layout (eg contraflow)</t>
  </si>
  <si>
    <t>Traffic calming (eg road humps, chicanes</t>
  </si>
  <si>
    <t>Defective traffic signals</t>
  </si>
  <si>
    <t>Inadequate/masked signs or road markings</t>
  </si>
  <si>
    <t>Slippery road (due to weather)</t>
  </si>
  <si>
    <t>Deposit on road (eg oil, mud, chippings)</t>
  </si>
  <si>
    <t>Poor or defective road surface</t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</si>
  <si>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</si>
  <si>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r>
      <t>Per cent</t>
    </r>
    <r>
      <rPr>
        <b/>
        <vertAlign val="superscript"/>
        <sz val="11"/>
        <rFont val="Arial"/>
        <family val="2"/>
      </rPr>
      <t>3</t>
    </r>
  </si>
  <si>
    <t>Number</t>
  </si>
  <si>
    <t>Contributory factor reported in accident</t>
  </si>
  <si>
    <t xml:space="preserve">All accidents </t>
  </si>
  <si>
    <t>Slight</t>
  </si>
  <si>
    <t>Serious</t>
  </si>
  <si>
    <t>Fatal</t>
  </si>
  <si>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2014</t>
    </r>
  </si>
  <si>
    <t>Figure 11: Contributory factor type: Reported accidents by severity, 2014</t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</si>
  <si>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</si>
  <si>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</si>
  <si>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</si>
  <si>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</si>
  <si>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</si>
  <si>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</si>
  <si>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Special codes</t>
  </si>
  <si>
    <t>Pedestrian only</t>
  </si>
  <si>
    <t>Vision affected</t>
  </si>
  <si>
    <t>Behaviour or inexperience (D/R)</t>
  </si>
  <si>
    <t>Impairment or distraction (D/R)</t>
  </si>
  <si>
    <t>Driver/rider error/reaction</t>
  </si>
  <si>
    <t>Injudicious action (D/R)</t>
  </si>
  <si>
    <t>Vehicle defects</t>
  </si>
  <si>
    <t>Road environment contributed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</si>
  <si>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</si>
  <si>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2014</t>
    </r>
  </si>
  <si>
    <t>3. Columns won't sum to 100 per cent as accidents can have more than one CF</t>
  </si>
  <si>
    <t>2. Includes only the ten most frequently reported contributory factor citied in 2013. Factors not shown may also have been reported.</t>
  </si>
  <si>
    <t>1. Includes only accidents where a police officer attended the scene and in which a contributory factor was reported.</t>
  </si>
  <si>
    <r>
      <t>Total reported accidents</t>
    </r>
    <r>
      <rPr>
        <b/>
        <vertAlign val="superscript"/>
        <sz val="9"/>
        <rFont val="Arial"/>
        <family val="2"/>
      </rPr>
      <t>1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</si>
  <si>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</si>
  <si>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</si>
  <si>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Table N: Contributory factors: Reported Accidents: 2010-2014 comparison</t>
    </r>
    <r>
      <rPr>
        <b/>
        <vertAlign val="superscript"/>
        <sz val="11"/>
        <rFont val="Arial"/>
        <family val="2"/>
      </rPr>
      <t>1</t>
    </r>
  </si>
  <si>
    <t>3. Vehicles with more than one CF in a category are only counted once in the category total.</t>
  </si>
  <si>
    <t>2. Excludes invalid codes or pedestrian only factors incorrectly assigned to a vehicle.</t>
  </si>
  <si>
    <t xml:space="preserve">Average number of CFs per vehicle </t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</si>
  <si>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</si>
  <si>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</si>
  <si>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t>Vehicle door opened or closed negligentlly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</si>
  <si>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</si>
  <si>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t>Road layout (eg bend, winding rd, hill crest)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</si>
  <si>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</si>
  <si>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</si>
  <si>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</si>
  <si>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</si>
  <si>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t>Disobeyed Give Way or Stop sign or markings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</si>
  <si>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</si>
  <si>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t>Overloaded or poorly loaded vehicle/trai</t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</si>
  <si>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</si>
  <si>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</si>
  <si>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%</t>
  </si>
  <si>
    <t>All vehicles</t>
  </si>
  <si>
    <t xml:space="preserve">Other </t>
  </si>
  <si>
    <t>Goods</t>
  </si>
  <si>
    <t>Bus, coach &amp; minibus</t>
  </si>
  <si>
    <t>Car &amp; Taxis</t>
  </si>
  <si>
    <t>Motorcycle</t>
  </si>
  <si>
    <t>Pedal cycle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</si>
  <si>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2014</t>
    </r>
  </si>
  <si>
    <t>3. Excludes pedestrians incorrectly attributed a vehicle factor or special code</t>
  </si>
  <si>
    <t>2. Includes pedestrians injured and non injured in the accident</t>
  </si>
  <si>
    <t>Average number of CFs per pedestrian</t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</si>
  <si>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</si>
  <si>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</si>
  <si>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t>Ped. impaired by drugs (illicit/medicinal)</t>
  </si>
  <si>
    <t>Pedestrian wearing dark clothing at night</t>
  </si>
  <si>
    <t>Ped. failed to judge vehicles path or speed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</si>
  <si>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2014 </t>
    </r>
  </si>
  <si>
    <t>101</t>
  </si>
  <si>
    <t>103</t>
  </si>
  <si>
    <t>104</t>
  </si>
  <si>
    <t>Crossed road masked by stationary/parked veh</t>
  </si>
  <si>
    <t>106</t>
  </si>
  <si>
    <t>109</t>
  </si>
  <si>
    <t>111</t>
  </si>
  <si>
    <t>112</t>
  </si>
  <si>
    <t>115</t>
  </si>
  <si>
    <t>120</t>
  </si>
  <si>
    <t>Road layout (eg bend, hill, narrow c-way)</t>
  </si>
  <si>
    <t>130</t>
  </si>
  <si>
    <t>133</t>
  </si>
  <si>
    <t>136</t>
  </si>
  <si>
    <t>137</t>
  </si>
  <si>
    <t>140</t>
  </si>
  <si>
    <t>147</t>
  </si>
  <si>
    <t>159</t>
  </si>
  <si>
    <t>194</t>
  </si>
  <si>
    <t>196</t>
  </si>
  <si>
    <t>201</t>
  </si>
  <si>
    <t>202</t>
  </si>
  <si>
    <t>205</t>
  </si>
  <si>
    <t>228</t>
  </si>
  <si>
    <t>234</t>
  </si>
  <si>
    <t>239</t>
  </si>
  <si>
    <t>253</t>
  </si>
  <si>
    <t>269</t>
  </si>
  <si>
    <t>290</t>
  </si>
  <si>
    <t>325</t>
  </si>
  <si>
    <t>387</t>
  </si>
  <si>
    <t>440</t>
  </si>
  <si>
    <t>475</t>
  </si>
  <si>
    <t>485</t>
  </si>
  <si>
    <t>519</t>
  </si>
  <si>
    <t>568</t>
  </si>
  <si>
    <t>606</t>
  </si>
  <si>
    <t>_FREQ_</t>
  </si>
  <si>
    <t>FactorY</t>
  </si>
  <si>
    <t>FactorX</t>
  </si>
  <si>
    <t>B failed to look ... + B failed to judge …</t>
  </si>
  <si>
    <t>A failed to look ... + A failed to judge …</t>
  </si>
  <si>
    <t>A defective brakes + A failed to judge …</t>
  </si>
  <si>
    <t>A defective brakes + A failed to look …</t>
  </si>
  <si>
    <t>The following combinations of CFs would be allocated to the same participant:</t>
  </si>
  <si>
    <t xml:space="preserve">the "failed to judge other person's path/speed" CF has been allocated to participants A, B and C, </t>
  </si>
  <si>
    <t>the "failed to look properly" CF has been allocated to two participants A and B, and</t>
  </si>
  <si>
    <t>Suppose that the "defective brakes" CF has been allocated to participant A,</t>
  </si>
  <si>
    <t>However, an additional example may be helpful.</t>
  </si>
  <si>
    <t>NOTE: the basis upon which the combinations are produced is described in the text.</t>
  </si>
  <si>
    <t>Factor with higher code</t>
  </si>
  <si>
    <t>Factor with lower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</si>
  <si>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2014</t>
    </r>
  </si>
  <si>
    <t xml:space="preserve">However, "repeats" are excluded: if the same CF applies to two different participants, each death will be counted only once against that CF. </t>
  </si>
  <si>
    <t>counted against the first CF, then against the second CF, and so on.  As a result, the percentages would total far more than 100%.</t>
  </si>
  <si>
    <t xml:space="preserve">For example, an accident with four different CFs and three deaths would be counted twelve times in this table - each death would be </t>
  </si>
  <si>
    <t>NB: As described in the text, an accident will be counted once for each combination of CF (excluding "repeats") and death.</t>
  </si>
  <si>
    <t>Total Road fatalities</t>
  </si>
  <si>
    <t>Total number of combinations counted</t>
  </si>
  <si>
    <t>Road layout (eg bend, winding rd, hill c</t>
  </si>
  <si>
    <t>Behaviour or inexperience (driver/rider)</t>
  </si>
  <si>
    <t>Impairment or distraction (driver/rider)</t>
  </si>
  <si>
    <t>Driver/rider error or reaction</t>
  </si>
  <si>
    <t>Disobeyed Give Way or Stop sign or marki</t>
  </si>
  <si>
    <t>Injudicious action (driver/rider)</t>
  </si>
  <si>
    <t>All</t>
  </si>
  <si>
    <t>Car/taxi user</t>
  </si>
  <si>
    <t>motorcyclist</t>
  </si>
  <si>
    <t>pedalcyclist</t>
  </si>
  <si>
    <t>Pedestrian</t>
  </si>
  <si>
    <t xml:space="preserve">as a % of all fatalities </t>
  </si>
  <si>
    <t>Person who was killed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</si>
  <si>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2014</t>
    </r>
  </si>
  <si>
    <t xml:space="preserve">However, "repeats" are excluded: if the same CF applies to two different participants, each serious injury will be counted only once against that CF. </t>
  </si>
  <si>
    <t xml:space="preserve">For example, an accident with four different CFs and three serious injury would be counted twelve times in this table - each serious injury would be </t>
  </si>
  <si>
    <t>NB: As described in the text, an accident will be counted once for each combination of CF (excluding "repeats") and serious injury.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</si>
  <si>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</si>
  <si>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</si>
  <si>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t>All serious injuries</t>
  </si>
  <si>
    <t>Driving too slow for condits / slow vehi</t>
  </si>
  <si>
    <t>Not display lights at night / in poor vi</t>
  </si>
  <si>
    <t>as a % of all seriously injured casualties</t>
  </si>
  <si>
    <t>Person who was seriously injured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</si>
  <si>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2014</t>
    </r>
  </si>
  <si>
    <t>(D/R)  indicates Driver/Rider</t>
  </si>
  <si>
    <t>(i.e. to more than one particpant). Therefore the total differs from earlier tables.</t>
  </si>
  <si>
    <t xml:space="preserve">2. Includes all contributory factors reported, even where the same CF is assigned more than once to an accident  </t>
  </si>
  <si>
    <t>% "very likely"</t>
  </si>
  <si>
    <t>Total</t>
  </si>
  <si>
    <t>Possible</t>
  </si>
  <si>
    <t>Very likely</t>
  </si>
  <si>
    <t>Contributory Factor reported in each accident</t>
  </si>
  <si>
    <t>Rank</t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</si>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</sst>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color indexed="12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b/>
      <i/>
      <sz val="11"/>
      <color indexed="12"/>
      <name val="Arial"/>
      <family val="2"/>
    </font>
    <font>
      <b/>
      <i/>
      <sz val="9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sz val="11"/>
      <name val="Arial Unicode MS"/>
      <family val="2"/>
    </font>
    <font>
      <b/>
      <i/>
      <sz val="11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 Unicode MS"/>
      <family val="2"/>
    </font>
    <font>
      <i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3"/>
      <color indexed="12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i/>
      <sz val="13"/>
      <color indexed="12"/>
      <name val="Arial"/>
      <family val="2"/>
    </font>
    <font>
      <b/>
      <u/>
      <sz val="13"/>
      <name val="Arial"/>
      <family val="2"/>
    </font>
    <font>
      <b/>
      <vertAlign val="superscript"/>
      <sz val="13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41">
    <xf numFmtId="0" fontId="0" fillId="0" borderId="0">
      <alignment vertical="top"/>
    </xf>
    <xf numFmtId="9" fontId="2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28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3" fontId="3" fillId="0" borderId="0" xfId="0" applyNumberFormat="1" applyFont="1" applyAlignment="1"/>
    <xf numFmtId="3" fontId="6" fillId="0" borderId="0" xfId="2" applyNumberFormat="1" applyFont="1" applyAlignment="1">
      <alignment horizontal="right"/>
    </xf>
    <xf numFmtId="0" fontId="7" fillId="0" borderId="0" xfId="0" applyFont="1" applyAlignment="1"/>
    <xf numFmtId="0" fontId="4" fillId="0" borderId="2" xfId="0" applyFont="1" applyBorder="1" applyAlignment="1"/>
    <xf numFmtId="165" fontId="4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3" fontId="3" fillId="0" borderId="0" xfId="0" applyNumberFormat="1" applyFont="1" applyFill="1" applyAlignment="1"/>
    <xf numFmtId="3" fontId="8" fillId="0" borderId="0" xfId="0" applyNumberFormat="1" applyFont="1" applyAlignment="1"/>
    <xf numFmtId="0" fontId="9" fillId="0" borderId="2" xfId="0" applyFont="1" applyBorder="1" applyAlignment="1"/>
    <xf numFmtId="3" fontId="3" fillId="0" borderId="2" xfId="0" applyNumberFormat="1" applyFont="1" applyBorder="1" applyAlignment="1"/>
    <xf numFmtId="0" fontId="3" fillId="0" borderId="2" xfId="0" applyFont="1" applyBorder="1" applyAlignment="1"/>
    <xf numFmtId="0" fontId="0" fillId="0" borderId="2" xfId="0" applyBorder="1" applyAlignment="1"/>
    <xf numFmtId="0" fontId="8" fillId="0" borderId="2" xfId="0" applyFont="1" applyBorder="1" applyAlignment="1"/>
    <xf numFmtId="0" fontId="9" fillId="0" borderId="0" xfId="0" applyFont="1" applyAlignment="1"/>
    <xf numFmtId="1" fontId="9" fillId="0" borderId="0" xfId="0" applyNumberFormat="1" applyFont="1" applyAlignment="1"/>
    <xf numFmtId="0" fontId="8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/>
    <xf numFmtId="0" fontId="11" fillId="0" borderId="3" xfId="0" applyFont="1" applyBorder="1" applyAlignment="1"/>
    <xf numFmtId="0" fontId="11" fillId="0" borderId="0" xfId="0" applyFont="1" applyAlignment="1"/>
    <xf numFmtId="9" fontId="9" fillId="0" borderId="2" xfId="0" applyNumberFormat="1" applyFont="1" applyBorder="1" applyAlignment="1"/>
    <xf numFmtId="1" fontId="16" fillId="0" borderId="0" xfId="0" applyNumberFormat="1" applyFont="1" applyAlignment="1"/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/>
    <xf numFmtId="0" fontId="15" fillId="0" borderId="0" xfId="0" applyFont="1" applyAlignment="1"/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17" fillId="0" borderId="2" xfId="0" applyNumberFormat="1" applyFont="1" applyBorder="1" applyAlignment="1">
      <alignment vertical="top"/>
    </xf>
    <xf numFmtId="3" fontId="18" fillId="0" borderId="2" xfId="0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3" fontId="20" fillId="0" borderId="0" xfId="0" applyNumberFormat="1" applyFont="1" applyAlignment="1">
      <alignment vertical="top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vertical="top"/>
    </xf>
    <xf numFmtId="166" fontId="0" fillId="0" borderId="0" xfId="27" applyNumberFormat="1" applyFont="1" applyAlignment="1"/>
    <xf numFmtId="0" fontId="1" fillId="0" borderId="0" xfId="37"/>
    <xf numFmtId="0" fontId="21" fillId="0" borderId="0" xfId="0" applyFont="1" applyAlignment="1"/>
    <xf numFmtId="0" fontId="18" fillId="0" borderId="3" xfId="0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/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/>
    <xf numFmtId="0" fontId="18" fillId="0" borderId="3" xfId="0" applyFont="1" applyBorder="1" applyAlignment="1">
      <alignment horizontal="center"/>
    </xf>
    <xf numFmtId="0" fontId="2" fillId="0" borderId="2" xfId="0" applyFont="1" applyBorder="1" applyAlignment="1"/>
    <xf numFmtId="0" fontId="8" fillId="0" borderId="2" xfId="0" applyFont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/>
    <xf numFmtId="0" fontId="3" fillId="0" borderId="0" xfId="0" applyFont="1" applyFill="1" applyBorder="1" applyAlignment="1"/>
    <xf numFmtId="0" fontId="22" fillId="0" borderId="0" xfId="0" applyFont="1" applyBorder="1" applyAlignment="1">
      <alignment horizontal="left"/>
    </xf>
    <xf numFmtId="2" fontId="4" fillId="0" borderId="0" xfId="0" applyNumberFormat="1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4" fillId="0" borderId="2" xfId="0" applyNumberFormat="1" applyFont="1" applyBorder="1" applyAlignment="1"/>
    <xf numFmtId="2" fontId="4" fillId="0" borderId="2" xfId="0" applyNumberFormat="1" applyFont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8" fillId="0" borderId="0" xfId="0" applyFont="1" applyFill="1" applyBorder="1" applyAlignment="1"/>
    <xf numFmtId="1" fontId="16" fillId="0" borderId="0" xfId="1" applyNumberFormat="1" applyFont="1" applyBorder="1" applyAlignment="1">
      <alignment horizontal="center"/>
    </xf>
    <xf numFmtId="3" fontId="11" fillId="0" borderId="0" xfId="0" applyNumberFormat="1" applyFont="1" applyBorder="1" applyAlignment="1"/>
    <xf numFmtId="3" fontId="16" fillId="0" borderId="0" xfId="0" applyNumberFormat="1" applyFont="1" applyBorder="1" applyAlignment="1">
      <alignment horizontal="center"/>
    </xf>
    <xf numFmtId="1" fontId="16" fillId="0" borderId="2" xfId="1" applyNumberFormat="1" applyFont="1" applyBorder="1" applyAlignment="1">
      <alignment horizontal="center"/>
    </xf>
    <xf numFmtId="3" fontId="8" fillId="0" borderId="2" xfId="0" applyNumberFormat="1" applyFont="1" applyBorder="1" applyAlignment="1"/>
    <xf numFmtId="3" fontId="23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/>
    <xf numFmtId="1" fontId="9" fillId="0" borderId="0" xfId="1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/>
    </xf>
    <xf numFmtId="3" fontId="23" fillId="0" borderId="0" xfId="0" applyNumberFormat="1" applyFont="1" applyBorder="1" applyAlignment="1"/>
    <xf numFmtId="0" fontId="8" fillId="0" borderId="5" xfId="0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Border="1" applyAlignment="1"/>
    <xf numFmtId="2" fontId="24" fillId="0" borderId="0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3" fillId="0" borderId="0" xfId="0" applyFont="1" applyAlignment="1"/>
    <xf numFmtId="0" fontId="0" fillId="0" borderId="0" xfId="0" applyFill="1" applyAlignment="1"/>
    <xf numFmtId="0" fontId="8" fillId="0" borderId="0" xfId="0" applyFont="1" applyFill="1" applyAlignment="1"/>
    <xf numFmtId="1" fontId="25" fillId="0" borderId="0" xfId="0" applyNumberFormat="1" applyFont="1" applyBorder="1" applyAlignment="1"/>
    <xf numFmtId="3" fontId="24" fillId="0" borderId="0" xfId="0" applyNumberFormat="1" applyFont="1" applyBorder="1" applyAlignment="1"/>
    <xf numFmtId="1" fontId="25" fillId="0" borderId="2" xfId="0" applyNumberFormat="1" applyFont="1" applyBorder="1" applyAlignment="1"/>
    <xf numFmtId="1" fontId="25" fillId="0" borderId="0" xfId="0" applyNumberFormat="1" applyFont="1" applyAlignment="1">
      <alignment horizontal="center"/>
    </xf>
    <xf numFmtId="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/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" fillId="0" borderId="0" xfId="0" applyFont="1" applyFill="1" applyBorder="1" applyAlignment="1"/>
    <xf numFmtId="0" fontId="27" fillId="0" borderId="6" xfId="0" applyFont="1" applyBorder="1" applyAlignment="1">
      <alignment horizontal="center"/>
    </xf>
    <xf numFmtId="0" fontId="27" fillId="0" borderId="3" xfId="0" applyFont="1" applyFill="1" applyBorder="1" applyAlignment="1"/>
    <xf numFmtId="0" fontId="27" fillId="0" borderId="7" xfId="0" applyFont="1" applyFill="1" applyBorder="1" applyAlignment="1"/>
    <xf numFmtId="0" fontId="27" fillId="0" borderId="8" xfId="0" applyFont="1" applyBorder="1" applyAlignment="1">
      <alignment horizontal="center"/>
    </xf>
    <xf numFmtId="0" fontId="27" fillId="0" borderId="0" xfId="0" applyFont="1" applyFill="1" applyBorder="1" applyAlignment="1"/>
    <xf numFmtId="0" fontId="27" fillId="0" borderId="9" xfId="0" applyFont="1" applyFill="1" applyBorder="1" applyAlignment="1"/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/>
    <xf numFmtId="0" fontId="27" fillId="0" borderId="12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8" fillId="0" borderId="0" xfId="0" applyFont="1" applyBorder="1" applyAlignment="1"/>
    <xf numFmtId="0" fontId="28" fillId="0" borderId="4" xfId="0" applyFont="1" applyBorder="1" applyAlignment="1"/>
    <xf numFmtId="0" fontId="28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9" fillId="0" borderId="2" xfId="0" applyFont="1" applyBorder="1" applyAlignment="1"/>
    <xf numFmtId="0" fontId="28" fillId="0" borderId="2" xfId="0" applyFont="1" applyBorder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0" xfId="0" applyFont="1" applyFill="1" applyBorder="1" applyAlignment="1"/>
    <xf numFmtId="0" fontId="33" fillId="0" borderId="6" xfId="0" applyFont="1" applyFill="1" applyBorder="1" applyAlignment="1"/>
    <xf numFmtId="0" fontId="33" fillId="0" borderId="3" xfId="0" applyFont="1" applyFill="1" applyBorder="1" applyAlignment="1"/>
    <xf numFmtId="0" fontId="33" fillId="0" borderId="7" xfId="0" applyFont="1" applyFill="1" applyBorder="1" applyAlignment="1"/>
    <xf numFmtId="0" fontId="33" fillId="0" borderId="8" xfId="0" applyFont="1" applyFill="1" applyBorder="1" applyAlignment="1"/>
    <xf numFmtId="0" fontId="33" fillId="0" borderId="0" xfId="0" applyFont="1" applyFill="1" applyBorder="1" applyAlignment="1"/>
    <xf numFmtId="0" fontId="33" fillId="0" borderId="9" xfId="0" applyFont="1" applyFill="1" applyBorder="1" applyAlignment="1"/>
    <xf numFmtId="0" fontId="33" fillId="0" borderId="10" xfId="0" applyFont="1" applyFill="1" applyBorder="1" applyAlignment="1"/>
    <xf numFmtId="0" fontId="33" fillId="0" borderId="11" xfId="0" applyFont="1" applyFill="1" applyBorder="1" applyAlignment="1"/>
    <xf numFmtId="0" fontId="33" fillId="0" borderId="12" xfId="0" applyFont="1" applyFill="1" applyBorder="1" applyAlignment="1"/>
    <xf numFmtId="9" fontId="31" fillId="0" borderId="0" xfId="1" applyNumberFormat="1" applyFont="1" applyFill="1"/>
    <xf numFmtId="0" fontId="31" fillId="0" borderId="0" xfId="0" applyFont="1" applyFill="1" applyAlignment="1"/>
    <xf numFmtId="9" fontId="32" fillId="0" borderId="0" xfId="1" applyNumberFormat="1" applyFont="1" applyFill="1" applyBorder="1" applyAlignment="1">
      <alignment horizontal="right"/>
    </xf>
    <xf numFmtId="0" fontId="34" fillId="0" borderId="0" xfId="0" applyFont="1" applyBorder="1" applyAlignment="1"/>
    <xf numFmtId="0" fontId="34" fillId="0" borderId="0" xfId="0" applyFont="1" applyFill="1" applyBorder="1" applyAlignment="1"/>
    <xf numFmtId="0" fontId="31" fillId="0" borderId="0" xfId="0" applyFont="1" applyBorder="1" applyAlignment="1"/>
    <xf numFmtId="9" fontId="32" fillId="0" borderId="2" xfId="1" applyNumberFormat="1" applyFont="1" applyFill="1" applyBorder="1" applyAlignment="1">
      <alignment horizontal="right"/>
    </xf>
    <xf numFmtId="0" fontId="34" fillId="0" borderId="2" xfId="0" applyFont="1" applyBorder="1" applyAlignment="1"/>
    <xf numFmtId="0" fontId="34" fillId="0" borderId="2" xfId="0" applyFont="1" applyFill="1" applyBorder="1" applyAlignment="1"/>
    <xf numFmtId="0" fontId="31" fillId="0" borderId="2" xfId="0" applyFont="1" applyBorder="1" applyAlignment="1"/>
    <xf numFmtId="167" fontId="31" fillId="0" borderId="0" xfId="1" applyNumberFormat="1" applyFont="1" applyFill="1"/>
    <xf numFmtId="0" fontId="34" fillId="0" borderId="0" xfId="0" applyFont="1" applyAlignment="1"/>
    <xf numFmtId="0" fontId="35" fillId="0" borderId="0" xfId="0" applyFont="1" applyFill="1" applyAlignment="1"/>
    <xf numFmtId="0" fontId="32" fillId="0" borderId="0" xfId="0" applyFont="1" applyFill="1" applyAlignment="1"/>
    <xf numFmtId="167" fontId="31" fillId="0" borderId="2" xfId="1" applyNumberFormat="1" applyFont="1" applyFill="1" applyBorder="1"/>
    <xf numFmtId="0" fontId="35" fillId="0" borderId="2" xfId="0" applyFont="1" applyFill="1" applyBorder="1" applyAlignment="1"/>
    <xf numFmtId="0" fontId="32" fillId="0" borderId="2" xfId="0" applyFont="1" applyFill="1" applyBorder="1" applyAlignment="1"/>
    <xf numFmtId="1" fontId="36" fillId="0" borderId="0" xfId="0" applyNumberFormat="1" applyFont="1" applyAlignment="1"/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4" xfId="0" applyFont="1" applyBorder="1" applyAlignment="1">
      <alignment horizontal="center"/>
    </xf>
    <xf numFmtId="0" fontId="37" fillId="0" borderId="2" xfId="0" applyFont="1" applyBorder="1" applyAlignment="1"/>
    <xf numFmtId="3" fontId="2" fillId="0" borderId="0" xfId="0" quotePrefix="1" applyNumberFormat="1" applyFont="1" applyAlignment="1">
      <alignment horizontal="left"/>
    </xf>
    <xf numFmtId="0" fontId="34" fillId="0" borderId="0" xfId="0" applyFont="1" applyFill="1" applyAlignment="1"/>
    <xf numFmtId="0" fontId="31" fillId="0" borderId="0" xfId="0" applyFont="1" applyAlignment="1">
      <alignment horizontal="right"/>
    </xf>
    <xf numFmtId="3" fontId="35" fillId="0" borderId="0" xfId="0" applyNumberFormat="1" applyFont="1" applyFill="1" applyAlignment="1"/>
    <xf numFmtId="3" fontId="32" fillId="0" borderId="0" xfId="0" applyNumberFormat="1" applyFont="1" applyFill="1" applyAlignment="1"/>
    <xf numFmtId="9" fontId="32" fillId="0" borderId="2" xfId="1" applyNumberFormat="1" applyFont="1" applyFill="1" applyBorder="1"/>
    <xf numFmtId="3" fontId="34" fillId="0" borderId="2" xfId="0" applyNumberFormat="1" applyFont="1" applyFill="1" applyBorder="1" applyAlignment="1"/>
    <xf numFmtId="3" fontId="31" fillId="0" borderId="2" xfId="0" applyNumberFormat="1" applyFont="1" applyFill="1" applyBorder="1" applyAlignment="1"/>
    <xf numFmtId="167" fontId="31" fillId="0" borderId="0" xfId="1" applyNumberFormat="1" applyFont="1" applyFill="1" applyBorder="1"/>
    <xf numFmtId="0" fontId="31" fillId="0" borderId="0" xfId="0" applyFont="1" applyBorder="1" applyAlignment="1">
      <alignment horizontal="right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right"/>
    </xf>
    <xf numFmtId="0" fontId="31" fillId="0" borderId="13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top"/>
    </xf>
    <xf numFmtId="9" fontId="2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167" fontId="2" fillId="0" borderId="0" xfId="1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/>
    </xf>
    <xf numFmtId="9" fontId="2" fillId="0" borderId="0" xfId="1" applyNumberFormat="1" applyFont="1" applyBorder="1"/>
    <xf numFmtId="9" fontId="2" fillId="0" borderId="0" xfId="1" applyFont="1" applyBorder="1" applyAlignment="1">
      <alignment horizontal="right"/>
    </xf>
    <xf numFmtId="9" fontId="24" fillId="0" borderId="0" xfId="1" applyNumberFormat="1" applyFont="1" applyBorder="1"/>
    <xf numFmtId="9" fontId="24" fillId="0" borderId="0" xfId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9" fontId="24" fillId="0" borderId="2" xfId="1" applyNumberFormat="1" applyFont="1" applyBorder="1"/>
    <xf numFmtId="9" fontId="24" fillId="0" borderId="2" xfId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9" fontId="24" fillId="0" borderId="14" xfId="1" applyNumberFormat="1" applyFont="1" applyFill="1" applyBorder="1"/>
    <xf numFmtId="9" fontId="24" fillId="0" borderId="14" xfId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9" fontId="24" fillId="0" borderId="0" xfId="1" applyNumberFormat="1" applyFont="1" applyFill="1" applyBorder="1"/>
    <xf numFmtId="9" fontId="24" fillId="0" borderId="0" xfId="1" applyFont="1" applyFill="1" applyBorder="1" applyAlignment="1">
      <alignment horizontal="right"/>
    </xf>
    <xf numFmtId="9" fontId="24" fillId="0" borderId="14" xfId="1" applyNumberFormat="1" applyFont="1" applyBorder="1"/>
    <xf numFmtId="9" fontId="24" fillId="0" borderId="14" xfId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0" fillId="0" borderId="14" xfId="0" applyFont="1" applyFill="1" applyBorder="1" applyAlignment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vertical="top"/>
    </xf>
    <xf numFmtId="0" fontId="2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28" fillId="0" borderId="13" xfId="0" applyFont="1" applyBorder="1" applyAlignment="1">
      <alignment horizontal="center" wrapText="1"/>
    </xf>
    <xf numFmtId="0" fontId="29" fillId="0" borderId="13" xfId="0" applyFont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2" xfId="0" applyFont="1" applyBorder="1" applyAlignment="1">
      <alignment horizontal="left"/>
    </xf>
    <xf numFmtId="0" fontId="41" fillId="0" borderId="2" xfId="0" applyFont="1" applyBorder="1" applyAlignment="1"/>
  </cellXfs>
  <cellStyles count="4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Comma 2" xfId="27"/>
    <cellStyle name="Followed Hyperlink 2" xfId="28"/>
    <cellStyle name="Followed Hyperlink 3" xfId="29"/>
    <cellStyle name="Hyperlink 2" xfId="30"/>
    <cellStyle name="Hyperlink 3" xfId="3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rmal_rassumnum" xfId="2"/>
    <cellStyle name="Normal_Sheet4" xfId="37"/>
    <cellStyle name="Note 2" xfId="38"/>
    <cellStyle name="Note 3" xfId="39"/>
    <cellStyle name="Note 4" xfId="4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12014555622"/>
          <c:y val="0.14825304529241537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11.864406779661017</c:v>
                </c:pt>
                <c:pt idx="1">
                  <c:v>3.3898305084745761</c:v>
                </c:pt>
                <c:pt idx="2">
                  <c:v>22.598870056497177</c:v>
                </c:pt>
                <c:pt idx="3">
                  <c:v>68.361581920903959</c:v>
                </c:pt>
                <c:pt idx="4">
                  <c:v>23.728813559322035</c:v>
                </c:pt>
                <c:pt idx="5">
                  <c:v>19.774011299435028</c:v>
                </c:pt>
                <c:pt idx="6">
                  <c:v>7.9096045197740121</c:v>
                </c:pt>
                <c:pt idx="7">
                  <c:v>19.209039548022599</c:v>
                </c:pt>
                <c:pt idx="8">
                  <c:v>2.8248587570621471</c:v>
                </c:pt>
              </c:numCache>
            </c:numRef>
          </c:val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17.157584683357879</c:v>
                </c:pt>
                <c:pt idx="1">
                  <c:v>1.9882179675994107</c:v>
                </c:pt>
                <c:pt idx="2">
                  <c:v>18.924889543446245</c:v>
                </c:pt>
                <c:pt idx="3">
                  <c:v>62.371134020618555</c:v>
                </c:pt>
                <c:pt idx="4">
                  <c:v>11.634756995581737</c:v>
                </c:pt>
                <c:pt idx="5">
                  <c:v>20.692194403534607</c:v>
                </c:pt>
                <c:pt idx="6">
                  <c:v>9.4256259204712816</c:v>
                </c:pt>
                <c:pt idx="7">
                  <c:v>21.134020618556701</c:v>
                </c:pt>
                <c:pt idx="8">
                  <c:v>4.3446244477172309</c:v>
                </c:pt>
              </c:numCache>
            </c:numRef>
          </c:val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18</c:v>
                </c:pt>
                <c:pt idx="1">
                  <c:v>1.5862068965517242</c:v>
                </c:pt>
                <c:pt idx="2">
                  <c:v>18.672413793103448</c:v>
                </c:pt>
                <c:pt idx="3">
                  <c:v>68.448275862068968</c:v>
                </c:pt>
                <c:pt idx="4">
                  <c:v>9.8965517241379306</c:v>
                </c:pt>
                <c:pt idx="5">
                  <c:v>18.03448275862069</c:v>
                </c:pt>
                <c:pt idx="6">
                  <c:v>9.1206896551724128</c:v>
                </c:pt>
                <c:pt idx="7">
                  <c:v>12.120689655172413</c:v>
                </c:pt>
                <c:pt idx="8">
                  <c:v>3.1896551724137931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016"/>
        <c:axId val="2567552"/>
      </c:barChart>
      <c:catAx>
        <c:axId val="25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75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7.8092308957463871E-2"/>
              <c:y val="0.17146564371761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6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130175</xdr:rowOff>
    </xdr:from>
    <xdr:to>
      <xdr:col>8</xdr:col>
      <xdr:colOff>257175</xdr:colOff>
      <xdr:row>53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394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2004</v>
          </cell>
          <cell r="C13">
            <v>2740</v>
          </cell>
          <cell r="D13">
            <v>2026</v>
          </cell>
          <cell r="E13">
            <v>4608</v>
          </cell>
          <cell r="F13">
            <v>1376</v>
          </cell>
          <cell r="G13">
            <v>10810</v>
          </cell>
          <cell r="I13">
            <v>9.3000000000000007</v>
          </cell>
          <cell r="J13">
            <v>7.2</v>
          </cell>
          <cell r="K13">
            <v>5.2</v>
          </cell>
          <cell r="L13">
            <v>2.9</v>
          </cell>
          <cell r="M13">
            <v>5.6</v>
          </cell>
        </row>
        <row r="14">
          <cell r="B14">
            <v>2005</v>
          </cell>
          <cell r="C14">
            <v>2689</v>
          </cell>
          <cell r="D14">
            <v>1840</v>
          </cell>
          <cell r="E14">
            <v>4330</v>
          </cell>
          <cell r="F14">
            <v>1320</v>
          </cell>
          <cell r="G14">
            <v>10214</v>
          </cell>
          <cell r="I14">
            <v>9</v>
          </cell>
          <cell r="J14">
            <v>6.6</v>
          </cell>
          <cell r="K14">
            <v>4.8</v>
          </cell>
          <cell r="L14">
            <v>2.8</v>
          </cell>
          <cell r="M14">
            <v>5.2</v>
          </cell>
        </row>
        <row r="15">
          <cell r="B15">
            <v>2006</v>
          </cell>
          <cell r="C15">
            <v>2660</v>
          </cell>
          <cell r="D15">
            <v>1688</v>
          </cell>
          <cell r="E15">
            <v>4184</v>
          </cell>
          <cell r="F15">
            <v>1183</v>
          </cell>
          <cell r="G15">
            <v>9753</v>
          </cell>
          <cell r="I15">
            <v>8.8000000000000007</v>
          </cell>
          <cell r="J15">
            <v>6.1</v>
          </cell>
          <cell r="K15">
            <v>4.5999999999999996</v>
          </cell>
          <cell r="L15">
            <v>2.4</v>
          </cell>
          <cell r="M15">
            <v>4.9000000000000004</v>
          </cell>
        </row>
        <row r="16">
          <cell r="B16">
            <v>2007</v>
          </cell>
          <cell r="C16">
            <v>2592</v>
          </cell>
          <cell r="D16">
            <v>1584</v>
          </cell>
          <cell r="E16">
            <v>3824</v>
          </cell>
          <cell r="F16">
            <v>1292</v>
          </cell>
          <cell r="G16">
            <v>9336</v>
          </cell>
          <cell r="I16">
            <v>8.5</v>
          </cell>
          <cell r="J16">
            <v>5.6</v>
          </cell>
          <cell r="K16">
            <v>4.2</v>
          </cell>
          <cell r="L16">
            <v>2.6</v>
          </cell>
          <cell r="M16">
            <v>4.7</v>
          </cell>
        </row>
        <row r="17">
          <cell r="B17">
            <v>2008</v>
          </cell>
          <cell r="C17">
            <v>2363</v>
          </cell>
          <cell r="D17">
            <v>1549</v>
          </cell>
          <cell r="E17">
            <v>3709</v>
          </cell>
          <cell r="F17">
            <v>1229</v>
          </cell>
          <cell r="G17">
            <v>8889</v>
          </cell>
          <cell r="I17">
            <v>7.7</v>
          </cell>
          <cell r="J17">
            <v>5.5</v>
          </cell>
          <cell r="K17">
            <v>4.0999999999999996</v>
          </cell>
          <cell r="L17">
            <v>2.4</v>
          </cell>
          <cell r="M17">
            <v>4.4000000000000004</v>
          </cell>
        </row>
        <row r="18">
          <cell r="B18">
            <v>2009</v>
          </cell>
          <cell r="C18">
            <v>2257</v>
          </cell>
          <cell r="D18">
            <v>1536</v>
          </cell>
          <cell r="E18">
            <v>3429</v>
          </cell>
          <cell r="F18">
            <v>1284</v>
          </cell>
          <cell r="G18">
            <v>8532</v>
          </cell>
          <cell r="I18">
            <v>7.3</v>
          </cell>
          <cell r="J18">
            <v>5.4</v>
          </cell>
          <cell r="K18">
            <v>3.8</v>
          </cell>
          <cell r="L18">
            <v>2.4</v>
          </cell>
          <cell r="M18">
            <v>4.2</v>
          </cell>
        </row>
        <row r="19">
          <cell r="B19">
            <v>2010</v>
          </cell>
          <cell r="C19">
            <v>1765</v>
          </cell>
          <cell r="D19">
            <v>1379</v>
          </cell>
          <cell r="E19">
            <v>3116</v>
          </cell>
          <cell r="F19">
            <v>1125</v>
          </cell>
          <cell r="G19">
            <v>7414</v>
          </cell>
          <cell r="I19">
            <v>5.6</v>
          </cell>
          <cell r="J19">
            <v>4.8</v>
          </cell>
          <cell r="K19">
            <v>3.5</v>
          </cell>
          <cell r="L19">
            <v>2.1</v>
          </cell>
          <cell r="M19">
            <v>3.6</v>
          </cell>
        </row>
        <row r="20">
          <cell r="B20">
            <v>2011</v>
          </cell>
          <cell r="C20">
            <v>1605</v>
          </cell>
          <cell r="D20">
            <v>1303</v>
          </cell>
          <cell r="E20">
            <v>3187</v>
          </cell>
          <cell r="F20">
            <v>1233</v>
          </cell>
          <cell r="G20">
            <v>7355</v>
          </cell>
          <cell r="I20">
            <v>5</v>
          </cell>
          <cell r="J20">
            <v>4.4000000000000004</v>
          </cell>
          <cell r="K20">
            <v>3.5</v>
          </cell>
          <cell r="L20">
            <v>2.2000000000000002</v>
          </cell>
          <cell r="M20">
            <v>3.5</v>
          </cell>
        </row>
        <row r="21">
          <cell r="B21">
            <v>2012</v>
          </cell>
          <cell r="C21">
            <v>1485</v>
          </cell>
          <cell r="D21">
            <v>1231</v>
          </cell>
          <cell r="E21">
            <v>2960</v>
          </cell>
          <cell r="F21">
            <v>1186</v>
          </cell>
          <cell r="G21">
            <v>6889</v>
          </cell>
          <cell r="I21">
            <v>4.7</v>
          </cell>
          <cell r="J21">
            <v>4.0999999999999996</v>
          </cell>
          <cell r="K21">
            <v>3.3</v>
          </cell>
          <cell r="L21">
            <v>2.1</v>
          </cell>
          <cell r="M21">
            <v>3.3</v>
          </cell>
        </row>
        <row r="22">
          <cell r="B22">
            <v>2013</v>
          </cell>
          <cell r="C22">
            <v>1315</v>
          </cell>
          <cell r="D22">
            <v>1125</v>
          </cell>
          <cell r="E22">
            <v>2758</v>
          </cell>
          <cell r="F22">
            <v>1110</v>
          </cell>
          <cell r="G22">
            <v>6348</v>
          </cell>
          <cell r="I22">
            <v>4.0999999999999996</v>
          </cell>
          <cell r="J22">
            <v>3.7</v>
          </cell>
          <cell r="K22">
            <v>3.1</v>
          </cell>
          <cell r="L22">
            <v>1.9</v>
          </cell>
          <cell r="M22">
            <v>3</v>
          </cell>
        </row>
        <row r="23">
          <cell r="B23">
            <v>2014</v>
          </cell>
          <cell r="C23">
            <v>1352</v>
          </cell>
          <cell r="D23">
            <v>1159</v>
          </cell>
          <cell r="E23">
            <v>2642</v>
          </cell>
          <cell r="F23">
            <v>1108</v>
          </cell>
          <cell r="G23">
            <v>6312</v>
          </cell>
          <cell r="I23">
            <v>4.3</v>
          </cell>
          <cell r="J23">
            <v>3.8</v>
          </cell>
          <cell r="K23">
            <v>3</v>
          </cell>
          <cell r="L23">
            <v>1.9</v>
          </cell>
          <cell r="M23">
            <v>3</v>
          </cell>
        </row>
        <row r="24">
          <cell r="B24" t="str">
            <v>2010 to 2014 average</v>
          </cell>
          <cell r="C24">
            <v>1504</v>
          </cell>
          <cell r="D24">
            <v>1239</v>
          </cell>
          <cell r="E24">
            <v>2933</v>
          </cell>
          <cell r="F24">
            <v>1152</v>
          </cell>
          <cell r="G24">
            <v>6864</v>
          </cell>
          <cell r="I24">
            <v>4.7</v>
          </cell>
          <cell r="J24">
            <v>4.0999999999999996</v>
          </cell>
          <cell r="K24">
            <v>3.3</v>
          </cell>
          <cell r="L24">
            <v>2.1</v>
          </cell>
          <cell r="M24">
            <v>3.3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2004</v>
          </cell>
          <cell r="C27">
            <v>1389</v>
          </cell>
          <cell r="D27">
            <v>1367</v>
          </cell>
          <cell r="E27">
            <v>2859</v>
          </cell>
          <cell r="F27">
            <v>524</v>
          </cell>
          <cell r="G27">
            <v>6151</v>
          </cell>
          <cell r="I27">
            <v>4.7</v>
          </cell>
          <cell r="J27">
            <v>4.5999999999999996</v>
          </cell>
          <cell r="K27">
            <v>3.1</v>
          </cell>
          <cell r="L27">
            <v>0.8</v>
          </cell>
          <cell r="M27">
            <v>2.9</v>
          </cell>
        </row>
        <row r="28">
          <cell r="B28">
            <v>2005</v>
          </cell>
          <cell r="C28">
            <v>1269</v>
          </cell>
          <cell r="D28">
            <v>1211</v>
          </cell>
          <cell r="E28">
            <v>2784</v>
          </cell>
          <cell r="F28">
            <v>542</v>
          </cell>
          <cell r="G28">
            <v>5823</v>
          </cell>
          <cell r="I28">
            <v>4.2</v>
          </cell>
          <cell r="J28">
            <v>4.0999999999999996</v>
          </cell>
          <cell r="K28">
            <v>3</v>
          </cell>
          <cell r="L28">
            <v>0.9</v>
          </cell>
          <cell r="M28">
            <v>2.7</v>
          </cell>
        </row>
        <row r="29">
          <cell r="B29">
            <v>2006</v>
          </cell>
          <cell r="C29">
            <v>1407</v>
          </cell>
          <cell r="D29">
            <v>1171</v>
          </cell>
          <cell r="E29">
            <v>2779</v>
          </cell>
          <cell r="F29">
            <v>546</v>
          </cell>
          <cell r="G29">
            <v>5914</v>
          </cell>
          <cell r="I29">
            <v>4.7</v>
          </cell>
          <cell r="J29">
            <v>4.0999999999999996</v>
          </cell>
          <cell r="K29">
            <v>2.9</v>
          </cell>
          <cell r="L29">
            <v>0.9</v>
          </cell>
          <cell r="M29">
            <v>2.7</v>
          </cell>
        </row>
        <row r="30">
          <cell r="B30">
            <v>2007</v>
          </cell>
          <cell r="C30">
            <v>1422</v>
          </cell>
          <cell r="D30">
            <v>1075</v>
          </cell>
          <cell r="E30">
            <v>2538</v>
          </cell>
          <cell r="F30">
            <v>524</v>
          </cell>
          <cell r="G30">
            <v>5569</v>
          </cell>
          <cell r="I30">
            <v>4.7</v>
          </cell>
          <cell r="J30">
            <v>3.7</v>
          </cell>
          <cell r="K30">
            <v>2.7</v>
          </cell>
          <cell r="L30">
            <v>0.8</v>
          </cell>
          <cell r="M30">
            <v>2.5</v>
          </cell>
        </row>
        <row r="31">
          <cell r="B31">
            <v>2008</v>
          </cell>
          <cell r="C31">
            <v>1350</v>
          </cell>
          <cell r="D31">
            <v>1047</v>
          </cell>
          <cell r="E31">
            <v>2636</v>
          </cell>
          <cell r="F31">
            <v>520</v>
          </cell>
          <cell r="G31">
            <v>5563</v>
          </cell>
          <cell r="I31">
            <v>4.4000000000000004</v>
          </cell>
          <cell r="J31">
            <v>3.6</v>
          </cell>
          <cell r="K31">
            <v>2.8</v>
          </cell>
          <cell r="L31">
            <v>0.8</v>
          </cell>
          <cell r="M31">
            <v>2.5</v>
          </cell>
        </row>
        <row r="32">
          <cell r="B32">
            <v>2009</v>
          </cell>
          <cell r="C32">
            <v>1301</v>
          </cell>
          <cell r="D32">
            <v>1078</v>
          </cell>
          <cell r="E32">
            <v>2496</v>
          </cell>
          <cell r="F32">
            <v>557</v>
          </cell>
          <cell r="G32">
            <v>5447</v>
          </cell>
          <cell r="I32">
            <v>4.2</v>
          </cell>
          <cell r="J32">
            <v>3.6</v>
          </cell>
          <cell r="K32">
            <v>2.6</v>
          </cell>
          <cell r="L32">
            <v>0.8</v>
          </cell>
          <cell r="M32">
            <v>2.4</v>
          </cell>
        </row>
        <row r="33">
          <cell r="B33">
            <v>2010</v>
          </cell>
          <cell r="C33">
            <v>1142</v>
          </cell>
          <cell r="D33">
            <v>976</v>
          </cell>
          <cell r="E33">
            <v>2258</v>
          </cell>
          <cell r="F33">
            <v>503</v>
          </cell>
          <cell r="G33">
            <v>4887</v>
          </cell>
          <cell r="I33">
            <v>3.6</v>
          </cell>
          <cell r="J33">
            <v>3.3</v>
          </cell>
          <cell r="K33">
            <v>2.4</v>
          </cell>
          <cell r="L33">
            <v>0.7</v>
          </cell>
          <cell r="M33">
            <v>2.2000000000000002</v>
          </cell>
        </row>
        <row r="34">
          <cell r="B34">
            <v>2011</v>
          </cell>
          <cell r="C34">
            <v>974</v>
          </cell>
          <cell r="D34">
            <v>958</v>
          </cell>
          <cell r="E34">
            <v>2121</v>
          </cell>
          <cell r="F34">
            <v>555</v>
          </cell>
          <cell r="G34">
            <v>4617</v>
          </cell>
          <cell r="I34">
            <v>3</v>
          </cell>
          <cell r="J34">
            <v>3.1</v>
          </cell>
          <cell r="K34">
            <v>2.2000000000000002</v>
          </cell>
          <cell r="L34">
            <v>0.8</v>
          </cell>
          <cell r="M34">
            <v>2</v>
          </cell>
        </row>
        <row r="35">
          <cell r="B35">
            <v>2012</v>
          </cell>
          <cell r="C35">
            <v>1088</v>
          </cell>
          <cell r="D35">
            <v>918</v>
          </cell>
          <cell r="E35">
            <v>2156</v>
          </cell>
          <cell r="F35">
            <v>589</v>
          </cell>
          <cell r="G35">
            <v>4761</v>
          </cell>
          <cell r="I35">
            <v>3.4</v>
          </cell>
          <cell r="J35">
            <v>3</v>
          </cell>
          <cell r="K35">
            <v>2.2999999999999998</v>
          </cell>
          <cell r="L35">
            <v>0.9</v>
          </cell>
          <cell r="M35">
            <v>2.1</v>
          </cell>
        </row>
        <row r="36">
          <cell r="B36">
            <v>2013</v>
          </cell>
          <cell r="C36">
            <v>882</v>
          </cell>
          <cell r="D36">
            <v>893</v>
          </cell>
          <cell r="E36">
            <v>1993</v>
          </cell>
          <cell r="F36">
            <v>602</v>
          </cell>
          <cell r="G36">
            <v>4387</v>
          </cell>
          <cell r="I36">
            <v>2.8</v>
          </cell>
          <cell r="J36">
            <v>2.8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2014</v>
          </cell>
          <cell r="C37">
            <v>871</v>
          </cell>
          <cell r="D37">
            <v>853</v>
          </cell>
          <cell r="E37">
            <v>1983</v>
          </cell>
          <cell r="F37">
            <v>616</v>
          </cell>
          <cell r="G37">
            <v>4341</v>
          </cell>
          <cell r="I37">
            <v>2.8</v>
          </cell>
          <cell r="J37">
            <v>2.7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2010 to 2014 average</v>
          </cell>
          <cell r="C38">
            <v>991</v>
          </cell>
          <cell r="D38">
            <v>920</v>
          </cell>
          <cell r="E38">
            <v>2102</v>
          </cell>
          <cell r="F38">
            <v>573</v>
          </cell>
          <cell r="G38">
            <v>4599</v>
          </cell>
          <cell r="I38">
            <v>3.1</v>
          </cell>
          <cell r="J38">
            <v>3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2004</v>
          </cell>
          <cell r="C41">
            <v>4153</v>
          </cell>
          <cell r="D41">
            <v>3459</v>
          </cell>
          <cell r="E41">
            <v>7645</v>
          </cell>
          <cell r="F41">
            <v>1950</v>
          </cell>
          <cell r="G41">
            <v>17718</v>
          </cell>
          <cell r="I41">
            <v>7.1</v>
          </cell>
          <cell r="J41">
            <v>6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2005</v>
          </cell>
          <cell r="C42">
            <v>3997</v>
          </cell>
          <cell r="D42">
            <v>3111</v>
          </cell>
          <cell r="E42">
            <v>7348</v>
          </cell>
          <cell r="F42">
            <v>1875</v>
          </cell>
          <cell r="G42">
            <v>16770</v>
          </cell>
          <cell r="I42">
            <v>6.7</v>
          </cell>
          <cell r="J42">
            <v>5.5</v>
          </cell>
          <cell r="K42">
            <v>4</v>
          </cell>
          <cell r="L42">
            <v>1.7</v>
          </cell>
          <cell r="M42">
            <v>4</v>
          </cell>
        </row>
        <row r="43">
          <cell r="B43">
            <v>2006</v>
          </cell>
          <cell r="C43">
            <v>4104</v>
          </cell>
          <cell r="D43">
            <v>2917</v>
          </cell>
          <cell r="E43">
            <v>7214</v>
          </cell>
          <cell r="F43">
            <v>1732</v>
          </cell>
          <cell r="G43">
            <v>16398</v>
          </cell>
          <cell r="I43">
            <v>6.8</v>
          </cell>
          <cell r="J43">
            <v>5.2</v>
          </cell>
          <cell r="K43">
            <v>3.9</v>
          </cell>
          <cell r="L43">
            <v>1.5</v>
          </cell>
          <cell r="M43">
            <v>3.9</v>
          </cell>
        </row>
        <row r="44">
          <cell r="B44">
            <v>2007</v>
          </cell>
          <cell r="C44">
            <v>4120</v>
          </cell>
          <cell r="D44">
            <v>2710</v>
          </cell>
          <cell r="E44">
            <v>6545</v>
          </cell>
          <cell r="F44">
            <v>1823</v>
          </cell>
          <cell r="G44">
            <v>15585</v>
          </cell>
          <cell r="I44">
            <v>6.8</v>
          </cell>
          <cell r="J44">
            <v>4.8</v>
          </cell>
          <cell r="K44">
            <v>3.5</v>
          </cell>
          <cell r="L44">
            <v>1.6</v>
          </cell>
          <cell r="M44">
            <v>3.6</v>
          </cell>
        </row>
        <row r="45">
          <cell r="B45">
            <v>2008</v>
          </cell>
          <cell r="C45">
            <v>3792</v>
          </cell>
          <cell r="D45">
            <v>2658</v>
          </cell>
          <cell r="E45">
            <v>6513</v>
          </cell>
          <cell r="F45">
            <v>1752</v>
          </cell>
          <cell r="G45">
            <v>15061</v>
          </cell>
          <cell r="I45">
            <v>6.2</v>
          </cell>
          <cell r="J45">
            <v>4.5999999999999996</v>
          </cell>
          <cell r="K45">
            <v>3.5</v>
          </cell>
          <cell r="L45">
            <v>1.5</v>
          </cell>
          <cell r="M45">
            <v>3.5</v>
          </cell>
        </row>
        <row r="46">
          <cell r="B46">
            <v>2009</v>
          </cell>
          <cell r="C46">
            <v>3636</v>
          </cell>
          <cell r="D46">
            <v>2727</v>
          </cell>
          <cell r="E46">
            <v>6057</v>
          </cell>
          <cell r="F46">
            <v>1848</v>
          </cell>
          <cell r="G46">
            <v>14578</v>
          </cell>
          <cell r="I46">
            <v>5.9</v>
          </cell>
          <cell r="J46">
            <v>4.7</v>
          </cell>
          <cell r="K46">
            <v>3.3</v>
          </cell>
          <cell r="L46">
            <v>1.5</v>
          </cell>
          <cell r="M46">
            <v>3.4</v>
          </cell>
        </row>
        <row r="47">
          <cell r="B47">
            <v>2010</v>
          </cell>
          <cell r="C47">
            <v>2947</v>
          </cell>
          <cell r="D47">
            <v>2414</v>
          </cell>
          <cell r="E47">
            <v>5537</v>
          </cell>
          <cell r="F47">
            <v>1638</v>
          </cell>
          <cell r="G47">
            <v>12805</v>
          </cell>
          <cell r="I47">
            <v>4.7</v>
          </cell>
          <cell r="J47">
            <v>4.0999999999999996</v>
          </cell>
          <cell r="K47">
            <v>3</v>
          </cell>
          <cell r="L47">
            <v>1.3</v>
          </cell>
          <cell r="M47">
            <v>2.9</v>
          </cell>
        </row>
        <row r="48">
          <cell r="B48">
            <v>2011</v>
          </cell>
          <cell r="C48">
            <v>2613</v>
          </cell>
          <cell r="D48">
            <v>2329</v>
          </cell>
          <cell r="E48">
            <v>5429</v>
          </cell>
          <cell r="F48">
            <v>1792</v>
          </cell>
          <cell r="G48">
            <v>12403</v>
          </cell>
          <cell r="I48">
            <v>4.0999999999999996</v>
          </cell>
          <cell r="J48">
            <v>3.9</v>
          </cell>
          <cell r="K48">
            <v>2.9</v>
          </cell>
          <cell r="L48">
            <v>1.5</v>
          </cell>
          <cell r="M48">
            <v>2.8</v>
          </cell>
        </row>
        <row r="49">
          <cell r="B49">
            <v>2012</v>
          </cell>
          <cell r="C49">
            <v>2604</v>
          </cell>
          <cell r="D49">
            <v>2232</v>
          </cell>
          <cell r="E49">
            <v>5279</v>
          </cell>
          <cell r="F49">
            <v>1780</v>
          </cell>
          <cell r="G49">
            <v>12217</v>
          </cell>
          <cell r="I49">
            <v>4.0999999999999996</v>
          </cell>
          <cell r="J49">
            <v>3.7</v>
          </cell>
          <cell r="K49">
            <v>2.9</v>
          </cell>
          <cell r="L49">
            <v>1.4</v>
          </cell>
          <cell r="M49">
            <v>2.7</v>
          </cell>
        </row>
        <row r="50">
          <cell r="B50">
            <v>2013</v>
          </cell>
          <cell r="C50">
            <v>2221</v>
          </cell>
          <cell r="D50">
            <v>2132</v>
          </cell>
          <cell r="E50">
            <v>4871</v>
          </cell>
          <cell r="F50">
            <v>1713</v>
          </cell>
          <cell r="G50">
            <v>11237</v>
          </cell>
          <cell r="I50">
            <v>3.5</v>
          </cell>
          <cell r="J50">
            <v>3.4</v>
          </cell>
          <cell r="K50">
            <v>2.7</v>
          </cell>
          <cell r="L50">
            <v>1.4</v>
          </cell>
          <cell r="M50">
            <v>2.5</v>
          </cell>
        </row>
        <row r="51">
          <cell r="B51">
            <v>2014</v>
          </cell>
          <cell r="C51">
            <v>2244</v>
          </cell>
          <cell r="D51">
            <v>2110</v>
          </cell>
          <cell r="E51">
            <v>4729</v>
          </cell>
          <cell r="F51">
            <v>1725</v>
          </cell>
          <cell r="G51">
            <v>11161</v>
          </cell>
          <cell r="I51">
            <v>3.5</v>
          </cell>
          <cell r="J51">
            <v>3.4</v>
          </cell>
          <cell r="K51">
            <v>2.6</v>
          </cell>
          <cell r="L51">
            <v>1.3</v>
          </cell>
          <cell r="M51">
            <v>2.5</v>
          </cell>
        </row>
        <row r="52">
          <cell r="B52" t="str">
            <v>2010 to 2014 average</v>
          </cell>
          <cell r="C52">
            <v>2526</v>
          </cell>
          <cell r="D52">
            <v>2243</v>
          </cell>
          <cell r="E52">
            <v>5169</v>
          </cell>
          <cell r="F52">
            <v>1730</v>
          </cell>
          <cell r="G52">
            <v>11965</v>
          </cell>
          <cell r="I52">
            <v>4</v>
          </cell>
          <cell r="J52">
            <v>3.7</v>
          </cell>
          <cell r="K52">
            <v>2.8</v>
          </cell>
          <cell r="L52">
            <v>1.4</v>
          </cell>
          <cell r="M52">
            <v>2.7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2004</v>
          </cell>
          <cell r="C55">
            <v>1.9726421886249099</v>
          </cell>
          <cell r="D55">
            <v>1.4820775420629115</v>
          </cell>
          <cell r="E55">
            <v>1.6117523609653726</v>
          </cell>
          <cell r="F55">
            <v>2.6259541984732824</v>
          </cell>
          <cell r="G55">
            <v>1.7574378149894325</v>
          </cell>
          <cell r="I55">
            <v>1.9787234042553192</v>
          </cell>
          <cell r="J55">
            <v>1.5652173913043479</v>
          </cell>
          <cell r="K55">
            <v>1.6774193548387097</v>
          </cell>
          <cell r="L55">
            <v>3.6249999999999996</v>
          </cell>
          <cell r="M55">
            <v>1.9310344827586206</v>
          </cell>
        </row>
        <row r="56">
          <cell r="B56">
            <v>2005</v>
          </cell>
          <cell r="C56">
            <v>2.118991331757289</v>
          </cell>
          <cell r="D56">
            <v>1.5194054500412881</v>
          </cell>
          <cell r="E56">
            <v>1.555316091954023</v>
          </cell>
          <cell r="F56">
            <v>2.4354243542435423</v>
          </cell>
          <cell r="G56">
            <v>1.7540786536149751</v>
          </cell>
          <cell r="I56">
            <v>2.1428571428571428</v>
          </cell>
          <cell r="J56">
            <v>1.6097560975609757</v>
          </cell>
          <cell r="K56">
            <v>1.5999999999999999</v>
          </cell>
          <cell r="L56">
            <v>3.1111111111111107</v>
          </cell>
          <cell r="M56">
            <v>1.9259259259259258</v>
          </cell>
        </row>
        <row r="57">
          <cell r="B57">
            <v>2006</v>
          </cell>
          <cell r="C57">
            <v>1.8905472636815921</v>
          </cell>
          <cell r="D57">
            <v>1.4415029888983775</v>
          </cell>
          <cell r="E57">
            <v>1.5055775458798129</v>
          </cell>
          <cell r="F57">
            <v>2.1666666666666665</v>
          </cell>
          <cell r="G57">
            <v>1.6491376394994928</v>
          </cell>
          <cell r="I57">
            <v>1.8723404255319149</v>
          </cell>
          <cell r="J57">
            <v>1.4878048780487805</v>
          </cell>
          <cell r="K57">
            <v>1.586206896551724</v>
          </cell>
          <cell r="L57">
            <v>2.6666666666666665</v>
          </cell>
          <cell r="M57">
            <v>1.8148148148148149</v>
          </cell>
        </row>
        <row r="58">
          <cell r="B58">
            <v>2007</v>
          </cell>
          <cell r="C58">
            <v>1.8227848101265822</v>
          </cell>
          <cell r="D58">
            <v>1.4734883720930232</v>
          </cell>
          <cell r="E58">
            <v>1.5066981875492513</v>
          </cell>
          <cell r="F58">
            <v>2.4656488549618323</v>
          </cell>
          <cell r="G58">
            <v>1.6764230562039864</v>
          </cell>
          <cell r="I58">
            <v>1.8085106382978722</v>
          </cell>
          <cell r="J58">
            <v>1.5135135135135134</v>
          </cell>
          <cell r="K58">
            <v>1.5555555555555556</v>
          </cell>
          <cell r="L58">
            <v>3.25</v>
          </cell>
          <cell r="M58">
            <v>1.8800000000000001</v>
          </cell>
        </row>
        <row r="59">
          <cell r="B59">
            <v>2008</v>
          </cell>
          <cell r="C59">
            <v>1.7503703703703704</v>
          </cell>
          <cell r="D59">
            <v>1.4794651384909265</v>
          </cell>
          <cell r="E59">
            <v>1.4070561456752655</v>
          </cell>
          <cell r="F59">
            <v>2.3634615384615385</v>
          </cell>
          <cell r="G59">
            <v>1.5978788423512493</v>
          </cell>
          <cell r="I59">
            <v>1.75</v>
          </cell>
          <cell r="J59">
            <v>1.5277777777777777</v>
          </cell>
          <cell r="K59">
            <v>1.4642857142857142</v>
          </cell>
          <cell r="L59">
            <v>2.9999999999999996</v>
          </cell>
          <cell r="M59">
            <v>1.7600000000000002</v>
          </cell>
        </row>
        <row r="60">
          <cell r="B60">
            <v>2009</v>
          </cell>
          <cell r="C60">
            <v>1.7348193697156034</v>
          </cell>
          <cell r="D60">
            <v>1.424860853432282</v>
          </cell>
          <cell r="E60">
            <v>1.3737980769230769</v>
          </cell>
          <cell r="F60">
            <v>2.3052064631956912</v>
          </cell>
          <cell r="G60">
            <v>1.5663668074169268</v>
          </cell>
          <cell r="I60">
            <v>1.7380952380952379</v>
          </cell>
          <cell r="J60">
            <v>1.5</v>
          </cell>
          <cell r="K60">
            <v>1.4615384615384615</v>
          </cell>
          <cell r="L60">
            <v>2.9999999999999996</v>
          </cell>
          <cell r="M60">
            <v>1.7500000000000002</v>
          </cell>
        </row>
        <row r="61">
          <cell r="B61">
            <v>2010</v>
          </cell>
          <cell r="C61">
            <v>1.5455341506129596</v>
          </cell>
          <cell r="D61">
            <v>1.4129098360655739</v>
          </cell>
          <cell r="E61">
            <v>1.3799822852081487</v>
          </cell>
          <cell r="F61">
            <v>2.2365805168986084</v>
          </cell>
          <cell r="G61">
            <v>1.5170861469204011</v>
          </cell>
          <cell r="I61">
            <v>1.5555555555555554</v>
          </cell>
          <cell r="J61">
            <v>1.4545454545454546</v>
          </cell>
          <cell r="K61">
            <v>1.4583333333333335</v>
          </cell>
          <cell r="L61">
            <v>3.0000000000000004</v>
          </cell>
          <cell r="M61">
            <v>1.6363636363636362</v>
          </cell>
        </row>
        <row r="62">
          <cell r="B62">
            <v>2011</v>
          </cell>
          <cell r="C62">
            <v>1.6478439425051334</v>
          </cell>
          <cell r="D62">
            <v>1.360125260960334</v>
          </cell>
          <cell r="E62">
            <v>1.5025931164545026</v>
          </cell>
          <cell r="F62">
            <v>2.2216216216216216</v>
          </cell>
          <cell r="G62">
            <v>1.5930257743123239</v>
          </cell>
          <cell r="I62">
            <v>1.6666666666666667</v>
          </cell>
          <cell r="J62">
            <v>1.4193548387096775</v>
          </cell>
          <cell r="K62">
            <v>1.5909090909090908</v>
          </cell>
          <cell r="L62">
            <v>2.75</v>
          </cell>
          <cell r="M62">
            <v>1.75</v>
          </cell>
        </row>
        <row r="63">
          <cell r="B63">
            <v>2012</v>
          </cell>
          <cell r="C63">
            <v>1.364889705882353</v>
          </cell>
          <cell r="D63">
            <v>1.340958605664488</v>
          </cell>
          <cell r="E63">
            <v>1.37291280148423</v>
          </cell>
          <cell r="F63">
            <v>2.0135823429541597</v>
          </cell>
          <cell r="G63">
            <v>1.4469649233354338</v>
          </cell>
          <cell r="I63">
            <v>1.3823529411764708</v>
          </cell>
          <cell r="J63">
            <v>1.3666666666666665</v>
          </cell>
          <cell r="K63">
            <v>1.4347826086956521</v>
          </cell>
          <cell r="L63">
            <v>2.3333333333333335</v>
          </cell>
          <cell r="M63">
            <v>1.5714285714285712</v>
          </cell>
        </row>
        <row r="64">
          <cell r="B64">
            <v>2013</v>
          </cell>
          <cell r="C64">
            <v>1.4909297052154196</v>
          </cell>
          <cell r="D64">
            <v>1.2597984322508398</v>
          </cell>
          <cell r="E64">
            <v>1.383843452082288</v>
          </cell>
          <cell r="F64">
            <v>1.8438538205980066</v>
          </cell>
          <cell r="G64">
            <v>1.4470025074082518</v>
          </cell>
          <cell r="I64">
            <v>1.4642857142857142</v>
          </cell>
          <cell r="J64">
            <v>1.3214285714285716</v>
          </cell>
          <cell r="K64">
            <v>1.4761904761904763</v>
          </cell>
          <cell r="L64">
            <v>2.1111111111111112</v>
          </cell>
          <cell r="M64">
            <v>1.5789473684210527</v>
          </cell>
        </row>
        <row r="65">
          <cell r="B65">
            <v>2014</v>
          </cell>
          <cell r="C65">
            <v>1.5522388059701493</v>
          </cell>
          <cell r="D65">
            <v>1.3587338804220399</v>
          </cell>
          <cell r="E65">
            <v>1.3323247604639434</v>
          </cell>
          <cell r="F65">
            <v>1.7987012987012987</v>
          </cell>
          <cell r="G65">
            <v>1.4540428472702143</v>
          </cell>
          <cell r="I65">
            <v>1.5357142857142858</v>
          </cell>
          <cell r="J65">
            <v>1.4074074074074072</v>
          </cell>
          <cell r="K65">
            <v>1.4285714285714286</v>
          </cell>
          <cell r="L65">
            <v>2.1111111111111112</v>
          </cell>
          <cell r="M65">
            <v>1.5789473684210527</v>
          </cell>
        </row>
        <row r="66">
          <cell r="B66" t="str">
            <v>2010 to 2014 average</v>
          </cell>
          <cell r="C66">
            <v>1.5176589303733603</v>
          </cell>
          <cell r="D66">
            <v>1.3467391304347827</v>
          </cell>
          <cell r="E66">
            <v>1.3953377735490009</v>
          </cell>
          <cell r="F66">
            <v>2.0104712041884816</v>
          </cell>
          <cell r="G66">
            <v>1.4924983692106979</v>
          </cell>
          <cell r="I66">
            <v>1.5161290322580645</v>
          </cell>
          <cell r="J66">
            <v>1.3666666666666665</v>
          </cell>
          <cell r="K66">
            <v>1.4999999999999998</v>
          </cell>
          <cell r="L66">
            <v>2.625</v>
          </cell>
          <cell r="M66">
            <v>1.65</v>
          </cell>
        </row>
      </sheetData>
      <sheetData sheetId="12"/>
      <sheetData sheetId="13"/>
      <sheetData sheetId="14"/>
      <sheetData sheetId="15">
        <row r="24">
          <cell r="B24">
            <v>2003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17"/>
  <sheetViews>
    <sheetView tabSelected="1" zoomScale="75" zoomScaleNormal="75" workbookViewId="0"/>
  </sheetViews>
  <sheetFormatPr defaultRowHeight="14.25"/>
  <cols>
    <col min="1" max="1" width="9.140625" style="1"/>
    <col min="2" max="2" width="45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11.42578125" style="2" customWidth="1"/>
    <col min="14" max="16384" width="9.140625" style="1"/>
  </cols>
  <sheetData>
    <row r="1" spans="1:15" s="21" customFormat="1" ht="28.5" customHeight="1">
      <c r="A1" s="23" t="s">
        <v>104</v>
      </c>
      <c r="B1" s="23"/>
      <c r="C1" s="23"/>
      <c r="D1" s="28"/>
      <c r="E1" s="23"/>
      <c r="F1" s="23"/>
      <c r="G1" s="28"/>
      <c r="H1" s="23"/>
      <c r="I1" s="23"/>
      <c r="J1" s="28"/>
      <c r="K1" s="27"/>
      <c r="L1" s="23"/>
      <c r="M1" s="28"/>
    </row>
    <row r="2" spans="1:15" ht="45" customHeight="1">
      <c r="A2" s="27"/>
      <c r="B2" s="27"/>
      <c r="C2" s="26" t="s">
        <v>103</v>
      </c>
      <c r="D2" s="26"/>
      <c r="E2" s="25"/>
      <c r="F2" s="26" t="s">
        <v>102</v>
      </c>
      <c r="G2" s="26"/>
      <c r="H2" s="25"/>
      <c r="I2" s="26" t="s">
        <v>101</v>
      </c>
      <c r="J2" s="26"/>
      <c r="K2" s="25"/>
      <c r="L2" s="24" t="s">
        <v>100</v>
      </c>
      <c r="M2" s="24"/>
    </row>
    <row r="3" spans="1:15" ht="25.5" customHeight="1">
      <c r="A3" s="23" t="s">
        <v>99</v>
      </c>
      <c r="B3" s="23"/>
      <c r="C3" s="22" t="s">
        <v>98</v>
      </c>
      <c r="D3" s="22" t="s">
        <v>97</v>
      </c>
      <c r="E3" s="22"/>
      <c r="F3" s="22" t="s">
        <v>98</v>
      </c>
      <c r="G3" s="22" t="s">
        <v>97</v>
      </c>
      <c r="H3" s="22"/>
      <c r="I3" s="22" t="s">
        <v>98</v>
      </c>
      <c r="J3" s="22" t="s">
        <v>97</v>
      </c>
      <c r="K3" s="22"/>
      <c r="L3" s="22" t="s">
        <v>98</v>
      </c>
      <c r="M3" s="22" t="s">
        <v>97</v>
      </c>
    </row>
    <row r="4" spans="1:15">
      <c r="D4" s="19"/>
    </row>
    <row r="5" spans="1:15" s="21" customFormat="1" ht="17.25">
      <c r="A5" s="21" t="s">
        <v>96</v>
      </c>
      <c r="C5" s="21">
        <v>21</v>
      </c>
      <c r="D5" s="20">
        <f>C5/C$101*100</f>
        <v>11.864406779661017</v>
      </c>
      <c r="F5" s="21">
        <v>233</v>
      </c>
      <c r="G5" s="20">
        <f>F5/F$101*100</f>
        <v>17.157584683357879</v>
      </c>
      <c r="I5" s="13">
        <v>1044</v>
      </c>
      <c r="J5" s="20">
        <f>I5/I$101*100</f>
        <v>18</v>
      </c>
      <c r="L5" s="13">
        <v>1298</v>
      </c>
      <c r="M5" s="20">
        <f>L5/L$101*100</f>
        <v>17.695978186775733</v>
      </c>
      <c r="O5" s="13"/>
    </row>
    <row r="6" spans="1:15" ht="15">
      <c r="B6" s="1" t="s">
        <v>95</v>
      </c>
      <c r="C6" s="1">
        <v>2</v>
      </c>
      <c r="D6" s="20">
        <f>C6/C$101*100</f>
        <v>1.1299435028248588</v>
      </c>
      <c r="F6" s="1">
        <v>19</v>
      </c>
      <c r="G6" s="20">
        <f>F6/F$101*100</f>
        <v>1.399116347569956</v>
      </c>
      <c r="I6" s="1">
        <v>61</v>
      </c>
      <c r="J6" s="20">
        <f>I6/I$101*100</f>
        <v>1.0517241379310345</v>
      </c>
      <c r="L6" s="1">
        <v>82</v>
      </c>
      <c r="M6" s="20">
        <f>L6/L$101*100</f>
        <v>1.1179277436946149</v>
      </c>
      <c r="O6" s="13"/>
    </row>
    <row r="7" spans="1:15" ht="15">
      <c r="B7" s="1" t="s">
        <v>94</v>
      </c>
      <c r="C7" s="1">
        <v>0</v>
      </c>
      <c r="D7" s="20">
        <f>C7/C$101*100</f>
        <v>0</v>
      </c>
      <c r="F7" s="1">
        <v>30</v>
      </c>
      <c r="G7" s="20">
        <f>F7/F$101*100</f>
        <v>2.2091310751104567</v>
      </c>
      <c r="I7" s="1">
        <v>101</v>
      </c>
      <c r="J7" s="20">
        <f>I7/I$101*100</f>
        <v>1.7413793103448274</v>
      </c>
      <c r="L7" s="1">
        <v>131</v>
      </c>
      <c r="M7" s="20">
        <f>L7/L$101*100</f>
        <v>1.7859577368779824</v>
      </c>
      <c r="O7" s="13"/>
    </row>
    <row r="8" spans="1:15" ht="15">
      <c r="B8" s="1" t="s">
        <v>93</v>
      </c>
      <c r="C8" s="1">
        <v>13</v>
      </c>
      <c r="D8" s="20">
        <f>C8/C$101*100</f>
        <v>7.3446327683615822</v>
      </c>
      <c r="F8" s="1">
        <v>132</v>
      </c>
      <c r="G8" s="20">
        <f>F8/F$101*100</f>
        <v>9.7201767304860098</v>
      </c>
      <c r="I8" s="3">
        <v>744</v>
      </c>
      <c r="J8" s="20">
        <f>I8/I$101*100</f>
        <v>12.827586206896552</v>
      </c>
      <c r="L8" s="3">
        <v>889</v>
      </c>
      <c r="M8" s="20">
        <f>L8/L$101*100</f>
        <v>12.119972733469666</v>
      </c>
      <c r="O8" s="13"/>
    </row>
    <row r="9" spans="1:15" ht="15">
      <c r="B9" s="1" t="s">
        <v>92</v>
      </c>
      <c r="C9" s="1">
        <v>1</v>
      </c>
      <c r="D9" s="20">
        <f>C9/C$101*100</f>
        <v>0.56497175141242939</v>
      </c>
      <c r="F9" s="1">
        <v>7</v>
      </c>
      <c r="G9" s="20">
        <f>F9/F$101*100</f>
        <v>0.51546391752577314</v>
      </c>
      <c r="I9" s="1">
        <v>29</v>
      </c>
      <c r="J9" s="20">
        <f>I9/I$101*100</f>
        <v>0.5</v>
      </c>
      <c r="L9" s="1">
        <v>37</v>
      </c>
      <c r="M9" s="20">
        <f>L9/L$101*100</f>
        <v>0.50443081117927746</v>
      </c>
      <c r="O9" s="13"/>
    </row>
    <row r="10" spans="1:15" ht="15">
      <c r="B10" s="1" t="s">
        <v>91</v>
      </c>
      <c r="C10" s="1">
        <v>0</v>
      </c>
      <c r="D10" s="20">
        <f>C10/C$101*100</f>
        <v>0</v>
      </c>
      <c r="F10" s="1">
        <v>1</v>
      </c>
      <c r="G10" s="20">
        <f>F10/F$101*100</f>
        <v>7.3637702503681887E-2</v>
      </c>
      <c r="I10" s="1">
        <v>5</v>
      </c>
      <c r="J10" s="20">
        <f>I10/I$101*100</f>
        <v>8.6206896551724144E-2</v>
      </c>
      <c r="L10" s="1">
        <v>6</v>
      </c>
      <c r="M10" s="20">
        <f>L10/L$101*100</f>
        <v>8.1799591002044994E-2</v>
      </c>
      <c r="O10" s="13"/>
    </row>
    <row r="11" spans="1:15" ht="15">
      <c r="B11" s="1" t="s">
        <v>90</v>
      </c>
      <c r="C11" s="1">
        <v>0</v>
      </c>
      <c r="D11" s="20">
        <f>C11/C$101*100</f>
        <v>0</v>
      </c>
      <c r="F11" s="1">
        <v>0</v>
      </c>
      <c r="G11" s="20">
        <f>F11/F$101*100</f>
        <v>0</v>
      </c>
      <c r="I11" s="1">
        <v>2</v>
      </c>
      <c r="J11" s="20">
        <f>I11/I$101*100</f>
        <v>3.4482758620689655E-2</v>
      </c>
      <c r="L11" s="1">
        <v>2</v>
      </c>
      <c r="M11" s="20">
        <f>L11/L$101*100</f>
        <v>2.7266530334015E-2</v>
      </c>
      <c r="O11" s="13"/>
    </row>
    <row r="12" spans="1:15" ht="15">
      <c r="B12" s="1" t="s">
        <v>89</v>
      </c>
      <c r="C12" s="1">
        <v>1</v>
      </c>
      <c r="D12" s="20">
        <f>C12/C$101*100</f>
        <v>0.56497175141242939</v>
      </c>
      <c r="F12" s="1">
        <v>4</v>
      </c>
      <c r="G12" s="20">
        <f>F12/F$101*100</f>
        <v>0.29455081001472755</v>
      </c>
      <c r="I12" s="1">
        <v>16</v>
      </c>
      <c r="J12" s="20">
        <f>I12/I$101*100</f>
        <v>0.27586206896551724</v>
      </c>
      <c r="L12" s="1">
        <v>21</v>
      </c>
      <c r="M12" s="20">
        <f>L12/L$101*100</f>
        <v>0.28629856850715746</v>
      </c>
      <c r="O12" s="13"/>
    </row>
    <row r="13" spans="1:15" ht="15">
      <c r="B13" s="1" t="s">
        <v>88</v>
      </c>
      <c r="C13" s="1">
        <v>6</v>
      </c>
      <c r="D13" s="20">
        <f>C13/C$101*100</f>
        <v>3.3898305084745761</v>
      </c>
      <c r="F13" s="1">
        <v>53</v>
      </c>
      <c r="G13" s="20">
        <f>F13/F$101*100</f>
        <v>3.9027982326951398</v>
      </c>
      <c r="I13" s="1">
        <v>179</v>
      </c>
      <c r="J13" s="20">
        <f>I13/I$101*100</f>
        <v>3.0862068965517242</v>
      </c>
      <c r="L13" s="1">
        <v>238</v>
      </c>
      <c r="M13" s="20">
        <f>L13/L$101*100</f>
        <v>3.2447171097477847</v>
      </c>
      <c r="O13" s="13"/>
    </row>
    <row r="14" spans="1:15" ht="15">
      <c r="B14" s="1" t="s">
        <v>87</v>
      </c>
      <c r="C14" s="1">
        <v>1</v>
      </c>
      <c r="D14" s="20">
        <f>C14/C$101*100</f>
        <v>0.56497175141242939</v>
      </c>
      <c r="F14" s="1">
        <v>20</v>
      </c>
      <c r="G14" s="20">
        <f>F14/F$101*100</f>
        <v>1.4727540500736376</v>
      </c>
      <c r="I14" s="1">
        <v>63</v>
      </c>
      <c r="J14" s="20">
        <f>I14/I$101*100</f>
        <v>1.0862068965517242</v>
      </c>
      <c r="L14" s="1">
        <v>84</v>
      </c>
      <c r="M14" s="20">
        <f>L14/L$101*100</f>
        <v>1.1451942740286298</v>
      </c>
      <c r="O14" s="13"/>
    </row>
    <row r="15" spans="1:15" ht="15">
      <c r="B15" s="1" t="s">
        <v>86</v>
      </c>
      <c r="C15" s="1">
        <v>0</v>
      </c>
      <c r="D15" s="20">
        <f>C15/C$101*100</f>
        <v>0</v>
      </c>
      <c r="F15" s="1">
        <v>1</v>
      </c>
      <c r="G15" s="20">
        <f>F15/F$101*100</f>
        <v>7.3637702503681887E-2</v>
      </c>
      <c r="I15" s="1">
        <v>6</v>
      </c>
      <c r="J15" s="20">
        <f>I15/I$101*100</f>
        <v>0.10344827586206896</v>
      </c>
      <c r="L15" s="1">
        <v>7</v>
      </c>
      <c r="M15" s="20">
        <f>L15/L$101*100</f>
        <v>9.5432856169052491E-2</v>
      </c>
      <c r="O15" s="13"/>
    </row>
    <row r="16" spans="1:15" ht="3.75" customHeight="1">
      <c r="D16" s="20"/>
      <c r="G16" s="20"/>
      <c r="J16" s="20"/>
      <c r="M16" s="20"/>
      <c r="O16" s="13"/>
    </row>
    <row r="17" spans="1:15" s="21" customFormat="1" ht="17.25">
      <c r="A17" s="21" t="s">
        <v>85</v>
      </c>
      <c r="C17" s="21">
        <v>6</v>
      </c>
      <c r="D17" s="20">
        <f>C17/C$101*100</f>
        <v>3.3898305084745761</v>
      </c>
      <c r="F17" s="21">
        <v>27</v>
      </c>
      <c r="G17" s="20">
        <f>F17/F$101*100</f>
        <v>1.9882179675994107</v>
      </c>
      <c r="I17" s="21">
        <v>92</v>
      </c>
      <c r="J17" s="20">
        <f>I17/I$101*100</f>
        <v>1.5862068965517242</v>
      </c>
      <c r="L17" s="21">
        <v>125</v>
      </c>
      <c r="M17" s="20">
        <f>L17/L$101*100</f>
        <v>1.7041581458759374</v>
      </c>
      <c r="O17" s="13"/>
    </row>
    <row r="18" spans="1:15" ht="15">
      <c r="B18" s="1" t="s">
        <v>84</v>
      </c>
      <c r="C18" s="1">
        <v>5</v>
      </c>
      <c r="D18" s="20">
        <f>C18/C$101*100</f>
        <v>2.8248587570621471</v>
      </c>
      <c r="F18" s="1">
        <v>9</v>
      </c>
      <c r="G18" s="20">
        <f>F18/F$101*100</f>
        <v>0.66273932253313694</v>
      </c>
      <c r="I18" s="1">
        <v>32</v>
      </c>
      <c r="J18" s="20">
        <f>I18/I$101*100</f>
        <v>0.55172413793103448</v>
      </c>
      <c r="L18" s="1">
        <v>46</v>
      </c>
      <c r="M18" s="20">
        <f>L18/L$101*100</f>
        <v>0.6271301976823449</v>
      </c>
      <c r="O18" s="13"/>
    </row>
    <row r="19" spans="1:15" ht="15">
      <c r="B19" s="1" t="s">
        <v>83</v>
      </c>
      <c r="C19" s="1">
        <v>0</v>
      </c>
      <c r="D19" s="20">
        <f>C19/C$101*100</f>
        <v>0</v>
      </c>
      <c r="F19" s="1">
        <v>4</v>
      </c>
      <c r="G19" s="20">
        <f>F19/F$101*100</f>
        <v>0.29455081001472755</v>
      </c>
      <c r="I19" s="1">
        <v>5</v>
      </c>
      <c r="J19" s="20">
        <f>I19/I$101*100</f>
        <v>8.6206896551724144E-2</v>
      </c>
      <c r="L19" s="1">
        <v>9</v>
      </c>
      <c r="M19" s="20">
        <f>L19/L$101*100</f>
        <v>0.1226993865030675</v>
      </c>
      <c r="O19" s="13"/>
    </row>
    <row r="20" spans="1:15" ht="15">
      <c r="B20" s="1" t="s">
        <v>82</v>
      </c>
      <c r="C20" s="1">
        <v>1</v>
      </c>
      <c r="D20" s="20">
        <f>C20/C$101*100</f>
        <v>0.56497175141242939</v>
      </c>
      <c r="F20" s="1">
        <v>8</v>
      </c>
      <c r="G20" s="20">
        <f>F20/F$101*100</f>
        <v>0.5891016200294551</v>
      </c>
      <c r="I20" s="1">
        <v>29</v>
      </c>
      <c r="J20" s="20">
        <f>I20/I$101*100</f>
        <v>0.5</v>
      </c>
      <c r="L20" s="1">
        <v>38</v>
      </c>
      <c r="M20" s="20">
        <f>L20/L$101*100</f>
        <v>0.51806407634628493</v>
      </c>
      <c r="O20" s="13"/>
    </row>
    <row r="21" spans="1:15" ht="15">
      <c r="B21" s="1" t="s">
        <v>81</v>
      </c>
      <c r="C21" s="1">
        <v>0</v>
      </c>
      <c r="D21" s="20">
        <f>C21/C$101*100</f>
        <v>0</v>
      </c>
      <c r="F21" s="1">
        <v>4</v>
      </c>
      <c r="G21" s="20">
        <f>F21/F$101*100</f>
        <v>0.29455081001472755</v>
      </c>
      <c r="I21" s="1">
        <v>15</v>
      </c>
      <c r="J21" s="20">
        <f>I21/I$101*100</f>
        <v>0.25862068965517243</v>
      </c>
      <c r="L21" s="1">
        <v>19</v>
      </c>
      <c r="M21" s="20">
        <f>L21/L$101*100</f>
        <v>0.25903203817314246</v>
      </c>
      <c r="O21" s="13"/>
    </row>
    <row r="22" spans="1:15" ht="15">
      <c r="B22" s="1" t="s">
        <v>80</v>
      </c>
      <c r="C22" s="1">
        <v>0</v>
      </c>
      <c r="D22" s="20">
        <f>C22/C$101*100</f>
        <v>0</v>
      </c>
      <c r="F22" s="1">
        <v>0</v>
      </c>
      <c r="G22" s="20">
        <f>F22/F$101*100</f>
        <v>0</v>
      </c>
      <c r="I22" s="1">
        <v>1</v>
      </c>
      <c r="J22" s="20">
        <f>I22/I$101*100</f>
        <v>1.7241379310344827E-2</v>
      </c>
      <c r="L22" s="1">
        <v>1</v>
      </c>
      <c r="M22" s="20">
        <f>L22/L$101*100</f>
        <v>1.36332651670075E-2</v>
      </c>
      <c r="O22" s="13"/>
    </row>
    <row r="23" spans="1:15" ht="15">
      <c r="B23" s="1" t="s">
        <v>79</v>
      </c>
      <c r="C23" s="1">
        <v>1</v>
      </c>
      <c r="D23" s="20">
        <f>C23/C$101*100</f>
        <v>0.56497175141242939</v>
      </c>
      <c r="F23" s="1">
        <v>2</v>
      </c>
      <c r="G23" s="20">
        <f>F23/F$101*100</f>
        <v>0.14727540500736377</v>
      </c>
      <c r="I23" s="1">
        <v>12</v>
      </c>
      <c r="J23" s="20">
        <f>I23/I$101*100</f>
        <v>0.20689655172413793</v>
      </c>
      <c r="L23" s="1">
        <v>15</v>
      </c>
      <c r="M23" s="20">
        <f>L23/L$101*100</f>
        <v>0.20449897750511251</v>
      </c>
      <c r="O23" s="13"/>
    </row>
    <row r="24" spans="1:15" ht="3.75" customHeight="1">
      <c r="D24" s="20"/>
      <c r="G24" s="20"/>
      <c r="J24" s="20"/>
      <c r="M24" s="20"/>
      <c r="O24" s="13"/>
    </row>
    <row r="25" spans="1:15" s="21" customFormat="1" ht="17.25">
      <c r="A25" s="21" t="s">
        <v>78</v>
      </c>
      <c r="C25" s="21">
        <v>40</v>
      </c>
      <c r="D25" s="20">
        <f>C25/C$101*100</f>
        <v>22.598870056497177</v>
      </c>
      <c r="F25" s="21">
        <v>257</v>
      </c>
      <c r="G25" s="20">
        <f>F25/F$101*100</f>
        <v>18.924889543446245</v>
      </c>
      <c r="I25" s="13">
        <v>1083</v>
      </c>
      <c r="J25" s="20">
        <f>I25/I$101*100</f>
        <v>18.672413793103448</v>
      </c>
      <c r="L25" s="13">
        <v>1380</v>
      </c>
      <c r="M25" s="20">
        <f>L25/L$101*100</f>
        <v>18.813905930470348</v>
      </c>
      <c r="O25" s="13"/>
    </row>
    <row r="26" spans="1:15" ht="15">
      <c r="B26" s="1" t="s">
        <v>77</v>
      </c>
      <c r="C26" s="1">
        <v>1</v>
      </c>
      <c r="D26" s="20">
        <f>C26/C$101*100</f>
        <v>0.56497175141242939</v>
      </c>
      <c r="F26" s="1">
        <v>9</v>
      </c>
      <c r="G26" s="20">
        <f>F26/F$101*100</f>
        <v>0.66273932253313694</v>
      </c>
      <c r="I26" s="1">
        <v>89</v>
      </c>
      <c r="J26" s="20">
        <f>I26/I$101*100</f>
        <v>1.5344827586206897</v>
      </c>
      <c r="L26" s="1">
        <v>99</v>
      </c>
      <c r="M26" s="20">
        <f>L26/L$101*100</f>
        <v>1.3496932515337423</v>
      </c>
      <c r="O26" s="13"/>
    </row>
    <row r="27" spans="1:15" ht="15">
      <c r="B27" s="1" t="s">
        <v>76</v>
      </c>
      <c r="C27" s="1">
        <v>2</v>
      </c>
      <c r="D27" s="20">
        <f>C27/C$101*100</f>
        <v>1.1299435028248588</v>
      </c>
      <c r="F27" s="1">
        <v>39</v>
      </c>
      <c r="G27" s="20">
        <f>F27/F$101*100</f>
        <v>2.8718703976435935</v>
      </c>
      <c r="I27" s="1">
        <v>133</v>
      </c>
      <c r="J27" s="20">
        <f>I27/I$101*100</f>
        <v>2.2931034482758621</v>
      </c>
      <c r="L27" s="1">
        <v>174</v>
      </c>
      <c r="M27" s="20">
        <f>L27/L$101*100</f>
        <v>2.3721881390593049</v>
      </c>
      <c r="O27" s="13"/>
    </row>
    <row r="28" spans="1:15" ht="15">
      <c r="B28" s="1" t="s">
        <v>75</v>
      </c>
      <c r="C28" s="1">
        <v>0</v>
      </c>
      <c r="D28" s="20">
        <f>C28/C$101*100</f>
        <v>0</v>
      </c>
      <c r="F28" s="1">
        <v>3</v>
      </c>
      <c r="G28" s="20">
        <f>F28/F$101*100</f>
        <v>0.22091310751104565</v>
      </c>
      <c r="I28" s="1">
        <v>6</v>
      </c>
      <c r="J28" s="20">
        <f>I28/I$101*100</f>
        <v>0.10344827586206896</v>
      </c>
      <c r="L28" s="1">
        <v>9</v>
      </c>
      <c r="M28" s="20">
        <f>L28/L$101*100</f>
        <v>0.1226993865030675</v>
      </c>
      <c r="O28" s="13"/>
    </row>
    <row r="29" spans="1:15" ht="15">
      <c r="B29" s="1" t="s">
        <v>74</v>
      </c>
      <c r="C29" s="1">
        <v>0</v>
      </c>
      <c r="D29" s="20">
        <f>C29/C$101*100</f>
        <v>0</v>
      </c>
      <c r="F29" s="1">
        <v>8</v>
      </c>
      <c r="G29" s="20">
        <f>F29/F$101*100</f>
        <v>0.5891016200294551</v>
      </c>
      <c r="I29" s="1">
        <v>16</v>
      </c>
      <c r="J29" s="20">
        <f>I29/I$101*100</f>
        <v>0.27586206896551724</v>
      </c>
      <c r="L29" s="1">
        <v>24</v>
      </c>
      <c r="M29" s="20">
        <f>L29/L$101*100</f>
        <v>0.32719836400817998</v>
      </c>
      <c r="O29" s="13"/>
    </row>
    <row r="30" spans="1:15" ht="15">
      <c r="B30" s="1" t="s">
        <v>73</v>
      </c>
      <c r="C30" s="1">
        <v>4</v>
      </c>
      <c r="D30" s="20">
        <f>C30/C$101*100</f>
        <v>2.2598870056497176</v>
      </c>
      <c r="F30" s="1">
        <v>15</v>
      </c>
      <c r="G30" s="20">
        <f>F30/F$101*100</f>
        <v>1.1045655375552283</v>
      </c>
      <c r="I30" s="1">
        <v>16</v>
      </c>
      <c r="J30" s="20">
        <f>I30/I$101*100</f>
        <v>0.27586206896551724</v>
      </c>
      <c r="L30" s="1">
        <v>35</v>
      </c>
      <c r="M30" s="20">
        <f>L30/L$101*100</f>
        <v>0.47716428084526247</v>
      </c>
      <c r="O30" s="13"/>
    </row>
    <row r="31" spans="1:15" ht="15">
      <c r="B31" s="1" t="s">
        <v>72</v>
      </c>
      <c r="C31" s="1">
        <v>19</v>
      </c>
      <c r="D31" s="20">
        <f>C31/C$101*100</f>
        <v>10.734463276836157</v>
      </c>
      <c r="F31" s="1">
        <v>65</v>
      </c>
      <c r="G31" s="20">
        <f>F31/F$101*100</f>
        <v>4.7864506627393233</v>
      </c>
      <c r="I31" s="1">
        <v>153</v>
      </c>
      <c r="J31" s="20">
        <f>I31/I$101*100</f>
        <v>2.6379310344827585</v>
      </c>
      <c r="L31" s="1">
        <v>237</v>
      </c>
      <c r="M31" s="20">
        <f>L31/L$101*100</f>
        <v>3.2310838445807772</v>
      </c>
      <c r="O31" s="13"/>
    </row>
    <row r="32" spans="1:15" ht="15">
      <c r="B32" s="1" t="s">
        <v>71</v>
      </c>
      <c r="C32" s="1">
        <v>17</v>
      </c>
      <c r="D32" s="20">
        <f>C32/C$101*100</f>
        <v>9.6045197740112993</v>
      </c>
      <c r="F32" s="1">
        <v>121</v>
      </c>
      <c r="G32" s="20">
        <f>F32/F$101*100</f>
        <v>8.9101620029455084</v>
      </c>
      <c r="I32" s="1">
        <v>454</v>
      </c>
      <c r="J32" s="20">
        <f>I32/I$101*100</f>
        <v>7.8275862068965516</v>
      </c>
      <c r="L32" s="3">
        <v>592</v>
      </c>
      <c r="M32" s="20">
        <f>L32/L$101*100</f>
        <v>8.0708929788684394</v>
      </c>
      <c r="O32" s="13"/>
    </row>
    <row r="33" spans="1:15" ht="15">
      <c r="B33" s="1" t="s">
        <v>70</v>
      </c>
      <c r="C33" s="1">
        <v>2</v>
      </c>
      <c r="D33" s="20">
        <f>C33/C$101*100</f>
        <v>1.1299435028248588</v>
      </c>
      <c r="F33" s="1">
        <v>21</v>
      </c>
      <c r="G33" s="20">
        <f>F33/F$101*100</f>
        <v>1.5463917525773196</v>
      </c>
      <c r="I33" s="1">
        <v>300</v>
      </c>
      <c r="J33" s="20">
        <f>I33/I$101*100</f>
        <v>5.1724137931034484</v>
      </c>
      <c r="L33" s="1">
        <v>323</v>
      </c>
      <c r="M33" s="20">
        <f>L33/L$101*100</f>
        <v>4.4035446489434218</v>
      </c>
      <c r="O33" s="13"/>
    </row>
    <row r="34" spans="1:15" ht="15">
      <c r="B34" s="1" t="s">
        <v>69</v>
      </c>
      <c r="C34" s="1">
        <v>1</v>
      </c>
      <c r="D34" s="20">
        <f>C34/C$101*100</f>
        <v>0.56497175141242939</v>
      </c>
      <c r="F34" s="1">
        <v>4</v>
      </c>
      <c r="G34" s="20">
        <f>F34/F$101*100</f>
        <v>0.29455081001472755</v>
      </c>
      <c r="I34" s="1">
        <v>7</v>
      </c>
      <c r="J34" s="20">
        <f>I34/I$101*100</f>
        <v>0.1206896551724138</v>
      </c>
      <c r="L34" s="1">
        <v>12</v>
      </c>
      <c r="M34" s="20">
        <f>L34/L$101*100</f>
        <v>0.16359918200408999</v>
      </c>
      <c r="O34" s="13"/>
    </row>
    <row r="35" spans="1:15" ht="15">
      <c r="B35" s="1" t="s">
        <v>68</v>
      </c>
      <c r="C35" s="1">
        <v>0</v>
      </c>
      <c r="D35" s="20">
        <f>C35/C$101*100</f>
        <v>0</v>
      </c>
      <c r="F35" s="1">
        <v>9</v>
      </c>
      <c r="G35" s="20">
        <f>F35/F$101*100</f>
        <v>0.66273932253313694</v>
      </c>
      <c r="I35" s="1">
        <v>31</v>
      </c>
      <c r="J35" s="20">
        <f>I35/I$101*100</f>
        <v>0.53448275862068961</v>
      </c>
      <c r="L35" s="1">
        <v>40</v>
      </c>
      <c r="M35" s="20">
        <f>L35/L$101*100</f>
        <v>0.54533060668029998</v>
      </c>
      <c r="O35" s="13"/>
    </row>
    <row r="36" spans="1:15" ht="3.75" customHeight="1">
      <c r="D36" s="20"/>
      <c r="G36" s="20"/>
      <c r="J36" s="20"/>
      <c r="M36" s="20"/>
      <c r="O36" s="13"/>
    </row>
    <row r="37" spans="1:15" s="21" customFormat="1" ht="17.25">
      <c r="A37" s="21" t="s">
        <v>67</v>
      </c>
      <c r="C37" s="21">
        <v>121</v>
      </c>
      <c r="D37" s="20">
        <f>C37/C$101*100</f>
        <v>68.361581920903959</v>
      </c>
      <c r="F37" s="13">
        <v>847</v>
      </c>
      <c r="G37" s="20">
        <f>F37/F$101*100</f>
        <v>62.371134020618555</v>
      </c>
      <c r="I37" s="13">
        <v>3970</v>
      </c>
      <c r="J37" s="20">
        <f>I37/I$101*100</f>
        <v>68.448275862068968</v>
      </c>
      <c r="L37" s="13">
        <v>4938</v>
      </c>
      <c r="M37" s="20">
        <f>L37/L$101*100</f>
        <v>67.321063394683023</v>
      </c>
      <c r="O37" s="13"/>
    </row>
    <row r="38" spans="1:15" ht="15">
      <c r="B38" s="1" t="s">
        <v>66</v>
      </c>
      <c r="C38" s="1">
        <v>2</v>
      </c>
      <c r="D38" s="20">
        <f>C38/C$101*100</f>
        <v>1.1299435028248588</v>
      </c>
      <c r="F38" s="1">
        <v>25</v>
      </c>
      <c r="G38" s="20">
        <f>F38/F$101*100</f>
        <v>1.8409425625920472</v>
      </c>
      <c r="I38" s="1">
        <v>148</v>
      </c>
      <c r="J38" s="20">
        <f>I38/I$101*100</f>
        <v>2.5517241379310347</v>
      </c>
      <c r="L38" s="1">
        <v>175</v>
      </c>
      <c r="M38" s="20">
        <f>L38/L$101*100</f>
        <v>2.3858214042263124</v>
      </c>
      <c r="O38" s="13"/>
    </row>
    <row r="39" spans="1:15" ht="15">
      <c r="B39" s="1" t="s">
        <v>65</v>
      </c>
      <c r="C39" s="1">
        <v>0</v>
      </c>
      <c r="D39" s="20">
        <f>C39/C$101*100</f>
        <v>0</v>
      </c>
      <c r="F39" s="1">
        <v>8</v>
      </c>
      <c r="G39" s="20">
        <f>F39/F$101*100</f>
        <v>0.5891016200294551</v>
      </c>
      <c r="I39" s="1">
        <v>37</v>
      </c>
      <c r="J39" s="20">
        <f>I39/I$101*100</f>
        <v>0.63793103448275867</v>
      </c>
      <c r="L39" s="1">
        <v>45</v>
      </c>
      <c r="M39" s="20">
        <f>L39/L$101*100</f>
        <v>0.61349693251533743</v>
      </c>
      <c r="O39" s="13"/>
    </row>
    <row r="40" spans="1:15" ht="15">
      <c r="B40" s="1" t="s">
        <v>64</v>
      </c>
      <c r="C40" s="1">
        <v>14</v>
      </c>
      <c r="D40" s="20">
        <f>C40/C$101*100</f>
        <v>7.9096045197740121</v>
      </c>
      <c r="F40" s="1">
        <v>167</v>
      </c>
      <c r="G40" s="20">
        <f>F40/F$101*100</f>
        <v>12.297496318114874</v>
      </c>
      <c r="I40" s="3">
        <v>655</v>
      </c>
      <c r="J40" s="20">
        <f>I40/I$101*100</f>
        <v>11.293103448275863</v>
      </c>
      <c r="L40" s="3">
        <v>836</v>
      </c>
      <c r="M40" s="20">
        <f>L40/L$101*100</f>
        <v>11.397409679618269</v>
      </c>
      <c r="O40" s="13"/>
    </row>
    <row r="41" spans="1:15" ht="15">
      <c r="B41" s="1" t="s">
        <v>63</v>
      </c>
      <c r="C41" s="1">
        <v>1</v>
      </c>
      <c r="D41" s="20">
        <f>C41/C$101*100</f>
        <v>0.56497175141242939</v>
      </c>
      <c r="F41" s="1">
        <v>13</v>
      </c>
      <c r="G41" s="20">
        <f>F41/F$101*100</f>
        <v>0.95729013254786455</v>
      </c>
      <c r="I41" s="1">
        <v>80</v>
      </c>
      <c r="J41" s="20">
        <f>I41/I$101*100</f>
        <v>1.3793103448275863</v>
      </c>
      <c r="L41" s="1">
        <v>94</v>
      </c>
      <c r="M41" s="20">
        <f>L41/L$101*100</f>
        <v>1.281526925698705</v>
      </c>
      <c r="O41" s="13"/>
    </row>
    <row r="42" spans="1:15" ht="15">
      <c r="B42" s="1" t="s">
        <v>62</v>
      </c>
      <c r="C42" s="1">
        <v>44</v>
      </c>
      <c r="D42" s="20">
        <f>C42/C$101*100</f>
        <v>24.858757062146893</v>
      </c>
      <c r="F42" s="1">
        <v>372</v>
      </c>
      <c r="G42" s="20">
        <f>F42/F$101*100</f>
        <v>27.393225331369663</v>
      </c>
      <c r="I42" s="3">
        <v>1777</v>
      </c>
      <c r="J42" s="20">
        <f>I42/I$101*100</f>
        <v>30.637931034482758</v>
      </c>
      <c r="L42" s="3">
        <v>2193</v>
      </c>
      <c r="M42" s="20">
        <f>L42/L$101*100</f>
        <v>29.897750511247445</v>
      </c>
      <c r="O42" s="13"/>
    </row>
    <row r="43" spans="1:15" ht="15">
      <c r="B43" s="1" t="s">
        <v>61</v>
      </c>
      <c r="C43" s="1">
        <v>26</v>
      </c>
      <c r="D43" s="20">
        <f>C43/C$101*100</f>
        <v>14.689265536723164</v>
      </c>
      <c r="F43" s="1">
        <v>207</v>
      </c>
      <c r="G43" s="20">
        <f>F43/F$101*100</f>
        <v>15.243004418262151</v>
      </c>
      <c r="I43" s="3">
        <v>1186</v>
      </c>
      <c r="J43" s="20">
        <f>I43/I$101*100</f>
        <v>20.448275862068964</v>
      </c>
      <c r="L43" s="3">
        <v>1419</v>
      </c>
      <c r="M43" s="20">
        <f>L43/L$101*100</f>
        <v>19.345603271983641</v>
      </c>
      <c r="O43" s="13"/>
    </row>
    <row r="44" spans="1:15" ht="15">
      <c r="B44" s="1" t="s">
        <v>60</v>
      </c>
      <c r="C44" s="1">
        <v>3</v>
      </c>
      <c r="D44" s="20">
        <f>C44/C$101*100</f>
        <v>1.6949152542372881</v>
      </c>
      <c r="F44" s="1">
        <v>15</v>
      </c>
      <c r="G44" s="20">
        <f>F44/F$101*100</f>
        <v>1.1045655375552283</v>
      </c>
      <c r="I44" s="1">
        <v>60</v>
      </c>
      <c r="J44" s="20">
        <f>I44/I$101*100</f>
        <v>1.0344827586206897</v>
      </c>
      <c r="L44" s="1">
        <v>78</v>
      </c>
      <c r="M44" s="20">
        <f>L44/L$101*100</f>
        <v>1.063394683026585</v>
      </c>
      <c r="O44" s="13"/>
    </row>
    <row r="45" spans="1:15" ht="15">
      <c r="B45" s="1" t="s">
        <v>59</v>
      </c>
      <c r="C45" s="1">
        <v>5</v>
      </c>
      <c r="D45" s="20">
        <f>C45/C$101*100</f>
        <v>2.8248587570621471</v>
      </c>
      <c r="F45" s="1">
        <v>43</v>
      </c>
      <c r="G45" s="20">
        <f>F45/F$101*100</f>
        <v>3.1664212076583209</v>
      </c>
      <c r="I45" s="1">
        <v>340</v>
      </c>
      <c r="J45" s="20">
        <f>I45/I$101*100</f>
        <v>5.8620689655172411</v>
      </c>
      <c r="L45" s="1">
        <v>388</v>
      </c>
      <c r="M45" s="20">
        <f>L45/L$101*100</f>
        <v>5.2897068847989095</v>
      </c>
      <c r="O45" s="13"/>
    </row>
    <row r="46" spans="1:15" ht="15">
      <c r="B46" s="1" t="s">
        <v>58</v>
      </c>
      <c r="C46" s="1">
        <v>13</v>
      </c>
      <c r="D46" s="20">
        <f>C46/C$101*100</f>
        <v>7.3446327683615822</v>
      </c>
      <c r="F46" s="1">
        <v>57</v>
      </c>
      <c r="G46" s="20">
        <f>F46/F$101*100</f>
        <v>4.1973490427098668</v>
      </c>
      <c r="I46" s="1">
        <v>195</v>
      </c>
      <c r="J46" s="20">
        <f>I46/I$101*100</f>
        <v>3.3620689655172411</v>
      </c>
      <c r="L46" s="1">
        <v>265</v>
      </c>
      <c r="M46" s="20">
        <f>L46/L$101*100</f>
        <v>3.6128152692569873</v>
      </c>
      <c r="O46" s="13"/>
    </row>
    <row r="47" spans="1:15" ht="15">
      <c r="B47" s="1" t="s">
        <v>57</v>
      </c>
      <c r="C47" s="1">
        <v>62</v>
      </c>
      <c r="D47" s="20">
        <f>C47/C$101*100</f>
        <v>35.028248587570623</v>
      </c>
      <c r="F47" s="1">
        <v>259</v>
      </c>
      <c r="G47" s="20">
        <f>F47/F$101*100</f>
        <v>19.072164948453608</v>
      </c>
      <c r="I47" s="3">
        <v>937</v>
      </c>
      <c r="J47" s="20">
        <f>I47/I$101*100</f>
        <v>16.155172413793103</v>
      </c>
      <c r="L47" s="3">
        <v>1258</v>
      </c>
      <c r="M47" s="20">
        <f>L47/L$101*100</f>
        <v>17.150647580095431</v>
      </c>
      <c r="O47" s="13"/>
    </row>
    <row r="48" spans="1:15" ht="3.75" customHeight="1">
      <c r="D48" s="20"/>
      <c r="G48" s="20"/>
      <c r="J48" s="20"/>
      <c r="M48" s="20"/>
      <c r="O48" s="13"/>
    </row>
    <row r="49" spans="1:15" s="21" customFormat="1" ht="17.25">
      <c r="A49" s="21" t="s">
        <v>56</v>
      </c>
      <c r="C49" s="21">
        <v>42</v>
      </c>
      <c r="D49" s="20">
        <f>C49/C$101*100</f>
        <v>23.728813559322035</v>
      </c>
      <c r="F49" s="21">
        <v>158</v>
      </c>
      <c r="G49" s="20">
        <f>F49/F$101*100</f>
        <v>11.634756995581737</v>
      </c>
      <c r="I49" s="21">
        <v>574</v>
      </c>
      <c r="J49" s="20">
        <f>I49/I$101*100</f>
        <v>9.8965517241379306</v>
      </c>
      <c r="L49" s="13">
        <v>774</v>
      </c>
      <c r="M49" s="20">
        <f>L49/L$101*100</f>
        <v>10.552147239263803</v>
      </c>
      <c r="O49" s="13"/>
    </row>
    <row r="50" spans="1:15" ht="15">
      <c r="B50" s="1" t="s">
        <v>55</v>
      </c>
      <c r="C50" s="1">
        <v>9</v>
      </c>
      <c r="D50" s="20">
        <f>C50/C$101*100</f>
        <v>5.0847457627118651</v>
      </c>
      <c r="F50" s="1">
        <v>56</v>
      </c>
      <c r="G50" s="20">
        <f>F50/F$101*100</f>
        <v>4.1237113402061851</v>
      </c>
      <c r="I50" s="1">
        <v>167</v>
      </c>
      <c r="J50" s="20">
        <f>I50/I$101*100</f>
        <v>2.8793103448275863</v>
      </c>
      <c r="L50" s="1">
        <v>232</v>
      </c>
      <c r="M50" s="20">
        <f>L50/L$101*100</f>
        <v>3.1629175187457399</v>
      </c>
      <c r="O50" s="13"/>
    </row>
    <row r="51" spans="1:15" ht="15">
      <c r="B51" s="1" t="s">
        <v>54</v>
      </c>
      <c r="C51" s="1">
        <v>4</v>
      </c>
      <c r="D51" s="20">
        <f>C51/C$101*100</f>
        <v>2.2598870056497176</v>
      </c>
      <c r="F51" s="1">
        <v>10</v>
      </c>
      <c r="G51" s="20">
        <f>F51/F$101*100</f>
        <v>0.73637702503681879</v>
      </c>
      <c r="I51" s="1">
        <v>27</v>
      </c>
      <c r="J51" s="20">
        <f>I51/I$101*100</f>
        <v>0.46551724137931028</v>
      </c>
      <c r="L51" s="1">
        <v>41</v>
      </c>
      <c r="M51" s="20">
        <f>L51/L$101*100</f>
        <v>0.55896387184730745</v>
      </c>
      <c r="O51" s="13"/>
    </row>
    <row r="52" spans="1:15" ht="15">
      <c r="B52" s="1" t="s">
        <v>53</v>
      </c>
      <c r="C52" s="1">
        <v>11</v>
      </c>
      <c r="D52" s="20">
        <f>C52/C$101*100</f>
        <v>6.2146892655367232</v>
      </c>
      <c r="F52" s="1">
        <v>26</v>
      </c>
      <c r="G52" s="20">
        <f>F52/F$101*100</f>
        <v>1.9145802650957291</v>
      </c>
      <c r="I52" s="1">
        <v>87</v>
      </c>
      <c r="J52" s="20">
        <f>I52/I$101*100</f>
        <v>1.5</v>
      </c>
      <c r="L52" s="1">
        <v>124</v>
      </c>
      <c r="M52" s="20">
        <f>L52/L$101*100</f>
        <v>1.6905248807089299</v>
      </c>
      <c r="O52" s="13"/>
    </row>
    <row r="53" spans="1:15" ht="15">
      <c r="B53" s="1" t="s">
        <v>52</v>
      </c>
      <c r="C53" s="1">
        <v>0</v>
      </c>
      <c r="D53" s="20">
        <f>C53/C$101*100</f>
        <v>0</v>
      </c>
      <c r="F53" s="1">
        <v>2</v>
      </c>
      <c r="G53" s="20">
        <f>F53/F$101*100</f>
        <v>0.14727540500736377</v>
      </c>
      <c r="I53" s="1">
        <v>8</v>
      </c>
      <c r="J53" s="20">
        <f>I53/I$101*100</f>
        <v>0.13793103448275862</v>
      </c>
      <c r="L53" s="1">
        <v>10</v>
      </c>
      <c r="M53" s="20">
        <f>L53/L$101*100</f>
        <v>0.13633265167007499</v>
      </c>
      <c r="O53" s="13"/>
    </row>
    <row r="54" spans="1:15" ht="15">
      <c r="B54" s="1" t="s">
        <v>51</v>
      </c>
      <c r="C54" s="1">
        <v>16</v>
      </c>
      <c r="D54" s="20">
        <f>C54/C$101*100</f>
        <v>9.0395480225988702</v>
      </c>
      <c r="F54" s="1">
        <v>29</v>
      </c>
      <c r="G54" s="20">
        <f>F54/F$101*100</f>
        <v>2.1354933726067746</v>
      </c>
      <c r="I54" s="1">
        <v>85</v>
      </c>
      <c r="J54" s="20">
        <f>I54/I$101*100</f>
        <v>1.4655172413793103</v>
      </c>
      <c r="L54" s="1">
        <v>130</v>
      </c>
      <c r="M54" s="20">
        <f>L54/L$101*100</f>
        <v>1.772324471710975</v>
      </c>
      <c r="O54" s="13"/>
    </row>
    <row r="55" spans="1:15" ht="15">
      <c r="B55" s="1" t="s">
        <v>50</v>
      </c>
      <c r="C55" s="1">
        <v>0</v>
      </c>
      <c r="D55" s="20">
        <f>C55/C$101*100</f>
        <v>0</v>
      </c>
      <c r="F55" s="1">
        <v>3</v>
      </c>
      <c r="G55" s="20">
        <f>F55/F$101*100</f>
        <v>0.22091310751104565</v>
      </c>
      <c r="I55" s="1">
        <v>9</v>
      </c>
      <c r="J55" s="20">
        <f>I55/I$101*100</f>
        <v>0.15517241379310345</v>
      </c>
      <c r="L55" s="1">
        <v>12</v>
      </c>
      <c r="M55" s="20">
        <f>L55/L$101*100</f>
        <v>0.16359918200408999</v>
      </c>
      <c r="O55" s="13"/>
    </row>
    <row r="56" spans="1:15" ht="15">
      <c r="B56" s="1" t="s">
        <v>49</v>
      </c>
      <c r="C56" s="1">
        <v>0</v>
      </c>
      <c r="D56" s="20">
        <f>C56/C$101*100</f>
        <v>0</v>
      </c>
      <c r="F56" s="1">
        <v>7</v>
      </c>
      <c r="G56" s="20">
        <f>F56/F$101*100</f>
        <v>0.51546391752577314</v>
      </c>
      <c r="I56" s="1">
        <v>21</v>
      </c>
      <c r="J56" s="20">
        <f>I56/I$101*100</f>
        <v>0.36206896551724138</v>
      </c>
      <c r="L56" s="1">
        <v>28</v>
      </c>
      <c r="M56" s="20">
        <f>L56/L$101*100</f>
        <v>0.38173142467620996</v>
      </c>
      <c r="O56" s="13"/>
    </row>
    <row r="57" spans="1:15" ht="15">
      <c r="B57" s="1" t="s">
        <v>48</v>
      </c>
      <c r="C57" s="1">
        <v>1</v>
      </c>
      <c r="D57" s="20">
        <f>C57/C$101*100</f>
        <v>0.56497175141242939</v>
      </c>
      <c r="F57" s="1">
        <v>1</v>
      </c>
      <c r="G57" s="20">
        <f>F57/F$101*100</f>
        <v>7.3637702503681887E-2</v>
      </c>
      <c r="I57" s="1">
        <v>14</v>
      </c>
      <c r="J57" s="20">
        <f>I57/I$101*100</f>
        <v>0.2413793103448276</v>
      </c>
      <c r="L57" s="1">
        <v>16</v>
      </c>
      <c r="M57" s="20">
        <f>L57/L$101*100</f>
        <v>0.21813224267212</v>
      </c>
      <c r="O57" s="13"/>
    </row>
    <row r="58" spans="1:15" ht="15">
      <c r="B58" s="1" t="s">
        <v>47</v>
      </c>
      <c r="C58" s="1">
        <v>8</v>
      </c>
      <c r="D58" s="20">
        <f>C58/C$101*100</f>
        <v>4.5197740112994351</v>
      </c>
      <c r="F58" s="1">
        <v>34</v>
      </c>
      <c r="G58" s="20">
        <f>F58/F$101*100</f>
        <v>2.5036818851251841</v>
      </c>
      <c r="I58" s="1">
        <v>135</v>
      </c>
      <c r="J58" s="20">
        <f>I58/I$101*100</f>
        <v>2.327586206896552</v>
      </c>
      <c r="L58" s="1">
        <v>177</v>
      </c>
      <c r="M58" s="20">
        <f>L58/L$101*100</f>
        <v>2.4130879345603273</v>
      </c>
      <c r="O58" s="13"/>
    </row>
    <row r="59" spans="1:15" ht="15">
      <c r="B59" s="1" t="s">
        <v>46</v>
      </c>
      <c r="C59" s="1">
        <v>2</v>
      </c>
      <c r="D59" s="20">
        <f>C59/C$101*100</f>
        <v>1.1299435028248588</v>
      </c>
      <c r="F59" s="1">
        <v>10</v>
      </c>
      <c r="G59" s="20">
        <f>F59/F$101*100</f>
        <v>0.73637702503681879</v>
      </c>
      <c r="I59" s="1">
        <v>72</v>
      </c>
      <c r="J59" s="20">
        <f>I59/I$101*100</f>
        <v>1.2413793103448276</v>
      </c>
      <c r="L59" s="1">
        <v>84</v>
      </c>
      <c r="M59" s="20">
        <f>L59/L$101*100</f>
        <v>1.1451942740286298</v>
      </c>
      <c r="O59" s="13"/>
    </row>
    <row r="60" spans="1:15" ht="3.75" customHeight="1">
      <c r="D60" s="20"/>
      <c r="G60" s="20"/>
      <c r="J60" s="20"/>
      <c r="M60" s="20"/>
      <c r="O60" s="13"/>
    </row>
    <row r="61" spans="1:15" s="21" customFormat="1" ht="17.25">
      <c r="A61" s="21" t="s">
        <v>45</v>
      </c>
      <c r="C61" s="21">
        <v>35</v>
      </c>
      <c r="D61" s="20">
        <f>C61/C$101*100</f>
        <v>19.774011299435028</v>
      </c>
      <c r="F61" s="21">
        <v>281</v>
      </c>
      <c r="G61" s="20">
        <f>F61/F$101*100</f>
        <v>20.692194403534607</v>
      </c>
      <c r="I61" s="13">
        <v>1046</v>
      </c>
      <c r="J61" s="20">
        <f>I61/I$101*100</f>
        <v>18.03448275862069</v>
      </c>
      <c r="L61" s="13">
        <v>1362</v>
      </c>
      <c r="M61" s="20">
        <f>L61/L$101*100</f>
        <v>18.568507157464211</v>
      </c>
      <c r="O61" s="13"/>
    </row>
    <row r="62" spans="1:15" ht="15">
      <c r="B62" s="1" t="s">
        <v>44</v>
      </c>
      <c r="C62" s="1">
        <v>6</v>
      </c>
      <c r="D62" s="20">
        <f>C62/C$101*100</f>
        <v>3.3898305084745761</v>
      </c>
      <c r="F62" s="1">
        <v>32</v>
      </c>
      <c r="G62" s="20">
        <f>F62/F$101*100</f>
        <v>2.3564064801178204</v>
      </c>
      <c r="I62" s="1">
        <v>119</v>
      </c>
      <c r="J62" s="20">
        <f>I62/I$101*100</f>
        <v>2.0517241379310347</v>
      </c>
      <c r="L62" s="1">
        <v>157</v>
      </c>
      <c r="M62" s="20">
        <f>L62/L$101*100</f>
        <v>2.1404226312201775</v>
      </c>
      <c r="O62" s="13"/>
    </row>
    <row r="63" spans="1:15" ht="15">
      <c r="B63" s="1" t="s">
        <v>43</v>
      </c>
      <c r="C63" s="1">
        <v>19</v>
      </c>
      <c r="D63" s="20">
        <f>C63/C$101*100</f>
        <v>10.734463276836157</v>
      </c>
      <c r="F63" s="1">
        <v>178</v>
      </c>
      <c r="G63" s="20">
        <f>F63/F$101*100</f>
        <v>13.107511045655377</v>
      </c>
      <c r="I63" s="3">
        <v>665</v>
      </c>
      <c r="J63" s="20">
        <f>I63/I$101*100</f>
        <v>11.46551724137931</v>
      </c>
      <c r="L63" s="3">
        <v>862</v>
      </c>
      <c r="M63" s="20">
        <f>L63/L$101*100</f>
        <v>11.751874573960464</v>
      </c>
      <c r="O63" s="13"/>
    </row>
    <row r="64" spans="1:15" ht="15">
      <c r="B64" s="1" t="s">
        <v>42</v>
      </c>
      <c r="C64" s="1">
        <v>4</v>
      </c>
      <c r="D64" s="20">
        <f>C64/C$101*100</f>
        <v>2.2598870056497176</v>
      </c>
      <c r="F64" s="1">
        <v>12</v>
      </c>
      <c r="G64" s="20">
        <f>F64/F$101*100</f>
        <v>0.88365243004418259</v>
      </c>
      <c r="I64" s="1">
        <v>95</v>
      </c>
      <c r="J64" s="20">
        <f>I64/I$101*100</f>
        <v>1.6379310344827587</v>
      </c>
      <c r="L64" s="1">
        <v>111</v>
      </c>
      <c r="M64" s="20">
        <f>L64/L$101*100</f>
        <v>1.5132924335378324</v>
      </c>
      <c r="O64" s="13"/>
    </row>
    <row r="65" spans="1:15" ht="15">
      <c r="B65" s="1" t="s">
        <v>41</v>
      </c>
      <c r="C65" s="1">
        <v>0</v>
      </c>
      <c r="D65" s="20">
        <f>C65/C$101*100</f>
        <v>0</v>
      </c>
      <c r="F65" s="1">
        <v>1</v>
      </c>
      <c r="G65" s="20">
        <f>F65/F$101*100</f>
        <v>7.3637702503681887E-2</v>
      </c>
      <c r="I65" s="1">
        <v>7</v>
      </c>
      <c r="J65" s="20">
        <f>I65/I$101*100</f>
        <v>0.1206896551724138</v>
      </c>
      <c r="L65" s="1">
        <v>8</v>
      </c>
      <c r="M65" s="20">
        <f>L65/L$101*100</f>
        <v>0.10906612133606</v>
      </c>
      <c r="O65" s="13"/>
    </row>
    <row r="66" spans="1:15" ht="15">
      <c r="B66" s="1" t="s">
        <v>40</v>
      </c>
      <c r="C66" s="1">
        <v>11</v>
      </c>
      <c r="D66" s="20">
        <f>C66/C$101*100</f>
        <v>6.2146892655367232</v>
      </c>
      <c r="F66" s="1">
        <v>66</v>
      </c>
      <c r="G66" s="20">
        <f>F66/F$101*100</f>
        <v>4.8600883652430049</v>
      </c>
      <c r="I66" s="1">
        <v>221</v>
      </c>
      <c r="J66" s="20">
        <f>I66/I$101*100</f>
        <v>3.8103448275862069</v>
      </c>
      <c r="L66" s="1">
        <v>298</v>
      </c>
      <c r="M66" s="20">
        <f>L66/L$101*100</f>
        <v>4.0627130197682346</v>
      </c>
      <c r="O66" s="13"/>
    </row>
    <row r="67" spans="1:15" ht="15">
      <c r="B67" s="1" t="s">
        <v>39</v>
      </c>
      <c r="C67" s="1">
        <v>1</v>
      </c>
      <c r="D67" s="20">
        <f>C67/C$101*100</f>
        <v>0.56497175141242939</v>
      </c>
      <c r="F67" s="1">
        <v>11</v>
      </c>
      <c r="G67" s="20">
        <f>F67/F$101*100</f>
        <v>0.81001472754050086</v>
      </c>
      <c r="I67" s="1">
        <v>39</v>
      </c>
      <c r="J67" s="20">
        <f>I67/I$101*100</f>
        <v>0.67241379310344829</v>
      </c>
      <c r="L67" s="1">
        <v>51</v>
      </c>
      <c r="M67" s="20">
        <f>L67/L$101*100</f>
        <v>0.69529652351738247</v>
      </c>
      <c r="O67" s="13"/>
    </row>
    <row r="68" spans="1:15" ht="15">
      <c r="B68" s="1" t="s">
        <v>38</v>
      </c>
      <c r="C68" s="1">
        <v>2</v>
      </c>
      <c r="D68" s="20">
        <f>C68/C$101*100</f>
        <v>1.1299435028248588</v>
      </c>
      <c r="F68" s="1">
        <v>16</v>
      </c>
      <c r="G68" s="20">
        <f>F68/F$101*100</f>
        <v>1.1782032400589102</v>
      </c>
      <c r="I68" s="1">
        <v>42</v>
      </c>
      <c r="J68" s="20">
        <f>I68/I$101*100</f>
        <v>0.72413793103448276</v>
      </c>
      <c r="L68" s="1">
        <v>60</v>
      </c>
      <c r="M68" s="20">
        <f>L68/L$101*100</f>
        <v>0.81799591002045002</v>
      </c>
      <c r="O68" s="13"/>
    </row>
    <row r="69" spans="1:15" ht="3.75" customHeight="1">
      <c r="D69" s="20"/>
      <c r="G69" s="20"/>
      <c r="J69" s="20"/>
      <c r="M69" s="20"/>
      <c r="O69" s="13"/>
    </row>
    <row r="70" spans="1:15" s="21" customFormat="1" ht="17.25">
      <c r="A70" s="21" t="s">
        <v>37</v>
      </c>
      <c r="C70" s="21">
        <v>14</v>
      </c>
      <c r="D70" s="20">
        <f>C70/C$101*100</f>
        <v>7.9096045197740121</v>
      </c>
      <c r="F70" s="21">
        <v>128</v>
      </c>
      <c r="G70" s="20">
        <f>F70/F$101*100</f>
        <v>9.4256259204712816</v>
      </c>
      <c r="I70" s="21">
        <v>529</v>
      </c>
      <c r="J70" s="20">
        <f>I70/I$101*100</f>
        <v>9.1206896551724128</v>
      </c>
      <c r="L70" s="13">
        <v>671</v>
      </c>
      <c r="M70" s="20">
        <f>L70/L$101*100</f>
        <v>9.1479209270620316</v>
      </c>
      <c r="O70" s="13"/>
    </row>
    <row r="71" spans="1:15" ht="15">
      <c r="B71" s="1" t="s">
        <v>36</v>
      </c>
      <c r="C71" s="1">
        <v>2</v>
      </c>
      <c r="D71" s="20">
        <f>C71/C$101*100</f>
        <v>1.1299435028248588</v>
      </c>
      <c r="F71" s="1">
        <v>22</v>
      </c>
      <c r="G71" s="20">
        <f>F71/F$101*100</f>
        <v>1.6200294550810017</v>
      </c>
      <c r="I71" s="1">
        <v>122</v>
      </c>
      <c r="J71" s="20">
        <f>I71/I$101*100</f>
        <v>2.103448275862069</v>
      </c>
      <c r="L71" s="1">
        <v>146</v>
      </c>
      <c r="M71" s="20">
        <f>L71/L$101*100</f>
        <v>1.9904567143830949</v>
      </c>
      <c r="O71" s="13"/>
    </row>
    <row r="72" spans="1:15" ht="15">
      <c r="B72" s="1" t="s">
        <v>35</v>
      </c>
      <c r="C72" s="1">
        <v>0</v>
      </c>
      <c r="D72" s="20">
        <f>C72/C$101*100</f>
        <v>0</v>
      </c>
      <c r="F72" s="1">
        <v>5</v>
      </c>
      <c r="G72" s="20">
        <f>F72/F$101*100</f>
        <v>0.36818851251840939</v>
      </c>
      <c r="I72" s="1">
        <v>19</v>
      </c>
      <c r="J72" s="20">
        <f>I72/I$101*100</f>
        <v>0.32758620689655171</v>
      </c>
      <c r="L72" s="1">
        <v>24</v>
      </c>
      <c r="M72" s="20">
        <f>L72/L$101*100</f>
        <v>0.32719836400817998</v>
      </c>
      <c r="O72" s="13"/>
    </row>
    <row r="73" spans="1:15" ht="15">
      <c r="B73" s="1" t="s">
        <v>34</v>
      </c>
      <c r="C73" s="1">
        <v>1</v>
      </c>
      <c r="D73" s="20">
        <f>C73/C$101*100</f>
        <v>0.56497175141242939</v>
      </c>
      <c r="F73" s="1">
        <v>20</v>
      </c>
      <c r="G73" s="20">
        <f>F73/F$101*100</f>
        <v>1.4727540500736376</v>
      </c>
      <c r="I73" s="1">
        <v>65</v>
      </c>
      <c r="J73" s="20">
        <f>I73/I$101*100</f>
        <v>1.1206896551724137</v>
      </c>
      <c r="L73" s="1">
        <v>86</v>
      </c>
      <c r="M73" s="20">
        <f>L73/L$101*100</f>
        <v>1.172460804362645</v>
      </c>
      <c r="O73" s="13"/>
    </row>
    <row r="74" spans="1:15" ht="15">
      <c r="B74" s="1" t="s">
        <v>33</v>
      </c>
      <c r="C74" s="1">
        <v>1</v>
      </c>
      <c r="D74" s="20">
        <f>C74/C$101*100</f>
        <v>0.56497175141242939</v>
      </c>
      <c r="F74" s="1">
        <v>6</v>
      </c>
      <c r="G74" s="20">
        <f>F74/F$101*100</f>
        <v>0.4418262150220913</v>
      </c>
      <c r="I74" s="1">
        <v>15</v>
      </c>
      <c r="J74" s="20">
        <f>I74/I$101*100</f>
        <v>0.25862068965517243</v>
      </c>
      <c r="L74" s="1">
        <v>22</v>
      </c>
      <c r="M74" s="20">
        <f>L74/L$101*100</f>
        <v>0.29993183367416498</v>
      </c>
      <c r="O74" s="13"/>
    </row>
    <row r="75" spans="1:15" ht="15">
      <c r="B75" s="1" t="s">
        <v>32</v>
      </c>
      <c r="C75" s="1">
        <v>2</v>
      </c>
      <c r="D75" s="20">
        <f>C75/C$101*100</f>
        <v>1.1299435028248588</v>
      </c>
      <c r="F75" s="1">
        <v>6</v>
      </c>
      <c r="G75" s="20">
        <f>F75/F$101*100</f>
        <v>0.4418262150220913</v>
      </c>
      <c r="I75" s="1">
        <v>15</v>
      </c>
      <c r="J75" s="20">
        <f>I75/I$101*100</f>
        <v>0.25862068965517243</v>
      </c>
      <c r="L75" s="1">
        <v>23</v>
      </c>
      <c r="M75" s="20">
        <f>L75/L$101*100</f>
        <v>0.31356509884117245</v>
      </c>
      <c r="O75" s="13"/>
    </row>
    <row r="76" spans="1:15" ht="15">
      <c r="B76" s="1" t="s">
        <v>31</v>
      </c>
      <c r="C76" s="1">
        <v>4</v>
      </c>
      <c r="D76" s="20">
        <f>C76/C$101*100</f>
        <v>2.2598870056497176</v>
      </c>
      <c r="F76" s="1">
        <v>34</v>
      </c>
      <c r="G76" s="20">
        <f>F76/F$101*100</f>
        <v>2.5036818851251841</v>
      </c>
      <c r="I76" s="1">
        <v>167</v>
      </c>
      <c r="J76" s="20">
        <f>I76/I$101*100</f>
        <v>2.8793103448275863</v>
      </c>
      <c r="L76" s="1">
        <v>205</v>
      </c>
      <c r="M76" s="20">
        <f>L76/L$101*100</f>
        <v>2.7948193592365373</v>
      </c>
      <c r="O76" s="13"/>
    </row>
    <row r="77" spans="1:15" ht="15">
      <c r="B77" s="1" t="s">
        <v>30</v>
      </c>
      <c r="C77" s="1">
        <v>1</v>
      </c>
      <c r="D77" s="20">
        <f>C77/C$101*100</f>
        <v>0.56497175141242939</v>
      </c>
      <c r="F77" s="1">
        <v>30</v>
      </c>
      <c r="G77" s="20">
        <f>F77/F$101*100</f>
        <v>2.2091310751104567</v>
      </c>
      <c r="I77" s="1">
        <v>120</v>
      </c>
      <c r="J77" s="20">
        <f>I77/I$101*100</f>
        <v>2.0689655172413794</v>
      </c>
      <c r="L77" s="1">
        <v>151</v>
      </c>
      <c r="M77" s="20">
        <f>L77/L$101*100</f>
        <v>2.0586230402181322</v>
      </c>
      <c r="O77" s="13"/>
    </row>
    <row r="78" spans="1:15" ht="15">
      <c r="B78" s="1" t="s">
        <v>29</v>
      </c>
      <c r="C78" s="1">
        <v>0</v>
      </c>
      <c r="D78" s="20">
        <f>C78/C$101*100</f>
        <v>0</v>
      </c>
      <c r="F78" s="1">
        <v>0</v>
      </c>
      <c r="G78" s="20">
        <f>F78/F$101*100</f>
        <v>0</v>
      </c>
      <c r="I78" s="1">
        <v>5</v>
      </c>
      <c r="J78" s="20">
        <f>I78/I$101*100</f>
        <v>8.6206896551724144E-2</v>
      </c>
      <c r="L78" s="1">
        <v>5</v>
      </c>
      <c r="M78" s="20">
        <f>L78/L$101*100</f>
        <v>6.8166325835037497E-2</v>
      </c>
      <c r="O78" s="13"/>
    </row>
    <row r="79" spans="1:15" ht="15">
      <c r="B79" s="1" t="s">
        <v>28</v>
      </c>
      <c r="C79" s="1">
        <v>1</v>
      </c>
      <c r="D79" s="20">
        <f>C79/C$101*100</f>
        <v>0.56497175141242939</v>
      </c>
      <c r="F79" s="1">
        <v>1</v>
      </c>
      <c r="G79" s="20">
        <f>F79/F$101*100</f>
        <v>7.3637702503681887E-2</v>
      </c>
      <c r="I79" s="1">
        <v>7</v>
      </c>
      <c r="J79" s="20">
        <f>I79/I$101*100</f>
        <v>0.1206896551724138</v>
      </c>
      <c r="L79" s="1">
        <v>9</v>
      </c>
      <c r="M79" s="20">
        <f>L79/L$101*100</f>
        <v>0.1226993865030675</v>
      </c>
      <c r="O79" s="13"/>
    </row>
    <row r="80" spans="1:15" ht="15">
      <c r="B80" s="1" t="s">
        <v>27</v>
      </c>
      <c r="C80" s="1">
        <v>3</v>
      </c>
      <c r="D80" s="20">
        <f>C80/C$101*100</f>
        <v>1.6949152542372881</v>
      </c>
      <c r="F80" s="1">
        <v>14</v>
      </c>
      <c r="G80" s="20">
        <f>F80/F$101*100</f>
        <v>1.0309278350515463</v>
      </c>
      <c r="I80" s="1">
        <v>44</v>
      </c>
      <c r="J80" s="20">
        <f>I80/I$101*100</f>
        <v>0.75862068965517238</v>
      </c>
      <c r="L80" s="1">
        <v>61</v>
      </c>
      <c r="M80" s="20">
        <f>L80/L$101*100</f>
        <v>0.83162917518745749</v>
      </c>
      <c r="O80" s="13"/>
    </row>
    <row r="81" spans="1:15" ht="3.75" customHeight="1">
      <c r="D81" s="20"/>
      <c r="G81" s="20"/>
      <c r="J81" s="20"/>
      <c r="M81" s="20"/>
      <c r="O81" s="13"/>
    </row>
    <row r="82" spans="1:15" s="21" customFormat="1" ht="17.25">
      <c r="A82" s="21" t="s">
        <v>26</v>
      </c>
      <c r="C82" s="21">
        <v>34</v>
      </c>
      <c r="D82" s="20">
        <f>C82/C$101*100</f>
        <v>19.209039548022599</v>
      </c>
      <c r="F82" s="21">
        <v>287</v>
      </c>
      <c r="G82" s="20">
        <f>F82/F$101*100</f>
        <v>21.134020618556701</v>
      </c>
      <c r="I82" s="13">
        <v>703</v>
      </c>
      <c r="J82" s="20">
        <f>I82/I$101*100</f>
        <v>12.120689655172413</v>
      </c>
      <c r="L82" s="13">
        <v>1024</v>
      </c>
      <c r="M82" s="20">
        <f>L82/L$101*100</f>
        <v>13.96046353101568</v>
      </c>
      <c r="O82" s="13"/>
    </row>
    <row r="83" spans="1:15" ht="15">
      <c r="B83" s="1" t="s">
        <v>25</v>
      </c>
      <c r="C83" s="1">
        <v>4</v>
      </c>
      <c r="D83" s="20">
        <f>C83/C$101*100</f>
        <v>2.2598870056497176</v>
      </c>
      <c r="F83" s="1">
        <v>61</v>
      </c>
      <c r="G83" s="20">
        <f>F83/F$101*100</f>
        <v>4.491899852724595</v>
      </c>
      <c r="I83" s="1">
        <v>117</v>
      </c>
      <c r="J83" s="20">
        <f>I83/I$101*100</f>
        <v>2.0172413793103448</v>
      </c>
      <c r="L83" s="1">
        <v>182</v>
      </c>
      <c r="M83" s="20">
        <f>L83/L$101*100</f>
        <v>2.4812542603953647</v>
      </c>
      <c r="O83" s="13"/>
    </row>
    <row r="84" spans="1:15" ht="15">
      <c r="B84" s="1" t="s">
        <v>24</v>
      </c>
      <c r="C84" s="1">
        <v>17</v>
      </c>
      <c r="D84" s="20">
        <f>C84/C$101*100</f>
        <v>9.6045197740112993</v>
      </c>
      <c r="F84" s="1">
        <v>195</v>
      </c>
      <c r="G84" s="20">
        <f>F84/F$101*100</f>
        <v>14.359351988217966</v>
      </c>
      <c r="I84" s="1">
        <v>478</v>
      </c>
      <c r="J84" s="20">
        <f>I84/I$101*100</f>
        <v>8.2413793103448274</v>
      </c>
      <c r="L84" s="3">
        <v>690</v>
      </c>
      <c r="M84" s="20">
        <f>L84/L$101*100</f>
        <v>9.406952965235174</v>
      </c>
      <c r="O84" s="13"/>
    </row>
    <row r="85" spans="1:15" ht="15">
      <c r="B85" s="1" t="s">
        <v>23</v>
      </c>
      <c r="C85" s="1">
        <v>12</v>
      </c>
      <c r="D85" s="20">
        <f>C85/C$101*100</f>
        <v>6.7796610169491522</v>
      </c>
      <c r="F85" s="1">
        <v>69</v>
      </c>
      <c r="G85" s="20">
        <f>F85/F$101*100</f>
        <v>5.0810014727540498</v>
      </c>
      <c r="I85" s="1">
        <v>137</v>
      </c>
      <c r="J85" s="20">
        <f>I85/I$101*100</f>
        <v>2.3620689655172411</v>
      </c>
      <c r="L85" s="1">
        <v>218</v>
      </c>
      <c r="M85" s="20">
        <f>L85/L$101*100</f>
        <v>2.9720518064076344</v>
      </c>
      <c r="O85" s="13"/>
    </row>
    <row r="86" spans="1:15" ht="15">
      <c r="B86" s="1" t="s">
        <v>22</v>
      </c>
      <c r="C86" s="1">
        <v>1</v>
      </c>
      <c r="D86" s="20">
        <f>C86/C$101*100</f>
        <v>0.56497175141242939</v>
      </c>
      <c r="F86" s="1">
        <v>16</v>
      </c>
      <c r="G86" s="20">
        <f>F86/F$101*100</f>
        <v>1.1782032400589102</v>
      </c>
      <c r="I86" s="1">
        <v>36</v>
      </c>
      <c r="J86" s="20">
        <f>I86/I$101*100</f>
        <v>0.62068965517241381</v>
      </c>
      <c r="L86" s="1">
        <v>53</v>
      </c>
      <c r="M86" s="20">
        <f>L86/L$101*100</f>
        <v>0.72256305385139741</v>
      </c>
      <c r="O86" s="13"/>
    </row>
    <row r="87" spans="1:15" ht="15">
      <c r="B87" s="1" t="s">
        <v>21</v>
      </c>
      <c r="C87" s="1">
        <v>7</v>
      </c>
      <c r="D87" s="20">
        <f>C87/C$101*100</f>
        <v>3.9548022598870061</v>
      </c>
      <c r="F87" s="1">
        <v>24</v>
      </c>
      <c r="G87" s="20">
        <f>F87/F$101*100</f>
        <v>1.7673048600883652</v>
      </c>
      <c r="I87" s="1">
        <v>55</v>
      </c>
      <c r="J87" s="20">
        <f>I87/I$101*100</f>
        <v>0.94827586206896552</v>
      </c>
      <c r="L87" s="1">
        <v>86</v>
      </c>
      <c r="M87" s="20">
        <f>L87/L$101*100</f>
        <v>1.172460804362645</v>
      </c>
      <c r="O87" s="13"/>
    </row>
    <row r="88" spans="1:15" ht="15">
      <c r="B88" s="1" t="s">
        <v>20</v>
      </c>
      <c r="C88" s="1">
        <v>9</v>
      </c>
      <c r="D88" s="20">
        <f>C88/C$101*100</f>
        <v>5.0847457627118651</v>
      </c>
      <c r="F88" s="1">
        <v>44</v>
      </c>
      <c r="G88" s="20">
        <f>F88/F$101*100</f>
        <v>3.2400589101620034</v>
      </c>
      <c r="I88" s="1">
        <v>100</v>
      </c>
      <c r="J88" s="20">
        <f>I88/I$101*100</f>
        <v>1.7241379310344827</v>
      </c>
      <c r="L88" s="1">
        <v>153</v>
      </c>
      <c r="M88" s="20">
        <f>L88/L$101*100</f>
        <v>2.0858895705521472</v>
      </c>
      <c r="O88" s="13"/>
    </row>
    <row r="89" spans="1:15" ht="15">
      <c r="B89" s="1" t="s">
        <v>19</v>
      </c>
      <c r="C89" s="1">
        <v>1</v>
      </c>
      <c r="D89" s="20">
        <f>C89/C$101*100</f>
        <v>0.56497175141242939</v>
      </c>
      <c r="F89" s="1">
        <v>2</v>
      </c>
      <c r="G89" s="20">
        <f>F89/F$101*100</f>
        <v>0.14727540500736377</v>
      </c>
      <c r="I89" s="1">
        <v>14</v>
      </c>
      <c r="J89" s="20">
        <f>I89/I$101*100</f>
        <v>0.2413793103448276</v>
      </c>
      <c r="L89" s="1">
        <v>17</v>
      </c>
      <c r="M89" s="20">
        <f>L89/L$101*100</f>
        <v>0.2317655078391275</v>
      </c>
      <c r="O89" s="13"/>
    </row>
    <row r="90" spans="1:15" ht="15">
      <c r="B90" s="1" t="s">
        <v>18</v>
      </c>
      <c r="C90" s="1">
        <v>5</v>
      </c>
      <c r="D90" s="20">
        <f>C90/C$101*100</f>
        <v>2.8248587570621471</v>
      </c>
      <c r="F90" s="1">
        <v>62</v>
      </c>
      <c r="G90" s="20">
        <f>F90/F$101*100</f>
        <v>4.5655375552282766</v>
      </c>
      <c r="I90" s="1">
        <v>144</v>
      </c>
      <c r="J90" s="20">
        <f>I90/I$101*100</f>
        <v>2.4827586206896552</v>
      </c>
      <c r="L90" s="1">
        <v>211</v>
      </c>
      <c r="M90" s="20">
        <f>L90/L$101*100</f>
        <v>2.8766189502385822</v>
      </c>
      <c r="O90" s="13"/>
    </row>
    <row r="91" spans="1:15" ht="15">
      <c r="B91" s="1" t="s">
        <v>17</v>
      </c>
      <c r="C91" s="1">
        <v>12</v>
      </c>
      <c r="D91" s="20">
        <f>C91/C$101*100</f>
        <v>6.7796610169491522</v>
      </c>
      <c r="F91" s="1">
        <v>28</v>
      </c>
      <c r="G91" s="20">
        <f>F91/F$101*100</f>
        <v>2.0618556701030926</v>
      </c>
      <c r="I91" s="1">
        <v>45</v>
      </c>
      <c r="J91" s="20">
        <f>I91/I$101*100</f>
        <v>0.77586206896551724</v>
      </c>
      <c r="L91" s="1">
        <v>85</v>
      </c>
      <c r="M91" s="20">
        <f>L91/L$101*100</f>
        <v>1.1588275391956373</v>
      </c>
      <c r="O91" s="13"/>
    </row>
    <row r="92" spans="1:15" ht="15">
      <c r="B92" s="1" t="s">
        <v>16</v>
      </c>
      <c r="C92" s="1">
        <v>3</v>
      </c>
      <c r="D92" s="20">
        <f>C92/C$101*100</f>
        <v>1.6949152542372881</v>
      </c>
      <c r="F92" s="1">
        <v>10</v>
      </c>
      <c r="G92" s="20">
        <f>F92/F$101*100</f>
        <v>0.73637702503681879</v>
      </c>
      <c r="I92" s="1">
        <v>25</v>
      </c>
      <c r="J92" s="20">
        <f>I92/I$101*100</f>
        <v>0.43103448275862066</v>
      </c>
      <c r="L92" s="1">
        <v>38</v>
      </c>
      <c r="M92" s="20">
        <f>L92/L$101*100</f>
        <v>0.51806407634628493</v>
      </c>
      <c r="O92" s="13"/>
    </row>
    <row r="93" spans="1:15" ht="3.75" customHeight="1">
      <c r="D93" s="20"/>
      <c r="G93" s="20"/>
      <c r="J93" s="20"/>
      <c r="M93" s="20"/>
      <c r="O93" s="13"/>
    </row>
    <row r="94" spans="1:15" s="21" customFormat="1" ht="17.25">
      <c r="A94" s="21" t="s">
        <v>15</v>
      </c>
      <c r="C94" s="21">
        <v>5</v>
      </c>
      <c r="D94" s="20">
        <f>C94/C$101*100</f>
        <v>2.8248587570621471</v>
      </c>
      <c r="F94" s="21">
        <v>59</v>
      </c>
      <c r="G94" s="20">
        <f>F94/F$101*100</f>
        <v>4.3446244477172309</v>
      </c>
      <c r="I94" s="21">
        <v>185</v>
      </c>
      <c r="J94" s="20">
        <f>I94/I$101*100</f>
        <v>3.1896551724137931</v>
      </c>
      <c r="L94" s="21">
        <v>249</v>
      </c>
      <c r="M94" s="20">
        <f>L94/L$101*100</f>
        <v>3.3946830265848673</v>
      </c>
      <c r="O94" s="13"/>
    </row>
    <row r="95" spans="1:15" ht="15">
      <c r="B95" s="1" t="s">
        <v>14</v>
      </c>
      <c r="C95" s="1">
        <v>2</v>
      </c>
      <c r="D95" s="20">
        <f>C95/C$101*100</f>
        <v>1.1299435028248588</v>
      </c>
      <c r="F95" s="1">
        <v>11</v>
      </c>
      <c r="G95" s="20">
        <f>F95/F$101*100</f>
        <v>0.81001472754050086</v>
      </c>
      <c r="I95" s="1">
        <v>22</v>
      </c>
      <c r="J95" s="20">
        <f>I95/I$101*100</f>
        <v>0.37931034482758619</v>
      </c>
      <c r="L95" s="1">
        <v>35</v>
      </c>
      <c r="M95" s="20">
        <f>L95/L$101*100</f>
        <v>0.47716428084526247</v>
      </c>
      <c r="O95" s="13"/>
    </row>
    <row r="96" spans="1:15" ht="15">
      <c r="B96" s="1" t="s">
        <v>13</v>
      </c>
      <c r="C96" s="1">
        <v>0</v>
      </c>
      <c r="D96" s="20">
        <f>C96/C$101*100</f>
        <v>0</v>
      </c>
      <c r="F96" s="1">
        <v>4</v>
      </c>
      <c r="G96" s="20">
        <f>F96/F$101*100</f>
        <v>0.29455081001472755</v>
      </c>
      <c r="I96" s="1">
        <v>19</v>
      </c>
      <c r="J96" s="20">
        <f>I96/I$101*100</f>
        <v>0.32758620689655171</v>
      </c>
      <c r="L96" s="1">
        <v>23</v>
      </c>
      <c r="M96" s="20">
        <f>L96/L$101*100</f>
        <v>0.31356509884117245</v>
      </c>
      <c r="O96" s="13"/>
    </row>
    <row r="97" spans="1:15" ht="15">
      <c r="B97" s="1" t="s">
        <v>12</v>
      </c>
      <c r="C97" s="1">
        <v>0</v>
      </c>
      <c r="D97" s="20">
        <f>C97/C$101*100</f>
        <v>0</v>
      </c>
      <c r="F97" s="1">
        <v>0</v>
      </c>
      <c r="G97" s="20">
        <f>F97/F$101*100</f>
        <v>0</v>
      </c>
      <c r="I97" s="1">
        <v>15</v>
      </c>
      <c r="J97" s="20">
        <f>I97/I$101*100</f>
        <v>0.25862068965517243</v>
      </c>
      <c r="L97" s="1">
        <v>15</v>
      </c>
      <c r="M97" s="20">
        <f>L97/L$101*100</f>
        <v>0.20449897750511251</v>
      </c>
      <c r="O97" s="13"/>
    </row>
    <row r="98" spans="1:15" ht="15">
      <c r="B98" s="1" t="s">
        <v>11</v>
      </c>
      <c r="C98" s="1">
        <v>0</v>
      </c>
      <c r="D98" s="20">
        <f>C98/C$101*100</f>
        <v>0</v>
      </c>
      <c r="F98" s="1">
        <v>2</v>
      </c>
      <c r="G98" s="20">
        <f>F98/F$101*100</f>
        <v>0.14727540500736377</v>
      </c>
      <c r="I98" s="1">
        <v>10</v>
      </c>
      <c r="J98" s="20">
        <f>I98/I$101*100</f>
        <v>0.17241379310344829</v>
      </c>
      <c r="L98" s="1">
        <v>12</v>
      </c>
      <c r="M98" s="20">
        <f>L98/L$101*100</f>
        <v>0.16359918200408999</v>
      </c>
      <c r="O98" s="13"/>
    </row>
    <row r="99" spans="1:15" ht="15">
      <c r="B99" s="1" t="s">
        <v>10</v>
      </c>
      <c r="C99" s="1">
        <v>3</v>
      </c>
      <c r="D99" s="20">
        <f>C99/C$101*100</f>
        <v>1.6949152542372881</v>
      </c>
      <c r="F99" s="1">
        <v>45</v>
      </c>
      <c r="G99" s="20">
        <f>F99/F$101*100</f>
        <v>3.313696612665685</v>
      </c>
      <c r="I99" s="1">
        <v>128</v>
      </c>
      <c r="J99" s="20">
        <f>I99/I$101*100</f>
        <v>2.2068965517241379</v>
      </c>
      <c r="L99" s="1">
        <v>176</v>
      </c>
      <c r="M99" s="20">
        <f>L99/L$101*100</f>
        <v>2.3994546693933199</v>
      </c>
      <c r="O99" s="13"/>
    </row>
    <row r="100" spans="1:15" ht="3.75" customHeight="1">
      <c r="D100" s="19"/>
      <c r="G100" s="19"/>
      <c r="J100" s="19"/>
      <c r="M100" s="19"/>
      <c r="O100" s="13"/>
    </row>
    <row r="101" spans="1:15" ht="18" thickBot="1">
      <c r="A101" s="18" t="s">
        <v>9</v>
      </c>
      <c r="B101" s="16"/>
      <c r="C101" s="17">
        <v>177</v>
      </c>
      <c r="D101" s="14"/>
      <c r="E101" s="16"/>
      <c r="F101" s="15">
        <v>1358</v>
      </c>
      <c r="G101" s="14"/>
      <c r="H101" s="16"/>
      <c r="I101" s="15">
        <v>5800</v>
      </c>
      <c r="J101" s="14"/>
      <c r="K101" s="16"/>
      <c r="L101" s="15">
        <v>7335</v>
      </c>
      <c r="M101" s="14">
        <f>L101/L$101*100</f>
        <v>100</v>
      </c>
      <c r="O101" s="13"/>
    </row>
    <row r="102" spans="1:15" hidden="1"/>
    <row r="103" spans="1:15" hidden="1">
      <c r="A103" s="1" t="s">
        <v>8</v>
      </c>
      <c r="C103" s="1">
        <v>1</v>
      </c>
      <c r="F103" s="1">
        <v>1</v>
      </c>
      <c r="I103" s="1">
        <v>17</v>
      </c>
      <c r="L103" s="1">
        <v>19</v>
      </c>
    </row>
    <row r="104" spans="1:15" hidden="1"/>
    <row r="105" spans="1:15" hidden="1">
      <c r="A105" s="1" t="s">
        <v>7</v>
      </c>
      <c r="C105" s="1">
        <v>196</v>
      </c>
      <c r="F105" s="3">
        <v>1980</v>
      </c>
      <c r="I105" s="3">
        <v>9371</v>
      </c>
      <c r="L105" s="3">
        <v>11547</v>
      </c>
    </row>
    <row r="106" spans="1:15" hidden="1"/>
    <row r="107" spans="1:15" ht="3.75" customHeight="1"/>
    <row r="108" spans="1:15" ht="16.5">
      <c r="A108" s="10" t="s">
        <v>6</v>
      </c>
      <c r="B108" s="10"/>
      <c r="C108" s="12">
        <v>440</v>
      </c>
      <c r="D108" s="12"/>
      <c r="E108" s="12"/>
      <c r="F108" s="12">
        <v>3015</v>
      </c>
      <c r="G108" s="12"/>
      <c r="H108" s="12"/>
      <c r="I108" s="12">
        <v>11971</v>
      </c>
      <c r="J108" s="12"/>
      <c r="K108" s="12"/>
      <c r="L108" s="12">
        <v>15426</v>
      </c>
    </row>
    <row r="109" spans="1:15" ht="3.75" customHeight="1">
      <c r="A109" s="10"/>
      <c r="B109" s="10"/>
      <c r="C109" s="10"/>
      <c r="D109" s="11"/>
      <c r="E109" s="10"/>
      <c r="F109" s="10"/>
      <c r="G109" s="11"/>
      <c r="H109" s="10"/>
      <c r="I109" s="10"/>
      <c r="J109" s="11"/>
      <c r="K109" s="10"/>
      <c r="L109" s="10"/>
    </row>
    <row r="110" spans="1:15" ht="17.25" thickBot="1">
      <c r="A110" s="8" t="s">
        <v>5</v>
      </c>
      <c r="B110" s="8"/>
      <c r="C110" s="7">
        <f>C108/C101</f>
        <v>2.4858757062146895</v>
      </c>
      <c r="D110" s="9"/>
      <c r="E110" s="8"/>
      <c r="F110" s="7">
        <f>F108/F101</f>
        <v>2.2201767304860089</v>
      </c>
      <c r="G110" s="9"/>
      <c r="H110" s="8"/>
      <c r="I110" s="7">
        <f>I108/I101</f>
        <v>2.0639655172413791</v>
      </c>
      <c r="J110" s="9"/>
      <c r="K110" s="8"/>
      <c r="L110" s="7">
        <f>L108/L101</f>
        <v>2.1030674846625765</v>
      </c>
      <c r="M110" s="6"/>
    </row>
    <row r="111" spans="1:15" ht="16.5">
      <c r="A111" s="5" t="s">
        <v>4</v>
      </c>
    </row>
    <row r="112" spans="1:15" ht="16.5">
      <c r="A112" s="5" t="s">
        <v>3</v>
      </c>
    </row>
    <row r="113" spans="1:16" ht="16.5">
      <c r="A113" s="5" t="s">
        <v>2</v>
      </c>
    </row>
    <row r="114" spans="1:16" ht="16.5">
      <c r="A114" s="5" t="s">
        <v>1</v>
      </c>
    </row>
    <row r="115" spans="1:16" ht="16.5">
      <c r="A115" s="5" t="s">
        <v>0</v>
      </c>
      <c r="O115" s="4"/>
      <c r="P115" s="4"/>
    </row>
    <row r="116" spans="1:16" ht="15">
      <c r="O116" s="4"/>
      <c r="P116" s="3"/>
    </row>
    <row r="117" spans="1:16" ht="15">
      <c r="O117" s="4"/>
      <c r="P117" s="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32"/>
  <sheetViews>
    <sheetView zoomScale="75" zoomScaleNormal="75" workbookViewId="0"/>
  </sheetViews>
  <sheetFormatPr defaultRowHeight="14.25"/>
  <cols>
    <col min="1" max="1" width="9.140625" style="1"/>
    <col min="2" max="2" width="40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9.28515625" style="2" bestFit="1" customWidth="1"/>
    <col min="14" max="16384" width="9.140625" style="1"/>
  </cols>
  <sheetData>
    <row r="1" spans="1:19" s="21" customFormat="1" ht="17.25">
      <c r="A1" s="21" t="s">
        <v>122</v>
      </c>
      <c r="D1" s="29"/>
      <c r="G1" s="29"/>
      <c r="J1" s="29"/>
      <c r="K1" s="1"/>
      <c r="M1" s="29"/>
    </row>
    <row r="2" spans="1:19" ht="15" thickBot="1">
      <c r="A2" s="16"/>
      <c r="B2" s="16"/>
      <c r="C2" s="16"/>
      <c r="D2" s="6"/>
      <c r="E2" s="16"/>
      <c r="F2" s="16"/>
      <c r="G2" s="6"/>
      <c r="H2" s="16"/>
      <c r="I2" s="16"/>
      <c r="J2" s="6"/>
      <c r="K2" s="16"/>
      <c r="L2" s="16"/>
      <c r="M2" s="6"/>
    </row>
    <row r="3" spans="1:19" ht="45" customHeight="1">
      <c r="C3" s="34" t="s">
        <v>103</v>
      </c>
      <c r="D3" s="34"/>
      <c r="E3" s="33"/>
      <c r="F3" s="34" t="s">
        <v>102</v>
      </c>
      <c r="G3" s="34"/>
      <c r="H3" s="33"/>
      <c r="I3" s="34" t="s">
        <v>101</v>
      </c>
      <c r="J3" s="34"/>
      <c r="K3" s="33"/>
      <c r="L3" s="32" t="s">
        <v>100</v>
      </c>
      <c r="M3" s="32"/>
    </row>
    <row r="4" spans="1:19" ht="25.5" customHeight="1">
      <c r="A4" s="23" t="s">
        <v>121</v>
      </c>
      <c r="B4" s="23"/>
      <c r="C4" s="22" t="s">
        <v>98</v>
      </c>
      <c r="D4" s="22" t="s">
        <v>97</v>
      </c>
      <c r="E4" s="22"/>
      <c r="F4" s="22" t="s">
        <v>98</v>
      </c>
      <c r="G4" s="22" t="s">
        <v>97</v>
      </c>
      <c r="H4" s="22"/>
      <c r="I4" s="22" t="s">
        <v>98</v>
      </c>
      <c r="J4" s="22" t="s">
        <v>97</v>
      </c>
      <c r="K4" s="22"/>
      <c r="L4" s="22" t="s">
        <v>98</v>
      </c>
      <c r="M4" s="22" t="s">
        <v>97</v>
      </c>
    </row>
    <row r="5" spans="1:19">
      <c r="D5" s="19"/>
    </row>
    <row r="6" spans="1:19" s="21" customFormat="1" ht="15">
      <c r="A6" s="21" t="s">
        <v>120</v>
      </c>
      <c r="C6" s="1">
        <v>21</v>
      </c>
      <c r="D6" s="20">
        <f>C6/C$15*100</f>
        <v>11.864406779661017</v>
      </c>
      <c r="E6" s="1"/>
      <c r="F6" s="1">
        <v>233</v>
      </c>
      <c r="G6" s="20">
        <f>F6/F$15*100</f>
        <v>17.157584683357879</v>
      </c>
      <c r="H6" s="1"/>
      <c r="I6" s="3">
        <v>1044</v>
      </c>
      <c r="J6" s="20">
        <f>I6/I$15*100</f>
        <v>18</v>
      </c>
      <c r="K6" s="1"/>
      <c r="L6" s="3">
        <v>1298</v>
      </c>
      <c r="M6" s="31">
        <f>L6/L$15*100</f>
        <v>17.695978186775733</v>
      </c>
      <c r="O6" s="1"/>
      <c r="P6" s="1"/>
      <c r="Q6" s="1"/>
      <c r="R6" s="1"/>
      <c r="S6" s="1"/>
    </row>
    <row r="7" spans="1:19" s="21" customFormat="1" ht="15">
      <c r="A7" s="21" t="s">
        <v>119</v>
      </c>
      <c r="C7" s="1">
        <v>6</v>
      </c>
      <c r="D7" s="20">
        <f>C7/C$15*100</f>
        <v>3.3898305084745761</v>
      </c>
      <c r="E7" s="1"/>
      <c r="F7" s="1">
        <v>27</v>
      </c>
      <c r="G7" s="20">
        <f>F7/F$15*100</f>
        <v>1.9882179675994107</v>
      </c>
      <c r="H7" s="1"/>
      <c r="I7" s="1">
        <v>92</v>
      </c>
      <c r="J7" s="20">
        <f>I7/I$15*100</f>
        <v>1.5862068965517242</v>
      </c>
      <c r="K7" s="1"/>
      <c r="L7" s="1">
        <v>125</v>
      </c>
      <c r="M7" s="31">
        <f>L7/L$15*100</f>
        <v>1.7041581458759374</v>
      </c>
      <c r="O7" s="1"/>
      <c r="P7" s="1"/>
      <c r="Q7" s="1"/>
      <c r="R7" s="1"/>
      <c r="S7" s="1"/>
    </row>
    <row r="8" spans="1:19" s="21" customFormat="1" ht="15">
      <c r="A8" s="21" t="s">
        <v>118</v>
      </c>
      <c r="C8" s="1">
        <v>40</v>
      </c>
      <c r="D8" s="20">
        <f>C8/C$15*100</f>
        <v>22.598870056497177</v>
      </c>
      <c r="E8" s="1"/>
      <c r="F8" s="1">
        <v>257</v>
      </c>
      <c r="G8" s="20">
        <f>F8/F$15*100</f>
        <v>18.924889543446245</v>
      </c>
      <c r="H8" s="1"/>
      <c r="I8" s="3">
        <v>1083</v>
      </c>
      <c r="J8" s="20">
        <f>I8/I$15*100</f>
        <v>18.672413793103448</v>
      </c>
      <c r="K8" s="1"/>
      <c r="L8" s="3">
        <v>1380</v>
      </c>
      <c r="M8" s="31">
        <f>L8/L$15*100</f>
        <v>18.813905930470348</v>
      </c>
      <c r="O8" s="1"/>
      <c r="P8" s="1"/>
      <c r="Q8" s="1"/>
      <c r="R8" s="1"/>
      <c r="S8" s="1"/>
    </row>
    <row r="9" spans="1:19" s="21" customFormat="1" ht="15">
      <c r="A9" s="21" t="s">
        <v>117</v>
      </c>
      <c r="C9" s="1">
        <v>121</v>
      </c>
      <c r="D9" s="20">
        <f>C9/C$15*100</f>
        <v>68.361581920903959</v>
      </c>
      <c r="E9" s="1"/>
      <c r="F9" s="3">
        <v>847</v>
      </c>
      <c r="G9" s="20">
        <f>F9/F$15*100</f>
        <v>62.371134020618555</v>
      </c>
      <c r="H9" s="1"/>
      <c r="I9" s="3">
        <v>3970</v>
      </c>
      <c r="J9" s="20">
        <f>I9/I$15*100</f>
        <v>68.448275862068968</v>
      </c>
      <c r="K9" s="1"/>
      <c r="L9" s="3">
        <v>4938</v>
      </c>
      <c r="M9" s="31">
        <f>L9/L$15*100</f>
        <v>67.321063394683023</v>
      </c>
      <c r="O9" s="1"/>
      <c r="P9" s="1"/>
      <c r="Q9" s="1"/>
      <c r="R9" s="1"/>
      <c r="S9" s="1"/>
    </row>
    <row r="10" spans="1:19" s="21" customFormat="1" ht="15">
      <c r="A10" s="21" t="s">
        <v>116</v>
      </c>
      <c r="C10" s="1">
        <v>42</v>
      </c>
      <c r="D10" s="20">
        <f>C10/C$15*100</f>
        <v>23.728813559322035</v>
      </c>
      <c r="E10" s="1"/>
      <c r="F10" s="1">
        <v>158</v>
      </c>
      <c r="G10" s="20">
        <f>F10/F$15*100</f>
        <v>11.634756995581737</v>
      </c>
      <c r="H10" s="1"/>
      <c r="I10" s="1">
        <v>574</v>
      </c>
      <c r="J10" s="20">
        <f>I10/I$15*100</f>
        <v>9.8965517241379306</v>
      </c>
      <c r="K10" s="1"/>
      <c r="L10" s="3">
        <v>774</v>
      </c>
      <c r="M10" s="31">
        <f>L10/L$15*100</f>
        <v>10.552147239263803</v>
      </c>
      <c r="O10" s="1"/>
      <c r="P10" s="1"/>
      <c r="Q10" s="1"/>
      <c r="R10" s="1"/>
      <c r="S10" s="1"/>
    </row>
    <row r="11" spans="1:19" s="21" customFormat="1" ht="15">
      <c r="A11" s="21" t="s">
        <v>115</v>
      </c>
      <c r="C11" s="1">
        <v>35</v>
      </c>
      <c r="D11" s="20">
        <f>C11/C$15*100</f>
        <v>19.774011299435028</v>
      </c>
      <c r="E11" s="1"/>
      <c r="F11" s="1">
        <v>281</v>
      </c>
      <c r="G11" s="20">
        <f>F11/F$15*100</f>
        <v>20.692194403534607</v>
      </c>
      <c r="H11" s="1"/>
      <c r="I11" s="3">
        <v>1046</v>
      </c>
      <c r="J11" s="20">
        <f>I11/I$15*100</f>
        <v>18.03448275862069</v>
      </c>
      <c r="K11" s="1"/>
      <c r="L11" s="3">
        <v>1362</v>
      </c>
      <c r="M11" s="31">
        <f>L11/L$15*100</f>
        <v>18.568507157464211</v>
      </c>
      <c r="O11" s="1"/>
      <c r="P11" s="1"/>
      <c r="Q11" s="1"/>
      <c r="R11" s="1"/>
      <c r="S11" s="1"/>
    </row>
    <row r="12" spans="1:19" s="21" customFormat="1" ht="15">
      <c r="A12" s="21" t="s">
        <v>114</v>
      </c>
      <c r="C12" s="1">
        <v>14</v>
      </c>
      <c r="D12" s="20">
        <f>C12/C$15*100</f>
        <v>7.9096045197740121</v>
      </c>
      <c r="E12" s="1"/>
      <c r="F12" s="1">
        <v>128</v>
      </c>
      <c r="G12" s="20">
        <f>F12/F$15*100</f>
        <v>9.4256259204712816</v>
      </c>
      <c r="H12" s="1"/>
      <c r="I12" s="1">
        <v>529</v>
      </c>
      <c r="J12" s="20">
        <f>I12/I$15*100</f>
        <v>9.1206896551724128</v>
      </c>
      <c r="K12" s="1"/>
      <c r="L12" s="3">
        <v>671</v>
      </c>
      <c r="M12" s="31">
        <f>L12/L$15*100</f>
        <v>9.1479209270620316</v>
      </c>
      <c r="O12" s="1"/>
      <c r="P12" s="1"/>
      <c r="Q12" s="1"/>
      <c r="R12" s="1"/>
      <c r="S12" s="1"/>
    </row>
    <row r="13" spans="1:19" s="21" customFormat="1" ht="15">
      <c r="A13" s="21" t="s">
        <v>113</v>
      </c>
      <c r="C13" s="1">
        <v>34</v>
      </c>
      <c r="D13" s="20">
        <f>C13/C$15*100</f>
        <v>19.209039548022599</v>
      </c>
      <c r="E13" s="1"/>
      <c r="F13" s="1">
        <v>287</v>
      </c>
      <c r="G13" s="20">
        <f>F13/F$15*100</f>
        <v>21.134020618556701</v>
      </c>
      <c r="H13" s="1"/>
      <c r="I13" s="3">
        <v>703</v>
      </c>
      <c r="J13" s="20">
        <f>I13/I$15*100</f>
        <v>12.120689655172413</v>
      </c>
      <c r="K13" s="1"/>
      <c r="L13" s="3">
        <v>1024</v>
      </c>
      <c r="M13" s="31">
        <f>L13/L$15*100</f>
        <v>13.96046353101568</v>
      </c>
      <c r="O13" s="1"/>
      <c r="P13" s="1"/>
      <c r="Q13" s="1"/>
      <c r="R13" s="1"/>
      <c r="S13" s="1"/>
    </row>
    <row r="14" spans="1:19" s="21" customFormat="1" ht="15">
      <c r="A14" s="21" t="s">
        <v>112</v>
      </c>
      <c r="C14" s="21">
        <v>5</v>
      </c>
      <c r="D14" s="31">
        <f>C14/C$15*100</f>
        <v>2.8248587570621471</v>
      </c>
      <c r="F14" s="21">
        <v>59</v>
      </c>
      <c r="G14" s="31">
        <f>F14/F$15*100</f>
        <v>4.3446244477172309</v>
      </c>
      <c r="I14" s="21">
        <v>185</v>
      </c>
      <c r="J14" s="31">
        <f>I14/I$15*100</f>
        <v>3.1896551724137931</v>
      </c>
      <c r="L14" s="21">
        <v>249</v>
      </c>
      <c r="M14" s="31">
        <f>L14/L$15*100</f>
        <v>3.3946830265848673</v>
      </c>
      <c r="O14" s="1"/>
      <c r="P14" s="1"/>
      <c r="Q14" s="1"/>
      <c r="R14" s="1"/>
      <c r="S14" s="1"/>
    </row>
    <row r="15" spans="1:19" ht="18" thickBot="1">
      <c r="A15" s="18" t="s">
        <v>9</v>
      </c>
      <c r="B15" s="16"/>
      <c r="C15" s="16">
        <v>177</v>
      </c>
      <c r="D15" s="30">
        <v>1</v>
      </c>
      <c r="E15" s="16"/>
      <c r="F15" s="15">
        <v>1358</v>
      </c>
      <c r="G15" s="30">
        <v>1</v>
      </c>
      <c r="H15" s="16"/>
      <c r="I15" s="15">
        <v>5800</v>
      </c>
      <c r="J15" s="30">
        <v>1</v>
      </c>
      <c r="K15" s="16"/>
      <c r="L15" s="15">
        <v>7335</v>
      </c>
      <c r="M15" s="30">
        <v>1</v>
      </c>
    </row>
    <row r="16" spans="1:19" hidden="1"/>
    <row r="17" spans="1:13" hidden="1">
      <c r="A17" s="1" t="s">
        <v>8</v>
      </c>
    </row>
    <row r="18" spans="1:13" hidden="1"/>
    <row r="19" spans="1:13" hidden="1">
      <c r="A19" s="1" t="s">
        <v>7</v>
      </c>
      <c r="F19" s="3"/>
      <c r="I19" s="3"/>
      <c r="L19" s="3"/>
    </row>
    <row r="20" spans="1:13" hidden="1"/>
    <row r="21" spans="1:13" ht="3.75" customHeight="1"/>
    <row r="22" spans="1:13" ht="16.5">
      <c r="A22" s="10" t="s">
        <v>111</v>
      </c>
      <c r="B22" s="10"/>
      <c r="C22" s="12">
        <v>440</v>
      </c>
      <c r="D22" s="12"/>
      <c r="E22" s="12">
        <v>0</v>
      </c>
      <c r="F22" s="12">
        <v>3015</v>
      </c>
      <c r="G22" s="12"/>
      <c r="H22" s="12">
        <v>0</v>
      </c>
      <c r="I22" s="12">
        <v>11971</v>
      </c>
      <c r="J22" s="12"/>
      <c r="K22" s="12">
        <v>0</v>
      </c>
      <c r="L22" s="12">
        <v>15426</v>
      </c>
    </row>
    <row r="23" spans="1:13" ht="3.75" customHeight="1">
      <c r="A23" s="10"/>
      <c r="B23" s="10"/>
      <c r="C23" s="10"/>
      <c r="D23" s="11"/>
      <c r="E23" s="10"/>
      <c r="F23" s="10"/>
      <c r="G23" s="11"/>
      <c r="H23" s="10"/>
      <c r="I23" s="10"/>
      <c r="J23" s="11"/>
      <c r="K23" s="10"/>
      <c r="L23" s="10"/>
    </row>
    <row r="24" spans="1:13" ht="17.25" thickBot="1">
      <c r="A24" s="8" t="s">
        <v>110</v>
      </c>
      <c r="B24" s="8"/>
      <c r="C24" s="7">
        <f>C22/C15</f>
        <v>2.4858757062146895</v>
      </c>
      <c r="D24" s="9"/>
      <c r="E24" s="8"/>
      <c r="F24" s="7">
        <f>F22/F15</f>
        <v>2.2201767304860089</v>
      </c>
      <c r="G24" s="9"/>
      <c r="H24" s="8"/>
      <c r="I24" s="7">
        <f>I22/I15</f>
        <v>2.0639655172413791</v>
      </c>
      <c r="J24" s="9"/>
      <c r="K24" s="8"/>
      <c r="L24" s="7">
        <f>L22/L15</f>
        <v>2.1030674846625765</v>
      </c>
      <c r="M24" s="6"/>
    </row>
    <row r="25" spans="1:13" ht="16.5">
      <c r="A25" s="5" t="s">
        <v>109</v>
      </c>
    </row>
    <row r="26" spans="1:13" ht="16.5">
      <c r="A26" s="5" t="s">
        <v>108</v>
      </c>
    </row>
    <row r="27" spans="1:13" ht="16.5">
      <c r="A27" s="5" t="s">
        <v>107</v>
      </c>
    </row>
    <row r="28" spans="1:13" ht="16.5">
      <c r="A28" s="5" t="s">
        <v>106</v>
      </c>
    </row>
    <row r="32" spans="1:13" ht="15">
      <c r="B32" s="29" t="s">
        <v>105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22"/>
  <sheetViews>
    <sheetView zoomScaleNormal="100" workbookViewId="0"/>
  </sheetViews>
  <sheetFormatPr defaultRowHeight="12.75"/>
  <cols>
    <col min="1" max="1" width="9.140625" style="35"/>
    <col min="2" max="2" width="30.7109375" style="35" customWidth="1"/>
    <col min="3" max="4" width="9.140625" style="35"/>
    <col min="5" max="5" width="1.85546875" style="35" customWidth="1"/>
    <col min="6" max="7" width="9.140625" style="35"/>
    <col min="8" max="8" width="1.28515625" style="35" customWidth="1"/>
    <col min="9" max="10" width="9.140625" style="35"/>
    <col min="11" max="11" width="1.42578125" style="35" customWidth="1"/>
    <col min="12" max="13" width="9.140625" style="35"/>
    <col min="14" max="14" width="1.140625" style="35" customWidth="1"/>
    <col min="15" max="16384" width="9.140625" style="35"/>
  </cols>
  <sheetData>
    <row r="1" spans="1:16" ht="18" thickBot="1">
      <c r="A1" s="56" t="s">
        <v>129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>
      <c r="A2" s="53"/>
      <c r="B2" s="53"/>
      <c r="C2" s="54">
        <v>2010</v>
      </c>
      <c r="D2" s="54"/>
      <c r="E2" s="53"/>
      <c r="F2" s="54">
        <v>2011</v>
      </c>
      <c r="G2" s="54"/>
      <c r="H2" s="53"/>
      <c r="I2" s="54">
        <v>2012</v>
      </c>
      <c r="J2" s="54"/>
      <c r="K2" s="53"/>
      <c r="L2" s="52">
        <v>2013</v>
      </c>
      <c r="M2" s="52"/>
      <c r="N2" s="53"/>
      <c r="O2" s="52">
        <v>2014</v>
      </c>
      <c r="P2" s="52"/>
    </row>
    <row r="3" spans="1:16" ht="13.5">
      <c r="A3" s="51" t="s">
        <v>128</v>
      </c>
      <c r="B3" s="51"/>
      <c r="C3" s="50" t="s">
        <v>98</v>
      </c>
      <c r="D3" s="49" t="s">
        <v>127</v>
      </c>
      <c r="E3" s="51"/>
      <c r="F3" s="50" t="s">
        <v>98</v>
      </c>
      <c r="G3" s="49" t="s">
        <v>127</v>
      </c>
      <c r="H3" s="51"/>
      <c r="I3" s="50" t="s">
        <v>98</v>
      </c>
      <c r="J3" s="49" t="s">
        <v>127</v>
      </c>
      <c r="K3" s="51"/>
      <c r="L3" s="50" t="s">
        <v>98</v>
      </c>
      <c r="M3" s="49" t="s">
        <v>127</v>
      </c>
      <c r="N3" s="51"/>
      <c r="O3" s="50" t="s">
        <v>98</v>
      </c>
      <c r="P3" s="49" t="s">
        <v>127</v>
      </c>
    </row>
    <row r="4" spans="1:16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>
      <c r="A5" s="47" t="s">
        <v>62</v>
      </c>
      <c r="B5" s="44"/>
      <c r="C5" s="46">
        <v>2338</v>
      </c>
      <c r="D5" s="42">
        <f>(C5/C$16)*100</f>
        <v>27.790324497801024</v>
      </c>
      <c r="E5" s="43"/>
      <c r="F5" s="46">
        <v>2454</v>
      </c>
      <c r="G5" s="42">
        <f>(F5/F$16)*100</f>
        <v>30.022021042329339</v>
      </c>
      <c r="H5" s="43"/>
      <c r="I5" s="46">
        <v>2573</v>
      </c>
      <c r="J5" s="42">
        <f>(I5/I$16)*100</f>
        <v>31.539593037509196</v>
      </c>
      <c r="K5" s="43"/>
      <c r="L5" s="43">
        <v>2179</v>
      </c>
      <c r="M5" s="42">
        <f>(L5/L$16)*100</f>
        <v>28.906871849296895</v>
      </c>
      <c r="N5" s="43"/>
      <c r="O5" s="43">
        <v>2193</v>
      </c>
      <c r="P5" s="42">
        <f>(O5/O$16)*100</f>
        <v>29.897750511247445</v>
      </c>
    </row>
    <row r="6" spans="1:16">
      <c r="A6" s="47" t="s">
        <v>61</v>
      </c>
      <c r="B6" s="44"/>
      <c r="C6" s="46">
        <v>1335</v>
      </c>
      <c r="D6" s="42">
        <f>(C6/C$16)*100</f>
        <v>15.868299060977058</v>
      </c>
      <c r="E6" s="43"/>
      <c r="F6" s="46">
        <v>1229</v>
      </c>
      <c r="G6" s="42">
        <f>(F6/F$16)*100</f>
        <v>15.035478345975042</v>
      </c>
      <c r="H6" s="43"/>
      <c r="I6" s="46">
        <v>1376</v>
      </c>
      <c r="J6" s="42">
        <f>(I6/I$16)*100</f>
        <v>16.866879137043391</v>
      </c>
      <c r="K6" s="43"/>
      <c r="L6" s="43">
        <v>1472</v>
      </c>
      <c r="M6" s="42">
        <f>(L6/L$16)*100</f>
        <v>19.52772618731759</v>
      </c>
      <c r="N6" s="43"/>
      <c r="O6" s="43">
        <v>1419</v>
      </c>
      <c r="P6" s="42">
        <f>(O6/O$16)*100</f>
        <v>19.345603271983641</v>
      </c>
    </row>
    <row r="7" spans="1:16">
      <c r="A7" s="47" t="s">
        <v>57</v>
      </c>
      <c r="B7" s="44"/>
      <c r="C7" s="46">
        <v>1751</v>
      </c>
      <c r="D7" s="42">
        <f>(C7/C$16)*100</f>
        <v>20.813027457506237</v>
      </c>
      <c r="E7" s="43"/>
      <c r="F7" s="46">
        <v>1617</v>
      </c>
      <c r="G7" s="42">
        <f>(F7/F$16)*100</f>
        <v>19.782236359187667</v>
      </c>
      <c r="H7" s="43"/>
      <c r="I7" s="46">
        <v>1613</v>
      </c>
      <c r="J7" s="42">
        <f>(I7/I$16)*100</f>
        <v>19.772002941897522</v>
      </c>
      <c r="K7" s="43"/>
      <c r="L7" s="43">
        <v>1507</v>
      </c>
      <c r="M7" s="42">
        <f>(L7/L$16)*100</f>
        <v>19.992040328999735</v>
      </c>
      <c r="N7" s="43"/>
      <c r="O7" s="43">
        <v>1258</v>
      </c>
      <c r="P7" s="42">
        <f>(O7/O$16)*100</f>
        <v>17.150647580095431</v>
      </c>
    </row>
    <row r="8" spans="1:16">
      <c r="A8" s="47" t="s">
        <v>93</v>
      </c>
      <c r="B8" s="44"/>
      <c r="C8" s="46">
        <v>1534</v>
      </c>
      <c r="D8" s="42">
        <f>(C8/C$16)*100</f>
        <v>18.233685962201353</v>
      </c>
      <c r="E8" s="43"/>
      <c r="F8" s="46">
        <v>1210</v>
      </c>
      <c r="G8" s="42">
        <f>(F8/F$16)*100</f>
        <v>14.803034010276486</v>
      </c>
      <c r="H8" s="43"/>
      <c r="I8" s="46">
        <v>1107</v>
      </c>
      <c r="J8" s="42">
        <f>(I8/I$16)*100</f>
        <v>13.569502329002207</v>
      </c>
      <c r="K8" s="43"/>
      <c r="L8" s="43">
        <v>898</v>
      </c>
      <c r="M8" s="42">
        <f>(L8/L$16)*100</f>
        <v>11.912974263730433</v>
      </c>
      <c r="N8" s="43"/>
      <c r="O8" s="43">
        <v>889</v>
      </c>
      <c r="P8" s="42">
        <f>(O8/O$16)*100</f>
        <v>12.119972733469666</v>
      </c>
    </row>
    <row r="9" spans="1:16">
      <c r="A9" s="47" t="s">
        <v>43</v>
      </c>
      <c r="B9" s="44"/>
      <c r="C9" s="46">
        <v>917</v>
      </c>
      <c r="D9" s="42">
        <f>(C9/C$16)*100</f>
        <v>10.899797931772257</v>
      </c>
      <c r="E9" s="43"/>
      <c r="F9" s="46">
        <v>943</v>
      </c>
      <c r="G9" s="42">
        <f>(F9/F$16)*100</f>
        <v>11.53657939809151</v>
      </c>
      <c r="H9" s="43"/>
      <c r="I9" s="46">
        <v>947</v>
      </c>
      <c r="J9" s="42">
        <f>(I9/I$16)*100</f>
        <v>11.608237313066928</v>
      </c>
      <c r="K9" s="43"/>
      <c r="L9" s="43">
        <v>856</v>
      </c>
      <c r="M9" s="42">
        <f>(L9/L$16)*100</f>
        <v>11.355797293711859</v>
      </c>
      <c r="N9" s="43"/>
      <c r="O9" s="43">
        <v>862</v>
      </c>
      <c r="P9" s="42">
        <f>(O9/O$16)*100</f>
        <v>11.751874573960464</v>
      </c>
    </row>
    <row r="10" spans="1:16">
      <c r="A10" s="47" t="s">
        <v>64</v>
      </c>
      <c r="B10" s="44"/>
      <c r="C10" s="46">
        <v>947</v>
      </c>
      <c r="D10" s="42">
        <f>(C10/C$16)*100</f>
        <v>11.256388921906574</v>
      </c>
      <c r="E10" s="43"/>
      <c r="F10" s="46">
        <v>878</v>
      </c>
      <c r="G10" s="42">
        <f>(F10/F$16)*100</f>
        <v>10.741375091754342</v>
      </c>
      <c r="H10" s="43"/>
      <c r="I10" s="46">
        <v>933</v>
      </c>
      <c r="J10" s="42">
        <f>(I10/I$16)*100</f>
        <v>11.436626624172591</v>
      </c>
      <c r="K10" s="43"/>
      <c r="L10" s="43">
        <v>832</v>
      </c>
      <c r="M10" s="42">
        <f>(L10/L$16)*100</f>
        <v>11.037410453701249</v>
      </c>
      <c r="N10" s="43"/>
      <c r="O10" s="43">
        <v>836</v>
      </c>
      <c r="P10" s="42">
        <f>(O10/O$16)*100</f>
        <v>11.397409679618269</v>
      </c>
    </row>
    <row r="11" spans="1:16">
      <c r="A11" s="47" t="s">
        <v>24</v>
      </c>
      <c r="B11" s="44"/>
      <c r="C11" s="46">
        <v>862</v>
      </c>
      <c r="D11" s="42">
        <f>(C11/C$16)*100</f>
        <v>10.246047783192678</v>
      </c>
      <c r="E11" s="43"/>
      <c r="F11" s="46">
        <v>873</v>
      </c>
      <c r="G11" s="42">
        <f>(F11/F$16)*100</f>
        <v>10.680205529728406</v>
      </c>
      <c r="H11" s="43"/>
      <c r="I11" s="46">
        <v>851</v>
      </c>
      <c r="J11" s="42">
        <f>(I11/I$16)*100</f>
        <v>10.431478303505761</v>
      </c>
      <c r="K11" s="43"/>
      <c r="L11" s="43">
        <v>702</v>
      </c>
      <c r="M11" s="42">
        <f>(L11/L$16)*100</f>
        <v>9.3128150703104282</v>
      </c>
      <c r="N11" s="43"/>
      <c r="O11" s="43">
        <v>690</v>
      </c>
      <c r="P11" s="42">
        <f>(O11/O$16)*100</f>
        <v>9.406952965235174</v>
      </c>
    </row>
    <row r="12" spans="1:16">
      <c r="A12" s="47" t="s">
        <v>71</v>
      </c>
      <c r="B12" s="44"/>
      <c r="C12" s="46">
        <v>981</v>
      </c>
      <c r="D12" s="42">
        <f>(C12/C$16)*100</f>
        <v>11.660525377392132</v>
      </c>
      <c r="E12" s="43"/>
      <c r="F12" s="46">
        <v>830</v>
      </c>
      <c r="G12" s="42">
        <f>(F12/F$16)*100</f>
        <v>10.154147296305359</v>
      </c>
      <c r="H12" s="43"/>
      <c r="I12" s="46">
        <v>822</v>
      </c>
      <c r="J12" s="42">
        <f>(I12/I$16)*100</f>
        <v>10.075999019367492</v>
      </c>
      <c r="K12" s="43"/>
      <c r="L12" s="43">
        <v>661</v>
      </c>
      <c r="M12" s="42">
        <f>(L12/L$16)*100</f>
        <v>8.7689042186256305</v>
      </c>
      <c r="N12" s="43"/>
      <c r="O12" s="43">
        <v>592</v>
      </c>
      <c r="P12" s="42">
        <f>(O12/O$16)*100</f>
        <v>8.0708929788684394</v>
      </c>
    </row>
    <row r="13" spans="1:16">
      <c r="A13" s="47" t="s">
        <v>59</v>
      </c>
      <c r="B13" s="44"/>
      <c r="C13" s="46">
        <v>501</v>
      </c>
      <c r="D13" s="42">
        <f>(C13/C$16)*100</f>
        <v>5.9550695352430756</v>
      </c>
      <c r="E13" s="43"/>
      <c r="F13" s="46">
        <v>450</v>
      </c>
      <c r="G13" s="42">
        <f>(F13/F$16)*100</f>
        <v>5.5052605823342304</v>
      </c>
      <c r="H13" s="43"/>
      <c r="I13" s="46">
        <v>421</v>
      </c>
      <c r="J13" s="42">
        <f>(I13/I$16)*100</f>
        <v>5.1605785731797003</v>
      </c>
      <c r="K13" s="43"/>
      <c r="L13" s="43">
        <v>371</v>
      </c>
      <c r="M13" s="42">
        <f>(L13/L$16)*100</f>
        <v>4.9217299018307248</v>
      </c>
      <c r="N13" s="43"/>
      <c r="O13" s="43">
        <v>388</v>
      </c>
      <c r="P13" s="42">
        <f>(O13/O$16)*100</f>
        <v>5.2897068847989095</v>
      </c>
    </row>
    <row r="14" spans="1:16">
      <c r="A14" s="47" t="s">
        <v>70</v>
      </c>
      <c r="B14" s="44"/>
      <c r="C14" s="46">
        <v>458</v>
      </c>
      <c r="D14" s="42">
        <f>(C14/C$16)*100</f>
        <v>5.4439557827172234</v>
      </c>
      <c r="E14" s="43"/>
      <c r="F14" s="46">
        <v>440</v>
      </c>
      <c r="G14" s="42">
        <f>(F14/F$16)*100</f>
        <v>5.3829214582823592</v>
      </c>
      <c r="H14" s="43"/>
      <c r="I14" s="46">
        <v>413</v>
      </c>
      <c r="J14" s="42">
        <f>(I14/I$16)*100</f>
        <v>5.0625153223829367</v>
      </c>
      <c r="K14" s="43"/>
      <c r="L14" s="43">
        <v>352</v>
      </c>
      <c r="M14" s="42">
        <f>(L14/L$16)*100</f>
        <v>4.6696736534889896</v>
      </c>
      <c r="N14" s="43"/>
      <c r="O14" s="43">
        <v>323</v>
      </c>
      <c r="P14" s="42">
        <f>(O14/O$16)*100</f>
        <v>4.4035446489434218</v>
      </c>
    </row>
    <row r="15" spans="1:16">
      <c r="A15" s="45"/>
      <c r="B15" s="44"/>
      <c r="C15" s="43"/>
      <c r="D15" s="42"/>
      <c r="E15" s="43"/>
      <c r="F15" s="43"/>
      <c r="G15" s="42"/>
      <c r="H15" s="43"/>
      <c r="I15" s="43"/>
      <c r="J15" s="42"/>
      <c r="K15" s="43"/>
      <c r="L15" s="43"/>
      <c r="M15" s="42"/>
      <c r="N15" s="43"/>
      <c r="O15" s="43"/>
      <c r="P15" s="42"/>
    </row>
    <row r="16" spans="1:16" ht="14.25" thickBot="1">
      <c r="A16" s="41" t="s">
        <v>126</v>
      </c>
      <c r="B16" s="41"/>
      <c r="C16" s="40">
        <v>8413</v>
      </c>
      <c r="D16" s="39">
        <f>(C16/C$16)*100</f>
        <v>100</v>
      </c>
      <c r="E16" s="40"/>
      <c r="F16" s="40">
        <v>8174</v>
      </c>
      <c r="G16" s="39">
        <f>(F16/F$16)*100</f>
        <v>100</v>
      </c>
      <c r="H16" s="40"/>
      <c r="I16" s="40">
        <v>8158</v>
      </c>
      <c r="J16" s="39">
        <f>(I16/I$16)*100</f>
        <v>100</v>
      </c>
      <c r="K16" s="40"/>
      <c r="L16" s="40">
        <v>7538</v>
      </c>
      <c r="M16" s="39">
        <f>(L16/L$16)*100</f>
        <v>100</v>
      </c>
      <c r="N16" s="40"/>
      <c r="O16" s="40">
        <v>7335</v>
      </c>
      <c r="P16" s="39">
        <f>(O16/O$16)*100</f>
        <v>100</v>
      </c>
    </row>
    <row r="17" spans="1:18">
      <c r="A17" s="36" t="s">
        <v>125</v>
      </c>
      <c r="B17" s="37"/>
      <c r="C17" s="37"/>
      <c r="D17" s="37"/>
      <c r="E17" s="37"/>
      <c r="F17" s="37"/>
      <c r="G17" s="37"/>
      <c r="H17" s="38"/>
      <c r="I17" s="37"/>
      <c r="J17" s="37"/>
      <c r="K17" s="38"/>
      <c r="L17" s="37"/>
      <c r="M17" s="37"/>
      <c r="N17" s="38"/>
      <c r="O17" s="37"/>
      <c r="P17" s="37"/>
    </row>
    <row r="18" spans="1:18">
      <c r="A18" s="36" t="s">
        <v>124</v>
      </c>
      <c r="B18" s="37"/>
      <c r="C18" s="37"/>
      <c r="D18" s="37"/>
      <c r="E18" s="37"/>
      <c r="F18" s="37"/>
      <c r="G18" s="37"/>
      <c r="H18" s="38"/>
      <c r="I18" s="37"/>
      <c r="J18" s="37"/>
      <c r="K18" s="38"/>
      <c r="L18" s="37"/>
      <c r="M18" s="37"/>
      <c r="N18" s="38"/>
      <c r="O18" s="37"/>
      <c r="P18" s="37"/>
    </row>
    <row r="19" spans="1:18">
      <c r="A19" s="36" t="s">
        <v>123</v>
      </c>
    </row>
    <row r="22" spans="1:18" ht="15">
      <c r="P22" s="4"/>
      <c r="Q22" s="4"/>
      <c r="R22" s="4"/>
    </row>
  </sheetData>
  <mergeCells count="2">
    <mergeCell ref="O2:P2"/>
    <mergeCell ref="L2:M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Q111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59" customWidth="1"/>
    <col min="2" max="2" width="8.7109375" style="57" bestFit="1" customWidth="1"/>
    <col min="3" max="3" width="7.28515625" style="58" customWidth="1"/>
    <col min="4" max="4" width="8.7109375" style="57" bestFit="1" customWidth="1"/>
    <col min="5" max="5" width="7.140625" style="58" customWidth="1"/>
    <col min="6" max="6" width="9.5703125" style="57" bestFit="1" customWidth="1"/>
    <col min="7" max="7" width="7.42578125" style="58" customWidth="1"/>
    <col min="8" max="8" width="12.7109375" style="57" bestFit="1" customWidth="1"/>
    <col min="9" max="9" width="7.5703125" style="58" customWidth="1"/>
    <col min="10" max="10" width="8.7109375" style="57" bestFit="1" customWidth="1"/>
    <col min="11" max="11" width="7" style="58" customWidth="1"/>
    <col min="12" max="12" width="8.7109375" style="57" bestFit="1" customWidth="1"/>
    <col min="13" max="13" width="7.140625" style="58" customWidth="1"/>
    <col min="14" max="14" width="9.85546875" style="57" bestFit="1" customWidth="1"/>
    <col min="15" max="15" width="7.28515625" style="58" customWidth="1"/>
    <col min="16" max="16" width="5.28515625" style="57" customWidth="1"/>
    <col min="17" max="16384" width="9.140625" style="57"/>
  </cols>
  <sheetData>
    <row r="1" spans="1:15" ht="18" thickBot="1">
      <c r="A1" s="18" t="s">
        <v>155</v>
      </c>
      <c r="B1" s="16"/>
      <c r="C1" s="70"/>
      <c r="D1" s="16"/>
      <c r="E1" s="70"/>
      <c r="F1" s="16"/>
      <c r="G1" s="70"/>
      <c r="H1" s="16"/>
      <c r="I1" s="70"/>
      <c r="J1" s="16"/>
      <c r="K1" s="70"/>
      <c r="L1" s="16"/>
      <c r="M1" s="70"/>
      <c r="N1" s="16"/>
      <c r="O1" s="70"/>
    </row>
    <row r="2" spans="1:15" ht="42" customHeight="1">
      <c r="A2" s="90"/>
      <c r="B2" s="89" t="s">
        <v>154</v>
      </c>
      <c r="C2" s="89"/>
      <c r="D2" s="89" t="s">
        <v>153</v>
      </c>
      <c r="E2" s="89"/>
      <c r="F2" s="89" t="s">
        <v>152</v>
      </c>
      <c r="G2" s="89"/>
      <c r="H2" s="89" t="s">
        <v>151</v>
      </c>
      <c r="I2" s="89"/>
      <c r="J2" s="89" t="s">
        <v>150</v>
      </c>
      <c r="K2" s="89"/>
      <c r="L2" s="89" t="s">
        <v>149</v>
      </c>
      <c r="M2" s="89"/>
      <c r="N2" s="89" t="s">
        <v>148</v>
      </c>
      <c r="O2" s="89"/>
    </row>
    <row r="3" spans="1:15" ht="12.75" customHeight="1">
      <c r="B3" s="87" t="s">
        <v>98</v>
      </c>
      <c r="C3" s="88" t="s">
        <v>147</v>
      </c>
      <c r="D3" s="87" t="s">
        <v>98</v>
      </c>
      <c r="E3" s="87" t="s">
        <v>147</v>
      </c>
      <c r="F3" s="87" t="s">
        <v>98</v>
      </c>
      <c r="G3" s="87" t="s">
        <v>147</v>
      </c>
      <c r="H3" s="87" t="s">
        <v>98</v>
      </c>
      <c r="I3" s="87" t="s">
        <v>147</v>
      </c>
      <c r="J3" s="87" t="s">
        <v>98</v>
      </c>
      <c r="K3" s="87" t="s">
        <v>147</v>
      </c>
      <c r="L3" s="87" t="s">
        <v>98</v>
      </c>
      <c r="M3" s="87" t="s">
        <v>147</v>
      </c>
      <c r="N3" s="87" t="s">
        <v>98</v>
      </c>
      <c r="O3" s="87" t="s">
        <v>147</v>
      </c>
    </row>
    <row r="4" spans="1:15" ht="17.25">
      <c r="A4" s="85" t="s">
        <v>146</v>
      </c>
      <c r="B4" s="65">
        <v>18</v>
      </c>
      <c r="C4" s="77">
        <f>B4/B$91*100</f>
        <v>2.9556650246305418</v>
      </c>
      <c r="D4" s="65">
        <v>121</v>
      </c>
      <c r="E4" s="77">
        <f>D4/D$91*100</f>
        <v>16.329284750337379</v>
      </c>
      <c r="F4" s="65">
        <v>1006</v>
      </c>
      <c r="G4" s="77">
        <f>F4/F$91*100</f>
        <v>10.304209771586601</v>
      </c>
      <c r="H4" s="65">
        <v>11</v>
      </c>
      <c r="I4" s="77">
        <f>H4/H$91*100</f>
        <v>3.4055727554179565</v>
      </c>
      <c r="J4" s="65">
        <v>85</v>
      </c>
      <c r="K4" s="77">
        <f>J4/J$91*100</f>
        <v>7.6507650765076516</v>
      </c>
      <c r="L4" s="65">
        <v>27</v>
      </c>
      <c r="M4" s="77">
        <f>L4/L$91*100</f>
        <v>12.053571428571429</v>
      </c>
      <c r="N4" s="86">
        <v>1268</v>
      </c>
      <c r="O4" s="77">
        <f>N4/N$91*100</f>
        <v>9.9287448124657427</v>
      </c>
    </row>
    <row r="5" spans="1:15">
      <c r="A5" s="84" t="s">
        <v>95</v>
      </c>
      <c r="B5" s="57">
        <v>4</v>
      </c>
      <c r="C5" s="83">
        <f>B5/B$91*100</f>
        <v>0.65681444991789817</v>
      </c>
      <c r="D5" s="57">
        <v>17</v>
      </c>
      <c r="E5" s="83">
        <f>D5/D$91*100</f>
        <v>2.2941970310391366</v>
      </c>
      <c r="F5" s="62">
        <v>47</v>
      </c>
      <c r="G5" s="83">
        <f>F5/F$91*100</f>
        <v>0.4814094028474854</v>
      </c>
      <c r="H5" s="57">
        <v>0</v>
      </c>
      <c r="I5" s="83">
        <f>H5/H$91*100</f>
        <v>0</v>
      </c>
      <c r="J5" s="57">
        <v>5</v>
      </c>
      <c r="K5" s="83">
        <f>J5/J$91*100</f>
        <v>0.45004500450045004</v>
      </c>
      <c r="L5" s="57">
        <v>5</v>
      </c>
      <c r="M5" s="83">
        <f>L5/L$91*100</f>
        <v>2.2321428571428572</v>
      </c>
      <c r="N5" s="62">
        <v>78</v>
      </c>
      <c r="O5" s="83">
        <f>N5/N$91*100</f>
        <v>0.61075875029363402</v>
      </c>
    </row>
    <row r="6" spans="1:15">
      <c r="A6" s="84" t="s">
        <v>94</v>
      </c>
      <c r="B6" s="57">
        <v>2</v>
      </c>
      <c r="C6" s="83">
        <f>B6/B$91*100</f>
        <v>0.32840722495894908</v>
      </c>
      <c r="D6" s="57">
        <v>32</v>
      </c>
      <c r="E6" s="83">
        <f>D6/D$91*100</f>
        <v>4.3184885290148447</v>
      </c>
      <c r="F6" s="62">
        <v>86</v>
      </c>
      <c r="G6" s="83">
        <f>F6/F$91*100</f>
        <v>0.88087677967837752</v>
      </c>
      <c r="H6" s="57">
        <v>1</v>
      </c>
      <c r="I6" s="83">
        <f>H6/H$91*100</f>
        <v>0.30959752321981426</v>
      </c>
      <c r="J6" s="57">
        <v>6</v>
      </c>
      <c r="K6" s="83">
        <f>J6/J$91*100</f>
        <v>0.54005400540054005</v>
      </c>
      <c r="L6" s="57">
        <v>3</v>
      </c>
      <c r="M6" s="83">
        <f>L6/L$91*100</f>
        <v>1.3392857142857142</v>
      </c>
      <c r="N6" s="62">
        <v>130</v>
      </c>
      <c r="O6" s="83">
        <f>N6/N$91*100</f>
        <v>1.01793125048939</v>
      </c>
    </row>
    <row r="7" spans="1:15">
      <c r="A7" s="84" t="s">
        <v>93</v>
      </c>
      <c r="B7" s="57">
        <v>9</v>
      </c>
      <c r="C7" s="83">
        <f>B7/B$91*100</f>
        <v>1.4778325123152709</v>
      </c>
      <c r="D7" s="57">
        <v>56</v>
      </c>
      <c r="E7" s="83">
        <f>D7/D$91*100</f>
        <v>7.5573549257759787</v>
      </c>
      <c r="F7" s="62">
        <v>776</v>
      </c>
      <c r="G7" s="83">
        <f>F7/F$91*100</f>
        <v>7.9483765236095465</v>
      </c>
      <c r="H7" s="57">
        <v>7</v>
      </c>
      <c r="I7" s="83">
        <f>H7/H$91*100</f>
        <v>2.1671826625386998</v>
      </c>
      <c r="J7" s="57">
        <v>53</v>
      </c>
      <c r="K7" s="83">
        <f>J7/J$91*100</f>
        <v>4.7704770477047704</v>
      </c>
      <c r="L7" s="57">
        <v>11</v>
      </c>
      <c r="M7" s="83">
        <f>L7/L$91*100</f>
        <v>4.9107142857142856</v>
      </c>
      <c r="N7" s="62">
        <v>912</v>
      </c>
      <c r="O7" s="83">
        <f>N7/N$91*100</f>
        <v>7.1411792342024896</v>
      </c>
    </row>
    <row r="8" spans="1:15">
      <c r="A8" s="84" t="s">
        <v>92</v>
      </c>
      <c r="B8" s="57">
        <v>1</v>
      </c>
      <c r="C8" s="83">
        <f>B8/B$91*100</f>
        <v>0.16420361247947454</v>
      </c>
      <c r="D8" s="57">
        <v>4</v>
      </c>
      <c r="E8" s="83">
        <f>D8/D$91*100</f>
        <v>0.53981106612685559</v>
      </c>
      <c r="F8" s="62">
        <v>23</v>
      </c>
      <c r="G8" s="83">
        <f>F8/F$91*100</f>
        <v>0.23558332479770563</v>
      </c>
      <c r="H8" s="57">
        <v>0</v>
      </c>
      <c r="I8" s="83">
        <f>H8/H$91*100</f>
        <v>0</v>
      </c>
      <c r="J8" s="57">
        <v>7</v>
      </c>
      <c r="K8" s="83">
        <f>J8/J$91*100</f>
        <v>0.63006300630063006</v>
      </c>
      <c r="L8" s="57">
        <v>2</v>
      </c>
      <c r="M8" s="83">
        <f>L8/L$91*100</f>
        <v>0.89285714285714279</v>
      </c>
      <c r="N8" s="62">
        <v>37</v>
      </c>
      <c r="O8" s="83">
        <f>N8/N$91*100</f>
        <v>0.28971889437005716</v>
      </c>
    </row>
    <row r="9" spans="1:15">
      <c r="A9" s="84" t="s">
        <v>91</v>
      </c>
      <c r="B9" s="57">
        <v>0</v>
      </c>
      <c r="C9" s="83">
        <f>B9/B$91*100</f>
        <v>0</v>
      </c>
      <c r="D9" s="57">
        <v>1</v>
      </c>
      <c r="E9" s="83">
        <f>D9/D$91*100</f>
        <v>0.1349527665317139</v>
      </c>
      <c r="F9" s="62">
        <v>4</v>
      </c>
      <c r="G9" s="83">
        <f>F9/F$91*100</f>
        <v>4.0971013008296628E-2</v>
      </c>
      <c r="H9" s="57">
        <v>0</v>
      </c>
      <c r="I9" s="83">
        <f>H9/H$91*100</f>
        <v>0</v>
      </c>
      <c r="J9" s="57">
        <v>1</v>
      </c>
      <c r="K9" s="83">
        <f>J9/J$91*100</f>
        <v>9.0009000900090008E-2</v>
      </c>
      <c r="L9" s="57">
        <v>0</v>
      </c>
      <c r="M9" s="83">
        <f>L9/L$91*100</f>
        <v>0</v>
      </c>
      <c r="N9" s="62">
        <v>6</v>
      </c>
      <c r="O9" s="83">
        <f>N9/N$91*100</f>
        <v>4.6981442330279538E-2</v>
      </c>
    </row>
    <row r="10" spans="1:15">
      <c r="A10" s="84" t="s">
        <v>90</v>
      </c>
      <c r="B10" s="57">
        <v>0</v>
      </c>
      <c r="C10" s="83">
        <f>B10/B$91*100</f>
        <v>0</v>
      </c>
      <c r="D10" s="57">
        <v>0</v>
      </c>
      <c r="E10" s="83">
        <f>D10/D$91*100</f>
        <v>0</v>
      </c>
      <c r="F10" s="62">
        <v>2</v>
      </c>
      <c r="G10" s="83">
        <f>F10/F$91*100</f>
        <v>2.0485506504148314E-2</v>
      </c>
      <c r="H10" s="57">
        <v>0</v>
      </c>
      <c r="I10" s="83">
        <f>H10/H$91*100</f>
        <v>0</v>
      </c>
      <c r="J10" s="57">
        <v>0</v>
      </c>
      <c r="K10" s="83">
        <f>J10/J$91*100</f>
        <v>0</v>
      </c>
      <c r="L10" s="57">
        <v>0</v>
      </c>
      <c r="M10" s="83">
        <f>L10/L$91*100</f>
        <v>0</v>
      </c>
      <c r="N10" s="62">
        <v>2</v>
      </c>
      <c r="O10" s="83">
        <f>N10/N$91*100</f>
        <v>1.5660480776759845E-2</v>
      </c>
    </row>
    <row r="11" spans="1:15">
      <c r="A11" s="84" t="s">
        <v>89</v>
      </c>
      <c r="B11" s="57">
        <v>3</v>
      </c>
      <c r="C11" s="83">
        <f>B11/B$91*100</f>
        <v>0.49261083743842365</v>
      </c>
      <c r="D11" s="57">
        <v>1</v>
      </c>
      <c r="E11" s="83">
        <f>D11/D$91*100</f>
        <v>0.1349527665317139</v>
      </c>
      <c r="F11" s="62">
        <v>12</v>
      </c>
      <c r="G11" s="83">
        <f>F11/F$91*100</f>
        <v>0.12291303902488988</v>
      </c>
      <c r="H11" s="57">
        <v>2</v>
      </c>
      <c r="I11" s="83">
        <f>H11/H$91*100</f>
        <v>0.61919504643962853</v>
      </c>
      <c r="J11" s="57">
        <v>8</v>
      </c>
      <c r="K11" s="83">
        <f>J11/J$91*100</f>
        <v>0.72007200720072007</v>
      </c>
      <c r="L11" s="57">
        <v>1</v>
      </c>
      <c r="M11" s="83">
        <f>L11/L$91*100</f>
        <v>0.4464285714285714</v>
      </c>
      <c r="N11" s="62">
        <v>27</v>
      </c>
      <c r="O11" s="83">
        <f>N11/N$91*100</f>
        <v>0.21141649048625794</v>
      </c>
    </row>
    <row r="12" spans="1:15">
      <c r="A12" s="84" t="s">
        <v>88</v>
      </c>
      <c r="B12" s="57">
        <v>2</v>
      </c>
      <c r="C12" s="83">
        <f>B12/B$91*100</f>
        <v>0.32840722495894908</v>
      </c>
      <c r="D12" s="57">
        <v>18</v>
      </c>
      <c r="E12" s="83">
        <f>D12/D$91*100</f>
        <v>2.42914979757085</v>
      </c>
      <c r="F12" s="62">
        <v>191</v>
      </c>
      <c r="G12" s="83">
        <f>F12/F$91*100</f>
        <v>1.956365871146164</v>
      </c>
      <c r="H12" s="57">
        <v>3</v>
      </c>
      <c r="I12" s="83">
        <f>H12/H$91*100</f>
        <v>0.92879256965944268</v>
      </c>
      <c r="J12" s="57">
        <v>28</v>
      </c>
      <c r="K12" s="83">
        <f>J12/J$91*100</f>
        <v>2.5202520252025202</v>
      </c>
      <c r="L12" s="57">
        <v>13</v>
      </c>
      <c r="M12" s="83">
        <f>L12/L$91*100</f>
        <v>5.8035714285714288</v>
      </c>
      <c r="N12" s="62">
        <v>255</v>
      </c>
      <c r="O12" s="83">
        <f>N12/N$91*100</f>
        <v>1.9967112990368803</v>
      </c>
    </row>
    <row r="13" spans="1:15">
      <c r="A13" s="84" t="s">
        <v>87</v>
      </c>
      <c r="B13" s="57">
        <v>2</v>
      </c>
      <c r="C13" s="83">
        <f>B13/B$91*100</f>
        <v>0.32840722495894908</v>
      </c>
      <c r="D13" s="57">
        <v>11</v>
      </c>
      <c r="E13" s="83">
        <f>D13/D$91*100</f>
        <v>1.4844804318488529</v>
      </c>
      <c r="F13" s="62">
        <v>63</v>
      </c>
      <c r="G13" s="83">
        <f>F13/F$91*100</f>
        <v>0.64529345488067191</v>
      </c>
      <c r="H13" s="57">
        <v>1</v>
      </c>
      <c r="I13" s="83">
        <f>H13/H$91*100</f>
        <v>0.30959752321981426</v>
      </c>
      <c r="J13" s="57">
        <v>3</v>
      </c>
      <c r="K13" s="83">
        <f>J13/J$91*100</f>
        <v>0.27002700270027002</v>
      </c>
      <c r="L13" s="57">
        <v>2</v>
      </c>
      <c r="M13" s="83">
        <f>L13/L$91*100</f>
        <v>0.89285714285714279</v>
      </c>
      <c r="N13" s="62">
        <v>82</v>
      </c>
      <c r="O13" s="83">
        <f>N13/N$91*100</f>
        <v>0.64207971184715373</v>
      </c>
    </row>
    <row r="14" spans="1:15">
      <c r="A14" s="84" t="s">
        <v>86</v>
      </c>
      <c r="B14" s="57">
        <v>0</v>
      </c>
      <c r="C14" s="83">
        <f>B14/B$91*100</f>
        <v>0</v>
      </c>
      <c r="D14" s="57">
        <v>1</v>
      </c>
      <c r="E14" s="83">
        <f>D14/D$91*100</f>
        <v>0.1349527665317139</v>
      </c>
      <c r="F14" s="62">
        <v>5</v>
      </c>
      <c r="G14" s="83">
        <f>F14/F$91*100</f>
        <v>5.1213766260370788E-2</v>
      </c>
      <c r="H14" s="57">
        <v>0</v>
      </c>
      <c r="I14" s="83">
        <f>H14/H$91*100</f>
        <v>0</v>
      </c>
      <c r="J14" s="57">
        <v>0</v>
      </c>
      <c r="K14" s="83">
        <f>J14/J$91*100</f>
        <v>0</v>
      </c>
      <c r="L14" s="57">
        <v>1</v>
      </c>
      <c r="M14" s="83">
        <f>L14/L$91*100</f>
        <v>0.4464285714285714</v>
      </c>
      <c r="N14" s="62">
        <v>7</v>
      </c>
      <c r="O14" s="83">
        <f>N14/N$91*100</f>
        <v>5.4811682718659459E-2</v>
      </c>
    </row>
    <row r="15" spans="1:15" ht="3.75" customHeight="1">
      <c r="B15" s="62"/>
      <c r="C15" s="77"/>
      <c r="D15" s="62"/>
      <c r="E15" s="77"/>
      <c r="F15" s="62"/>
      <c r="G15" s="77"/>
      <c r="H15" s="62"/>
      <c r="I15" s="77"/>
      <c r="J15" s="62"/>
      <c r="K15" s="77"/>
      <c r="L15" s="62"/>
      <c r="M15" s="77"/>
      <c r="N15" s="62"/>
      <c r="O15" s="77"/>
    </row>
    <row r="16" spans="1:15" ht="17.25">
      <c r="A16" s="85" t="s">
        <v>145</v>
      </c>
      <c r="B16" s="65">
        <v>7</v>
      </c>
      <c r="C16" s="77">
        <f>B16/B$91*100</f>
        <v>1.1494252873563218</v>
      </c>
      <c r="D16" s="65">
        <v>7</v>
      </c>
      <c r="E16" s="77">
        <f>D16/D$91*100</f>
        <v>0.94466936572199733</v>
      </c>
      <c r="F16" s="65">
        <v>90</v>
      </c>
      <c r="G16" s="77">
        <f>F16/F$91*100</f>
        <v>0.92184779268667427</v>
      </c>
      <c r="H16" s="65">
        <v>0</v>
      </c>
      <c r="I16" s="77">
        <f>H16/H$91*100</f>
        <v>0</v>
      </c>
      <c r="J16" s="65">
        <v>15</v>
      </c>
      <c r="K16" s="77">
        <f>J16/J$91*100</f>
        <v>1.3501350135013501</v>
      </c>
      <c r="L16" s="65">
        <v>5</v>
      </c>
      <c r="M16" s="77">
        <f>L16/L$91*100</f>
        <v>2.2321428571428572</v>
      </c>
      <c r="N16" s="65">
        <v>124</v>
      </c>
      <c r="O16" s="77">
        <f>N16/N$91*100</f>
        <v>0.97094980815911036</v>
      </c>
    </row>
    <row r="17" spans="1:15">
      <c r="A17" s="84" t="s">
        <v>84</v>
      </c>
      <c r="B17" s="57">
        <v>0</v>
      </c>
      <c r="C17" s="83">
        <f>B17/B$91*100</f>
        <v>0</v>
      </c>
      <c r="D17" s="57">
        <v>3</v>
      </c>
      <c r="E17" s="83">
        <f>D17/D$91*100</f>
        <v>0.40485829959514169</v>
      </c>
      <c r="F17" s="57">
        <v>40</v>
      </c>
      <c r="G17" s="83">
        <f>F17/F$91*100</f>
        <v>0.40971013008296631</v>
      </c>
      <c r="H17" s="57">
        <v>0</v>
      </c>
      <c r="I17" s="83">
        <f>H17/H$91*100</f>
        <v>0</v>
      </c>
      <c r="J17" s="57">
        <v>3</v>
      </c>
      <c r="K17" s="83">
        <f>J17/J$91*100</f>
        <v>0.27002700270027002</v>
      </c>
      <c r="L17" s="57">
        <v>0</v>
      </c>
      <c r="M17" s="83">
        <f>L17/L$91*100</f>
        <v>0</v>
      </c>
      <c r="N17" s="57">
        <v>46</v>
      </c>
      <c r="O17" s="83">
        <f>N17/N$91*100</f>
        <v>0.36019105786547645</v>
      </c>
    </row>
    <row r="18" spans="1:15">
      <c r="A18" s="84" t="s">
        <v>83</v>
      </c>
      <c r="B18" s="57">
        <v>2</v>
      </c>
      <c r="C18" s="83">
        <f>B18/B$91*100</f>
        <v>0.32840722495894908</v>
      </c>
      <c r="D18" s="57">
        <v>1</v>
      </c>
      <c r="E18" s="83">
        <f>D18/D$91*100</f>
        <v>0.1349527665317139</v>
      </c>
      <c r="F18" s="57">
        <v>3</v>
      </c>
      <c r="G18" s="83">
        <f>F18/F$91*100</f>
        <v>3.0728259756222471E-2</v>
      </c>
      <c r="H18" s="57">
        <v>0</v>
      </c>
      <c r="I18" s="83">
        <f>H18/H$91*100</f>
        <v>0</v>
      </c>
      <c r="J18" s="57">
        <v>2</v>
      </c>
      <c r="K18" s="83">
        <f>J18/J$91*100</f>
        <v>0.18001800180018002</v>
      </c>
      <c r="L18" s="57">
        <v>1</v>
      </c>
      <c r="M18" s="83">
        <f>L18/L$91*100</f>
        <v>0.4464285714285714</v>
      </c>
      <c r="N18" s="57">
        <v>9</v>
      </c>
      <c r="O18" s="83">
        <f>N18/N$91*100</f>
        <v>7.0472163495419307E-2</v>
      </c>
    </row>
    <row r="19" spans="1:15">
      <c r="A19" s="84" t="s">
        <v>82</v>
      </c>
      <c r="B19" s="57">
        <v>5</v>
      </c>
      <c r="C19" s="83">
        <f>B19/B$91*100</f>
        <v>0.82101806239737274</v>
      </c>
      <c r="D19" s="57">
        <v>1</v>
      </c>
      <c r="E19" s="83">
        <f>D19/D$91*100</f>
        <v>0.1349527665317139</v>
      </c>
      <c r="F19" s="57">
        <v>26</v>
      </c>
      <c r="G19" s="83">
        <f>F19/F$91*100</f>
        <v>0.26631158455392812</v>
      </c>
      <c r="H19" s="57">
        <v>0</v>
      </c>
      <c r="I19" s="83">
        <f>H19/H$91*100</f>
        <v>0</v>
      </c>
      <c r="J19" s="57">
        <v>3</v>
      </c>
      <c r="K19" s="83">
        <f>J19/J$91*100</f>
        <v>0.27002700270027002</v>
      </c>
      <c r="L19" s="57">
        <v>2</v>
      </c>
      <c r="M19" s="83">
        <f>L19/L$91*100</f>
        <v>0.89285714285714279</v>
      </c>
      <c r="N19" s="57">
        <v>37</v>
      </c>
      <c r="O19" s="83">
        <f>N19/N$91*100</f>
        <v>0.28971889437005716</v>
      </c>
    </row>
    <row r="20" spans="1:15">
      <c r="A20" s="84" t="s">
        <v>81</v>
      </c>
      <c r="B20" s="57">
        <v>0</v>
      </c>
      <c r="C20" s="83">
        <f>B20/B$91*100</f>
        <v>0</v>
      </c>
      <c r="D20" s="57">
        <v>1</v>
      </c>
      <c r="E20" s="83">
        <f>D20/D$91*100</f>
        <v>0.1349527665317139</v>
      </c>
      <c r="F20" s="57">
        <v>16</v>
      </c>
      <c r="G20" s="83">
        <f>F20/F$91*100</f>
        <v>0.16388405203318651</v>
      </c>
      <c r="H20" s="57">
        <v>0</v>
      </c>
      <c r="I20" s="83">
        <f>H20/H$91*100</f>
        <v>0</v>
      </c>
      <c r="J20" s="57">
        <v>1</v>
      </c>
      <c r="K20" s="83">
        <f>J20/J$91*100</f>
        <v>9.0009000900090008E-2</v>
      </c>
      <c r="L20" s="57">
        <v>1</v>
      </c>
      <c r="M20" s="83">
        <f>L20/L$91*100</f>
        <v>0.4464285714285714</v>
      </c>
      <c r="N20" s="57">
        <v>19</v>
      </c>
      <c r="O20" s="83">
        <f>N20/N$91*100</f>
        <v>0.14877456737921854</v>
      </c>
    </row>
    <row r="21" spans="1:15">
      <c r="A21" s="84" t="s">
        <v>80</v>
      </c>
      <c r="B21" s="57">
        <v>0</v>
      </c>
      <c r="C21" s="83"/>
      <c r="D21" s="57">
        <v>0</v>
      </c>
      <c r="E21" s="83"/>
      <c r="F21" s="57">
        <v>1</v>
      </c>
      <c r="G21" s="83"/>
      <c r="H21" s="57">
        <v>0</v>
      </c>
      <c r="I21" s="83"/>
      <c r="J21" s="57">
        <v>0</v>
      </c>
      <c r="K21" s="83"/>
      <c r="L21" s="57">
        <v>0</v>
      </c>
      <c r="M21" s="83"/>
      <c r="N21" s="57">
        <v>1</v>
      </c>
      <c r="O21" s="83"/>
    </row>
    <row r="22" spans="1:15">
      <c r="A22" s="84" t="s">
        <v>144</v>
      </c>
      <c r="B22" s="57">
        <v>0</v>
      </c>
      <c r="C22" s="83">
        <f>B22/B$91*100</f>
        <v>0</v>
      </c>
      <c r="D22" s="57">
        <v>2</v>
      </c>
      <c r="E22" s="83">
        <f>D22/D$91*100</f>
        <v>0.26990553306342779</v>
      </c>
      <c r="F22" s="57">
        <v>6</v>
      </c>
      <c r="G22" s="83">
        <f>F22/F$91*100</f>
        <v>6.1456519512444942E-2</v>
      </c>
      <c r="H22" s="57">
        <v>0</v>
      </c>
      <c r="I22" s="83">
        <f>H22/H$91*100</f>
        <v>0</v>
      </c>
      <c r="J22" s="57">
        <v>6</v>
      </c>
      <c r="K22" s="83">
        <f>J22/J$91*100</f>
        <v>0.54005400540054005</v>
      </c>
      <c r="L22" s="57">
        <v>1</v>
      </c>
      <c r="M22" s="83">
        <f>L22/L$91*100</f>
        <v>0.4464285714285714</v>
      </c>
      <c r="N22" s="57">
        <v>15</v>
      </c>
      <c r="O22" s="83">
        <f>N22/N$91*100</f>
        <v>0.11745360582569886</v>
      </c>
    </row>
    <row r="23" spans="1:15" ht="4.5" customHeight="1">
      <c r="A23" s="57"/>
      <c r="B23" s="62"/>
      <c r="C23" s="77"/>
      <c r="D23" s="62"/>
      <c r="E23" s="77"/>
      <c r="F23" s="62"/>
      <c r="G23" s="77"/>
      <c r="H23" s="62"/>
      <c r="I23" s="77"/>
      <c r="J23" s="62"/>
      <c r="K23" s="77"/>
      <c r="L23" s="62"/>
      <c r="M23" s="77"/>
      <c r="N23" s="62"/>
      <c r="O23" s="77"/>
    </row>
    <row r="24" spans="1:15" ht="17.25">
      <c r="A24" s="85" t="s">
        <v>143</v>
      </c>
      <c r="B24" s="65">
        <v>62</v>
      </c>
      <c r="C24" s="77">
        <f>B24/B$91*100</f>
        <v>10.180623973727423</v>
      </c>
      <c r="D24" s="65">
        <v>97</v>
      </c>
      <c r="E24" s="77">
        <f>D24/D$91*100</f>
        <v>13.090418353576247</v>
      </c>
      <c r="F24" s="65">
        <v>1077</v>
      </c>
      <c r="G24" s="77">
        <f>F24/F$91*100</f>
        <v>11.031445252483868</v>
      </c>
      <c r="H24" s="65">
        <v>7</v>
      </c>
      <c r="I24" s="77">
        <f>H24/H$91*100</f>
        <v>2.1671826625386998</v>
      </c>
      <c r="J24" s="65">
        <v>111</v>
      </c>
      <c r="K24" s="77">
        <f>J24/J$91*100</f>
        <v>9.99099909990999</v>
      </c>
      <c r="L24" s="65">
        <v>18</v>
      </c>
      <c r="M24" s="77">
        <f>L24/L$91*100</f>
        <v>8.0357142857142865</v>
      </c>
      <c r="N24" s="65">
        <v>1372</v>
      </c>
      <c r="O24" s="77">
        <f>N24/N$91*100</f>
        <v>10.743089812857255</v>
      </c>
    </row>
    <row r="25" spans="1:15">
      <c r="A25" s="84" t="s">
        <v>77</v>
      </c>
      <c r="B25" s="62">
        <v>9</v>
      </c>
      <c r="C25" s="83">
        <f>B25/B$91*100</f>
        <v>1.4778325123152709</v>
      </c>
      <c r="D25" s="62">
        <v>3</v>
      </c>
      <c r="E25" s="83">
        <f>D25/D$91*100</f>
        <v>0.40485829959514169</v>
      </c>
      <c r="F25" s="62">
        <v>82</v>
      </c>
      <c r="G25" s="83">
        <f>F25/F$91*100</f>
        <v>0.83990576667008088</v>
      </c>
      <c r="H25" s="62">
        <v>0</v>
      </c>
      <c r="I25" s="83">
        <f>H25/H$91*100</f>
        <v>0</v>
      </c>
      <c r="J25" s="62">
        <v>9</v>
      </c>
      <c r="K25" s="83">
        <f>J25/J$91*100</f>
        <v>0.81008100810081007</v>
      </c>
      <c r="L25" s="62">
        <v>0</v>
      </c>
      <c r="M25" s="83">
        <f>L25/L$91*100</f>
        <v>0</v>
      </c>
      <c r="N25" s="62">
        <v>103</v>
      </c>
      <c r="O25" s="83">
        <f>N25/N$91*100</f>
        <v>0.80651476000313216</v>
      </c>
    </row>
    <row r="26" spans="1:15">
      <c r="A26" s="84" t="s">
        <v>142</v>
      </c>
      <c r="B26" s="62">
        <v>7</v>
      </c>
      <c r="C26" s="83">
        <f>B26/B$91*100</f>
        <v>1.1494252873563218</v>
      </c>
      <c r="D26" s="62">
        <v>4</v>
      </c>
      <c r="E26" s="83">
        <f>D26/D$91*100</f>
        <v>0.53981106612685559</v>
      </c>
      <c r="F26" s="62">
        <v>146</v>
      </c>
      <c r="G26" s="83">
        <f>F26/F$91*100</f>
        <v>1.4954419748028269</v>
      </c>
      <c r="H26" s="62">
        <v>0</v>
      </c>
      <c r="I26" s="83">
        <f>H26/H$91*100</f>
        <v>0</v>
      </c>
      <c r="J26" s="62">
        <v>15</v>
      </c>
      <c r="K26" s="83">
        <f>J26/J$91*100</f>
        <v>1.3501350135013501</v>
      </c>
      <c r="L26" s="62">
        <v>3</v>
      </c>
      <c r="M26" s="83">
        <f>L26/L$91*100</f>
        <v>1.3392857142857142</v>
      </c>
      <c r="N26" s="62">
        <v>175</v>
      </c>
      <c r="O26" s="83">
        <f>N26/N$91*100</f>
        <v>1.3702920679664867</v>
      </c>
    </row>
    <row r="27" spans="1:15">
      <c r="A27" s="84" t="s">
        <v>75</v>
      </c>
      <c r="B27" s="57">
        <v>0</v>
      </c>
      <c r="C27" s="83">
        <f>B27/B$91*100</f>
        <v>0</v>
      </c>
      <c r="D27" s="62">
        <v>1</v>
      </c>
      <c r="E27" s="83">
        <f>D27/D$91*100</f>
        <v>0.1349527665317139</v>
      </c>
      <c r="F27" s="62">
        <v>8</v>
      </c>
      <c r="G27" s="83">
        <f>F27/F$91*100</f>
        <v>8.1942026016593256E-2</v>
      </c>
      <c r="H27" s="57">
        <v>0</v>
      </c>
      <c r="I27" s="83">
        <f>H27/H$91*100</f>
        <v>0</v>
      </c>
      <c r="J27" s="57">
        <v>0</v>
      </c>
      <c r="K27" s="83">
        <f>J27/J$91*100</f>
        <v>0</v>
      </c>
      <c r="L27" s="62">
        <v>0</v>
      </c>
      <c r="M27" s="83">
        <f>L27/L$91*100</f>
        <v>0</v>
      </c>
      <c r="N27" s="62">
        <v>9</v>
      </c>
      <c r="O27" s="83">
        <f>N27/N$91*100</f>
        <v>7.0472163495419307E-2</v>
      </c>
    </row>
    <row r="28" spans="1:15">
      <c r="A28" s="84" t="s">
        <v>74</v>
      </c>
      <c r="B28" s="62">
        <v>4</v>
      </c>
      <c r="C28" s="83">
        <f>B28/B$91*100</f>
        <v>0.65681444991789817</v>
      </c>
      <c r="D28" s="57">
        <v>0</v>
      </c>
      <c r="E28" s="83">
        <f>D28/D$91*100</f>
        <v>0</v>
      </c>
      <c r="F28" s="62">
        <v>15</v>
      </c>
      <c r="G28" s="83">
        <f>F28/F$91*100</f>
        <v>0.15364129878111238</v>
      </c>
      <c r="H28" s="57">
        <v>0</v>
      </c>
      <c r="I28" s="83">
        <f>H28/H$91*100</f>
        <v>0</v>
      </c>
      <c r="J28" s="57">
        <v>2</v>
      </c>
      <c r="K28" s="83">
        <f>J28/J$91*100</f>
        <v>0.18001800180018002</v>
      </c>
      <c r="L28" s="57">
        <v>0</v>
      </c>
      <c r="M28" s="83">
        <f>L28/L$91*100</f>
        <v>0</v>
      </c>
      <c r="N28" s="62">
        <v>21</v>
      </c>
      <c r="O28" s="83">
        <f>N28/N$91*100</f>
        <v>0.1644350481559784</v>
      </c>
    </row>
    <row r="29" spans="1:15">
      <c r="A29" s="84" t="s">
        <v>73</v>
      </c>
      <c r="B29" s="62">
        <v>2</v>
      </c>
      <c r="C29" s="83">
        <f>B29/B$91*100</f>
        <v>0.32840722495894908</v>
      </c>
      <c r="D29" s="62">
        <v>4</v>
      </c>
      <c r="E29" s="83">
        <f>D29/D$91*100</f>
        <v>0.53981106612685559</v>
      </c>
      <c r="F29" s="62">
        <v>23</v>
      </c>
      <c r="G29" s="83">
        <f>F29/F$91*100</f>
        <v>0.23558332479770563</v>
      </c>
      <c r="H29" s="57">
        <v>0</v>
      </c>
      <c r="I29" s="83">
        <f>H29/H$91*100</f>
        <v>0</v>
      </c>
      <c r="J29" s="62">
        <v>3</v>
      </c>
      <c r="K29" s="83">
        <f>J29/J$91*100</f>
        <v>0.27002700270027002</v>
      </c>
      <c r="L29" s="62">
        <v>3</v>
      </c>
      <c r="M29" s="83">
        <f>L29/L$91*100</f>
        <v>1.3392857142857142</v>
      </c>
      <c r="N29" s="62">
        <v>35</v>
      </c>
      <c r="O29" s="83">
        <f>N29/N$91*100</f>
        <v>0.2740584135932973</v>
      </c>
    </row>
    <row r="30" spans="1:15">
      <c r="A30" s="84" t="s">
        <v>72</v>
      </c>
      <c r="B30" s="57">
        <v>0</v>
      </c>
      <c r="C30" s="83">
        <f>B30/B$91*100</f>
        <v>0</v>
      </c>
      <c r="D30" s="62">
        <v>27</v>
      </c>
      <c r="E30" s="83">
        <f>D30/D$91*100</f>
        <v>3.6437246963562751</v>
      </c>
      <c r="F30" s="62">
        <v>205</v>
      </c>
      <c r="G30" s="83">
        <f>F30/F$91*100</f>
        <v>2.0997644166752023</v>
      </c>
      <c r="H30" s="57">
        <v>0</v>
      </c>
      <c r="I30" s="83">
        <f>H30/H$91*100</f>
        <v>0</v>
      </c>
      <c r="J30" s="62">
        <v>6</v>
      </c>
      <c r="K30" s="83">
        <f>J30/J$91*100</f>
        <v>0.54005400540054005</v>
      </c>
      <c r="L30" s="62">
        <v>2</v>
      </c>
      <c r="M30" s="83">
        <f>L30/L$91*100</f>
        <v>0.89285714285714279</v>
      </c>
      <c r="N30" s="62">
        <v>240</v>
      </c>
      <c r="O30" s="83">
        <f>N30/N$91*100</f>
        <v>1.8792576932111817</v>
      </c>
    </row>
    <row r="31" spans="1:15">
      <c r="A31" s="84" t="s">
        <v>71</v>
      </c>
      <c r="B31" s="62">
        <v>8</v>
      </c>
      <c r="C31" s="83">
        <f>B31/B$91*100</f>
        <v>1.3136288998357963</v>
      </c>
      <c r="D31" s="62">
        <v>45</v>
      </c>
      <c r="E31" s="83">
        <f>D31/D$91*100</f>
        <v>6.0728744939271255</v>
      </c>
      <c r="F31" s="62">
        <v>482</v>
      </c>
      <c r="G31" s="83">
        <f>F31/F$91*100</f>
        <v>4.9370070674997439</v>
      </c>
      <c r="H31" s="62">
        <v>3</v>
      </c>
      <c r="I31" s="83">
        <f>H31/H$91*100</f>
        <v>0.92879256965944268</v>
      </c>
      <c r="J31" s="62">
        <v>51</v>
      </c>
      <c r="K31" s="83">
        <f>J31/J$91*100</f>
        <v>4.5904590459045904</v>
      </c>
      <c r="L31" s="62">
        <v>10</v>
      </c>
      <c r="M31" s="83">
        <f>L31/L$91*100</f>
        <v>4.4642857142857144</v>
      </c>
      <c r="N31" s="62">
        <v>599</v>
      </c>
      <c r="O31" s="83">
        <f>N31/N$91*100</f>
        <v>4.6903139926395738</v>
      </c>
    </row>
    <row r="32" spans="1:15">
      <c r="A32" s="84" t="s">
        <v>70</v>
      </c>
      <c r="B32" s="62">
        <v>3</v>
      </c>
      <c r="C32" s="83">
        <f>B32/B$91*100</f>
        <v>0.49261083743842365</v>
      </c>
      <c r="D32" s="62">
        <v>18</v>
      </c>
      <c r="E32" s="83">
        <f>D32/D$91*100</f>
        <v>2.42914979757085</v>
      </c>
      <c r="F32" s="62">
        <v>269</v>
      </c>
      <c r="G32" s="83">
        <f>F32/F$91*100</f>
        <v>2.7553006248079486</v>
      </c>
      <c r="H32" s="62">
        <v>4</v>
      </c>
      <c r="I32" s="83">
        <f>H32/H$91*100</f>
        <v>1.2383900928792571</v>
      </c>
      <c r="J32" s="62">
        <v>48</v>
      </c>
      <c r="K32" s="83">
        <f>J32/J$91*100</f>
        <v>4.3204320432043204</v>
      </c>
      <c r="L32" s="62">
        <v>3</v>
      </c>
      <c r="M32" s="83">
        <f>L32/L$91*100</f>
        <v>1.3392857142857142</v>
      </c>
      <c r="N32" s="62">
        <v>345</v>
      </c>
      <c r="O32" s="83">
        <f>N32/N$91*100</f>
        <v>2.7014329339910734</v>
      </c>
    </row>
    <row r="33" spans="1:15">
      <c r="A33" s="84" t="s">
        <v>69</v>
      </c>
      <c r="B33" s="62">
        <v>1</v>
      </c>
      <c r="C33" s="83">
        <f>B33/B$91*100</f>
        <v>0.16420361247947454</v>
      </c>
      <c r="D33" s="57">
        <v>2</v>
      </c>
      <c r="E33" s="83">
        <f>D33/D$91*100</f>
        <v>0.26990553306342779</v>
      </c>
      <c r="F33" s="62">
        <v>9</v>
      </c>
      <c r="G33" s="83">
        <f>F33/F$91*100</f>
        <v>9.2184779268667416E-2</v>
      </c>
      <c r="H33" s="62">
        <v>0</v>
      </c>
      <c r="I33" s="83">
        <f>H33/H$91*100</f>
        <v>0</v>
      </c>
      <c r="J33" s="62">
        <v>0</v>
      </c>
      <c r="K33" s="83">
        <f>J33/J$91*100</f>
        <v>0</v>
      </c>
      <c r="L33" s="62">
        <v>0</v>
      </c>
      <c r="M33" s="83">
        <f>L33/L$91*100</f>
        <v>0</v>
      </c>
      <c r="N33" s="62">
        <v>12</v>
      </c>
      <c r="O33" s="83">
        <f>N33/N$91*100</f>
        <v>9.3962884660559076E-2</v>
      </c>
    </row>
    <row r="34" spans="1:15">
      <c r="A34" s="84" t="s">
        <v>68</v>
      </c>
      <c r="B34" s="62">
        <v>34</v>
      </c>
      <c r="C34" s="83">
        <f>B34/B$91*100</f>
        <v>5.5829228243021349</v>
      </c>
      <c r="D34" s="57">
        <v>0</v>
      </c>
      <c r="E34" s="83">
        <f>D34/D$91*100</f>
        <v>0</v>
      </c>
      <c r="F34" s="62">
        <v>2</v>
      </c>
      <c r="G34" s="83">
        <f>F34/F$91*100</f>
        <v>2.0485506504148314E-2</v>
      </c>
      <c r="H34" s="57">
        <v>0</v>
      </c>
      <c r="I34" s="83">
        <f>H34/H$91*100</f>
        <v>0</v>
      </c>
      <c r="J34" s="57">
        <v>0</v>
      </c>
      <c r="K34" s="83">
        <f>J34/J$91*100</f>
        <v>0</v>
      </c>
      <c r="L34" s="57">
        <v>1</v>
      </c>
      <c r="M34" s="83">
        <f>L34/L$91*100</f>
        <v>0.4464285714285714</v>
      </c>
      <c r="N34" s="62">
        <v>37</v>
      </c>
      <c r="O34" s="83">
        <f>N34/N$91*100</f>
        <v>0.28971889437005716</v>
      </c>
    </row>
    <row r="35" spans="1:15" ht="5.25" customHeight="1">
      <c r="A35" s="57"/>
      <c r="B35" s="62"/>
      <c r="C35" s="77"/>
      <c r="D35" s="62"/>
      <c r="E35" s="77"/>
      <c r="F35" s="62"/>
      <c r="G35" s="77"/>
      <c r="H35" s="62"/>
      <c r="I35" s="77"/>
      <c r="J35" s="62"/>
      <c r="K35" s="77"/>
      <c r="L35" s="62"/>
      <c r="M35" s="77"/>
      <c r="N35" s="62"/>
      <c r="O35" s="77"/>
    </row>
    <row r="36" spans="1:15" ht="17.25">
      <c r="A36" s="85" t="s">
        <v>141</v>
      </c>
      <c r="B36" s="65">
        <v>130</v>
      </c>
      <c r="C36" s="77">
        <f>B36/B$91*100</f>
        <v>21.346469622331689</v>
      </c>
      <c r="D36" s="65">
        <v>315</v>
      </c>
      <c r="E36" s="77">
        <f>D36/D$91*100</f>
        <v>42.51012145748988</v>
      </c>
      <c r="F36" s="65">
        <v>3848</v>
      </c>
      <c r="G36" s="77">
        <f>F36/F$91*100</f>
        <v>39.41411451398136</v>
      </c>
      <c r="H36" s="65">
        <v>82</v>
      </c>
      <c r="I36" s="77">
        <f>H36/H$91*100</f>
        <v>25.386996904024766</v>
      </c>
      <c r="J36" s="65">
        <v>457</v>
      </c>
      <c r="K36" s="77">
        <f>J36/J$91*100</f>
        <v>41.134113411341133</v>
      </c>
      <c r="L36" s="65">
        <v>76</v>
      </c>
      <c r="M36" s="77">
        <f>L36/L$91*100</f>
        <v>33.928571428571431</v>
      </c>
      <c r="N36" s="65">
        <v>4908</v>
      </c>
      <c r="O36" s="77">
        <f>N36/N$91*100</f>
        <v>38.430819826168658</v>
      </c>
    </row>
    <row r="37" spans="1:15">
      <c r="A37" s="84" t="s">
        <v>66</v>
      </c>
      <c r="B37" s="62">
        <v>9</v>
      </c>
      <c r="C37" s="83">
        <f>B37/B$91*100</f>
        <v>1.4778325123152709</v>
      </c>
      <c r="D37" s="62">
        <v>5</v>
      </c>
      <c r="E37" s="83">
        <f>D37/D$91*100</f>
        <v>0.67476383265856954</v>
      </c>
      <c r="F37" s="62">
        <v>141</v>
      </c>
      <c r="G37" s="83">
        <f>F37/F$91*100</f>
        <v>1.4442282085424563</v>
      </c>
      <c r="H37" s="62">
        <v>1</v>
      </c>
      <c r="I37" s="83">
        <f>H37/H$91*100</f>
        <v>0.30959752321981426</v>
      </c>
      <c r="J37" s="62">
        <v>16</v>
      </c>
      <c r="K37" s="83">
        <f>J37/J$91*100</f>
        <v>1.4401440144014401</v>
      </c>
      <c r="L37" s="62">
        <v>5</v>
      </c>
      <c r="M37" s="83">
        <f>L37/L$91*100</f>
        <v>2.2321428571428572</v>
      </c>
      <c r="N37" s="62">
        <v>177</v>
      </c>
      <c r="O37" s="83">
        <f>N37/N$91*100</f>
        <v>1.3859525487432462</v>
      </c>
    </row>
    <row r="38" spans="1:15">
      <c r="A38" s="84" t="s">
        <v>65</v>
      </c>
      <c r="B38" s="57">
        <v>0</v>
      </c>
      <c r="C38" s="83">
        <f>B38/B$91*100</f>
        <v>0</v>
      </c>
      <c r="D38" s="62">
        <v>0</v>
      </c>
      <c r="E38" s="83">
        <f>D38/D$91*100</f>
        <v>0</v>
      </c>
      <c r="F38" s="62">
        <v>39</v>
      </c>
      <c r="G38" s="83">
        <f>F38/F$91*100</f>
        <v>0.39946737683089217</v>
      </c>
      <c r="H38" s="57">
        <v>0</v>
      </c>
      <c r="I38" s="83">
        <f>H38/H$91*100</f>
        <v>0</v>
      </c>
      <c r="J38" s="62">
        <v>5</v>
      </c>
      <c r="K38" s="83">
        <f>J38/J$91*100</f>
        <v>0.45004500450045004</v>
      </c>
      <c r="L38" s="57">
        <v>2</v>
      </c>
      <c r="M38" s="83">
        <f>L38/L$91*100</f>
        <v>0.89285714285714279</v>
      </c>
      <c r="N38" s="62">
        <v>46</v>
      </c>
      <c r="O38" s="83">
        <f>N38/N$91*100</f>
        <v>0.36019105786547645</v>
      </c>
    </row>
    <row r="39" spans="1:15">
      <c r="A39" s="84" t="s">
        <v>64</v>
      </c>
      <c r="B39" s="62">
        <v>17</v>
      </c>
      <c r="C39" s="83">
        <f>B39/B$91*100</f>
        <v>2.7914614121510675</v>
      </c>
      <c r="D39" s="62">
        <v>72</v>
      </c>
      <c r="E39" s="83">
        <f>D39/D$91*100</f>
        <v>9.7165991902834001</v>
      </c>
      <c r="F39" s="62">
        <v>644</v>
      </c>
      <c r="G39" s="83">
        <f>F39/F$91*100</f>
        <v>6.5963330943357574</v>
      </c>
      <c r="H39" s="62">
        <v>13</v>
      </c>
      <c r="I39" s="83">
        <f>H39/H$91*100</f>
        <v>4.0247678018575854</v>
      </c>
      <c r="J39" s="62">
        <v>86</v>
      </c>
      <c r="K39" s="83">
        <f>J39/J$91*100</f>
        <v>7.7407740774077398</v>
      </c>
      <c r="L39" s="62">
        <v>14</v>
      </c>
      <c r="M39" s="83">
        <f>L39/L$91*100</f>
        <v>6.25</v>
      </c>
      <c r="N39" s="62">
        <v>846</v>
      </c>
      <c r="O39" s="83">
        <f>N39/N$91*100</f>
        <v>6.6243833685694158</v>
      </c>
    </row>
    <row r="40" spans="1:15">
      <c r="A40" s="84" t="s">
        <v>63</v>
      </c>
      <c r="B40" s="62">
        <v>5</v>
      </c>
      <c r="C40" s="83">
        <f>B40/B$91*100</f>
        <v>0.82101806239737274</v>
      </c>
      <c r="D40" s="62">
        <v>3</v>
      </c>
      <c r="E40" s="83">
        <f>D40/D$91*100</f>
        <v>0.40485829959514169</v>
      </c>
      <c r="F40" s="62">
        <v>71</v>
      </c>
      <c r="G40" s="83">
        <f>F40/F$91*100</f>
        <v>0.7272354808972652</v>
      </c>
      <c r="H40" s="62">
        <v>7</v>
      </c>
      <c r="I40" s="83">
        <f>H40/H$91*100</f>
        <v>2.1671826625386998</v>
      </c>
      <c r="J40" s="62">
        <v>8</v>
      </c>
      <c r="K40" s="83">
        <f>J40/J$91*100</f>
        <v>0.72007200720072007</v>
      </c>
      <c r="L40" s="62">
        <v>1</v>
      </c>
      <c r="M40" s="83">
        <f>L40/L$91*100</f>
        <v>0.4464285714285714</v>
      </c>
      <c r="N40" s="62">
        <v>95</v>
      </c>
      <c r="O40" s="83">
        <f>N40/N$91*100</f>
        <v>0.74387283689609274</v>
      </c>
    </row>
    <row r="41" spans="1:15">
      <c r="A41" s="84" t="s">
        <v>62</v>
      </c>
      <c r="B41" s="62">
        <v>79</v>
      </c>
      <c r="C41" s="83">
        <f>B41/B$91*100</f>
        <v>12.97208538587849</v>
      </c>
      <c r="D41" s="62">
        <v>67</v>
      </c>
      <c r="E41" s="83">
        <f>D41/D$91*100</f>
        <v>9.0418353576248318</v>
      </c>
      <c r="F41" s="62">
        <v>1789</v>
      </c>
      <c r="G41" s="83">
        <f>F41/F$91*100</f>
        <v>18.324285567960668</v>
      </c>
      <c r="H41" s="62">
        <v>29</v>
      </c>
      <c r="I41" s="83">
        <f>H41/H$91*100</f>
        <v>8.9783281733746119</v>
      </c>
      <c r="J41" s="62">
        <v>238</v>
      </c>
      <c r="K41" s="83">
        <f>J41/J$91*100</f>
        <v>21.422142214221424</v>
      </c>
      <c r="L41" s="62">
        <v>35</v>
      </c>
      <c r="M41" s="83">
        <f>L41/L$91*100</f>
        <v>15.625</v>
      </c>
      <c r="N41" s="62">
        <v>2237</v>
      </c>
      <c r="O41" s="83">
        <f>N41/N$91*100</f>
        <v>17.516247748805888</v>
      </c>
    </row>
    <row r="42" spans="1:15">
      <c r="A42" s="84" t="s">
        <v>61</v>
      </c>
      <c r="B42" s="62">
        <v>44</v>
      </c>
      <c r="C42" s="83">
        <f>B42/B$91*100</f>
        <v>7.2249589490968793</v>
      </c>
      <c r="D42" s="62">
        <v>88</v>
      </c>
      <c r="E42" s="83">
        <f>D42/D$91*100</f>
        <v>11.875843454790823</v>
      </c>
      <c r="F42" s="62">
        <v>1114</v>
      </c>
      <c r="G42" s="83">
        <f>F42/F$91*100</f>
        <v>11.410427122810612</v>
      </c>
      <c r="H42" s="62">
        <v>28</v>
      </c>
      <c r="I42" s="83">
        <f>H42/H$91*100</f>
        <v>8.6687306501547994</v>
      </c>
      <c r="J42" s="62">
        <v>173</v>
      </c>
      <c r="K42" s="83">
        <f>J42/J$91*100</f>
        <v>15.571557155715571</v>
      </c>
      <c r="L42" s="62">
        <v>21</v>
      </c>
      <c r="M42" s="83">
        <f>L42/L$91*100</f>
        <v>9.375</v>
      </c>
      <c r="N42" s="62">
        <v>1468</v>
      </c>
      <c r="O42" s="83">
        <f>N42/N$91*100</f>
        <v>11.494792890141728</v>
      </c>
    </row>
    <row r="43" spans="1:15">
      <c r="A43" s="84" t="s">
        <v>60</v>
      </c>
      <c r="B43" s="62">
        <v>1</v>
      </c>
      <c r="C43" s="83">
        <f>B43/B$91*100</f>
        <v>0.16420361247947454</v>
      </c>
      <c r="D43" s="62">
        <v>3</v>
      </c>
      <c r="E43" s="83">
        <f>D43/D$91*100</f>
        <v>0.40485829959514169</v>
      </c>
      <c r="F43" s="62">
        <v>55</v>
      </c>
      <c r="G43" s="83">
        <f>F43/F$91*100</f>
        <v>0.56335142886407863</v>
      </c>
      <c r="H43" s="62">
        <v>6</v>
      </c>
      <c r="I43" s="83">
        <f>H43/H$91*100</f>
        <v>1.8575851393188854</v>
      </c>
      <c r="J43" s="62">
        <v>8</v>
      </c>
      <c r="K43" s="83">
        <f>J43/J$91*100</f>
        <v>0.72007200720072007</v>
      </c>
      <c r="L43" s="62">
        <v>3</v>
      </c>
      <c r="M43" s="83">
        <f>L43/L$91*100</f>
        <v>1.3392857142857142</v>
      </c>
      <c r="N43" s="62">
        <v>76</v>
      </c>
      <c r="O43" s="83">
        <f>N43/N$91*100</f>
        <v>0.59509826951687417</v>
      </c>
    </row>
    <row r="44" spans="1:15">
      <c r="A44" s="84" t="s">
        <v>59</v>
      </c>
      <c r="B44" s="62">
        <v>2</v>
      </c>
      <c r="C44" s="83">
        <f>B44/B$91*100</f>
        <v>0.32840722495894908</v>
      </c>
      <c r="D44" s="62">
        <v>43</v>
      </c>
      <c r="E44" s="83">
        <f>D44/D$91*100</f>
        <v>5.8029689608636978</v>
      </c>
      <c r="F44" s="62">
        <v>304</v>
      </c>
      <c r="G44" s="83">
        <f>F44/F$91*100</f>
        <v>3.1137969886305439</v>
      </c>
      <c r="H44" s="62">
        <v>30</v>
      </c>
      <c r="I44" s="83">
        <f>H44/H$91*100</f>
        <v>9.2879256965944279</v>
      </c>
      <c r="J44" s="62">
        <v>33</v>
      </c>
      <c r="K44" s="83">
        <f>J44/J$91*100</f>
        <v>2.9702970297029703</v>
      </c>
      <c r="L44" s="62">
        <v>3</v>
      </c>
      <c r="M44" s="83">
        <f>L44/L$91*100</f>
        <v>1.3392857142857142</v>
      </c>
      <c r="N44" s="62">
        <v>415</v>
      </c>
      <c r="O44" s="83">
        <f>N44/N$91*100</f>
        <v>3.2495497611776685</v>
      </c>
    </row>
    <row r="45" spans="1:15">
      <c r="A45" s="84" t="s">
        <v>58</v>
      </c>
      <c r="B45" s="62">
        <v>4</v>
      </c>
      <c r="C45" s="83">
        <f>B45/B$91*100</f>
        <v>0.65681444991789817</v>
      </c>
      <c r="D45" s="62">
        <v>16</v>
      </c>
      <c r="E45" s="83">
        <f>D45/D$91*100</f>
        <v>2.1592442645074224</v>
      </c>
      <c r="F45" s="62">
        <v>213</v>
      </c>
      <c r="G45" s="83">
        <f>F45/F$91*100</f>
        <v>2.1817064426917958</v>
      </c>
      <c r="H45" s="62">
        <v>5</v>
      </c>
      <c r="I45" s="83">
        <f>H45/H$91*100</f>
        <v>1.5479876160990713</v>
      </c>
      <c r="J45" s="62">
        <v>24</v>
      </c>
      <c r="K45" s="83">
        <f>J45/J$91*100</f>
        <v>2.1602160216021602</v>
      </c>
      <c r="L45" s="62">
        <v>5</v>
      </c>
      <c r="M45" s="83">
        <f>L45/L$91*100</f>
        <v>2.2321428571428572</v>
      </c>
      <c r="N45" s="62">
        <v>267</v>
      </c>
      <c r="O45" s="83">
        <f>N45/N$91*100</f>
        <v>2.0906741836974394</v>
      </c>
    </row>
    <row r="46" spans="1:15">
      <c r="A46" s="84" t="s">
        <v>57</v>
      </c>
      <c r="B46" s="62">
        <v>30</v>
      </c>
      <c r="C46" s="83">
        <f>B46/B$91*100</f>
        <v>4.9261083743842367</v>
      </c>
      <c r="D46" s="62">
        <v>173</v>
      </c>
      <c r="E46" s="83">
        <f>D46/D$91*100</f>
        <v>23.346828609986506</v>
      </c>
      <c r="F46" s="62">
        <v>969</v>
      </c>
      <c r="G46" s="83">
        <f>F46/F$91*100</f>
        <v>9.9252279012598592</v>
      </c>
      <c r="H46" s="62">
        <v>7</v>
      </c>
      <c r="I46" s="83">
        <f>H46/H$91*100</f>
        <v>2.1671826625386998</v>
      </c>
      <c r="J46" s="62">
        <v>61</v>
      </c>
      <c r="K46" s="83">
        <f>J46/J$91*100</f>
        <v>5.4905490549054905</v>
      </c>
      <c r="L46" s="62">
        <v>20</v>
      </c>
      <c r="M46" s="83">
        <f>L46/L$91*100</f>
        <v>8.9285714285714288</v>
      </c>
      <c r="N46" s="62">
        <v>1260</v>
      </c>
      <c r="O46" s="83">
        <f>N46/N$91*100</f>
        <v>9.8661028893587037</v>
      </c>
    </row>
    <row r="47" spans="1:15" ht="3.75" customHeight="1">
      <c r="A47" s="57"/>
      <c r="B47" s="62"/>
      <c r="C47" s="77"/>
      <c r="D47" s="62"/>
      <c r="E47" s="77"/>
      <c r="F47" s="62"/>
      <c r="G47" s="77"/>
      <c r="H47" s="62"/>
      <c r="I47" s="77"/>
      <c r="J47" s="62"/>
      <c r="K47" s="77"/>
      <c r="L47" s="62"/>
      <c r="M47" s="77"/>
      <c r="N47" s="62"/>
      <c r="O47" s="77"/>
    </row>
    <row r="48" spans="1:15" ht="17.25">
      <c r="A48" s="85" t="s">
        <v>140</v>
      </c>
      <c r="B48" s="65">
        <v>28</v>
      </c>
      <c r="C48" s="77">
        <f>B48/B$91*100</f>
        <v>4.5977011494252871</v>
      </c>
      <c r="D48" s="65">
        <v>30</v>
      </c>
      <c r="E48" s="77">
        <f>D48/D$91*100</f>
        <v>4.048582995951417</v>
      </c>
      <c r="F48" s="65">
        <v>606</v>
      </c>
      <c r="G48" s="77">
        <f>F48/F$91*100</f>
        <v>6.2071084707569399</v>
      </c>
      <c r="H48" s="65">
        <v>6</v>
      </c>
      <c r="I48" s="77">
        <f>H48/H$91*100</f>
        <v>1.8575851393188854</v>
      </c>
      <c r="J48" s="65">
        <v>71</v>
      </c>
      <c r="K48" s="77">
        <f>J48/J$91*100</f>
        <v>6.3906390639063906</v>
      </c>
      <c r="L48" s="65">
        <v>11</v>
      </c>
      <c r="M48" s="77">
        <f>L48/L$91*100</f>
        <v>4.9107142857142856</v>
      </c>
      <c r="N48" s="65">
        <v>752</v>
      </c>
      <c r="O48" s="77">
        <f>N48/N$91*100</f>
        <v>5.888340772061702</v>
      </c>
    </row>
    <row r="49" spans="1:15">
      <c r="A49" s="84" t="s">
        <v>55</v>
      </c>
      <c r="B49" s="62">
        <v>5</v>
      </c>
      <c r="C49" s="83">
        <f>B49/B$91*100</f>
        <v>0.82101806239737274</v>
      </c>
      <c r="D49" s="62">
        <v>11</v>
      </c>
      <c r="E49" s="83">
        <f>D49/D$91*100</f>
        <v>1.4844804318488529</v>
      </c>
      <c r="F49" s="62">
        <v>191</v>
      </c>
      <c r="G49" s="83">
        <f>F49/F$91*100</f>
        <v>1.956365871146164</v>
      </c>
      <c r="H49" s="62">
        <v>0</v>
      </c>
      <c r="I49" s="83">
        <f>H49/H$91*100</f>
        <v>0</v>
      </c>
      <c r="J49" s="62">
        <v>12</v>
      </c>
      <c r="K49" s="83">
        <f>J49/J$91*100</f>
        <v>1.0801080108010801</v>
      </c>
      <c r="L49" s="62">
        <v>5</v>
      </c>
      <c r="M49" s="83">
        <f>L49/L$91*100</f>
        <v>2.2321428571428572</v>
      </c>
      <c r="N49" s="62">
        <v>224</v>
      </c>
      <c r="O49" s="83">
        <f>N49/N$91*100</f>
        <v>1.7539738469971027</v>
      </c>
    </row>
    <row r="50" spans="1:15">
      <c r="A50" s="84" t="s">
        <v>54</v>
      </c>
      <c r="B50" s="62">
        <v>0</v>
      </c>
      <c r="C50" s="83">
        <f>B50/B$91*100</f>
        <v>0</v>
      </c>
      <c r="D50" s="62">
        <v>5</v>
      </c>
      <c r="E50" s="83">
        <f>D50/D$91*100</f>
        <v>0.67476383265856954</v>
      </c>
      <c r="F50" s="62">
        <v>30</v>
      </c>
      <c r="G50" s="83">
        <f>F50/F$91*100</f>
        <v>0.30728259756222476</v>
      </c>
      <c r="H50" s="57">
        <v>0</v>
      </c>
      <c r="I50" s="83">
        <f>H50/H$91*100</f>
        <v>0</v>
      </c>
      <c r="J50" s="57">
        <v>5</v>
      </c>
      <c r="K50" s="83">
        <f>J50/J$91*100</f>
        <v>0.45004500450045004</v>
      </c>
      <c r="L50" s="57">
        <v>0</v>
      </c>
      <c r="M50" s="83">
        <f>L50/L$91*100</f>
        <v>0</v>
      </c>
      <c r="N50" s="62">
        <v>40</v>
      </c>
      <c r="O50" s="83">
        <f>N50/N$91*100</f>
        <v>0.31320961553519694</v>
      </c>
    </row>
    <row r="51" spans="1:15">
      <c r="A51" s="84" t="s">
        <v>53</v>
      </c>
      <c r="B51" s="57">
        <v>0</v>
      </c>
      <c r="C51" s="83">
        <f>B51/B$91*100</f>
        <v>0</v>
      </c>
      <c r="D51" s="62">
        <v>2</v>
      </c>
      <c r="E51" s="83">
        <f>D51/D$91*100</f>
        <v>0.26990553306342779</v>
      </c>
      <c r="F51" s="62">
        <v>98</v>
      </c>
      <c r="G51" s="83">
        <f>F51/F$91*100</f>
        <v>1.0037898187032674</v>
      </c>
      <c r="H51" s="62">
        <v>5</v>
      </c>
      <c r="I51" s="83">
        <f>H51/H$91*100</f>
        <v>1.5479876160990713</v>
      </c>
      <c r="J51" s="62">
        <v>18</v>
      </c>
      <c r="K51" s="83">
        <f>J51/J$91*100</f>
        <v>1.6201620162016201</v>
      </c>
      <c r="L51" s="62">
        <v>0</v>
      </c>
      <c r="M51" s="83">
        <f>L51/L$91*100</f>
        <v>0</v>
      </c>
      <c r="N51" s="62">
        <v>123</v>
      </c>
      <c r="O51" s="83">
        <f>N51/N$91*100</f>
        <v>0.9631195677707306</v>
      </c>
    </row>
    <row r="52" spans="1:15">
      <c r="A52" s="84" t="s">
        <v>52</v>
      </c>
      <c r="B52" s="57">
        <v>0</v>
      </c>
      <c r="C52" s="83">
        <f>B52/B$91*100</f>
        <v>0</v>
      </c>
      <c r="D52" s="57">
        <v>0</v>
      </c>
      <c r="E52" s="83">
        <f>D52/D$91*100</f>
        <v>0</v>
      </c>
      <c r="F52" s="62">
        <v>8</v>
      </c>
      <c r="G52" s="83">
        <f>F52/F$91*100</f>
        <v>8.1942026016593256E-2</v>
      </c>
      <c r="H52" s="57">
        <v>0</v>
      </c>
      <c r="I52" s="83">
        <f>H52/H$91*100</f>
        <v>0</v>
      </c>
      <c r="J52" s="57">
        <v>1</v>
      </c>
      <c r="K52" s="83">
        <f>J52/J$91*100</f>
        <v>9.0009000900090008E-2</v>
      </c>
      <c r="L52" s="57">
        <v>1</v>
      </c>
      <c r="M52" s="83">
        <f>L52/L$91*100</f>
        <v>0.4464285714285714</v>
      </c>
      <c r="N52" s="62">
        <v>10</v>
      </c>
      <c r="O52" s="83">
        <f>N52/N$91*100</f>
        <v>7.8302403883799235E-2</v>
      </c>
    </row>
    <row r="53" spans="1:15">
      <c r="A53" s="84" t="s">
        <v>51</v>
      </c>
      <c r="B53" s="62">
        <v>0</v>
      </c>
      <c r="C53" s="83">
        <f>B53/B$91*100</f>
        <v>0</v>
      </c>
      <c r="D53" s="57">
        <v>2</v>
      </c>
      <c r="E53" s="83">
        <f>D53/D$91*100</f>
        <v>0.26990553306342779</v>
      </c>
      <c r="F53" s="62">
        <v>109</v>
      </c>
      <c r="G53" s="83">
        <f>F53/F$91*100</f>
        <v>1.1164601044760831</v>
      </c>
      <c r="H53" s="57">
        <v>4</v>
      </c>
      <c r="I53" s="83">
        <f>H53/H$91*100</f>
        <v>1.2383900928792571</v>
      </c>
      <c r="J53" s="57">
        <v>6</v>
      </c>
      <c r="K53" s="83">
        <f>J53/J$91*100</f>
        <v>0.54005400540054005</v>
      </c>
      <c r="L53" s="62">
        <v>4</v>
      </c>
      <c r="M53" s="83">
        <f>L53/L$91*100</f>
        <v>1.7857142857142856</v>
      </c>
      <c r="N53" s="62">
        <v>125</v>
      </c>
      <c r="O53" s="83">
        <f>N53/N$91*100</f>
        <v>0.97878004854749046</v>
      </c>
    </row>
    <row r="54" spans="1:15">
      <c r="A54" s="84" t="s">
        <v>50</v>
      </c>
      <c r="B54" s="62">
        <v>8</v>
      </c>
      <c r="C54" s="83">
        <f>B54/B$91*100</f>
        <v>1.3136288998357963</v>
      </c>
      <c r="D54" s="62">
        <v>2</v>
      </c>
      <c r="E54" s="83">
        <f>D54/D$91*100</f>
        <v>0.26990553306342779</v>
      </c>
      <c r="F54" s="62">
        <v>2</v>
      </c>
      <c r="G54" s="83">
        <f>F54/F$91*100</f>
        <v>2.0485506504148314E-2</v>
      </c>
      <c r="H54" s="57">
        <v>0</v>
      </c>
      <c r="I54" s="83">
        <f>H54/H$91*100</f>
        <v>0</v>
      </c>
      <c r="J54" s="57">
        <v>0</v>
      </c>
      <c r="K54" s="83">
        <f>J54/J$91*100</f>
        <v>0</v>
      </c>
      <c r="L54" s="57">
        <v>0</v>
      </c>
      <c r="M54" s="83">
        <f>L54/L$91*100</f>
        <v>0</v>
      </c>
      <c r="N54" s="62">
        <v>12</v>
      </c>
      <c r="O54" s="83">
        <f>N54/N$91*100</f>
        <v>9.3962884660559076E-2</v>
      </c>
    </row>
    <row r="55" spans="1:15">
      <c r="A55" s="84" t="s">
        <v>49</v>
      </c>
      <c r="B55" s="62">
        <v>19</v>
      </c>
      <c r="C55" s="83">
        <f>B55/B$91*100</f>
        <v>3.1198686371100166</v>
      </c>
      <c r="D55" s="57">
        <v>2</v>
      </c>
      <c r="E55" s="83">
        <f>D55/D$91*100</f>
        <v>0.26990553306342779</v>
      </c>
      <c r="F55" s="62">
        <v>4</v>
      </c>
      <c r="G55" s="83">
        <f>F55/F$91*100</f>
        <v>4.0971013008296628E-2</v>
      </c>
      <c r="H55" s="57">
        <v>0</v>
      </c>
      <c r="I55" s="83">
        <f>H55/H$91*100</f>
        <v>0</v>
      </c>
      <c r="J55" s="57">
        <v>0</v>
      </c>
      <c r="K55" s="83">
        <f>J55/J$91*100</f>
        <v>0</v>
      </c>
      <c r="L55" s="57">
        <v>0</v>
      </c>
      <c r="M55" s="83">
        <f>L55/L$91*100</f>
        <v>0</v>
      </c>
      <c r="N55" s="62">
        <v>25</v>
      </c>
      <c r="O55" s="83">
        <f>N55/N$91*100</f>
        <v>0.19575600970949805</v>
      </c>
    </row>
    <row r="56" spans="1:15">
      <c r="A56" s="84" t="s">
        <v>48</v>
      </c>
      <c r="B56" s="57">
        <v>3</v>
      </c>
      <c r="C56" s="83">
        <f>B56/B$91*100</f>
        <v>0.49261083743842365</v>
      </c>
      <c r="D56" s="57">
        <v>0</v>
      </c>
      <c r="E56" s="83">
        <f>D56/D$91*100</f>
        <v>0</v>
      </c>
      <c r="F56" s="62">
        <v>10</v>
      </c>
      <c r="G56" s="83">
        <f>F56/F$91*100</f>
        <v>0.10242753252074158</v>
      </c>
      <c r="H56" s="57">
        <v>0</v>
      </c>
      <c r="I56" s="83">
        <f>H56/H$91*100</f>
        <v>0</v>
      </c>
      <c r="J56" s="57">
        <v>2</v>
      </c>
      <c r="K56" s="83">
        <f>J56/J$91*100</f>
        <v>0.18001800180018002</v>
      </c>
      <c r="L56" s="57">
        <v>0</v>
      </c>
      <c r="M56" s="83">
        <f>L56/L$91*100</f>
        <v>0</v>
      </c>
      <c r="N56" s="62">
        <v>15</v>
      </c>
      <c r="O56" s="83">
        <f>N56/N$91*100</f>
        <v>0.11745360582569886</v>
      </c>
    </row>
    <row r="57" spans="1:15">
      <c r="A57" s="84" t="s">
        <v>47</v>
      </c>
      <c r="B57" s="57">
        <v>0</v>
      </c>
      <c r="C57" s="83">
        <f>B57/B$91*100</f>
        <v>0</v>
      </c>
      <c r="D57" s="62">
        <v>1</v>
      </c>
      <c r="E57" s="83">
        <f>D57/D$91*100</f>
        <v>0.1349527665317139</v>
      </c>
      <c r="F57" s="62">
        <v>148</v>
      </c>
      <c r="G57" s="83">
        <f>F57/F$91*100</f>
        <v>1.5159274813069752</v>
      </c>
      <c r="H57" s="62">
        <v>0</v>
      </c>
      <c r="I57" s="83">
        <f>H57/H$91*100</f>
        <v>0</v>
      </c>
      <c r="J57" s="62">
        <v>27</v>
      </c>
      <c r="K57" s="83">
        <f>J57/J$91*100</f>
        <v>2.4302430243024302</v>
      </c>
      <c r="L57" s="62">
        <v>1</v>
      </c>
      <c r="M57" s="83">
        <f>L57/L$91*100</f>
        <v>0.4464285714285714</v>
      </c>
      <c r="N57" s="62">
        <v>177</v>
      </c>
      <c r="O57" s="83">
        <f>N57/N$91*100</f>
        <v>1.3859525487432462</v>
      </c>
    </row>
    <row r="58" spans="1:15">
      <c r="A58" s="84" t="s">
        <v>46</v>
      </c>
      <c r="B58" s="62">
        <v>0</v>
      </c>
      <c r="C58" s="83">
        <f>B58/B$91*100</f>
        <v>0</v>
      </c>
      <c r="D58" s="62">
        <v>6</v>
      </c>
      <c r="E58" s="83">
        <f>D58/D$91*100</f>
        <v>0.80971659919028338</v>
      </c>
      <c r="F58" s="62">
        <v>68</v>
      </c>
      <c r="G58" s="83">
        <f>F58/F$91*100</f>
        <v>0.6965072211410428</v>
      </c>
      <c r="H58" s="62">
        <v>0</v>
      </c>
      <c r="I58" s="83">
        <f>H58/H$91*100</f>
        <v>0</v>
      </c>
      <c r="J58" s="62">
        <v>10</v>
      </c>
      <c r="K58" s="83">
        <f>J58/J$91*100</f>
        <v>0.90009000900090008</v>
      </c>
      <c r="L58" s="62">
        <v>0</v>
      </c>
      <c r="M58" s="83">
        <f>L58/L$91*100</f>
        <v>0</v>
      </c>
      <c r="N58" s="62">
        <v>84</v>
      </c>
      <c r="O58" s="83">
        <f>N58/N$91*100</f>
        <v>0.65774019262391359</v>
      </c>
    </row>
    <row r="59" spans="1:15" ht="4.5" customHeight="1">
      <c r="A59" s="57"/>
      <c r="B59" s="62"/>
      <c r="C59" s="77"/>
      <c r="D59" s="62"/>
      <c r="E59" s="77"/>
      <c r="F59" s="62"/>
      <c r="G59" s="77"/>
      <c r="H59" s="62"/>
      <c r="I59" s="77"/>
      <c r="J59" s="62"/>
      <c r="K59" s="77"/>
      <c r="L59" s="62"/>
      <c r="M59" s="77"/>
      <c r="N59" s="62"/>
      <c r="O59" s="77"/>
    </row>
    <row r="60" spans="1:15" ht="17.25">
      <c r="A60" s="85" t="s">
        <v>139</v>
      </c>
      <c r="B60" s="65">
        <v>28</v>
      </c>
      <c r="C60" s="77">
        <f>B60/B$91*100</f>
        <v>4.5977011494252871</v>
      </c>
      <c r="D60" s="65">
        <v>133</v>
      </c>
      <c r="E60" s="77">
        <f>D60/D$91*100</f>
        <v>17.948717948717949</v>
      </c>
      <c r="F60" s="65">
        <v>1050</v>
      </c>
      <c r="G60" s="77">
        <f>F60/F$91*100</f>
        <v>10.754890914677866</v>
      </c>
      <c r="H60" s="65">
        <v>10</v>
      </c>
      <c r="I60" s="77">
        <f>H60/H$91*100</f>
        <v>3.0959752321981426</v>
      </c>
      <c r="J60" s="65">
        <v>102</v>
      </c>
      <c r="K60" s="77">
        <f>J60/J$91*100</f>
        <v>9.1809180918091808</v>
      </c>
      <c r="L60" s="65">
        <v>25</v>
      </c>
      <c r="M60" s="77">
        <f>L60/L$91*100</f>
        <v>11.160714285714286</v>
      </c>
      <c r="N60" s="65">
        <v>1348</v>
      </c>
      <c r="O60" s="77">
        <f>N60/N$91*100</f>
        <v>10.555164043536136</v>
      </c>
    </row>
    <row r="61" spans="1:15">
      <c r="A61" s="84" t="s">
        <v>44</v>
      </c>
      <c r="B61" s="57">
        <v>0</v>
      </c>
      <c r="C61" s="83">
        <f>B61/B$91*100</f>
        <v>0</v>
      </c>
      <c r="D61" s="62">
        <v>17</v>
      </c>
      <c r="E61" s="83">
        <f>D61/D$91*100</f>
        <v>2.2941970310391366</v>
      </c>
      <c r="F61" s="62">
        <v>131</v>
      </c>
      <c r="G61" s="83">
        <f>F61/F$91*100</f>
        <v>1.3418006760217145</v>
      </c>
      <c r="H61" s="62">
        <v>1</v>
      </c>
      <c r="I61" s="83">
        <f>H61/H$91*100</f>
        <v>0.30959752321981426</v>
      </c>
      <c r="J61" s="62">
        <v>6</v>
      </c>
      <c r="K61" s="83">
        <f>J61/J$91*100</f>
        <v>0.54005400540054005</v>
      </c>
      <c r="L61" s="62">
        <v>4</v>
      </c>
      <c r="M61" s="83">
        <f>L61/L$91*100</f>
        <v>1.7857142857142856</v>
      </c>
      <c r="N61" s="62">
        <v>159</v>
      </c>
      <c r="O61" s="83">
        <f>N61/N$91*100</f>
        <v>1.2450082217524079</v>
      </c>
    </row>
    <row r="62" spans="1:15">
      <c r="A62" s="84" t="s">
        <v>43</v>
      </c>
      <c r="B62" s="62">
        <v>21</v>
      </c>
      <c r="C62" s="83">
        <f>B62/B$91*100</f>
        <v>3.4482758620689653</v>
      </c>
      <c r="D62" s="62">
        <v>55</v>
      </c>
      <c r="E62" s="83">
        <f>D62/D$91*100</f>
        <v>7.4224021592442648</v>
      </c>
      <c r="F62" s="62">
        <v>679</v>
      </c>
      <c r="G62" s="83">
        <f>F62/F$91*100</f>
        <v>6.9548294581583532</v>
      </c>
      <c r="H62" s="62">
        <v>7</v>
      </c>
      <c r="I62" s="83">
        <f>H62/H$91*100</f>
        <v>2.1671826625386998</v>
      </c>
      <c r="J62" s="62">
        <v>86</v>
      </c>
      <c r="K62" s="83">
        <f>J62/J$91*100</f>
        <v>7.7407740774077398</v>
      </c>
      <c r="L62" s="62">
        <v>13</v>
      </c>
      <c r="M62" s="83">
        <f>L62/L$91*100</f>
        <v>5.8035714285714288</v>
      </c>
      <c r="N62" s="62">
        <v>861</v>
      </c>
      <c r="O62" s="83">
        <f>N62/N$91*100</f>
        <v>6.7418369743951141</v>
      </c>
    </row>
    <row r="63" spans="1:15">
      <c r="A63" s="84" t="s">
        <v>42</v>
      </c>
      <c r="B63" s="57">
        <v>2</v>
      </c>
      <c r="C63" s="83">
        <f>B63/B$91*100</f>
        <v>0.32840722495894908</v>
      </c>
      <c r="D63" s="62">
        <v>10</v>
      </c>
      <c r="E63" s="83">
        <f>D63/D$91*100</f>
        <v>1.3495276653171391</v>
      </c>
      <c r="F63" s="62">
        <v>91</v>
      </c>
      <c r="G63" s="83">
        <f>F63/F$91*100</f>
        <v>0.9320905459387484</v>
      </c>
      <c r="H63" s="62">
        <v>1</v>
      </c>
      <c r="I63" s="83">
        <f>H63/H$91*100</f>
        <v>0.30959752321981426</v>
      </c>
      <c r="J63" s="62">
        <v>3</v>
      </c>
      <c r="K63" s="83">
        <f>J63/J$91*100</f>
        <v>0.27002700270027002</v>
      </c>
      <c r="L63" s="62">
        <v>3</v>
      </c>
      <c r="M63" s="83">
        <f>L63/L$91*100</f>
        <v>1.3392857142857142</v>
      </c>
      <c r="N63" s="62">
        <v>110</v>
      </c>
      <c r="O63" s="83">
        <f>N63/N$91*100</f>
        <v>0.8613264427217916</v>
      </c>
    </row>
    <row r="64" spans="1:15">
      <c r="A64" s="84" t="s">
        <v>41</v>
      </c>
      <c r="B64" s="57">
        <v>0</v>
      </c>
      <c r="C64" s="83">
        <f>B64/B$91*100</f>
        <v>0</v>
      </c>
      <c r="D64" s="57">
        <v>1</v>
      </c>
      <c r="E64" s="83">
        <f>D64/D$91*100</f>
        <v>0.1349527665317139</v>
      </c>
      <c r="F64" s="62">
        <v>2</v>
      </c>
      <c r="G64" s="83">
        <f>F64/F$91*100</f>
        <v>2.0485506504148314E-2</v>
      </c>
      <c r="H64" s="57">
        <v>0</v>
      </c>
      <c r="I64" s="83">
        <f>H64/H$91*100</f>
        <v>0</v>
      </c>
      <c r="J64" s="57">
        <v>3</v>
      </c>
      <c r="K64" s="83">
        <f>J64/J$91*100</f>
        <v>0.27002700270027002</v>
      </c>
      <c r="L64" s="62">
        <v>1</v>
      </c>
      <c r="M64" s="83">
        <f>L64/L$91*100</f>
        <v>0.4464285714285714</v>
      </c>
      <c r="N64" s="62">
        <v>7</v>
      </c>
      <c r="O64" s="83">
        <f>N64/N$91*100</f>
        <v>5.4811682718659459E-2</v>
      </c>
    </row>
    <row r="65" spans="1:15">
      <c r="A65" s="84" t="s">
        <v>40</v>
      </c>
      <c r="B65" s="62">
        <v>5</v>
      </c>
      <c r="C65" s="83">
        <f>B65/B$91*100</f>
        <v>0.82101806239737274</v>
      </c>
      <c r="D65" s="62">
        <v>48</v>
      </c>
      <c r="E65" s="83">
        <f>D65/D$91*100</f>
        <v>6.4777327935222671</v>
      </c>
      <c r="F65" s="62">
        <v>236</v>
      </c>
      <c r="G65" s="83">
        <f>F65/F$91*100</f>
        <v>2.4172897674895011</v>
      </c>
      <c r="H65" s="62">
        <v>1</v>
      </c>
      <c r="I65" s="83">
        <f>H65/H$91*100</f>
        <v>0.30959752321981426</v>
      </c>
      <c r="J65" s="62">
        <v>2</v>
      </c>
      <c r="K65" s="83">
        <f>J65/J$91*100</f>
        <v>0.18001800180018002</v>
      </c>
      <c r="L65" s="62">
        <v>5</v>
      </c>
      <c r="M65" s="83">
        <f>L65/L$91*100</f>
        <v>2.2321428571428572</v>
      </c>
      <c r="N65" s="62">
        <v>297</v>
      </c>
      <c r="O65" s="83">
        <f>N65/N$91*100</f>
        <v>2.3255813953488373</v>
      </c>
    </row>
    <row r="66" spans="1:15">
      <c r="A66" s="84" t="s">
        <v>39</v>
      </c>
      <c r="B66" s="57">
        <v>0</v>
      </c>
      <c r="C66" s="83">
        <f>B66/B$91*100</f>
        <v>0</v>
      </c>
      <c r="D66" s="62">
        <v>5</v>
      </c>
      <c r="E66" s="83">
        <f>D66/D$91*100</f>
        <v>0.67476383265856954</v>
      </c>
      <c r="F66" s="62">
        <v>37</v>
      </c>
      <c r="G66" s="83">
        <f>F66/F$91*100</f>
        <v>0.3789818703267438</v>
      </c>
      <c r="H66" s="62">
        <v>0</v>
      </c>
      <c r="I66" s="83">
        <f>H66/H$91*100</f>
        <v>0</v>
      </c>
      <c r="J66" s="62">
        <v>5</v>
      </c>
      <c r="K66" s="83">
        <f>J66/J$91*100</f>
        <v>0.45004500450045004</v>
      </c>
      <c r="L66" s="62">
        <v>3</v>
      </c>
      <c r="M66" s="83">
        <f>L66/L$91*100</f>
        <v>1.3392857142857142</v>
      </c>
      <c r="N66" s="62">
        <v>50</v>
      </c>
      <c r="O66" s="83">
        <f>N66/N$91*100</f>
        <v>0.3915120194189961</v>
      </c>
    </row>
    <row r="67" spans="1:15">
      <c r="A67" s="84" t="s">
        <v>38</v>
      </c>
      <c r="B67" s="57">
        <v>0</v>
      </c>
      <c r="C67" s="83">
        <f>B67/B$91*100</f>
        <v>0</v>
      </c>
      <c r="D67" s="62">
        <v>17</v>
      </c>
      <c r="E67" s="83">
        <f>D67/D$91*100</f>
        <v>2.2941970310391366</v>
      </c>
      <c r="F67" s="62">
        <v>39</v>
      </c>
      <c r="G67" s="83">
        <f>F67/F$91*100</f>
        <v>0.39946737683089217</v>
      </c>
      <c r="H67" s="62">
        <v>1</v>
      </c>
      <c r="I67" s="83">
        <f>H67/H$91*100</f>
        <v>0.30959752321981426</v>
      </c>
      <c r="J67" s="62">
        <v>2</v>
      </c>
      <c r="K67" s="83">
        <f>J67/J$91*100</f>
        <v>0.18001800180018002</v>
      </c>
      <c r="L67" s="62">
        <v>1</v>
      </c>
      <c r="M67" s="83">
        <f>L67/L$91*100</f>
        <v>0.4464285714285714</v>
      </c>
      <c r="N67" s="62">
        <v>60</v>
      </c>
      <c r="O67" s="83">
        <f>N67/N$91*100</f>
        <v>0.46981442330279544</v>
      </c>
    </row>
    <row r="68" spans="1:15" ht="4.5" customHeight="1">
      <c r="A68" s="57"/>
      <c r="B68" s="62"/>
      <c r="C68" s="77"/>
      <c r="D68" s="62"/>
      <c r="E68" s="77"/>
      <c r="F68" s="62"/>
      <c r="G68" s="77"/>
      <c r="H68" s="62"/>
      <c r="I68" s="77"/>
      <c r="J68" s="62"/>
      <c r="K68" s="77"/>
      <c r="L68" s="62"/>
      <c r="M68" s="77"/>
      <c r="N68" s="62"/>
      <c r="O68" s="77"/>
    </row>
    <row r="69" spans="1:15" ht="17.25">
      <c r="A69" s="85" t="s">
        <v>138</v>
      </c>
      <c r="B69" s="65">
        <v>13</v>
      </c>
      <c r="C69" s="77">
        <f>B69/B$91*100</f>
        <v>2.1346469622331692</v>
      </c>
      <c r="D69" s="65">
        <v>29</v>
      </c>
      <c r="E69" s="77">
        <f>D69/D$91*100</f>
        <v>3.9136302294197032</v>
      </c>
      <c r="F69" s="65">
        <v>529</v>
      </c>
      <c r="G69" s="77">
        <f>F69/F$91*100</f>
        <v>5.4184164703472293</v>
      </c>
      <c r="H69" s="65">
        <v>8</v>
      </c>
      <c r="I69" s="77">
        <f>H69/H$91*100</f>
        <v>2.4767801857585141</v>
      </c>
      <c r="J69" s="65">
        <v>66</v>
      </c>
      <c r="K69" s="77">
        <f>J69/J$91*100</f>
        <v>5.9405940594059405</v>
      </c>
      <c r="L69" s="65">
        <v>18</v>
      </c>
      <c r="M69" s="77">
        <f>L69/L$91*100</f>
        <v>8.0357142857142865</v>
      </c>
      <c r="N69" s="65">
        <v>663</v>
      </c>
      <c r="O69" s="77">
        <f>N69/N$91*100</f>
        <v>5.1914493774958892</v>
      </c>
    </row>
    <row r="70" spans="1:15">
      <c r="A70" s="84" t="s">
        <v>36</v>
      </c>
      <c r="B70" s="62">
        <v>8</v>
      </c>
      <c r="C70" s="83">
        <f>B70/B$91*100</f>
        <v>1.3136288998357963</v>
      </c>
      <c r="D70" s="62">
        <v>6</v>
      </c>
      <c r="E70" s="83">
        <f>D70/D$91*100</f>
        <v>0.80971659919028338</v>
      </c>
      <c r="F70" s="62">
        <v>130</v>
      </c>
      <c r="G70" s="83">
        <f>F70/F$91*100</f>
        <v>1.3315579227696404</v>
      </c>
      <c r="H70" s="62">
        <v>2</v>
      </c>
      <c r="I70" s="83">
        <f>H70/H$91*100</f>
        <v>0.61919504643962853</v>
      </c>
      <c r="J70" s="62">
        <v>11</v>
      </c>
      <c r="K70" s="83">
        <f>J70/J$91*100</f>
        <v>0.99009900990099009</v>
      </c>
      <c r="L70" s="62">
        <v>3</v>
      </c>
      <c r="M70" s="83">
        <f>L70/L$91*100</f>
        <v>1.3392857142857142</v>
      </c>
      <c r="N70" s="62">
        <v>160</v>
      </c>
      <c r="O70" s="83">
        <f>N70/N$91*100</f>
        <v>1.2528384621407878</v>
      </c>
    </row>
    <row r="71" spans="1:15">
      <c r="A71" s="84" t="s">
        <v>35</v>
      </c>
      <c r="B71" s="57">
        <v>1</v>
      </c>
      <c r="C71" s="83">
        <f>B71/B$91*100</f>
        <v>0.16420361247947454</v>
      </c>
      <c r="D71" s="57">
        <v>0</v>
      </c>
      <c r="E71" s="83">
        <f>D71/D$91*100</f>
        <v>0</v>
      </c>
      <c r="F71" s="62">
        <v>16</v>
      </c>
      <c r="G71" s="83">
        <f>F71/F$91*100</f>
        <v>0.16388405203318651</v>
      </c>
      <c r="H71" s="57">
        <v>2</v>
      </c>
      <c r="I71" s="83">
        <f>H71/H$91*100</f>
        <v>0.61919504643962853</v>
      </c>
      <c r="J71" s="57">
        <v>3</v>
      </c>
      <c r="K71" s="83">
        <f>J71/J$91*100</f>
        <v>0.27002700270027002</v>
      </c>
      <c r="L71" s="62">
        <v>3</v>
      </c>
      <c r="M71" s="83">
        <f>L71/L$91*100</f>
        <v>1.3392857142857142</v>
      </c>
      <c r="N71" s="62">
        <v>25</v>
      </c>
      <c r="O71" s="83">
        <f>N71/N$91*100</f>
        <v>0.19575600970949805</v>
      </c>
    </row>
    <row r="72" spans="1:15">
      <c r="A72" s="84" t="s">
        <v>137</v>
      </c>
      <c r="B72" s="62">
        <v>1</v>
      </c>
      <c r="C72" s="83">
        <f>B72/B$91*100</f>
        <v>0.16420361247947454</v>
      </c>
      <c r="D72" s="62">
        <v>8</v>
      </c>
      <c r="E72" s="83">
        <f>D72/D$91*100</f>
        <v>1.0796221322537112</v>
      </c>
      <c r="F72" s="62">
        <v>63</v>
      </c>
      <c r="G72" s="83">
        <f>F72/F$91*100</f>
        <v>0.64529345488067191</v>
      </c>
      <c r="H72" s="62">
        <v>1</v>
      </c>
      <c r="I72" s="83">
        <f>H72/H$91*100</f>
        <v>0.30959752321981426</v>
      </c>
      <c r="J72" s="62">
        <v>13</v>
      </c>
      <c r="K72" s="83">
        <f>J72/J$91*100</f>
        <v>1.1701170117011701</v>
      </c>
      <c r="L72" s="62">
        <v>8</v>
      </c>
      <c r="M72" s="83">
        <f>L72/L$91*100</f>
        <v>3.5714285714285712</v>
      </c>
      <c r="N72" s="62">
        <v>94</v>
      </c>
      <c r="O72" s="83">
        <f>N72/N$91*100</f>
        <v>0.73604259650771275</v>
      </c>
    </row>
    <row r="73" spans="1:15">
      <c r="A73" s="84" t="s">
        <v>33</v>
      </c>
      <c r="B73" s="57">
        <v>1</v>
      </c>
      <c r="C73" s="83">
        <f>B73/B$91*100</f>
        <v>0.16420361247947454</v>
      </c>
      <c r="D73" s="57">
        <v>1</v>
      </c>
      <c r="E73" s="83">
        <f>D73/D$91*100</f>
        <v>0.1349527665317139</v>
      </c>
      <c r="F73" s="62">
        <v>17</v>
      </c>
      <c r="G73" s="83">
        <f>F73/F$91*100</f>
        <v>0.1741268052852607</v>
      </c>
      <c r="H73" s="57">
        <v>1</v>
      </c>
      <c r="I73" s="83">
        <f>H73/H$91*100</f>
        <v>0.30959752321981426</v>
      </c>
      <c r="J73" s="62">
        <v>2</v>
      </c>
      <c r="K73" s="83">
        <f>J73/J$91*100</f>
        <v>0.18001800180018002</v>
      </c>
      <c r="L73" s="57">
        <v>2</v>
      </c>
      <c r="M73" s="83">
        <f>L73/L$91*100</f>
        <v>0.89285714285714279</v>
      </c>
      <c r="N73" s="62">
        <v>24</v>
      </c>
      <c r="O73" s="83">
        <f>N73/N$91*100</f>
        <v>0.18792576932111815</v>
      </c>
    </row>
    <row r="74" spans="1:15">
      <c r="A74" s="84" t="s">
        <v>32</v>
      </c>
      <c r="B74" s="57">
        <v>0</v>
      </c>
      <c r="C74" s="83">
        <f>B74/B$91*100</f>
        <v>0</v>
      </c>
      <c r="D74" s="57">
        <v>1</v>
      </c>
      <c r="E74" s="83">
        <f>D74/D$91*100</f>
        <v>0.1349527665317139</v>
      </c>
      <c r="F74" s="62">
        <v>21</v>
      </c>
      <c r="G74" s="83">
        <f>F74/F$91*100</f>
        <v>0.21509781829355729</v>
      </c>
      <c r="H74" s="57">
        <v>0</v>
      </c>
      <c r="I74" s="83">
        <f>H74/H$91*100</f>
        <v>0</v>
      </c>
      <c r="J74" s="57">
        <v>1</v>
      </c>
      <c r="K74" s="83">
        <f>J74/J$91*100</f>
        <v>9.0009000900090008E-2</v>
      </c>
      <c r="L74" s="57">
        <v>0</v>
      </c>
      <c r="M74" s="83">
        <f>L74/L$91*100</f>
        <v>0</v>
      </c>
      <c r="N74" s="62">
        <v>23</v>
      </c>
      <c r="O74" s="83">
        <f>N74/N$91*100</f>
        <v>0.18009552893273822</v>
      </c>
    </row>
    <row r="75" spans="1:15">
      <c r="A75" s="84" t="s">
        <v>31</v>
      </c>
      <c r="B75" s="62">
        <v>3</v>
      </c>
      <c r="C75" s="83">
        <f>B75/B$91*100</f>
        <v>0.49261083743842365</v>
      </c>
      <c r="D75" s="62">
        <v>9</v>
      </c>
      <c r="E75" s="83">
        <f>D75/D$91*100</f>
        <v>1.214574898785425</v>
      </c>
      <c r="F75" s="62">
        <v>179</v>
      </c>
      <c r="G75" s="83">
        <f>F75/F$91*100</f>
        <v>1.8334528321212744</v>
      </c>
      <c r="H75" s="62">
        <v>4</v>
      </c>
      <c r="I75" s="83">
        <f>H75/H$91*100</f>
        <v>1.2383900928792571</v>
      </c>
      <c r="J75" s="62">
        <v>18</v>
      </c>
      <c r="K75" s="83">
        <f>J75/J$91*100</f>
        <v>1.6201620162016201</v>
      </c>
      <c r="L75" s="62">
        <v>2</v>
      </c>
      <c r="M75" s="83">
        <f>L75/L$91*100</f>
        <v>0.89285714285714279</v>
      </c>
      <c r="N75" s="62">
        <v>215</v>
      </c>
      <c r="O75" s="83">
        <f>N75/N$91*100</f>
        <v>1.6835016835016834</v>
      </c>
    </row>
    <row r="76" spans="1:15">
      <c r="A76" s="84" t="s">
        <v>30</v>
      </c>
      <c r="B76" s="62">
        <v>2</v>
      </c>
      <c r="C76" s="83">
        <f>B76/B$91*100</f>
        <v>0.32840722495894908</v>
      </c>
      <c r="D76" s="62">
        <v>7</v>
      </c>
      <c r="E76" s="83">
        <f>D76/D$91*100</f>
        <v>0.94466936572199733</v>
      </c>
      <c r="F76" s="62">
        <v>137</v>
      </c>
      <c r="G76" s="83">
        <f>F76/F$91*100</f>
        <v>1.4032571955341597</v>
      </c>
      <c r="H76" s="62">
        <v>1</v>
      </c>
      <c r="I76" s="83">
        <f>H76/H$91*100</f>
        <v>0.30959752321981426</v>
      </c>
      <c r="J76" s="62">
        <v>10</v>
      </c>
      <c r="K76" s="83">
        <f>J76/J$91*100</f>
        <v>0.90009000900090008</v>
      </c>
      <c r="L76" s="62">
        <v>1</v>
      </c>
      <c r="M76" s="83">
        <f>L76/L$91*100</f>
        <v>0.4464285714285714</v>
      </c>
      <c r="N76" s="62">
        <v>158</v>
      </c>
      <c r="O76" s="83">
        <f>N76/N$91*100</f>
        <v>1.237177981364028</v>
      </c>
    </row>
    <row r="77" spans="1:15">
      <c r="A77" s="84" t="s">
        <v>29</v>
      </c>
      <c r="B77" s="57">
        <v>0</v>
      </c>
      <c r="C77" s="83">
        <f>B77/B$91*100</f>
        <v>0</v>
      </c>
      <c r="D77" s="57">
        <v>0</v>
      </c>
      <c r="E77" s="83">
        <f>D77/D$91*100</f>
        <v>0</v>
      </c>
      <c r="F77" s="62">
        <v>5</v>
      </c>
      <c r="G77" s="83">
        <f>F77/F$91*100</f>
        <v>5.1213766260370788E-2</v>
      </c>
      <c r="H77" s="57">
        <v>0</v>
      </c>
      <c r="I77" s="83">
        <f>H77/H$91*100</f>
        <v>0</v>
      </c>
      <c r="J77" s="57">
        <v>0</v>
      </c>
      <c r="K77" s="83">
        <f>J77/J$91*100</f>
        <v>0</v>
      </c>
      <c r="L77" s="57">
        <v>0</v>
      </c>
      <c r="M77" s="83">
        <f>L77/L$91*100</f>
        <v>0</v>
      </c>
      <c r="N77" s="62">
        <v>5</v>
      </c>
      <c r="O77" s="83">
        <f>N77/N$91*100</f>
        <v>3.9151201941899617E-2</v>
      </c>
    </row>
    <row r="78" spans="1:15">
      <c r="A78" s="84" t="s">
        <v>28</v>
      </c>
      <c r="B78" s="57">
        <v>0</v>
      </c>
      <c r="C78" s="83">
        <f>B78/B$91*100</f>
        <v>0</v>
      </c>
      <c r="D78" s="62">
        <v>0</v>
      </c>
      <c r="E78" s="83">
        <f>D78/D$91*100</f>
        <v>0</v>
      </c>
      <c r="F78" s="62">
        <v>9</v>
      </c>
      <c r="G78" s="83">
        <f>F78/F$91*100</f>
        <v>9.2184779268667416E-2</v>
      </c>
      <c r="H78" s="57">
        <v>0</v>
      </c>
      <c r="I78" s="83">
        <f>H78/H$91*100</f>
        <v>0</v>
      </c>
      <c r="J78" s="57">
        <v>0</v>
      </c>
      <c r="K78" s="83">
        <f>J78/J$91*100</f>
        <v>0</v>
      </c>
      <c r="L78" s="57">
        <v>0</v>
      </c>
      <c r="M78" s="83">
        <f>L78/L$91*100</f>
        <v>0</v>
      </c>
      <c r="N78" s="62">
        <v>9</v>
      </c>
      <c r="O78" s="83">
        <f>N78/N$91*100</f>
        <v>7.0472163495419307E-2</v>
      </c>
    </row>
    <row r="79" spans="1:15">
      <c r="A79" s="84" t="s">
        <v>27</v>
      </c>
      <c r="B79" s="57">
        <v>1</v>
      </c>
      <c r="C79" s="83">
        <f>B79/B$91*100</f>
        <v>0.16420361247947454</v>
      </c>
      <c r="D79" s="57">
        <v>1</v>
      </c>
      <c r="E79" s="83">
        <f>D79/D$91*100</f>
        <v>0.1349527665317139</v>
      </c>
      <c r="F79" s="62">
        <v>41</v>
      </c>
      <c r="G79" s="83">
        <f>F79/F$91*100</f>
        <v>0.41995288333504044</v>
      </c>
      <c r="H79" s="62">
        <v>0</v>
      </c>
      <c r="I79" s="83">
        <f>H79/H$91*100</f>
        <v>0</v>
      </c>
      <c r="J79" s="62">
        <v>17</v>
      </c>
      <c r="K79" s="83">
        <f>J79/J$91*100</f>
        <v>1.5301530153015301</v>
      </c>
      <c r="L79" s="62">
        <v>1</v>
      </c>
      <c r="M79" s="83">
        <f>L79/L$91*100</f>
        <v>0.4464285714285714</v>
      </c>
      <c r="N79" s="62">
        <v>61</v>
      </c>
      <c r="O79" s="83">
        <f>N79/N$91*100</f>
        <v>0.47764466369117536</v>
      </c>
    </row>
    <row r="80" spans="1:15" ht="3.75" customHeight="1">
      <c r="A80" s="57"/>
      <c r="B80" s="62"/>
      <c r="C80" s="77"/>
      <c r="D80" s="62"/>
      <c r="E80" s="77"/>
      <c r="F80" s="62"/>
      <c r="G80" s="77"/>
      <c r="H80" s="62"/>
      <c r="I80" s="77"/>
      <c r="J80" s="62"/>
      <c r="K80" s="77"/>
      <c r="L80" s="62"/>
      <c r="M80" s="77"/>
      <c r="N80" s="62"/>
      <c r="O80" s="77"/>
    </row>
    <row r="81" spans="1:17" ht="17.25">
      <c r="A81" s="85" t="s">
        <v>136</v>
      </c>
      <c r="B81" s="65">
        <v>7</v>
      </c>
      <c r="C81" s="77">
        <f>B81/B$91*100</f>
        <v>1.1494252873563218</v>
      </c>
      <c r="D81" s="65">
        <v>20</v>
      </c>
      <c r="E81" s="77">
        <f>D81/D$91*100</f>
        <v>2.6990553306342782</v>
      </c>
      <c r="F81" s="65">
        <v>135</v>
      </c>
      <c r="G81" s="77">
        <f>F81/F$91*100</f>
        <v>1.3827716890300112</v>
      </c>
      <c r="H81" s="65">
        <v>10</v>
      </c>
      <c r="I81" s="77">
        <f>H81/H$91*100</f>
        <v>3.0959752321981426</v>
      </c>
      <c r="J81" s="65">
        <v>22</v>
      </c>
      <c r="K81" s="77">
        <f>J81/J$91*100</f>
        <v>1.9801980198019802</v>
      </c>
      <c r="L81" s="65">
        <v>8</v>
      </c>
      <c r="M81" s="77">
        <f>L81/L$91*100</f>
        <v>3.5714285714285712</v>
      </c>
      <c r="N81" s="65">
        <v>202</v>
      </c>
      <c r="O81" s="77">
        <f>N81/N$91*100</f>
        <v>1.5817085584527446</v>
      </c>
    </row>
    <row r="82" spans="1:17" ht="12.75" customHeight="1">
      <c r="A82" s="84" t="s">
        <v>14</v>
      </c>
      <c r="B82" s="57">
        <v>0</v>
      </c>
      <c r="C82" s="83">
        <f>B82/B$91*100</f>
        <v>0</v>
      </c>
      <c r="D82" s="62">
        <v>9</v>
      </c>
      <c r="E82" s="83">
        <f>D82/D$91*100</f>
        <v>1.214574898785425</v>
      </c>
      <c r="F82" s="62">
        <v>24</v>
      </c>
      <c r="G82" s="83">
        <f>F82/F$91*100</f>
        <v>0.24582607804977977</v>
      </c>
      <c r="H82" s="57">
        <v>0</v>
      </c>
      <c r="I82" s="83">
        <f>H82/H$91*100</f>
        <v>0</v>
      </c>
      <c r="J82" s="62">
        <v>1</v>
      </c>
      <c r="K82" s="83">
        <f>J82/J$91*100</f>
        <v>9.0009000900090008E-2</v>
      </c>
      <c r="L82" s="62">
        <v>0</v>
      </c>
      <c r="M82" s="83">
        <f>L82/L$91*100</f>
        <v>0</v>
      </c>
      <c r="N82" s="62">
        <v>34</v>
      </c>
      <c r="O82" s="83">
        <f>N82/N$91*100</f>
        <v>0.26622817320491737</v>
      </c>
    </row>
    <row r="83" spans="1:17">
      <c r="A83" s="84" t="s">
        <v>13</v>
      </c>
      <c r="B83" s="57">
        <v>1</v>
      </c>
      <c r="C83" s="83">
        <f>B83/B$91*100</f>
        <v>0.16420361247947454</v>
      </c>
      <c r="D83" s="57">
        <v>4</v>
      </c>
      <c r="E83" s="83">
        <f>D83/D$91*100</f>
        <v>0.53981106612685559</v>
      </c>
      <c r="F83" s="62">
        <v>16</v>
      </c>
      <c r="G83" s="83">
        <f>F83/F$91*100</f>
        <v>0.16388405203318651</v>
      </c>
      <c r="H83" s="57">
        <v>0</v>
      </c>
      <c r="I83" s="83">
        <f>H83/H$91*100</f>
        <v>0</v>
      </c>
      <c r="J83" s="57">
        <v>2</v>
      </c>
      <c r="K83" s="83">
        <f>J83/J$91*100</f>
        <v>0.18001800180018002</v>
      </c>
      <c r="L83" s="62">
        <v>0</v>
      </c>
      <c r="M83" s="83">
        <f>L83/L$91*100</f>
        <v>0</v>
      </c>
      <c r="N83" s="62">
        <v>23</v>
      </c>
      <c r="O83" s="83">
        <f>N83/N$91*100</f>
        <v>0.18009552893273822</v>
      </c>
    </row>
    <row r="84" spans="1:17">
      <c r="A84" s="84" t="s">
        <v>12</v>
      </c>
      <c r="B84" s="57">
        <v>0</v>
      </c>
      <c r="C84" s="83">
        <f>B84/B$91*100</f>
        <v>0</v>
      </c>
      <c r="D84" s="57">
        <v>1</v>
      </c>
      <c r="E84" s="83">
        <f>D84/D$91*100</f>
        <v>0.1349527665317139</v>
      </c>
      <c r="F84" s="62">
        <v>7</v>
      </c>
      <c r="G84" s="83">
        <f>F84/F$91*100</f>
        <v>7.1699272764519095E-2</v>
      </c>
      <c r="H84" s="57">
        <v>0</v>
      </c>
      <c r="I84" s="83">
        <f>H84/H$91*100</f>
        <v>0</v>
      </c>
      <c r="J84" s="62">
        <v>5</v>
      </c>
      <c r="K84" s="83">
        <f>J84/J$91*100</f>
        <v>0.45004500450045004</v>
      </c>
      <c r="L84" s="62">
        <v>2</v>
      </c>
      <c r="M84" s="83">
        <f>L84/L$91*100</f>
        <v>0.89285714285714279</v>
      </c>
      <c r="N84" s="62">
        <v>15</v>
      </c>
      <c r="O84" s="83">
        <f>N84/N$91*100</f>
        <v>0.11745360582569886</v>
      </c>
    </row>
    <row r="85" spans="1:17">
      <c r="A85" s="84" t="s">
        <v>135</v>
      </c>
      <c r="B85" s="57">
        <v>0</v>
      </c>
      <c r="C85" s="83">
        <f>B85/B$91*100</f>
        <v>0</v>
      </c>
      <c r="D85" s="57">
        <v>0</v>
      </c>
      <c r="E85" s="83">
        <f>D85/D$91*100</f>
        <v>0</v>
      </c>
      <c r="F85" s="62">
        <v>9</v>
      </c>
      <c r="G85" s="83">
        <f>F85/F$91*100</f>
        <v>9.2184779268667416E-2</v>
      </c>
      <c r="H85" s="57">
        <v>0</v>
      </c>
      <c r="I85" s="83">
        <f>H85/H$91*100</f>
        <v>0</v>
      </c>
      <c r="J85" s="62">
        <v>2</v>
      </c>
      <c r="K85" s="83">
        <f>J85/J$91*100</f>
        <v>0.18001800180018002</v>
      </c>
      <c r="L85" s="62">
        <v>0</v>
      </c>
      <c r="M85" s="83">
        <f>L85/L$91*100</f>
        <v>0</v>
      </c>
      <c r="N85" s="62">
        <v>11</v>
      </c>
      <c r="O85" s="83">
        <f>N85/N$91*100</f>
        <v>8.6132644272179162E-2</v>
      </c>
    </row>
    <row r="86" spans="1:17">
      <c r="A86" s="84" t="s">
        <v>10</v>
      </c>
      <c r="B86" s="62">
        <v>6</v>
      </c>
      <c r="C86" s="83">
        <f>B86/B$91*100</f>
        <v>0.98522167487684731</v>
      </c>
      <c r="D86" s="62">
        <v>8</v>
      </c>
      <c r="E86" s="83">
        <f>D86/D$91*100</f>
        <v>1.0796221322537112</v>
      </c>
      <c r="F86" s="62">
        <v>90</v>
      </c>
      <c r="G86" s="83">
        <f>F86/F$91*100</f>
        <v>0.92184779268667427</v>
      </c>
      <c r="H86" s="62">
        <v>10</v>
      </c>
      <c r="I86" s="83">
        <f>H86/H$91*100</f>
        <v>3.0959752321981426</v>
      </c>
      <c r="J86" s="62">
        <v>13</v>
      </c>
      <c r="K86" s="83">
        <f>J86/J$91*100</f>
        <v>1.1701170117011701</v>
      </c>
      <c r="L86" s="62">
        <v>6</v>
      </c>
      <c r="M86" s="77">
        <f>L86/L$91*100</f>
        <v>2.6785714285714284</v>
      </c>
      <c r="N86" s="62">
        <v>133</v>
      </c>
      <c r="O86" s="83">
        <f>N86/N$91*100</f>
        <v>1.0414219716545299</v>
      </c>
    </row>
    <row r="87" spans="1:17" ht="3" customHeight="1">
      <c r="A87" s="57"/>
      <c r="B87" s="62"/>
      <c r="C87" s="77"/>
      <c r="D87" s="62"/>
      <c r="E87" s="77"/>
      <c r="F87" s="62"/>
      <c r="G87" s="77"/>
      <c r="H87" s="62"/>
      <c r="I87" s="77"/>
      <c r="J87" s="62"/>
      <c r="K87" s="77"/>
      <c r="L87" s="62">
        <v>243</v>
      </c>
      <c r="M87" s="77"/>
      <c r="N87" s="62"/>
      <c r="O87" s="82">
        <f>N87/N$89*100</f>
        <v>0</v>
      </c>
    </row>
    <row r="88" spans="1:17" ht="4.5" customHeight="1">
      <c r="B88" s="65"/>
      <c r="C88" s="64"/>
      <c r="D88" s="65"/>
      <c r="E88" s="64"/>
      <c r="F88" s="65"/>
      <c r="G88" s="64"/>
      <c r="H88" s="65"/>
      <c r="I88" s="64"/>
      <c r="J88" s="65"/>
      <c r="K88" s="64"/>
      <c r="L88" s="65"/>
      <c r="M88" s="64"/>
      <c r="N88" s="65"/>
    </row>
    <row r="89" spans="1:17" ht="18" thickBot="1">
      <c r="A89" s="81" t="s">
        <v>134</v>
      </c>
      <c r="B89" s="79">
        <v>376</v>
      </c>
      <c r="C89" s="80"/>
      <c r="D89" s="79">
        <v>962</v>
      </c>
      <c r="E89" s="80"/>
      <c r="F89" s="79">
        <v>10528</v>
      </c>
      <c r="G89" s="80"/>
      <c r="H89" s="79">
        <v>188</v>
      </c>
      <c r="I89" s="80"/>
      <c r="J89" s="79">
        <v>1198</v>
      </c>
      <c r="K89" s="80"/>
      <c r="L89" s="79">
        <v>243</v>
      </c>
      <c r="M89" s="80"/>
      <c r="N89" s="79">
        <v>13495</v>
      </c>
      <c r="O89" s="78"/>
    </row>
    <row r="90" spans="1:17" ht="3.75" customHeight="1">
      <c r="A90" s="74"/>
      <c r="B90" s="76"/>
      <c r="C90" s="77"/>
      <c r="D90" s="76"/>
      <c r="E90" s="77"/>
      <c r="F90" s="76"/>
      <c r="G90" s="77"/>
      <c r="H90" s="76"/>
      <c r="I90" s="77"/>
      <c r="J90" s="76"/>
      <c r="K90" s="77"/>
      <c r="L90" s="76"/>
      <c r="M90" s="77"/>
      <c r="N90" s="76"/>
      <c r="O90" s="75"/>
    </row>
    <row r="91" spans="1:17" ht="18">
      <c r="A91" s="74" t="s">
        <v>133</v>
      </c>
      <c r="B91" s="61">
        <v>609</v>
      </c>
      <c r="C91" s="73">
        <f>B91/B91</f>
        <v>1</v>
      </c>
      <c r="D91" s="61">
        <v>741</v>
      </c>
      <c r="E91" s="73">
        <f>D91/D91</f>
        <v>1</v>
      </c>
      <c r="F91" s="61">
        <v>9763</v>
      </c>
      <c r="G91" s="73">
        <f>F91/F91</f>
        <v>1</v>
      </c>
      <c r="H91" s="58">
        <v>323</v>
      </c>
      <c r="I91" s="73">
        <f>H91/H91</f>
        <v>1</v>
      </c>
      <c r="J91" s="61">
        <v>1111</v>
      </c>
      <c r="K91" s="73">
        <f>J91/J91</f>
        <v>1</v>
      </c>
      <c r="L91" s="61">
        <v>224</v>
      </c>
      <c r="M91" s="73">
        <f>L91/L91</f>
        <v>1</v>
      </c>
      <c r="N91" s="61">
        <v>12771</v>
      </c>
      <c r="O91" s="73">
        <f>N91/N91</f>
        <v>1</v>
      </c>
      <c r="Q91" s="67"/>
    </row>
    <row r="92" spans="1:17" ht="2.25" customHeight="1">
      <c r="A92" s="57"/>
      <c r="Q92" s="67"/>
    </row>
    <row r="93" spans="1:17" ht="17.25" thickBot="1">
      <c r="A93" s="18" t="s">
        <v>132</v>
      </c>
      <c r="B93" s="71">
        <f>B89/B91</f>
        <v>0.61740558292282433</v>
      </c>
      <c r="C93" s="72"/>
      <c r="D93" s="71">
        <f>D89/D91</f>
        <v>1.2982456140350878</v>
      </c>
      <c r="E93" s="72"/>
      <c r="F93" s="71">
        <f>F89/F91</f>
        <v>1.0783570623783674</v>
      </c>
      <c r="G93" s="72"/>
      <c r="H93" s="71">
        <f>H89/H91</f>
        <v>0.58204334365325072</v>
      </c>
      <c r="I93" s="72"/>
      <c r="J93" s="71">
        <f>J89/J91</f>
        <v>1.0783078307830782</v>
      </c>
      <c r="K93" s="72"/>
      <c r="L93" s="71">
        <f>L89/L91</f>
        <v>1.0848214285714286</v>
      </c>
      <c r="M93" s="72"/>
      <c r="N93" s="71">
        <f>N89/N91</f>
        <v>1.0566909404118707</v>
      </c>
      <c r="O93" s="70"/>
      <c r="Q93" s="67"/>
    </row>
    <row r="94" spans="1:17" ht="16.5">
      <c r="A94" s="1" t="s">
        <v>125</v>
      </c>
      <c r="B94" s="68"/>
      <c r="C94" s="69"/>
      <c r="D94" s="68"/>
      <c r="E94" s="69"/>
      <c r="F94" s="68"/>
      <c r="G94" s="69"/>
      <c r="H94" s="68"/>
      <c r="I94" s="69"/>
      <c r="J94" s="68"/>
      <c r="K94" s="69"/>
      <c r="L94" s="68"/>
      <c r="M94" s="69"/>
      <c r="N94" s="68"/>
      <c r="Q94" s="67"/>
    </row>
    <row r="95" spans="1:17" ht="16.5">
      <c r="A95" s="59" t="s">
        <v>131</v>
      </c>
      <c r="B95" s="68"/>
      <c r="C95" s="69"/>
      <c r="D95" s="68"/>
      <c r="E95" s="69"/>
      <c r="F95" s="68"/>
      <c r="G95" s="69"/>
      <c r="H95" s="68"/>
      <c r="I95" s="69"/>
      <c r="J95" s="68"/>
      <c r="K95" s="69"/>
      <c r="L95" s="68"/>
      <c r="M95" s="69"/>
      <c r="N95" s="68"/>
      <c r="Q95" s="67"/>
    </row>
    <row r="96" spans="1:17" ht="16.5">
      <c r="A96" s="57" t="s">
        <v>130</v>
      </c>
      <c r="Q96" s="67"/>
    </row>
    <row r="97" spans="1:14" ht="15">
      <c r="A97" s="57"/>
      <c r="B97" s="66"/>
      <c r="D97" s="65"/>
      <c r="E97" s="64"/>
      <c r="F97" s="65"/>
      <c r="G97" s="64"/>
      <c r="H97" s="65"/>
      <c r="I97" s="64"/>
      <c r="J97" s="65"/>
      <c r="K97" s="64"/>
      <c r="L97" s="65"/>
      <c r="M97" s="64"/>
      <c r="N97" s="62"/>
    </row>
    <row r="98" spans="1:14">
      <c r="B98" s="47"/>
      <c r="C98" s="47"/>
      <c r="D98" s="47"/>
      <c r="E98" s="47"/>
      <c r="F98" s="47"/>
      <c r="G98" s="47"/>
      <c r="H98" s="47"/>
    </row>
    <row r="99" spans="1:14">
      <c r="D99" s="62"/>
      <c r="E99" s="63"/>
      <c r="L99" s="62"/>
      <c r="M99" s="63"/>
      <c r="N99" s="62"/>
    </row>
    <row r="100" spans="1:14" ht="15">
      <c r="A100" s="65"/>
      <c r="B100" s="65"/>
      <c r="C100" s="64"/>
      <c r="D100" s="62"/>
      <c r="E100" s="63"/>
      <c r="I100" s="63"/>
      <c r="L100" s="62"/>
      <c r="M100" s="63"/>
      <c r="N100" s="62"/>
    </row>
    <row r="101" spans="1:14">
      <c r="A101" s="57"/>
      <c r="B101" s="61"/>
      <c r="C101" s="60"/>
      <c r="N101" s="62"/>
    </row>
    <row r="102" spans="1:14">
      <c r="A102" s="57"/>
      <c r="B102" s="61"/>
      <c r="C102" s="60"/>
      <c r="D102" s="62"/>
      <c r="E102" s="63"/>
      <c r="L102" s="62"/>
      <c r="M102" s="63"/>
      <c r="N102" s="62"/>
    </row>
    <row r="103" spans="1:14">
      <c r="A103" s="57"/>
      <c r="B103" s="61"/>
      <c r="C103" s="60"/>
      <c r="D103" s="62"/>
      <c r="E103" s="63"/>
      <c r="L103" s="62"/>
      <c r="M103" s="63"/>
      <c r="N103" s="62"/>
    </row>
    <row r="104" spans="1:14">
      <c r="A104" s="57"/>
      <c r="B104" s="61"/>
      <c r="C104" s="60"/>
      <c r="D104" s="62"/>
      <c r="E104" s="63"/>
      <c r="L104" s="62"/>
      <c r="M104" s="63"/>
      <c r="N104" s="62"/>
    </row>
    <row r="105" spans="1:14">
      <c r="A105" s="57"/>
      <c r="B105" s="61"/>
      <c r="C105" s="60"/>
      <c r="L105" s="62"/>
      <c r="M105" s="63"/>
      <c r="N105" s="62"/>
    </row>
    <row r="106" spans="1:14">
      <c r="A106" s="57"/>
      <c r="B106" s="61"/>
      <c r="C106" s="60"/>
      <c r="D106" s="61"/>
      <c r="E106" s="60"/>
      <c r="L106" s="61"/>
      <c r="M106" s="60"/>
      <c r="N106" s="62"/>
    </row>
    <row r="107" spans="1:14">
      <c r="A107" s="57"/>
      <c r="B107" s="61"/>
      <c r="C107" s="60"/>
    </row>
    <row r="108" spans="1:14">
      <c r="A108" s="57"/>
      <c r="B108" s="61"/>
      <c r="C108" s="60"/>
    </row>
    <row r="109" spans="1:14">
      <c r="A109" s="57"/>
      <c r="B109" s="61"/>
      <c r="C109" s="60"/>
    </row>
    <row r="110" spans="1:14">
      <c r="A110" s="57"/>
      <c r="B110" s="61"/>
      <c r="C110" s="60"/>
    </row>
    <row r="111" spans="1:14">
      <c r="B111" s="61"/>
      <c r="C111" s="60"/>
    </row>
  </sheetData>
  <mergeCells count="7">
    <mergeCell ref="N2:O2"/>
    <mergeCell ref="J2:K2"/>
    <mergeCell ref="L2:M2"/>
    <mergeCell ref="B2:C2"/>
    <mergeCell ref="D2:E2"/>
    <mergeCell ref="F2:G2"/>
    <mergeCell ref="H2:I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35"/>
    <col min="2" max="2" width="39.5703125" style="35" customWidth="1"/>
    <col min="3" max="3" width="10.140625" style="35" customWidth="1"/>
    <col min="4" max="4" width="13.42578125" style="35" bestFit="1" customWidth="1"/>
    <col min="5" max="16384" width="9.140625" style="35"/>
  </cols>
  <sheetData>
    <row r="1" spans="1:4" ht="18" thickBot="1">
      <c r="A1" s="107" t="s">
        <v>164</v>
      </c>
      <c r="B1" s="79"/>
      <c r="C1" s="17"/>
      <c r="D1" s="17"/>
    </row>
    <row r="2" spans="1:4" ht="15">
      <c r="A2" s="106"/>
      <c r="B2" s="105"/>
      <c r="C2" s="104" t="s">
        <v>98</v>
      </c>
      <c r="D2" s="103" t="s">
        <v>147</v>
      </c>
    </row>
    <row r="3" spans="1:4" ht="14.25">
      <c r="A3" s="1" t="s">
        <v>24</v>
      </c>
      <c r="B3" s="1"/>
      <c r="C3" s="12">
        <v>678</v>
      </c>
      <c r="D3" s="102">
        <f>(C3/C$16)*100</f>
        <v>43.657437218287185</v>
      </c>
    </row>
    <row r="4" spans="1:4" ht="14.25">
      <c r="A4" s="1" t="s">
        <v>163</v>
      </c>
      <c r="B4" s="1"/>
      <c r="C4" s="12">
        <v>215</v>
      </c>
      <c r="D4" s="102">
        <f>(C4/C$16)*100</f>
        <v>13.844172569220865</v>
      </c>
    </row>
    <row r="5" spans="1:4" ht="14.25">
      <c r="A5" s="1" t="s">
        <v>18</v>
      </c>
      <c r="B5" s="1"/>
      <c r="C5" s="12">
        <v>209</v>
      </c>
      <c r="D5" s="102">
        <f>(C5/C$16)*100</f>
        <v>13.457823567289118</v>
      </c>
    </row>
    <row r="6" spans="1:4" ht="14.25">
      <c r="A6" s="1" t="s">
        <v>25</v>
      </c>
      <c r="B6" s="1"/>
      <c r="C6" s="12">
        <v>183</v>
      </c>
      <c r="D6" s="102">
        <f>(C6/C$16)*100</f>
        <v>11.783644558918223</v>
      </c>
    </row>
    <row r="7" spans="1:4" ht="14.25">
      <c r="A7" s="1" t="s">
        <v>20</v>
      </c>
      <c r="B7" s="1"/>
      <c r="C7" s="12">
        <v>149</v>
      </c>
      <c r="D7" s="102">
        <f>(C7/C$16)*100</f>
        <v>9.5943335479716669</v>
      </c>
    </row>
    <row r="8" spans="1:4" ht="14.25">
      <c r="A8" s="1" t="s">
        <v>21</v>
      </c>
      <c r="B8" s="1"/>
      <c r="C8" s="12">
        <v>87</v>
      </c>
      <c r="D8" s="102">
        <f>(C8/C$16)*100</f>
        <v>5.6020605280103029</v>
      </c>
    </row>
    <row r="9" spans="1:4" ht="14.25">
      <c r="A9" s="1" t="s">
        <v>162</v>
      </c>
      <c r="B9" s="1"/>
      <c r="C9" s="12">
        <v>86</v>
      </c>
      <c r="D9" s="102">
        <f>(C9/C$16)*100</f>
        <v>5.5376690276883451</v>
      </c>
    </row>
    <row r="10" spans="1:4" ht="14.25">
      <c r="A10" s="1" t="s">
        <v>22</v>
      </c>
      <c r="B10" s="1"/>
      <c r="C10" s="12">
        <v>51</v>
      </c>
      <c r="D10" s="102">
        <f>(C10/C$16)*100</f>
        <v>3.2839665164198326</v>
      </c>
    </row>
    <row r="11" spans="1:4" ht="14.25">
      <c r="A11" s="1" t="s">
        <v>16</v>
      </c>
      <c r="B11" s="1"/>
      <c r="C11" s="12">
        <v>37</v>
      </c>
      <c r="D11" s="102">
        <f>(C11/C$16)*100</f>
        <v>2.3824855119124275</v>
      </c>
    </row>
    <row r="12" spans="1:4" ht="14.25">
      <c r="A12" s="1" t="s">
        <v>161</v>
      </c>
      <c r="B12" s="1"/>
      <c r="C12" s="12">
        <v>17</v>
      </c>
      <c r="D12" s="102">
        <f>(C12/C$16)*100</f>
        <v>1.0946555054732776</v>
      </c>
    </row>
    <row r="13" spans="1:4" ht="13.5" thickBot="1">
      <c r="A13" s="17"/>
      <c r="B13" s="17"/>
      <c r="C13" s="17"/>
      <c r="D13" s="101"/>
    </row>
    <row r="14" spans="1:4" ht="16.5">
      <c r="A14" s="57" t="s">
        <v>160</v>
      </c>
      <c r="B14" s="93"/>
      <c r="C14" s="100">
        <f>SUM(C3:C12)</f>
        <v>1712</v>
      </c>
      <c r="D14" s="99"/>
    </row>
    <row r="15" spans="1:4" ht="6" customHeight="1">
      <c r="A15" s="57"/>
      <c r="B15" s="93"/>
      <c r="C15" s="100"/>
      <c r="D15" s="99"/>
    </row>
    <row r="16" spans="1:4" ht="17.25">
      <c r="A16" s="98" t="s">
        <v>159</v>
      </c>
      <c r="C16" s="12">
        <v>1553</v>
      </c>
      <c r="D16" s="97"/>
    </row>
    <row r="17" spans="1:4" ht="6.75" customHeight="1">
      <c r="A17" s="96"/>
    </row>
    <row r="18" spans="1:4" ht="15.75" thickBot="1">
      <c r="A18" s="18" t="s">
        <v>158</v>
      </c>
      <c r="B18" s="17"/>
      <c r="C18" s="95">
        <f>C14/C16</f>
        <v>1.1023824855119124</v>
      </c>
      <c r="D18" s="17"/>
    </row>
    <row r="19" spans="1:4">
      <c r="A19" s="91" t="s">
        <v>125</v>
      </c>
      <c r="B19" s="93"/>
      <c r="C19" s="94"/>
      <c r="D19" s="93"/>
    </row>
    <row r="20" spans="1:4">
      <c r="A20" s="92" t="s">
        <v>157</v>
      </c>
    </row>
    <row r="21" spans="1:4">
      <c r="A21" s="91" t="s">
        <v>156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8"/>
  <sheetViews>
    <sheetView zoomScaleNormal="100" workbookViewId="0"/>
  </sheetViews>
  <sheetFormatPr defaultRowHeight="12.75"/>
  <cols>
    <col min="1" max="1" width="44.42578125" style="91" customWidth="1"/>
    <col min="2" max="2" width="42.7109375" style="91" customWidth="1"/>
    <col min="3" max="3" width="9.85546875" style="91" customWidth="1"/>
    <col min="4" max="4" width="28.7109375" style="91" customWidth="1"/>
    <col min="5" max="16384" width="9.140625" style="91"/>
  </cols>
  <sheetData>
    <row r="1" spans="1:15" ht="15" thickBot="1">
      <c r="A1" s="128" t="s">
        <v>217</v>
      </c>
      <c r="B1" s="55"/>
      <c r="C1" s="127"/>
      <c r="O1" s="126"/>
    </row>
    <row r="2" spans="1:15" ht="24" customHeight="1">
      <c r="A2" s="125" t="s">
        <v>216</v>
      </c>
      <c r="B2" s="125" t="s">
        <v>215</v>
      </c>
      <c r="C2" s="124" t="s">
        <v>98</v>
      </c>
    </row>
    <row r="3" spans="1:15">
      <c r="A3" s="123"/>
      <c r="B3" s="123"/>
      <c r="C3" s="123"/>
    </row>
    <row r="4" spans="1:15">
      <c r="A4" s="122" t="s">
        <v>62</v>
      </c>
      <c r="B4" s="122" t="s">
        <v>61</v>
      </c>
      <c r="C4" s="121">
        <v>603</v>
      </c>
    </row>
    <row r="5" spans="1:15">
      <c r="A5" s="122" t="s">
        <v>62</v>
      </c>
      <c r="B5" s="122" t="s">
        <v>43</v>
      </c>
      <c r="C5" s="121">
        <v>311</v>
      </c>
    </row>
    <row r="6" spans="1:15">
      <c r="A6" s="122" t="s">
        <v>64</v>
      </c>
      <c r="B6" s="122" t="s">
        <v>62</v>
      </c>
      <c r="C6" s="121">
        <v>304</v>
      </c>
    </row>
    <row r="7" spans="1:15">
      <c r="A7" s="122" t="s">
        <v>93</v>
      </c>
      <c r="B7" s="122" t="s">
        <v>57</v>
      </c>
      <c r="C7" s="121">
        <v>296</v>
      </c>
    </row>
    <row r="8" spans="1:15">
      <c r="A8" s="122" t="s">
        <v>93</v>
      </c>
      <c r="B8" s="122" t="s">
        <v>71</v>
      </c>
      <c r="C8" s="121">
        <v>230</v>
      </c>
    </row>
    <row r="9" spans="1:15">
      <c r="A9" s="122" t="s">
        <v>71</v>
      </c>
      <c r="B9" s="122" t="s">
        <v>57</v>
      </c>
      <c r="C9" s="121">
        <v>229</v>
      </c>
    </row>
    <row r="10" spans="1:15">
      <c r="A10" s="122" t="s">
        <v>61</v>
      </c>
      <c r="B10" s="122" t="s">
        <v>43</v>
      </c>
      <c r="C10" s="121">
        <v>170</v>
      </c>
    </row>
    <row r="11" spans="1:15">
      <c r="A11" s="122" t="s">
        <v>64</v>
      </c>
      <c r="B11" s="122" t="s">
        <v>61</v>
      </c>
      <c r="C11" s="121">
        <v>169</v>
      </c>
    </row>
    <row r="12" spans="1:15">
      <c r="A12" s="122" t="s">
        <v>57</v>
      </c>
      <c r="B12" s="122" t="s">
        <v>43</v>
      </c>
      <c r="C12" s="121">
        <v>146</v>
      </c>
    </row>
    <row r="13" spans="1:15">
      <c r="A13" s="122" t="s">
        <v>24</v>
      </c>
      <c r="B13" s="122" t="s">
        <v>18</v>
      </c>
      <c r="C13" s="121">
        <v>141</v>
      </c>
    </row>
    <row r="14" spans="1:15">
      <c r="A14" s="122" t="s">
        <v>24</v>
      </c>
      <c r="B14" s="122" t="s">
        <v>163</v>
      </c>
      <c r="C14" s="121">
        <v>129</v>
      </c>
    </row>
    <row r="15" spans="1:15">
      <c r="A15" s="122" t="s">
        <v>25</v>
      </c>
      <c r="B15" s="122" t="s">
        <v>24</v>
      </c>
      <c r="C15" s="121">
        <v>128</v>
      </c>
    </row>
    <row r="16" spans="1:15">
      <c r="A16" s="122" t="s">
        <v>64</v>
      </c>
      <c r="B16" s="122" t="s">
        <v>43</v>
      </c>
      <c r="C16" s="121">
        <v>125</v>
      </c>
    </row>
    <row r="17" spans="1:3">
      <c r="A17" s="122" t="s">
        <v>64</v>
      </c>
      <c r="B17" s="122" t="s">
        <v>57</v>
      </c>
      <c r="C17" s="121">
        <v>115</v>
      </c>
    </row>
    <row r="18" spans="1:3">
      <c r="A18" s="122" t="s">
        <v>71</v>
      </c>
      <c r="B18" s="122" t="s">
        <v>43</v>
      </c>
      <c r="C18" s="121">
        <v>112</v>
      </c>
    </row>
    <row r="19" spans="1:3">
      <c r="A19" s="122" t="s">
        <v>70</v>
      </c>
      <c r="B19" s="122" t="s">
        <v>61</v>
      </c>
      <c r="C19" s="121">
        <v>106</v>
      </c>
    </row>
    <row r="20" spans="1:3">
      <c r="A20" s="122" t="s">
        <v>72</v>
      </c>
      <c r="B20" s="122" t="s">
        <v>57</v>
      </c>
      <c r="C20" s="121">
        <v>104</v>
      </c>
    </row>
    <row r="21" spans="1:3">
      <c r="A21" s="122" t="s">
        <v>58</v>
      </c>
      <c r="B21" s="122" t="s">
        <v>57</v>
      </c>
      <c r="C21" s="121">
        <v>104</v>
      </c>
    </row>
    <row r="22" spans="1:3">
      <c r="A22" s="91" t="s">
        <v>70</v>
      </c>
      <c r="B22" s="91" t="s">
        <v>62</v>
      </c>
      <c r="C22" s="120">
        <v>101</v>
      </c>
    </row>
    <row r="23" spans="1:3">
      <c r="A23" s="48" t="s">
        <v>125</v>
      </c>
      <c r="C23" s="120"/>
    </row>
    <row r="24" spans="1:3">
      <c r="C24" s="120"/>
    </row>
    <row r="25" spans="1:3">
      <c r="A25" s="119" t="s">
        <v>214</v>
      </c>
      <c r="B25" s="118"/>
      <c r="C25" s="117"/>
    </row>
    <row r="26" spans="1:3">
      <c r="A26" s="116" t="s">
        <v>213</v>
      </c>
      <c r="B26" s="115"/>
      <c r="C26" s="114"/>
    </row>
    <row r="27" spans="1:3">
      <c r="A27" s="116" t="s">
        <v>212</v>
      </c>
      <c r="B27" s="115"/>
      <c r="C27" s="114"/>
    </row>
    <row r="28" spans="1:3">
      <c r="A28" s="116" t="s">
        <v>211</v>
      </c>
      <c r="B28" s="115"/>
      <c r="C28" s="114"/>
    </row>
    <row r="29" spans="1:3">
      <c r="A29" s="116" t="s">
        <v>210</v>
      </c>
      <c r="B29" s="115"/>
      <c r="C29" s="114"/>
    </row>
    <row r="30" spans="1:3">
      <c r="A30" s="116" t="s">
        <v>209</v>
      </c>
      <c r="B30" s="115"/>
      <c r="C30" s="114"/>
    </row>
    <row r="31" spans="1:3">
      <c r="A31" s="116"/>
      <c r="B31" s="115" t="s">
        <v>208</v>
      </c>
      <c r="C31" s="114"/>
    </row>
    <row r="32" spans="1:3">
      <c r="A32" s="116"/>
      <c r="B32" s="115" t="s">
        <v>207</v>
      </c>
      <c r="C32" s="114"/>
    </row>
    <row r="33" spans="1:3">
      <c r="A33" s="116"/>
      <c r="B33" s="115" t="s">
        <v>206</v>
      </c>
      <c r="C33" s="114"/>
    </row>
    <row r="34" spans="1:3">
      <c r="A34" s="113"/>
      <c r="B34" s="112" t="s">
        <v>205</v>
      </c>
      <c r="C34" s="111"/>
    </row>
    <row r="35" spans="1:3">
      <c r="A35" s="110"/>
      <c r="B35" s="110"/>
    </row>
    <row r="36" spans="1:3" ht="114.75" customHeight="1">
      <c r="A36" s="110"/>
      <c r="B36" s="110"/>
    </row>
    <row r="49" spans="1:3" ht="15">
      <c r="A49" s="108" t="s">
        <v>204</v>
      </c>
      <c r="B49" s="108" t="s">
        <v>203</v>
      </c>
      <c r="C49" s="109" t="s">
        <v>202</v>
      </c>
    </row>
    <row r="50" spans="1:3" ht="15">
      <c r="A50" s="108" t="s">
        <v>62</v>
      </c>
      <c r="B50" s="108" t="s">
        <v>61</v>
      </c>
      <c r="C50" s="108" t="s">
        <v>201</v>
      </c>
    </row>
    <row r="51" spans="1:3" ht="15">
      <c r="A51" s="108" t="s">
        <v>71</v>
      </c>
      <c r="B51" s="108" t="s">
        <v>57</v>
      </c>
      <c r="C51" s="108" t="s">
        <v>200</v>
      </c>
    </row>
    <row r="52" spans="1:3" ht="15">
      <c r="A52" s="108" t="s">
        <v>64</v>
      </c>
      <c r="B52" s="108" t="s">
        <v>62</v>
      </c>
      <c r="C52" s="108" t="s">
        <v>199</v>
      </c>
    </row>
    <row r="53" spans="1:3" ht="15">
      <c r="A53" s="108" t="s">
        <v>93</v>
      </c>
      <c r="B53" s="108" t="s">
        <v>57</v>
      </c>
      <c r="C53" s="108" t="s">
        <v>198</v>
      </c>
    </row>
    <row r="54" spans="1:3" ht="15">
      <c r="A54" s="108" t="s">
        <v>62</v>
      </c>
      <c r="B54" s="108" t="s">
        <v>43</v>
      </c>
      <c r="C54" s="108" t="s">
        <v>197</v>
      </c>
    </row>
    <row r="55" spans="1:3" ht="15">
      <c r="A55" s="108" t="s">
        <v>93</v>
      </c>
      <c r="B55" s="108" t="s">
        <v>71</v>
      </c>
      <c r="C55" s="108" t="s">
        <v>196</v>
      </c>
    </row>
    <row r="56" spans="1:3" ht="15">
      <c r="A56" s="108" t="s">
        <v>24</v>
      </c>
      <c r="B56" s="108" t="s">
        <v>18</v>
      </c>
      <c r="C56" s="108" t="s">
        <v>195</v>
      </c>
    </row>
    <row r="57" spans="1:3" ht="15">
      <c r="A57" s="108" t="s">
        <v>57</v>
      </c>
      <c r="B57" s="108" t="s">
        <v>43</v>
      </c>
      <c r="C57" s="108" t="s">
        <v>194</v>
      </c>
    </row>
    <row r="58" spans="1:3" ht="15">
      <c r="A58" s="108" t="s">
        <v>168</v>
      </c>
      <c r="B58" s="108" t="s">
        <v>24</v>
      </c>
      <c r="C58" s="108" t="s">
        <v>193</v>
      </c>
    </row>
    <row r="59" spans="1:3" ht="15">
      <c r="A59" s="108" t="s">
        <v>61</v>
      </c>
      <c r="B59" s="108" t="s">
        <v>43</v>
      </c>
      <c r="C59" s="108" t="s">
        <v>192</v>
      </c>
    </row>
    <row r="60" spans="1:3" ht="15">
      <c r="A60" s="108" t="s">
        <v>142</v>
      </c>
      <c r="B60" s="108" t="s">
        <v>62</v>
      </c>
      <c r="C60" s="108" t="s">
        <v>191</v>
      </c>
    </row>
    <row r="61" spans="1:3" ht="15">
      <c r="A61" s="108" t="s">
        <v>64</v>
      </c>
      <c r="B61" s="108" t="s">
        <v>61</v>
      </c>
      <c r="C61" s="108" t="s">
        <v>190</v>
      </c>
    </row>
    <row r="62" spans="1:3" ht="15">
      <c r="A62" s="108" t="s">
        <v>71</v>
      </c>
      <c r="B62" s="108" t="s">
        <v>43</v>
      </c>
      <c r="C62" s="108" t="s">
        <v>189</v>
      </c>
    </row>
    <row r="63" spans="1:3" ht="15">
      <c r="A63" s="108" t="s">
        <v>24</v>
      </c>
      <c r="B63" s="108" t="s">
        <v>20</v>
      </c>
      <c r="C63" s="108" t="s">
        <v>188</v>
      </c>
    </row>
    <row r="64" spans="1:3" ht="15">
      <c r="A64" s="108" t="s">
        <v>24</v>
      </c>
      <c r="B64" s="108" t="s">
        <v>163</v>
      </c>
      <c r="C64" s="108" t="s">
        <v>187</v>
      </c>
    </row>
    <row r="65" spans="1:3" ht="15">
      <c r="A65" s="108" t="s">
        <v>57</v>
      </c>
      <c r="B65" s="108" t="s">
        <v>55</v>
      </c>
      <c r="C65" s="108" t="s">
        <v>186</v>
      </c>
    </row>
    <row r="66" spans="1:3" ht="15">
      <c r="A66" s="108" t="s">
        <v>57</v>
      </c>
      <c r="B66" s="108" t="s">
        <v>40</v>
      </c>
      <c r="C66" s="108" t="s">
        <v>185</v>
      </c>
    </row>
    <row r="67" spans="1:3" ht="15">
      <c r="A67" s="108" t="s">
        <v>70</v>
      </c>
      <c r="B67" s="108" t="s">
        <v>61</v>
      </c>
      <c r="C67" s="108" t="s">
        <v>184</v>
      </c>
    </row>
    <row r="68" spans="1:3" ht="15">
      <c r="A68" s="108" t="s">
        <v>64</v>
      </c>
      <c r="B68" s="108" t="s">
        <v>43</v>
      </c>
      <c r="C68" s="108" t="s">
        <v>183</v>
      </c>
    </row>
    <row r="69" spans="1:3" ht="15">
      <c r="A69" s="108" t="s">
        <v>72</v>
      </c>
      <c r="B69" s="108" t="s">
        <v>57</v>
      </c>
      <c r="C69" s="108" t="s">
        <v>183</v>
      </c>
    </row>
    <row r="70" spans="1:3" ht="15">
      <c r="A70" s="108" t="s">
        <v>58</v>
      </c>
      <c r="B70" s="108" t="s">
        <v>57</v>
      </c>
      <c r="C70" s="108" t="s">
        <v>182</v>
      </c>
    </row>
    <row r="71" spans="1:3" ht="15">
      <c r="A71" s="108" t="s">
        <v>72</v>
      </c>
      <c r="B71" s="108" t="s">
        <v>43</v>
      </c>
      <c r="C71" s="108" t="s">
        <v>181</v>
      </c>
    </row>
    <row r="72" spans="1:3" ht="15">
      <c r="A72" s="108" t="s">
        <v>55</v>
      </c>
      <c r="B72" s="108" t="s">
        <v>43</v>
      </c>
      <c r="C72" s="108" t="s">
        <v>180</v>
      </c>
    </row>
    <row r="73" spans="1:3" ht="15">
      <c r="A73" s="108" t="s">
        <v>93</v>
      </c>
      <c r="B73" s="108" t="s">
        <v>59</v>
      </c>
      <c r="C73" s="108" t="s">
        <v>179</v>
      </c>
    </row>
    <row r="74" spans="1:3" ht="15">
      <c r="A74" s="108" t="s">
        <v>70</v>
      </c>
      <c r="B74" s="108" t="s">
        <v>62</v>
      </c>
      <c r="C74" s="108" t="s">
        <v>178</v>
      </c>
    </row>
    <row r="75" spans="1:3" ht="15">
      <c r="A75" s="108" t="s">
        <v>59</v>
      </c>
      <c r="B75" s="108" t="s">
        <v>57</v>
      </c>
      <c r="C75" s="108" t="s">
        <v>177</v>
      </c>
    </row>
    <row r="76" spans="1:3" ht="15">
      <c r="A76" s="108" t="s">
        <v>64</v>
      </c>
      <c r="B76" s="108" t="s">
        <v>57</v>
      </c>
      <c r="C76" s="108" t="s">
        <v>176</v>
      </c>
    </row>
    <row r="77" spans="1:3" ht="15">
      <c r="A77" s="108" t="s">
        <v>93</v>
      </c>
      <c r="B77" s="108" t="s">
        <v>175</v>
      </c>
      <c r="C77" s="108" t="s">
        <v>174</v>
      </c>
    </row>
    <row r="78" spans="1:3" ht="15">
      <c r="A78" s="108" t="s">
        <v>175</v>
      </c>
      <c r="B78" s="108" t="s">
        <v>57</v>
      </c>
      <c r="C78" s="108" t="s">
        <v>174</v>
      </c>
    </row>
    <row r="79" spans="1:3" ht="15">
      <c r="A79" s="108" t="s">
        <v>43</v>
      </c>
      <c r="B79" s="108" t="s">
        <v>40</v>
      </c>
      <c r="C79" s="108" t="s">
        <v>173</v>
      </c>
    </row>
    <row r="80" spans="1:3" ht="15">
      <c r="A80" s="108" t="s">
        <v>93</v>
      </c>
      <c r="B80" s="108" t="s">
        <v>40</v>
      </c>
      <c r="C80" s="108" t="s">
        <v>172</v>
      </c>
    </row>
    <row r="81" spans="1:3" ht="15">
      <c r="A81" s="108" t="s">
        <v>93</v>
      </c>
      <c r="B81" s="108" t="s">
        <v>30</v>
      </c>
      <c r="C81" s="108" t="s">
        <v>171</v>
      </c>
    </row>
    <row r="82" spans="1:3" ht="15">
      <c r="A82" s="108" t="s">
        <v>71</v>
      </c>
      <c r="B82" s="108" t="s">
        <v>62</v>
      </c>
      <c r="C82" s="108" t="s">
        <v>170</v>
      </c>
    </row>
    <row r="83" spans="1:3" ht="15">
      <c r="A83" s="108" t="s">
        <v>71</v>
      </c>
      <c r="B83" s="108" t="s">
        <v>40</v>
      </c>
      <c r="C83" s="108" t="s">
        <v>169</v>
      </c>
    </row>
    <row r="84" spans="1:3" ht="15">
      <c r="A84" s="108" t="s">
        <v>163</v>
      </c>
      <c r="B84" s="108" t="s">
        <v>18</v>
      </c>
      <c r="C84" s="108" t="s">
        <v>169</v>
      </c>
    </row>
    <row r="85" spans="1:3" ht="15">
      <c r="A85" s="108" t="s">
        <v>93</v>
      </c>
      <c r="B85" s="108" t="s">
        <v>43</v>
      </c>
      <c r="C85" s="108" t="s">
        <v>167</v>
      </c>
    </row>
    <row r="86" spans="1:3" ht="15">
      <c r="A86" s="108" t="s">
        <v>168</v>
      </c>
      <c r="B86" s="108" t="s">
        <v>18</v>
      </c>
      <c r="C86" s="108" t="s">
        <v>167</v>
      </c>
    </row>
    <row r="87" spans="1:3" ht="15">
      <c r="A87" s="108" t="s">
        <v>71</v>
      </c>
      <c r="B87" s="108" t="s">
        <v>59</v>
      </c>
      <c r="C87" s="108" t="s">
        <v>166</v>
      </c>
    </row>
    <row r="88" spans="1:3" ht="15">
      <c r="A88" s="108" t="s">
        <v>62</v>
      </c>
      <c r="B88" s="108" t="s">
        <v>40</v>
      </c>
      <c r="C88" s="108" t="s">
        <v>165</v>
      </c>
    </row>
  </sheetData>
  <pageMargins left="0.75" right="0.75" top="0.64" bottom="0.67" header="0.5" footer="0.5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L93"/>
  <sheetViews>
    <sheetView zoomScale="75" zoomScaleNormal="75" zoomScaleSheetLayoutView="75" workbookViewId="0"/>
  </sheetViews>
  <sheetFormatPr defaultRowHeight="16.5"/>
  <cols>
    <col min="1" max="1" width="1.28515625" style="129" customWidth="1"/>
    <col min="2" max="2" width="60.42578125" style="129" customWidth="1"/>
    <col min="3" max="3" width="14.42578125" style="129" bestFit="1" customWidth="1"/>
    <col min="4" max="4" width="15.7109375" style="129" bestFit="1" customWidth="1"/>
    <col min="5" max="5" width="16" style="129" bestFit="1" customWidth="1"/>
    <col min="6" max="6" width="15.42578125" style="129" bestFit="1" customWidth="1"/>
    <col min="7" max="7" width="8" style="129" bestFit="1" customWidth="1"/>
    <col min="8" max="8" width="8.7109375" style="129" customWidth="1"/>
    <col min="9" max="9" width="1.42578125" style="129" customWidth="1"/>
    <col min="10" max="10" width="20.42578125" style="129" customWidth="1"/>
    <col min="11" max="11" width="1.5703125" style="129" customWidth="1"/>
    <col min="12" max="12" width="22.7109375" style="130" customWidth="1"/>
    <col min="13" max="16384" width="9.140625" style="129"/>
  </cols>
  <sheetData>
    <row r="1" spans="1:10" ht="20.25" thickBot="1">
      <c r="A1" s="148" t="s">
        <v>237</v>
      </c>
      <c r="B1" s="150"/>
      <c r="C1" s="150"/>
      <c r="D1" s="150"/>
      <c r="E1" s="150"/>
      <c r="F1" s="150"/>
      <c r="G1" s="150"/>
      <c r="H1" s="163"/>
      <c r="I1" s="163"/>
      <c r="J1" s="163"/>
    </row>
    <row r="2" spans="1:10" ht="22.5" customHeight="1">
      <c r="B2" s="146"/>
      <c r="C2" s="162" t="s">
        <v>236</v>
      </c>
      <c r="D2" s="162"/>
      <c r="E2" s="162"/>
      <c r="F2" s="162"/>
      <c r="G2" s="162"/>
      <c r="H2" s="162"/>
      <c r="I2" s="146"/>
      <c r="J2" s="161" t="s">
        <v>235</v>
      </c>
    </row>
    <row r="3" spans="1:10" ht="33.75" thickBot="1">
      <c r="A3" s="150"/>
      <c r="B3" s="150"/>
      <c r="C3" s="160" t="s">
        <v>234</v>
      </c>
      <c r="D3" s="160" t="s">
        <v>233</v>
      </c>
      <c r="E3" s="160" t="s">
        <v>232</v>
      </c>
      <c r="F3" s="160" t="s">
        <v>231</v>
      </c>
      <c r="G3" s="160" t="s">
        <v>10</v>
      </c>
      <c r="H3" s="160" t="s">
        <v>230</v>
      </c>
      <c r="I3" s="160"/>
      <c r="J3" s="159"/>
    </row>
    <row r="4" spans="1:10">
      <c r="A4" s="152" t="s">
        <v>120</v>
      </c>
      <c r="H4" s="152"/>
      <c r="I4" s="152"/>
      <c r="J4" s="151"/>
    </row>
    <row r="5" spans="1:10">
      <c r="B5" s="129" t="s">
        <v>95</v>
      </c>
      <c r="C5" s="129">
        <v>0</v>
      </c>
      <c r="D5" s="129">
        <v>1</v>
      </c>
      <c r="E5" s="129">
        <v>0</v>
      </c>
      <c r="F5" s="129">
        <v>2</v>
      </c>
      <c r="G5" s="129">
        <v>0</v>
      </c>
      <c r="H5" s="152">
        <v>3</v>
      </c>
      <c r="I5" s="152"/>
      <c r="J5" s="158">
        <f>H5/$H$81*100</f>
        <v>1.5075376884422109</v>
      </c>
    </row>
    <row r="6" spans="1:10">
      <c r="B6" s="129" t="s">
        <v>93</v>
      </c>
      <c r="C6" s="129">
        <v>1</v>
      </c>
      <c r="D6" s="129">
        <v>0</v>
      </c>
      <c r="E6" s="129">
        <v>1</v>
      </c>
      <c r="F6" s="129">
        <v>13</v>
      </c>
      <c r="G6" s="129">
        <v>0</v>
      </c>
      <c r="H6" s="152">
        <v>15</v>
      </c>
      <c r="I6" s="152"/>
      <c r="J6" s="158">
        <f>H6/$H$81*100</f>
        <v>7.5376884422110546</v>
      </c>
    </row>
    <row r="7" spans="1:10">
      <c r="B7" s="129" t="s">
        <v>92</v>
      </c>
      <c r="C7" s="129">
        <v>0</v>
      </c>
      <c r="D7" s="129">
        <v>0</v>
      </c>
      <c r="E7" s="129">
        <v>1</v>
      </c>
      <c r="F7" s="129">
        <v>0</v>
      </c>
      <c r="G7" s="129">
        <v>0</v>
      </c>
      <c r="H7" s="152">
        <v>1</v>
      </c>
      <c r="I7" s="152"/>
      <c r="J7" s="158">
        <f>H7/$H$81*100</f>
        <v>0.50251256281407031</v>
      </c>
    </row>
    <row r="8" spans="1:10">
      <c r="B8" s="129" t="s">
        <v>89</v>
      </c>
      <c r="C8" s="129">
        <v>1</v>
      </c>
      <c r="D8" s="129">
        <v>0</v>
      </c>
      <c r="E8" s="129">
        <v>0</v>
      </c>
      <c r="F8" s="129">
        <v>0</v>
      </c>
      <c r="G8" s="129">
        <v>0</v>
      </c>
      <c r="H8" s="152">
        <v>1</v>
      </c>
      <c r="I8" s="152"/>
      <c r="J8" s="158">
        <f>H8/$H$81*100</f>
        <v>0.50251256281407031</v>
      </c>
    </row>
    <row r="9" spans="1:10">
      <c r="B9" s="129" t="s">
        <v>88</v>
      </c>
      <c r="C9" s="129">
        <v>1</v>
      </c>
      <c r="D9" s="129">
        <v>1</v>
      </c>
      <c r="E9" s="129">
        <v>0</v>
      </c>
      <c r="F9" s="129">
        <v>3</v>
      </c>
      <c r="G9" s="129">
        <v>1</v>
      </c>
      <c r="H9" s="152">
        <v>6</v>
      </c>
      <c r="I9" s="152"/>
      <c r="J9" s="158">
        <f>H9/$H$81*100</f>
        <v>3.0150753768844218</v>
      </c>
    </row>
    <row r="10" spans="1:10" ht="18" customHeight="1">
      <c r="B10" s="129" t="s">
        <v>87</v>
      </c>
      <c r="C10" s="129">
        <v>0</v>
      </c>
      <c r="D10" s="129">
        <v>0</v>
      </c>
      <c r="E10" s="129">
        <v>0</v>
      </c>
      <c r="F10" s="129">
        <v>2</v>
      </c>
      <c r="G10" s="129">
        <v>0</v>
      </c>
      <c r="H10" s="152">
        <v>2</v>
      </c>
      <c r="I10" s="152"/>
      <c r="J10" s="158">
        <f>H10/$H$81*100</f>
        <v>1.0050251256281406</v>
      </c>
    </row>
    <row r="11" spans="1:10" ht="3" customHeight="1">
      <c r="H11" s="152"/>
      <c r="I11" s="152"/>
      <c r="J11" s="158"/>
    </row>
    <row r="12" spans="1:10">
      <c r="A12" s="152" t="s">
        <v>119</v>
      </c>
      <c r="B12" s="142"/>
      <c r="H12" s="152"/>
      <c r="I12" s="152"/>
      <c r="J12" s="158"/>
    </row>
    <row r="13" spans="1:10">
      <c r="A13" s="152"/>
      <c r="B13" s="142" t="s">
        <v>84</v>
      </c>
      <c r="C13" s="129">
        <v>0</v>
      </c>
      <c r="D13" s="129">
        <v>0</v>
      </c>
      <c r="E13" s="129">
        <v>1</v>
      </c>
      <c r="F13" s="129">
        <v>7</v>
      </c>
      <c r="G13" s="129">
        <v>0</v>
      </c>
      <c r="H13" s="152">
        <v>8</v>
      </c>
      <c r="I13" s="152"/>
      <c r="J13" s="158">
        <f>H13/$H$81*100</f>
        <v>4.0201005025125625</v>
      </c>
    </row>
    <row r="14" spans="1:10">
      <c r="A14" s="152"/>
      <c r="B14" s="142" t="s">
        <v>82</v>
      </c>
      <c r="C14" s="129">
        <v>0</v>
      </c>
      <c r="D14" s="129">
        <v>0</v>
      </c>
      <c r="E14" s="129">
        <v>1</v>
      </c>
      <c r="F14" s="129">
        <v>0</v>
      </c>
      <c r="G14" s="129">
        <v>0</v>
      </c>
      <c r="H14" s="152">
        <v>1</v>
      </c>
      <c r="I14" s="152"/>
      <c r="J14" s="158">
        <f>H14/$H$81*100</f>
        <v>0.50251256281407031</v>
      </c>
    </row>
    <row r="15" spans="1:10" ht="14.25" customHeight="1">
      <c r="B15" s="129" t="s">
        <v>144</v>
      </c>
      <c r="C15" s="129">
        <v>0</v>
      </c>
      <c r="D15" s="129">
        <v>0</v>
      </c>
      <c r="E15" s="129">
        <v>1</v>
      </c>
      <c r="F15" s="129">
        <v>0</v>
      </c>
      <c r="G15" s="129">
        <v>0</v>
      </c>
      <c r="H15" s="152">
        <v>1</v>
      </c>
      <c r="I15" s="152"/>
      <c r="J15" s="158">
        <f>H15/$H$81*100</f>
        <v>0.50251256281407031</v>
      </c>
    </row>
    <row r="16" spans="1:10" ht="5.25" customHeight="1">
      <c r="H16" s="152"/>
      <c r="I16" s="152"/>
      <c r="J16" s="158"/>
    </row>
    <row r="17" spans="1:10">
      <c r="A17" s="152" t="s">
        <v>229</v>
      </c>
      <c r="H17" s="152"/>
      <c r="I17" s="152"/>
      <c r="J17" s="158"/>
    </row>
    <row r="18" spans="1:10">
      <c r="B18" s="129" t="s">
        <v>77</v>
      </c>
      <c r="C18" s="129">
        <v>1</v>
      </c>
      <c r="D18" s="129">
        <v>0</v>
      </c>
      <c r="E18" s="129">
        <v>0</v>
      </c>
      <c r="F18" s="129">
        <v>0</v>
      </c>
      <c r="G18" s="129">
        <v>0</v>
      </c>
      <c r="H18" s="152">
        <v>1</v>
      </c>
      <c r="I18" s="152"/>
      <c r="J18" s="158">
        <f>H18/$H$81*100</f>
        <v>0.50251256281407031</v>
      </c>
    </row>
    <row r="19" spans="1:10">
      <c r="B19" s="129" t="s">
        <v>228</v>
      </c>
      <c r="C19" s="129">
        <v>0</v>
      </c>
      <c r="D19" s="129">
        <v>0</v>
      </c>
      <c r="E19" s="129">
        <v>0</v>
      </c>
      <c r="F19" s="129">
        <v>2</v>
      </c>
      <c r="G19" s="129">
        <v>0</v>
      </c>
      <c r="H19" s="152">
        <v>2</v>
      </c>
      <c r="I19" s="152"/>
      <c r="J19" s="158">
        <f>H19/$H$81*100</f>
        <v>1.0050251256281406</v>
      </c>
    </row>
    <row r="20" spans="1:10">
      <c r="B20" s="129" t="s">
        <v>73</v>
      </c>
      <c r="C20" s="129">
        <v>0</v>
      </c>
      <c r="D20" s="129">
        <v>0</v>
      </c>
      <c r="E20" s="129">
        <v>1</v>
      </c>
      <c r="F20" s="129">
        <v>2</v>
      </c>
      <c r="G20" s="129">
        <v>1</v>
      </c>
      <c r="H20" s="152">
        <v>4</v>
      </c>
      <c r="I20" s="152"/>
      <c r="J20" s="158">
        <f>H20/$H$81*100</f>
        <v>2.0100502512562812</v>
      </c>
    </row>
    <row r="21" spans="1:10">
      <c r="B21" s="129" t="s">
        <v>72</v>
      </c>
      <c r="C21" s="129">
        <v>1</v>
      </c>
      <c r="D21" s="129">
        <v>0</v>
      </c>
      <c r="E21" s="129">
        <v>5</v>
      </c>
      <c r="F21" s="129">
        <v>19</v>
      </c>
      <c r="G21" s="129">
        <v>0</v>
      </c>
      <c r="H21" s="152">
        <v>25</v>
      </c>
      <c r="I21" s="152"/>
      <c r="J21" s="158">
        <f>H21/$H$81*100</f>
        <v>12.562814070351758</v>
      </c>
    </row>
    <row r="22" spans="1:10">
      <c r="B22" s="129" t="s">
        <v>71</v>
      </c>
      <c r="C22" s="129">
        <v>0</v>
      </c>
      <c r="D22" s="129">
        <v>1</v>
      </c>
      <c r="E22" s="129">
        <v>2</v>
      </c>
      <c r="F22" s="129">
        <v>11</v>
      </c>
      <c r="G22" s="129">
        <v>4</v>
      </c>
      <c r="H22" s="152">
        <v>18</v>
      </c>
      <c r="I22" s="152"/>
      <c r="J22" s="158">
        <f>H22/$H$81*100</f>
        <v>9.0452261306532673</v>
      </c>
    </row>
    <row r="23" spans="1:10">
      <c r="B23" s="129" t="s">
        <v>70</v>
      </c>
      <c r="C23" s="129">
        <v>0</v>
      </c>
      <c r="D23" s="129">
        <v>0</v>
      </c>
      <c r="E23" s="129">
        <v>1</v>
      </c>
      <c r="F23" s="129">
        <v>0</v>
      </c>
      <c r="G23" s="129">
        <v>1</v>
      </c>
      <c r="H23" s="152">
        <v>2</v>
      </c>
      <c r="I23" s="152"/>
      <c r="J23" s="158">
        <f>H23/$H$81*100</f>
        <v>1.0050251256281406</v>
      </c>
    </row>
    <row r="24" spans="1:10" ht="3" customHeight="1">
      <c r="B24" s="129" t="s">
        <v>69</v>
      </c>
      <c r="C24" s="129">
        <v>1</v>
      </c>
      <c r="D24" s="129">
        <v>0</v>
      </c>
      <c r="E24" s="129">
        <v>0</v>
      </c>
      <c r="F24" s="129">
        <v>0</v>
      </c>
      <c r="G24" s="129">
        <v>0</v>
      </c>
      <c r="H24" s="152">
        <v>1</v>
      </c>
      <c r="I24" s="152"/>
      <c r="J24" s="158"/>
    </row>
    <row r="25" spans="1:10">
      <c r="A25" s="152" t="s">
        <v>227</v>
      </c>
      <c r="H25" s="152"/>
      <c r="I25" s="152"/>
      <c r="J25" s="158"/>
    </row>
    <row r="26" spans="1:10">
      <c r="A26" s="152"/>
      <c r="B26" s="129" t="s">
        <v>66</v>
      </c>
      <c r="C26" s="129">
        <v>0</v>
      </c>
      <c r="D26" s="129">
        <v>0</v>
      </c>
      <c r="E26" s="129">
        <v>1</v>
      </c>
      <c r="F26" s="129">
        <v>1</v>
      </c>
      <c r="G26" s="129">
        <v>0</v>
      </c>
      <c r="H26" s="152">
        <v>2</v>
      </c>
      <c r="I26" s="152"/>
      <c r="J26" s="158">
        <f>H26/$H$81*100</f>
        <v>1.0050251256281406</v>
      </c>
    </row>
    <row r="27" spans="1:10">
      <c r="B27" s="129" t="s">
        <v>64</v>
      </c>
      <c r="C27" s="129">
        <v>2</v>
      </c>
      <c r="D27" s="129">
        <v>1</v>
      </c>
      <c r="E27" s="129">
        <v>7</v>
      </c>
      <c r="F27" s="129">
        <v>8</v>
      </c>
      <c r="G27" s="129">
        <v>0</v>
      </c>
      <c r="H27" s="152">
        <v>18</v>
      </c>
      <c r="I27" s="152"/>
      <c r="J27" s="158">
        <f>H27/$H$81*100</f>
        <v>9.0452261306532673</v>
      </c>
    </row>
    <row r="28" spans="1:10">
      <c r="B28" s="129" t="s">
        <v>63</v>
      </c>
      <c r="C28" s="129">
        <v>0</v>
      </c>
      <c r="D28" s="129">
        <v>0</v>
      </c>
      <c r="E28" s="129">
        <v>1</v>
      </c>
      <c r="F28" s="129">
        <v>0</v>
      </c>
      <c r="G28" s="129">
        <v>0</v>
      </c>
      <c r="H28" s="152">
        <v>1</v>
      </c>
      <c r="I28" s="152"/>
      <c r="J28" s="158">
        <f>H28/$H$81*100</f>
        <v>0.50251256281407031</v>
      </c>
    </row>
    <row r="29" spans="1:10">
      <c r="B29" s="129" t="s">
        <v>62</v>
      </c>
      <c r="C29" s="129">
        <v>15</v>
      </c>
      <c r="D29" s="129">
        <v>3</v>
      </c>
      <c r="E29" s="129">
        <v>14</v>
      </c>
      <c r="F29" s="129">
        <v>10</v>
      </c>
      <c r="G29" s="129">
        <v>3</v>
      </c>
      <c r="H29" s="152">
        <v>45</v>
      </c>
      <c r="I29" s="152"/>
      <c r="J29" s="158">
        <f>H29/$H$81*100</f>
        <v>22.613065326633166</v>
      </c>
    </row>
    <row r="30" spans="1:10">
      <c r="B30" s="129" t="s">
        <v>61</v>
      </c>
      <c r="C30" s="129">
        <v>5</v>
      </c>
      <c r="D30" s="129">
        <v>3</v>
      </c>
      <c r="E30" s="129">
        <v>8</v>
      </c>
      <c r="F30" s="129">
        <v>11</v>
      </c>
      <c r="G30" s="129">
        <v>1</v>
      </c>
      <c r="H30" s="152">
        <v>28</v>
      </c>
      <c r="I30" s="152"/>
      <c r="J30" s="158">
        <f>H30/$H$81*100</f>
        <v>14.07035175879397</v>
      </c>
    </row>
    <row r="31" spans="1:10">
      <c r="B31" s="129" t="s">
        <v>60</v>
      </c>
      <c r="C31" s="129">
        <v>1</v>
      </c>
      <c r="D31" s="129">
        <v>2</v>
      </c>
      <c r="E31" s="129">
        <v>0</v>
      </c>
      <c r="F31" s="129">
        <v>0</v>
      </c>
      <c r="G31" s="129">
        <v>0</v>
      </c>
      <c r="H31" s="152">
        <v>3</v>
      </c>
      <c r="I31" s="152"/>
      <c r="J31" s="158">
        <f>H31/$H$81*100</f>
        <v>1.5075376884422109</v>
      </c>
    </row>
    <row r="32" spans="1:10">
      <c r="B32" s="129" t="s">
        <v>59</v>
      </c>
      <c r="C32" s="129">
        <v>0</v>
      </c>
      <c r="D32" s="129">
        <v>0</v>
      </c>
      <c r="E32" s="129">
        <v>2</v>
      </c>
      <c r="F32" s="129">
        <v>4</v>
      </c>
      <c r="G32" s="129">
        <v>0</v>
      </c>
      <c r="H32" s="152">
        <v>6</v>
      </c>
      <c r="I32" s="152"/>
      <c r="J32" s="158">
        <f>H32/$H$81*100</f>
        <v>3.0150753768844218</v>
      </c>
    </row>
    <row r="33" spans="1:10">
      <c r="B33" s="129" t="s">
        <v>58</v>
      </c>
      <c r="C33" s="129">
        <v>0</v>
      </c>
      <c r="D33" s="129">
        <v>0</v>
      </c>
      <c r="E33" s="129">
        <v>2</v>
      </c>
      <c r="F33" s="129">
        <v>11</v>
      </c>
      <c r="G33" s="129">
        <v>2</v>
      </c>
      <c r="H33" s="152">
        <v>15</v>
      </c>
      <c r="I33" s="152"/>
      <c r="J33" s="158">
        <f>H33/$H$81*100</f>
        <v>7.5376884422110546</v>
      </c>
    </row>
    <row r="34" spans="1:10">
      <c r="B34" s="129" t="s">
        <v>57</v>
      </c>
      <c r="C34" s="129">
        <v>9</v>
      </c>
      <c r="D34" s="129">
        <v>3</v>
      </c>
      <c r="E34" s="129">
        <v>11</v>
      </c>
      <c r="F34" s="129">
        <v>46</v>
      </c>
      <c r="G34" s="129">
        <v>5</v>
      </c>
      <c r="H34" s="152">
        <v>74</v>
      </c>
      <c r="I34" s="152"/>
      <c r="J34" s="158">
        <f>H34/$H$81*100</f>
        <v>37.185929648241206</v>
      </c>
    </row>
    <row r="35" spans="1:10" ht="3" customHeight="1">
      <c r="H35" s="152"/>
      <c r="I35" s="152"/>
      <c r="J35" s="158"/>
    </row>
    <row r="36" spans="1:10">
      <c r="A36" s="152" t="s">
        <v>226</v>
      </c>
      <c r="H36" s="152"/>
      <c r="I36" s="152"/>
      <c r="J36" s="158"/>
    </row>
    <row r="37" spans="1:10">
      <c r="A37" s="152"/>
      <c r="B37" s="129" t="s">
        <v>55</v>
      </c>
      <c r="C37" s="129">
        <v>2</v>
      </c>
      <c r="D37" s="129">
        <v>0</v>
      </c>
      <c r="E37" s="129">
        <v>1</v>
      </c>
      <c r="F37" s="129">
        <v>6</v>
      </c>
      <c r="G37" s="129">
        <v>0</v>
      </c>
      <c r="H37" s="152">
        <v>9</v>
      </c>
      <c r="I37" s="152"/>
      <c r="J37" s="158">
        <f>H37/$H$81*100</f>
        <v>4.5226130653266337</v>
      </c>
    </row>
    <row r="38" spans="1:10">
      <c r="B38" s="129" t="s">
        <v>54</v>
      </c>
      <c r="C38" s="129">
        <v>1</v>
      </c>
      <c r="D38" s="129">
        <v>0</v>
      </c>
      <c r="E38" s="129">
        <v>2</v>
      </c>
      <c r="F38" s="129">
        <v>1</v>
      </c>
      <c r="G38" s="129">
        <v>0</v>
      </c>
      <c r="H38" s="152">
        <v>4</v>
      </c>
      <c r="I38" s="152"/>
      <c r="J38" s="158">
        <f>H38/$H$81*100</f>
        <v>2.0100502512562812</v>
      </c>
    </row>
    <row r="39" spans="1:10">
      <c r="B39" s="129" t="s">
        <v>53</v>
      </c>
      <c r="C39" s="129">
        <v>2</v>
      </c>
      <c r="D39" s="129">
        <v>0</v>
      </c>
      <c r="E39" s="129">
        <v>0</v>
      </c>
      <c r="F39" s="129">
        <v>10</v>
      </c>
      <c r="G39" s="129">
        <v>1</v>
      </c>
      <c r="H39" s="152">
        <v>13</v>
      </c>
      <c r="I39" s="152"/>
      <c r="J39" s="158">
        <f>H39/$H$81*100</f>
        <v>6.5326633165829149</v>
      </c>
    </row>
    <row r="40" spans="1:10">
      <c r="B40" s="129" t="s">
        <v>51</v>
      </c>
      <c r="C40" s="129">
        <v>6</v>
      </c>
      <c r="D40" s="129">
        <v>0</v>
      </c>
      <c r="E40" s="129">
        <v>0</v>
      </c>
      <c r="F40" s="129">
        <v>13</v>
      </c>
      <c r="G40" s="129">
        <v>3</v>
      </c>
      <c r="H40" s="152">
        <v>22</v>
      </c>
      <c r="I40" s="152"/>
      <c r="J40" s="158">
        <f>H40/$H$81*100</f>
        <v>11.055276381909549</v>
      </c>
    </row>
    <row r="41" spans="1:10">
      <c r="B41" s="129" t="s">
        <v>48</v>
      </c>
      <c r="C41" s="129">
        <v>0</v>
      </c>
      <c r="D41" s="129">
        <v>0</v>
      </c>
      <c r="E41" s="129">
        <v>0</v>
      </c>
      <c r="F41" s="129">
        <v>1</v>
      </c>
      <c r="G41" s="129">
        <v>0</v>
      </c>
      <c r="H41" s="152">
        <v>1</v>
      </c>
      <c r="I41" s="152"/>
      <c r="J41" s="158">
        <f>H41/$H$81*100</f>
        <v>0.50251256281407031</v>
      </c>
    </row>
    <row r="42" spans="1:10">
      <c r="B42" s="129" t="s">
        <v>47</v>
      </c>
      <c r="C42" s="129">
        <v>2</v>
      </c>
      <c r="D42" s="129">
        <v>0</v>
      </c>
      <c r="E42" s="129">
        <v>0</v>
      </c>
      <c r="F42" s="129">
        <v>8</v>
      </c>
      <c r="G42" s="129">
        <v>0</v>
      </c>
      <c r="H42" s="152">
        <v>10</v>
      </c>
      <c r="I42" s="152"/>
      <c r="J42" s="158">
        <f>H42/$H$81*100</f>
        <v>5.025125628140704</v>
      </c>
    </row>
    <row r="43" spans="1:10">
      <c r="B43" s="129" t="s">
        <v>46</v>
      </c>
      <c r="C43" s="129">
        <v>0</v>
      </c>
      <c r="D43" s="129">
        <v>0</v>
      </c>
      <c r="E43" s="129">
        <v>0</v>
      </c>
      <c r="F43" s="129">
        <v>3</v>
      </c>
      <c r="G43" s="129">
        <v>0</v>
      </c>
      <c r="H43" s="152">
        <v>3</v>
      </c>
      <c r="I43" s="152"/>
      <c r="J43" s="158">
        <f>H43/$H$81*100</f>
        <v>1.5075376884422109</v>
      </c>
    </row>
    <row r="44" spans="1:10" ht="2.25" customHeight="1">
      <c r="H44" s="152"/>
      <c r="I44" s="152"/>
      <c r="J44" s="158"/>
    </row>
    <row r="45" spans="1:10">
      <c r="A45" s="152" t="s">
        <v>225</v>
      </c>
      <c r="H45" s="152"/>
      <c r="I45" s="152"/>
      <c r="J45" s="158"/>
    </row>
    <row r="46" spans="1:10">
      <c r="B46" s="129" t="s">
        <v>44</v>
      </c>
      <c r="C46" s="129">
        <v>0</v>
      </c>
      <c r="D46" s="129">
        <v>0</v>
      </c>
      <c r="E46" s="129">
        <v>1</v>
      </c>
      <c r="F46" s="129">
        <v>5</v>
      </c>
      <c r="G46" s="129">
        <v>0</v>
      </c>
      <c r="H46" s="152">
        <v>6</v>
      </c>
      <c r="I46" s="152"/>
      <c r="J46" s="158">
        <f>H46/$H$81*100</f>
        <v>3.0150753768844218</v>
      </c>
    </row>
    <row r="47" spans="1:10">
      <c r="B47" s="129" t="s">
        <v>43</v>
      </c>
      <c r="C47" s="129">
        <v>2</v>
      </c>
      <c r="D47" s="129">
        <v>2</v>
      </c>
      <c r="E47" s="129">
        <v>1</v>
      </c>
      <c r="F47" s="129">
        <v>17</v>
      </c>
      <c r="G47" s="129">
        <v>1</v>
      </c>
      <c r="H47" s="152">
        <v>23</v>
      </c>
      <c r="I47" s="152"/>
      <c r="J47" s="158">
        <f>H47/$H$81*100</f>
        <v>11.557788944723619</v>
      </c>
    </row>
    <row r="48" spans="1:10">
      <c r="B48" s="129" t="s">
        <v>42</v>
      </c>
      <c r="C48" s="129">
        <v>0</v>
      </c>
      <c r="D48" s="129">
        <v>1</v>
      </c>
      <c r="E48" s="129">
        <v>1</v>
      </c>
      <c r="F48" s="129">
        <v>3</v>
      </c>
      <c r="G48" s="129">
        <v>1</v>
      </c>
      <c r="H48" s="152">
        <v>6</v>
      </c>
      <c r="I48" s="152"/>
      <c r="J48" s="158">
        <f>H48/$H$81*100</f>
        <v>3.0150753768844218</v>
      </c>
    </row>
    <row r="49" spans="1:10">
      <c r="B49" s="129" t="s">
        <v>40</v>
      </c>
      <c r="C49" s="129">
        <v>0</v>
      </c>
      <c r="D49" s="129">
        <v>0</v>
      </c>
      <c r="E49" s="129">
        <v>5</v>
      </c>
      <c r="F49" s="129">
        <v>7</v>
      </c>
      <c r="G49" s="129">
        <v>0</v>
      </c>
      <c r="H49" s="152">
        <v>12</v>
      </c>
      <c r="I49" s="152"/>
      <c r="J49" s="158">
        <f>H49/$H$81*100</f>
        <v>6.0301507537688437</v>
      </c>
    </row>
    <row r="50" spans="1:10">
      <c r="B50" s="129" t="s">
        <v>39</v>
      </c>
      <c r="C50" s="129">
        <v>0</v>
      </c>
      <c r="D50" s="129">
        <v>0</v>
      </c>
      <c r="E50" s="129">
        <v>0</v>
      </c>
      <c r="F50" s="129">
        <v>1</v>
      </c>
      <c r="G50" s="129">
        <v>0</v>
      </c>
      <c r="H50" s="152">
        <v>1</v>
      </c>
      <c r="I50" s="152"/>
      <c r="J50" s="158">
        <f>H50/$H$81*100</f>
        <v>0.50251256281407031</v>
      </c>
    </row>
    <row r="51" spans="1:10" ht="15.75" customHeight="1">
      <c r="A51" s="152"/>
      <c r="B51" s="129" t="s">
        <v>38</v>
      </c>
      <c r="C51" s="129">
        <v>0</v>
      </c>
      <c r="D51" s="129">
        <v>0</v>
      </c>
      <c r="E51" s="129">
        <v>1</v>
      </c>
      <c r="F51" s="129">
        <v>1</v>
      </c>
      <c r="G51" s="129">
        <v>0</v>
      </c>
      <c r="H51" s="152">
        <v>2</v>
      </c>
      <c r="I51" s="152"/>
      <c r="J51" s="158">
        <f>H51/$H$81*100</f>
        <v>1.0050251256281406</v>
      </c>
    </row>
    <row r="52" spans="1:10" ht="5.25" customHeight="1">
      <c r="A52" s="152"/>
      <c r="H52" s="152"/>
      <c r="I52" s="152"/>
      <c r="J52" s="158"/>
    </row>
    <row r="53" spans="1:10">
      <c r="A53" s="152" t="s">
        <v>114</v>
      </c>
      <c r="H53" s="152"/>
      <c r="I53" s="152"/>
      <c r="J53" s="158"/>
    </row>
    <row r="54" spans="1:10">
      <c r="A54" s="152"/>
      <c r="B54" s="129" t="s">
        <v>36</v>
      </c>
      <c r="C54" s="129">
        <v>2</v>
      </c>
      <c r="D54" s="129">
        <v>0</v>
      </c>
      <c r="E54" s="129">
        <v>0</v>
      </c>
      <c r="F54" s="129">
        <v>0</v>
      </c>
      <c r="G54" s="129">
        <v>0</v>
      </c>
      <c r="H54" s="152">
        <v>2</v>
      </c>
      <c r="I54" s="152"/>
      <c r="J54" s="158">
        <f>H54/$H$81*100</f>
        <v>1.0050251256281406</v>
      </c>
    </row>
    <row r="55" spans="1:10">
      <c r="B55" s="129" t="s">
        <v>224</v>
      </c>
      <c r="C55" s="129">
        <v>1</v>
      </c>
      <c r="D55" s="129">
        <v>0</v>
      </c>
      <c r="E55" s="129">
        <v>0</v>
      </c>
      <c r="F55" s="129">
        <v>0</v>
      </c>
      <c r="G55" s="129">
        <v>0</v>
      </c>
      <c r="H55" s="152">
        <v>1</v>
      </c>
      <c r="I55" s="152"/>
      <c r="J55" s="158">
        <f>H55/$H$81*100</f>
        <v>0.50251256281407031</v>
      </c>
    </row>
    <row r="56" spans="1:10">
      <c r="B56" s="129" t="s">
        <v>33</v>
      </c>
      <c r="C56" s="129">
        <v>0</v>
      </c>
      <c r="D56" s="129">
        <v>0</v>
      </c>
      <c r="E56" s="129">
        <v>1</v>
      </c>
      <c r="F56" s="129">
        <v>0</v>
      </c>
      <c r="G56" s="129">
        <v>0</v>
      </c>
      <c r="H56" s="152">
        <v>1</v>
      </c>
      <c r="I56" s="152"/>
      <c r="J56" s="158">
        <f>H56/$H$81*100</f>
        <v>0.50251256281407031</v>
      </c>
    </row>
    <row r="57" spans="1:10">
      <c r="B57" s="129" t="s">
        <v>32</v>
      </c>
      <c r="C57" s="129">
        <v>0</v>
      </c>
      <c r="D57" s="129">
        <v>0</v>
      </c>
      <c r="E57" s="129">
        <v>1</v>
      </c>
      <c r="F57" s="129">
        <v>1</v>
      </c>
      <c r="G57" s="129">
        <v>0</v>
      </c>
      <c r="H57" s="152">
        <v>2</v>
      </c>
      <c r="I57" s="152"/>
      <c r="J57" s="158">
        <f>H57/$H$81*100</f>
        <v>1.0050251256281406</v>
      </c>
    </row>
    <row r="58" spans="1:10">
      <c r="B58" s="129" t="s">
        <v>31</v>
      </c>
      <c r="C58" s="129">
        <v>1</v>
      </c>
      <c r="D58" s="129">
        <v>0</v>
      </c>
      <c r="E58" s="129">
        <v>1</v>
      </c>
      <c r="F58" s="129">
        <v>1</v>
      </c>
      <c r="G58" s="129">
        <v>1</v>
      </c>
      <c r="H58" s="152">
        <v>4</v>
      </c>
      <c r="I58" s="152"/>
      <c r="J58" s="158">
        <f>H58/$H$81*100</f>
        <v>2.0100502512562812</v>
      </c>
    </row>
    <row r="59" spans="1:10">
      <c r="B59" s="129" t="s">
        <v>30</v>
      </c>
      <c r="C59" s="129">
        <v>0</v>
      </c>
      <c r="D59" s="129">
        <v>0</v>
      </c>
      <c r="E59" s="129">
        <v>0</v>
      </c>
      <c r="F59" s="129">
        <v>2</v>
      </c>
      <c r="G59" s="129">
        <v>0</v>
      </c>
      <c r="H59" s="152">
        <v>2</v>
      </c>
      <c r="I59" s="152"/>
      <c r="J59" s="158">
        <f>H59/$H$81*100</f>
        <v>1.0050251256281406</v>
      </c>
    </row>
    <row r="60" spans="1:10">
      <c r="B60" s="129" t="s">
        <v>28</v>
      </c>
      <c r="C60" s="129">
        <v>1</v>
      </c>
      <c r="D60" s="129">
        <v>0</v>
      </c>
      <c r="E60" s="129">
        <v>0</v>
      </c>
      <c r="F60" s="129">
        <v>0</v>
      </c>
      <c r="G60" s="129">
        <v>0</v>
      </c>
      <c r="H60" s="152">
        <v>1</v>
      </c>
      <c r="I60" s="152"/>
      <c r="J60" s="158">
        <f>H60/$H$81*100</f>
        <v>0.50251256281407031</v>
      </c>
    </row>
    <row r="61" spans="1:10" ht="15" customHeight="1">
      <c r="B61" s="129" t="s">
        <v>27</v>
      </c>
      <c r="C61" s="129">
        <v>2</v>
      </c>
      <c r="D61" s="129">
        <v>0</v>
      </c>
      <c r="E61" s="129">
        <v>1</v>
      </c>
      <c r="F61" s="129">
        <v>0</v>
      </c>
      <c r="G61" s="129">
        <v>0</v>
      </c>
      <c r="H61" s="152">
        <v>3</v>
      </c>
      <c r="I61" s="152"/>
      <c r="J61" s="158">
        <f>H61/$H$81*100</f>
        <v>1.5075376884422109</v>
      </c>
    </row>
    <row r="62" spans="1:10" ht="6" customHeight="1">
      <c r="H62" s="152"/>
      <c r="I62" s="152"/>
      <c r="J62" s="158"/>
    </row>
    <row r="63" spans="1:10">
      <c r="A63" s="152" t="s">
        <v>113</v>
      </c>
      <c r="H63" s="152"/>
      <c r="I63" s="152"/>
      <c r="J63" s="158"/>
    </row>
    <row r="64" spans="1:10">
      <c r="B64" s="129" t="s">
        <v>25</v>
      </c>
      <c r="C64" s="129">
        <v>4</v>
      </c>
      <c r="D64" s="129">
        <v>0</v>
      </c>
      <c r="E64" s="129">
        <v>0</v>
      </c>
      <c r="F64" s="129">
        <v>0</v>
      </c>
      <c r="G64" s="129">
        <v>0</v>
      </c>
      <c r="H64" s="152">
        <v>4</v>
      </c>
      <c r="I64" s="152"/>
      <c r="J64" s="158">
        <f>H64/$H$81*100</f>
        <v>2.0100502512562812</v>
      </c>
    </row>
    <row r="65" spans="1:10">
      <c r="B65" s="129" t="s">
        <v>24</v>
      </c>
      <c r="C65" s="129">
        <v>16</v>
      </c>
      <c r="D65" s="129">
        <v>1</v>
      </c>
      <c r="E65" s="129">
        <v>0</v>
      </c>
      <c r="F65" s="129">
        <v>0</v>
      </c>
      <c r="G65" s="129">
        <v>0</v>
      </c>
      <c r="H65" s="152">
        <v>17</v>
      </c>
      <c r="I65" s="152"/>
      <c r="J65" s="158">
        <f>H65/$H$81*100</f>
        <v>8.5427135678391952</v>
      </c>
    </row>
    <row r="66" spans="1:10">
      <c r="B66" s="129" t="s">
        <v>23</v>
      </c>
      <c r="C66" s="129">
        <v>12</v>
      </c>
      <c r="D66" s="129">
        <v>0</v>
      </c>
      <c r="E66" s="129">
        <v>0</v>
      </c>
      <c r="F66" s="129">
        <v>0</v>
      </c>
      <c r="G66" s="129">
        <v>0</v>
      </c>
      <c r="H66" s="152">
        <v>12</v>
      </c>
      <c r="I66" s="152"/>
      <c r="J66" s="158">
        <f>H66/$H$81*100</f>
        <v>6.0301507537688437</v>
      </c>
    </row>
    <row r="67" spans="1:10">
      <c r="B67" s="129" t="s">
        <v>22</v>
      </c>
      <c r="C67" s="129">
        <v>1</v>
      </c>
      <c r="D67" s="129">
        <v>0</v>
      </c>
      <c r="E67" s="129">
        <v>0</v>
      </c>
      <c r="F67" s="129">
        <v>0</v>
      </c>
      <c r="G67" s="129">
        <v>0</v>
      </c>
      <c r="H67" s="152">
        <v>1</v>
      </c>
      <c r="I67" s="152"/>
      <c r="J67" s="158">
        <f>H67/$H$81*100</f>
        <v>0.50251256281407031</v>
      </c>
    </row>
    <row r="68" spans="1:10">
      <c r="B68" s="129" t="s">
        <v>21</v>
      </c>
      <c r="C68" s="129">
        <v>7</v>
      </c>
      <c r="D68" s="129">
        <v>0</v>
      </c>
      <c r="E68" s="129">
        <v>0</v>
      </c>
      <c r="F68" s="129">
        <v>0</v>
      </c>
      <c r="G68" s="129">
        <v>0</v>
      </c>
      <c r="H68" s="152">
        <v>7</v>
      </c>
      <c r="I68" s="152"/>
      <c r="J68" s="158">
        <f>H68/$H$81*100</f>
        <v>3.5175879396984926</v>
      </c>
    </row>
    <row r="69" spans="1:10">
      <c r="B69" s="129" t="s">
        <v>20</v>
      </c>
      <c r="C69" s="129">
        <v>9</v>
      </c>
      <c r="D69" s="129">
        <v>0</v>
      </c>
      <c r="E69" s="129">
        <v>0</v>
      </c>
      <c r="F69" s="129">
        <v>0</v>
      </c>
      <c r="G69" s="129">
        <v>0</v>
      </c>
      <c r="H69" s="152">
        <v>9</v>
      </c>
      <c r="I69" s="152"/>
      <c r="J69" s="158">
        <f>H69/$H$81*100</f>
        <v>4.5226130653266337</v>
      </c>
    </row>
    <row r="70" spans="1:10">
      <c r="B70" s="129" t="s">
        <v>19</v>
      </c>
      <c r="C70" s="129">
        <v>1</v>
      </c>
      <c r="D70" s="129">
        <v>0</v>
      </c>
      <c r="E70" s="129">
        <v>0</v>
      </c>
      <c r="F70" s="129">
        <v>0</v>
      </c>
      <c r="G70" s="129">
        <v>0</v>
      </c>
      <c r="H70" s="152">
        <v>1</v>
      </c>
      <c r="I70" s="152"/>
      <c r="J70" s="158">
        <f>H70/$H$81*100</f>
        <v>0.50251256281407031</v>
      </c>
    </row>
    <row r="71" spans="1:10">
      <c r="B71" s="129" t="s">
        <v>18</v>
      </c>
      <c r="C71" s="129">
        <v>4</v>
      </c>
      <c r="D71" s="129">
        <v>1</v>
      </c>
      <c r="E71" s="129">
        <v>0</v>
      </c>
      <c r="F71" s="129">
        <v>0</v>
      </c>
      <c r="G71" s="129">
        <v>0</v>
      </c>
      <c r="H71" s="152">
        <v>5</v>
      </c>
      <c r="I71" s="152"/>
      <c r="J71" s="158">
        <f>H71/$H$81*100</f>
        <v>2.512562814070352</v>
      </c>
    </row>
    <row r="72" spans="1:10">
      <c r="B72" s="129" t="s">
        <v>17</v>
      </c>
      <c r="C72" s="129">
        <v>12</v>
      </c>
      <c r="D72" s="129">
        <v>0</v>
      </c>
      <c r="E72" s="129">
        <v>0</v>
      </c>
      <c r="F72" s="129">
        <v>0</v>
      </c>
      <c r="G72" s="129">
        <v>0</v>
      </c>
      <c r="H72" s="152">
        <v>12</v>
      </c>
      <c r="I72" s="152"/>
      <c r="J72" s="158">
        <f>H72/$H$81*100</f>
        <v>6.0301507537688437</v>
      </c>
    </row>
    <row r="73" spans="1:10" ht="16.5" customHeight="1">
      <c r="B73" s="129" t="s">
        <v>16</v>
      </c>
      <c r="C73" s="129">
        <v>3</v>
      </c>
      <c r="D73" s="129">
        <v>0</v>
      </c>
      <c r="E73" s="129">
        <v>0</v>
      </c>
      <c r="F73" s="129">
        <v>0</v>
      </c>
      <c r="G73" s="129">
        <v>0</v>
      </c>
      <c r="H73" s="152">
        <v>3</v>
      </c>
      <c r="I73" s="152"/>
      <c r="J73" s="158">
        <f>H73/$H$81*100</f>
        <v>1.5075376884422109</v>
      </c>
    </row>
    <row r="74" spans="1:10" ht="5.25" customHeight="1">
      <c r="H74" s="152"/>
      <c r="I74" s="152"/>
      <c r="J74" s="158"/>
    </row>
    <row r="75" spans="1:10">
      <c r="A75" s="152" t="s">
        <v>112</v>
      </c>
      <c r="H75" s="152"/>
      <c r="I75" s="152"/>
      <c r="J75" s="158"/>
    </row>
    <row r="76" spans="1:10">
      <c r="A76" s="152"/>
      <c r="B76" s="129" t="s">
        <v>14</v>
      </c>
      <c r="C76" s="129">
        <v>0</v>
      </c>
      <c r="D76" s="129">
        <v>0</v>
      </c>
      <c r="E76" s="129">
        <v>1</v>
      </c>
      <c r="F76" s="129">
        <v>1</v>
      </c>
      <c r="G76" s="129">
        <v>0</v>
      </c>
      <c r="H76" s="152">
        <v>2</v>
      </c>
      <c r="I76" s="152"/>
      <c r="J76" s="158">
        <f>H76/$H$81*100</f>
        <v>1.0050251256281406</v>
      </c>
    </row>
    <row r="77" spans="1:10">
      <c r="B77" s="129" t="s">
        <v>10</v>
      </c>
      <c r="C77" s="129">
        <v>1</v>
      </c>
      <c r="D77" s="129">
        <v>0</v>
      </c>
      <c r="E77" s="129">
        <v>0</v>
      </c>
      <c r="F77" s="129">
        <v>1</v>
      </c>
      <c r="G77" s="129">
        <v>1</v>
      </c>
      <c r="H77" s="152">
        <v>3</v>
      </c>
      <c r="I77" s="152"/>
      <c r="J77" s="158">
        <f>H77/$H$81*100</f>
        <v>1.5075376884422109</v>
      </c>
    </row>
    <row r="78" spans="1:10" ht="17.25" hidden="1" thickBot="1">
      <c r="A78" s="148" t="s">
        <v>223</v>
      </c>
      <c r="B78" s="150"/>
      <c r="C78" s="157"/>
      <c r="D78" s="157"/>
      <c r="E78" s="157"/>
      <c r="F78" s="157"/>
      <c r="G78" s="157"/>
      <c r="H78" s="156"/>
      <c r="I78" s="148"/>
      <c r="J78" s="155"/>
    </row>
    <row r="79" spans="1:10" hidden="1">
      <c r="A79" s="152"/>
      <c r="C79" s="154"/>
      <c r="D79" s="154"/>
      <c r="E79" s="154"/>
      <c r="F79" s="154"/>
      <c r="G79" s="154"/>
      <c r="H79" s="153"/>
      <c r="I79" s="152"/>
      <c r="J79" s="151"/>
    </row>
    <row r="80" spans="1:10" ht="3.75" customHeight="1">
      <c r="H80" s="152"/>
      <c r="I80" s="152"/>
      <c r="J80" s="151"/>
    </row>
    <row r="81" spans="1:10" ht="17.25" thickBot="1">
      <c r="A81" s="150"/>
      <c r="B81" s="148" t="s">
        <v>222</v>
      </c>
      <c r="C81" s="150">
        <v>56</v>
      </c>
      <c r="D81" s="150">
        <v>8</v>
      </c>
      <c r="E81" s="150">
        <v>30</v>
      </c>
      <c r="F81" s="150">
        <v>94</v>
      </c>
      <c r="G81" s="150">
        <v>11</v>
      </c>
      <c r="H81" s="149">
        <v>199</v>
      </c>
      <c r="I81" s="148"/>
      <c r="J81" s="147">
        <v>1</v>
      </c>
    </row>
    <row r="82" spans="1:10">
      <c r="A82" s="1" t="s">
        <v>125</v>
      </c>
      <c r="C82" s="146"/>
      <c r="D82" s="146"/>
      <c r="E82" s="146"/>
      <c r="F82" s="146"/>
      <c r="G82" s="146"/>
      <c r="H82" s="145"/>
      <c r="I82" s="144"/>
      <c r="J82" s="143"/>
    </row>
    <row r="83" spans="1:10">
      <c r="I83" s="142"/>
      <c r="J83" s="141"/>
    </row>
    <row r="84" spans="1:10">
      <c r="B84" s="140" t="s">
        <v>221</v>
      </c>
      <c r="C84" s="139"/>
      <c r="D84" s="139"/>
      <c r="E84" s="139"/>
      <c r="F84" s="139"/>
      <c r="G84" s="139"/>
      <c r="H84" s="139"/>
      <c r="I84" s="138"/>
      <c r="J84" s="131"/>
    </row>
    <row r="85" spans="1:10">
      <c r="B85" s="137" t="s">
        <v>220</v>
      </c>
      <c r="C85" s="136"/>
      <c r="D85" s="136"/>
      <c r="E85" s="136"/>
      <c r="F85" s="136"/>
      <c r="G85" s="136"/>
      <c r="H85" s="136"/>
      <c r="I85" s="135"/>
      <c r="J85" s="131"/>
    </row>
    <row r="86" spans="1:10">
      <c r="B86" s="137" t="s">
        <v>219</v>
      </c>
      <c r="C86" s="136"/>
      <c r="D86" s="136"/>
      <c r="E86" s="136"/>
      <c r="F86" s="136"/>
      <c r="G86" s="136"/>
      <c r="H86" s="136"/>
      <c r="I86" s="135"/>
      <c r="J86" s="131"/>
    </row>
    <row r="87" spans="1:10">
      <c r="B87" s="134" t="s">
        <v>218</v>
      </c>
      <c r="C87" s="133"/>
      <c r="D87" s="133"/>
      <c r="E87" s="133"/>
      <c r="F87" s="133"/>
      <c r="G87" s="133"/>
      <c r="H87" s="133"/>
      <c r="I87" s="132"/>
      <c r="J87" s="131"/>
    </row>
    <row r="92" spans="1:10">
      <c r="C92" s="91"/>
      <c r="D92" s="91"/>
      <c r="E92" s="91"/>
      <c r="F92" s="91"/>
      <c r="G92" s="91"/>
      <c r="H92" s="91"/>
    </row>
    <row r="93" spans="1:10">
      <c r="C93" s="91"/>
      <c r="D93" s="91"/>
      <c r="E93" s="91"/>
      <c r="F93" s="91"/>
      <c r="G93" s="91"/>
      <c r="H93" s="91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117"/>
  <sheetViews>
    <sheetView zoomScale="75" zoomScaleNormal="75" workbookViewId="0"/>
  </sheetViews>
  <sheetFormatPr defaultRowHeight="16.5"/>
  <cols>
    <col min="1" max="1" width="4.140625" style="129" customWidth="1"/>
    <col min="2" max="2" width="58.42578125" style="129" customWidth="1"/>
    <col min="3" max="3" width="14.42578125" style="129" bestFit="1" customWidth="1"/>
    <col min="4" max="4" width="15.7109375" style="129" bestFit="1" customWidth="1"/>
    <col min="5" max="5" width="16" style="129" bestFit="1" customWidth="1"/>
    <col min="6" max="6" width="16.7109375" style="129" customWidth="1"/>
    <col min="7" max="7" width="10.42578125" style="129" customWidth="1"/>
    <col min="8" max="8" width="11.5703125" style="129" customWidth="1"/>
    <col min="9" max="9" width="2" style="129" customWidth="1"/>
    <col min="10" max="10" width="21.140625" style="129" customWidth="1"/>
    <col min="11" max="11" width="1.5703125" style="129" customWidth="1"/>
    <col min="12" max="12" width="22.7109375" style="129" customWidth="1"/>
    <col min="13" max="16384" width="9.140625" style="129"/>
  </cols>
  <sheetData>
    <row r="1" spans="1:12" ht="20.25" thickBot="1">
      <c r="A1" s="148" t="s">
        <v>248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2" ht="36" customHeight="1">
      <c r="A2" s="146"/>
      <c r="B2" s="146"/>
      <c r="C2" s="162" t="s">
        <v>247</v>
      </c>
      <c r="D2" s="162"/>
      <c r="E2" s="162"/>
      <c r="F2" s="162"/>
      <c r="G2" s="162"/>
      <c r="H2" s="162"/>
      <c r="I2" s="146"/>
      <c r="J2" s="176" t="s">
        <v>246</v>
      </c>
    </row>
    <row r="3" spans="1:12" ht="17.25" thickBot="1">
      <c r="A3" s="150"/>
      <c r="B3" s="150"/>
      <c r="C3" s="160" t="s">
        <v>234</v>
      </c>
      <c r="D3" s="160" t="s">
        <v>233</v>
      </c>
      <c r="E3" s="160" t="s">
        <v>232</v>
      </c>
      <c r="F3" s="160" t="s">
        <v>231</v>
      </c>
      <c r="G3" s="160" t="s">
        <v>10</v>
      </c>
      <c r="H3" s="160" t="s">
        <v>230</v>
      </c>
      <c r="I3" s="175"/>
      <c r="J3" s="174"/>
    </row>
    <row r="4" spans="1:12" ht="3.75" customHeight="1"/>
    <row r="5" spans="1:12">
      <c r="A5" s="152" t="s">
        <v>120</v>
      </c>
      <c r="H5" s="165"/>
      <c r="I5" s="165"/>
      <c r="J5" s="151"/>
    </row>
    <row r="6" spans="1:12">
      <c r="B6" s="129" t="s">
        <v>95</v>
      </c>
      <c r="C6" s="166">
        <v>1</v>
      </c>
      <c r="D6" s="166">
        <v>4</v>
      </c>
      <c r="E6" s="166">
        <v>10</v>
      </c>
      <c r="F6" s="166">
        <v>4</v>
      </c>
      <c r="G6" s="166">
        <v>1</v>
      </c>
      <c r="H6" s="165">
        <v>20</v>
      </c>
      <c r="I6" s="165"/>
      <c r="J6" s="158">
        <f>H6/$H$97*100</f>
        <v>1.2755102040816326</v>
      </c>
      <c r="L6" s="158"/>
    </row>
    <row r="7" spans="1:12">
      <c r="B7" s="129" t="s">
        <v>94</v>
      </c>
      <c r="C7" s="166">
        <v>1</v>
      </c>
      <c r="D7" s="166">
        <v>2</v>
      </c>
      <c r="E7" s="166">
        <v>15</v>
      </c>
      <c r="F7" s="166">
        <v>16</v>
      </c>
      <c r="G7" s="166">
        <v>2</v>
      </c>
      <c r="H7" s="165">
        <v>36</v>
      </c>
      <c r="I7" s="165"/>
      <c r="J7" s="158">
        <f>H7/$H$97*100</f>
        <v>2.295918367346939</v>
      </c>
      <c r="L7" s="158"/>
    </row>
    <row r="8" spans="1:12">
      <c r="B8" s="129" t="s">
        <v>93</v>
      </c>
      <c r="C8" s="166">
        <v>10</v>
      </c>
      <c r="D8" s="166">
        <v>6</v>
      </c>
      <c r="E8" s="166">
        <v>23</v>
      </c>
      <c r="F8" s="166">
        <v>113</v>
      </c>
      <c r="G8" s="166">
        <v>10</v>
      </c>
      <c r="H8" s="165">
        <v>162</v>
      </c>
      <c r="I8" s="165"/>
      <c r="J8" s="158">
        <f>H8/$H$97*100</f>
        <v>10.331632653061225</v>
      </c>
      <c r="L8" s="158"/>
    </row>
    <row r="9" spans="1:12">
      <c r="B9" s="129" t="s">
        <v>92</v>
      </c>
      <c r="C9" s="166">
        <v>0</v>
      </c>
      <c r="D9" s="166">
        <v>0</v>
      </c>
      <c r="E9" s="166">
        <v>0</v>
      </c>
      <c r="F9" s="166">
        <v>8</v>
      </c>
      <c r="G9" s="166">
        <v>1</v>
      </c>
      <c r="H9" s="165">
        <v>9</v>
      </c>
      <c r="I9" s="165"/>
      <c r="J9" s="158">
        <f>H9/$H$97*100</f>
        <v>0.57397959183673475</v>
      </c>
      <c r="L9" s="158"/>
    </row>
    <row r="10" spans="1:12">
      <c r="B10" s="129" t="s">
        <v>91</v>
      </c>
      <c r="C10" s="166">
        <v>0</v>
      </c>
      <c r="D10" s="166">
        <v>0</v>
      </c>
      <c r="E10" s="166">
        <v>1</v>
      </c>
      <c r="F10" s="166">
        <v>0</v>
      </c>
      <c r="G10" s="166">
        <v>0</v>
      </c>
      <c r="H10" s="165">
        <v>1</v>
      </c>
      <c r="I10" s="165"/>
      <c r="J10" s="158">
        <f>H10/$H$97*100</f>
        <v>6.3775510204081634E-2</v>
      </c>
      <c r="L10" s="158"/>
    </row>
    <row r="11" spans="1:12">
      <c r="B11" s="129" t="s">
        <v>89</v>
      </c>
      <c r="C11" s="166">
        <v>1</v>
      </c>
      <c r="D11" s="166">
        <v>2</v>
      </c>
      <c r="E11" s="166">
        <v>0</v>
      </c>
      <c r="F11" s="166">
        <v>2</v>
      </c>
      <c r="G11" s="166">
        <v>0</v>
      </c>
      <c r="H11" s="165">
        <v>5</v>
      </c>
      <c r="I11" s="165"/>
      <c r="J11" s="158">
        <f>H11/$H$97*100</f>
        <v>0.31887755102040816</v>
      </c>
      <c r="L11" s="158"/>
    </row>
    <row r="12" spans="1:12">
      <c r="B12" s="129" t="s">
        <v>88</v>
      </c>
      <c r="C12" s="166">
        <v>3</v>
      </c>
      <c r="D12" s="166">
        <v>3</v>
      </c>
      <c r="E12" s="166">
        <v>15</v>
      </c>
      <c r="F12" s="166">
        <v>36</v>
      </c>
      <c r="G12" s="166">
        <v>6</v>
      </c>
      <c r="H12" s="165">
        <v>63</v>
      </c>
      <c r="I12" s="165"/>
      <c r="J12" s="158">
        <f>H12/$H$97*100</f>
        <v>4.0178571428571432</v>
      </c>
      <c r="L12" s="158"/>
    </row>
    <row r="13" spans="1:12">
      <c r="B13" s="129" t="s">
        <v>87</v>
      </c>
      <c r="C13" s="166">
        <v>2</v>
      </c>
      <c r="D13" s="166">
        <v>1</v>
      </c>
      <c r="E13" s="166">
        <v>6</v>
      </c>
      <c r="F13" s="166">
        <v>12</v>
      </c>
      <c r="G13" s="166">
        <v>2</v>
      </c>
      <c r="H13" s="165">
        <v>23</v>
      </c>
      <c r="I13" s="165"/>
      <c r="J13" s="158">
        <f>H13/$H$97*100</f>
        <v>1.4668367346938775</v>
      </c>
      <c r="L13" s="158"/>
    </row>
    <row r="14" spans="1:12" ht="16.5" customHeight="1">
      <c r="B14" s="142" t="s">
        <v>86</v>
      </c>
      <c r="C14" s="166">
        <v>0</v>
      </c>
      <c r="D14" s="166">
        <v>0</v>
      </c>
      <c r="E14" s="166">
        <v>0</v>
      </c>
      <c r="F14" s="166">
        <v>0</v>
      </c>
      <c r="G14" s="166">
        <v>1</v>
      </c>
      <c r="H14" s="165">
        <v>1</v>
      </c>
      <c r="I14" s="165"/>
      <c r="J14" s="158">
        <f>H14/$H$97*100</f>
        <v>6.3775510204081634E-2</v>
      </c>
      <c r="L14" s="158"/>
    </row>
    <row r="15" spans="1:12" ht="5.25" customHeight="1">
      <c r="B15" s="142"/>
      <c r="C15" s="166"/>
      <c r="D15" s="166"/>
      <c r="E15" s="166"/>
      <c r="F15" s="166"/>
      <c r="G15" s="166"/>
      <c r="H15" s="165"/>
      <c r="I15" s="165"/>
      <c r="J15" s="158"/>
      <c r="L15" s="158"/>
    </row>
    <row r="16" spans="1:12">
      <c r="A16" s="152" t="s">
        <v>119</v>
      </c>
      <c r="B16" s="142"/>
      <c r="H16" s="165"/>
      <c r="I16" s="165"/>
      <c r="J16" s="158"/>
      <c r="L16" s="158"/>
    </row>
    <row r="17" spans="1:12">
      <c r="B17" s="129" t="s">
        <v>84</v>
      </c>
      <c r="C17" s="166">
        <v>0</v>
      </c>
      <c r="D17" s="166">
        <v>0</v>
      </c>
      <c r="E17" s="166">
        <v>2</v>
      </c>
      <c r="F17" s="166">
        <v>10</v>
      </c>
      <c r="G17" s="166">
        <v>0</v>
      </c>
      <c r="H17" s="165">
        <v>12</v>
      </c>
      <c r="I17" s="165"/>
      <c r="J17" s="158">
        <f>H17/$H$97*100</f>
        <v>0.76530612244897955</v>
      </c>
      <c r="L17" s="158"/>
    </row>
    <row r="18" spans="1:12">
      <c r="B18" s="129" t="s">
        <v>83</v>
      </c>
      <c r="C18" s="166">
        <v>1</v>
      </c>
      <c r="D18" s="166">
        <v>0</v>
      </c>
      <c r="E18" s="166">
        <v>1</v>
      </c>
      <c r="F18" s="166">
        <v>2</v>
      </c>
      <c r="G18" s="166">
        <v>0</v>
      </c>
      <c r="H18" s="165">
        <v>4</v>
      </c>
      <c r="I18" s="165"/>
      <c r="J18" s="158">
        <f>H18/$H$97*100</f>
        <v>0.25510204081632654</v>
      </c>
      <c r="L18" s="158"/>
    </row>
    <row r="19" spans="1:12">
      <c r="B19" s="129" t="s">
        <v>82</v>
      </c>
      <c r="C19" s="166">
        <v>3</v>
      </c>
      <c r="D19" s="166">
        <v>1</v>
      </c>
      <c r="E19" s="166">
        <v>0</v>
      </c>
      <c r="F19" s="166">
        <v>2</v>
      </c>
      <c r="G19" s="166">
        <v>4</v>
      </c>
      <c r="H19" s="165">
        <v>10</v>
      </c>
      <c r="I19" s="165"/>
      <c r="J19" s="158">
        <f>H19/$H$97*100</f>
        <v>0.63775510204081631</v>
      </c>
      <c r="L19" s="158"/>
    </row>
    <row r="20" spans="1:12">
      <c r="B20" s="129" t="s">
        <v>81</v>
      </c>
      <c r="C20" s="166">
        <v>2</v>
      </c>
      <c r="D20" s="166">
        <v>0</v>
      </c>
      <c r="E20" s="166">
        <v>1</v>
      </c>
      <c r="F20" s="166">
        <v>3</v>
      </c>
      <c r="G20" s="166">
        <v>0</v>
      </c>
      <c r="H20" s="165">
        <v>6</v>
      </c>
      <c r="I20" s="165"/>
      <c r="J20" s="158">
        <f>H20/$H$97*100</f>
        <v>0.38265306122448978</v>
      </c>
      <c r="L20" s="158"/>
    </row>
    <row r="21" spans="1:12" ht="14.25" customHeight="1">
      <c r="B21" s="129" t="s">
        <v>144</v>
      </c>
      <c r="C21" s="166">
        <v>0</v>
      </c>
      <c r="D21" s="166">
        <v>0</v>
      </c>
      <c r="E21" s="166">
        <v>1</v>
      </c>
      <c r="F21" s="166">
        <v>0</v>
      </c>
      <c r="G21" s="166">
        <v>1</v>
      </c>
      <c r="H21" s="165">
        <v>2</v>
      </c>
      <c r="I21" s="165"/>
      <c r="J21" s="158">
        <f>H21/$H$97*100</f>
        <v>0.12755102040816327</v>
      </c>
      <c r="L21" s="158"/>
    </row>
    <row r="22" spans="1:12" ht="5.25" customHeight="1">
      <c r="C22" s="166"/>
      <c r="D22" s="166"/>
      <c r="E22" s="166"/>
      <c r="F22" s="166"/>
      <c r="G22" s="166"/>
      <c r="H22" s="165"/>
      <c r="I22" s="165"/>
      <c r="J22" s="158"/>
      <c r="L22" s="158"/>
    </row>
    <row r="23" spans="1:12">
      <c r="A23" s="152" t="s">
        <v>229</v>
      </c>
      <c r="C23" s="166"/>
      <c r="D23" s="166"/>
      <c r="E23" s="166"/>
      <c r="F23" s="166"/>
      <c r="G23" s="166"/>
      <c r="H23" s="165"/>
      <c r="I23" s="165"/>
      <c r="J23" s="158"/>
      <c r="L23" s="158"/>
    </row>
    <row r="24" spans="1:12">
      <c r="B24" s="129" t="s">
        <v>77</v>
      </c>
      <c r="C24" s="166">
        <v>2</v>
      </c>
      <c r="D24" s="166">
        <v>1</v>
      </c>
      <c r="E24" s="166">
        <v>4</v>
      </c>
      <c r="F24" s="166">
        <v>3</v>
      </c>
      <c r="G24" s="166">
        <v>0</v>
      </c>
      <c r="H24" s="165">
        <v>10</v>
      </c>
      <c r="I24" s="165"/>
      <c r="J24" s="158">
        <f>H24/$H$97*100</f>
        <v>0.63775510204081631</v>
      </c>
      <c r="L24" s="158"/>
    </row>
    <row r="25" spans="1:12">
      <c r="B25" s="129" t="s">
        <v>228</v>
      </c>
      <c r="C25" s="166">
        <v>2</v>
      </c>
      <c r="D25" s="166">
        <v>10</v>
      </c>
      <c r="E25" s="166">
        <v>5</v>
      </c>
      <c r="F25" s="166">
        <v>26</v>
      </c>
      <c r="G25" s="166">
        <v>5</v>
      </c>
      <c r="H25" s="165">
        <v>48</v>
      </c>
      <c r="I25" s="165"/>
      <c r="J25" s="158">
        <f>H25/$H$97*100</f>
        <v>3.0612244897959182</v>
      </c>
      <c r="L25" s="158"/>
    </row>
    <row r="26" spans="1:12">
      <c r="B26" s="129" t="s">
        <v>75</v>
      </c>
      <c r="C26" s="166">
        <v>0</v>
      </c>
      <c r="D26" s="166">
        <v>0</v>
      </c>
      <c r="E26" s="166">
        <v>0</v>
      </c>
      <c r="F26" s="166">
        <v>6</v>
      </c>
      <c r="G26" s="166">
        <v>0</v>
      </c>
      <c r="H26" s="165">
        <v>6</v>
      </c>
      <c r="I26" s="165"/>
      <c r="J26" s="158">
        <f>H26/$H$97*100</f>
        <v>0.38265306122448978</v>
      </c>
      <c r="L26" s="158"/>
    </row>
    <row r="27" spans="1:12">
      <c r="B27" s="129" t="s">
        <v>74</v>
      </c>
      <c r="C27" s="166">
        <v>6</v>
      </c>
      <c r="D27" s="166">
        <v>1</v>
      </c>
      <c r="E27" s="166">
        <v>0</v>
      </c>
      <c r="F27" s="166">
        <v>1</v>
      </c>
      <c r="G27" s="166">
        <v>0</v>
      </c>
      <c r="H27" s="165">
        <v>8</v>
      </c>
      <c r="I27" s="165"/>
      <c r="J27" s="158">
        <f>H27/$H$97*100</f>
        <v>0.51020408163265307</v>
      </c>
      <c r="L27" s="158"/>
    </row>
    <row r="28" spans="1:12">
      <c r="B28" s="129" t="s">
        <v>73</v>
      </c>
      <c r="C28" s="166">
        <v>1</v>
      </c>
      <c r="D28" s="166">
        <v>2</v>
      </c>
      <c r="E28" s="166">
        <v>3</v>
      </c>
      <c r="F28" s="166">
        <v>10</v>
      </c>
      <c r="G28" s="166">
        <v>3</v>
      </c>
      <c r="H28" s="165">
        <v>19</v>
      </c>
      <c r="I28" s="165"/>
      <c r="J28" s="158">
        <f>H28/$H$97*100</f>
        <v>1.2117346938775511</v>
      </c>
      <c r="L28" s="158"/>
    </row>
    <row r="29" spans="1:12">
      <c r="B29" s="129" t="s">
        <v>72</v>
      </c>
      <c r="C29" s="166">
        <v>6</v>
      </c>
      <c r="D29" s="166">
        <v>2</v>
      </c>
      <c r="E29" s="166">
        <v>20</v>
      </c>
      <c r="F29" s="166">
        <v>64</v>
      </c>
      <c r="G29" s="166">
        <v>2</v>
      </c>
      <c r="H29" s="165">
        <v>94</v>
      </c>
      <c r="I29" s="165"/>
      <c r="J29" s="158">
        <f>H29/$H$97*100</f>
        <v>5.9948979591836729</v>
      </c>
      <c r="L29" s="158"/>
    </row>
    <row r="30" spans="1:12">
      <c r="B30" s="129" t="s">
        <v>71</v>
      </c>
      <c r="C30" s="166">
        <v>9</v>
      </c>
      <c r="D30" s="166">
        <v>6</v>
      </c>
      <c r="E30" s="166">
        <v>25</v>
      </c>
      <c r="F30" s="166">
        <v>101</v>
      </c>
      <c r="G30" s="166">
        <v>12</v>
      </c>
      <c r="H30" s="165">
        <v>153</v>
      </c>
      <c r="I30" s="165"/>
      <c r="J30" s="158">
        <f>H30/$H$97*100</f>
        <v>9.7576530612244898</v>
      </c>
      <c r="L30" s="158"/>
    </row>
    <row r="31" spans="1:12">
      <c r="B31" s="129" t="s">
        <v>70</v>
      </c>
      <c r="C31" s="166">
        <v>1</v>
      </c>
      <c r="D31" s="166">
        <v>3</v>
      </c>
      <c r="E31" s="166">
        <v>8</v>
      </c>
      <c r="F31" s="166">
        <v>8</v>
      </c>
      <c r="G31" s="166">
        <v>2</v>
      </c>
      <c r="H31" s="165">
        <v>22</v>
      </c>
      <c r="I31" s="165"/>
      <c r="J31" s="158">
        <f>H31/$H$97*100</f>
        <v>1.403061224489796</v>
      </c>
      <c r="L31" s="158"/>
    </row>
    <row r="32" spans="1:12">
      <c r="B32" s="129" t="s">
        <v>69</v>
      </c>
      <c r="C32" s="166">
        <v>4</v>
      </c>
      <c r="D32" s="166">
        <v>0</v>
      </c>
      <c r="E32" s="166">
        <v>1</v>
      </c>
      <c r="F32" s="166">
        <v>0</v>
      </c>
      <c r="G32" s="166">
        <v>0</v>
      </c>
      <c r="H32" s="165">
        <v>5</v>
      </c>
      <c r="I32" s="165"/>
      <c r="J32" s="158">
        <f>H32/$H$97*100</f>
        <v>0.31887755102040816</v>
      </c>
      <c r="L32" s="158"/>
    </row>
    <row r="33" spans="1:12">
      <c r="B33" s="129" t="s">
        <v>68</v>
      </c>
      <c r="C33" s="166">
        <v>0</v>
      </c>
      <c r="D33" s="166">
        <v>9</v>
      </c>
      <c r="E33" s="166">
        <v>0</v>
      </c>
      <c r="F33" s="166">
        <v>0</v>
      </c>
      <c r="G33" s="166">
        <v>0</v>
      </c>
      <c r="H33" s="165">
        <v>9</v>
      </c>
      <c r="I33" s="165"/>
      <c r="J33" s="158">
        <f>H33/$H$97*100</f>
        <v>0.57397959183673475</v>
      </c>
      <c r="L33" s="158"/>
    </row>
    <row r="34" spans="1:12" ht="3.75" customHeight="1">
      <c r="C34" s="166"/>
      <c r="D34" s="166"/>
      <c r="E34" s="166"/>
      <c r="F34" s="166"/>
      <c r="G34" s="166"/>
      <c r="H34" s="165"/>
      <c r="I34" s="165"/>
      <c r="J34" s="158">
        <f>H34/$H$97*100</f>
        <v>0</v>
      </c>
      <c r="L34" s="158"/>
    </row>
    <row r="35" spans="1:12">
      <c r="A35" s="152" t="s">
        <v>227</v>
      </c>
      <c r="C35" s="166"/>
      <c r="D35" s="166"/>
      <c r="E35" s="166"/>
      <c r="F35" s="166"/>
      <c r="G35" s="166"/>
      <c r="H35" s="165"/>
      <c r="I35" s="165"/>
      <c r="J35" s="158"/>
      <c r="L35" s="158"/>
    </row>
    <row r="36" spans="1:12">
      <c r="A36" s="152"/>
      <c r="B36" s="129" t="s">
        <v>66</v>
      </c>
      <c r="C36" s="166">
        <v>2</v>
      </c>
      <c r="D36" s="166">
        <v>4</v>
      </c>
      <c r="E36" s="166">
        <v>3</v>
      </c>
      <c r="F36" s="166">
        <v>13</v>
      </c>
      <c r="G36" s="166">
        <v>8</v>
      </c>
      <c r="H36" s="165">
        <v>30</v>
      </c>
      <c r="I36" s="165"/>
      <c r="J36" s="158">
        <f>H36/$H$97*100</f>
        <v>1.9132653061224489</v>
      </c>
      <c r="L36" s="158"/>
    </row>
    <row r="37" spans="1:12">
      <c r="B37" s="129" t="s">
        <v>65</v>
      </c>
      <c r="C37" s="166">
        <v>1</v>
      </c>
      <c r="D37" s="166">
        <v>1</v>
      </c>
      <c r="E37" s="166">
        <v>2</v>
      </c>
      <c r="F37" s="166">
        <v>4</v>
      </c>
      <c r="G37" s="166">
        <v>1</v>
      </c>
      <c r="H37" s="165">
        <v>9</v>
      </c>
      <c r="I37" s="165"/>
      <c r="J37" s="158">
        <f>H37/$H$97*100</f>
        <v>0.57397959183673475</v>
      </c>
      <c r="L37" s="158"/>
    </row>
    <row r="38" spans="1:12">
      <c r="B38" s="129" t="s">
        <v>64</v>
      </c>
      <c r="C38" s="166">
        <v>9</v>
      </c>
      <c r="D38" s="166">
        <v>16</v>
      </c>
      <c r="E38" s="166">
        <v>61</v>
      </c>
      <c r="F38" s="166">
        <v>99</v>
      </c>
      <c r="G38" s="166">
        <v>15</v>
      </c>
      <c r="H38" s="165">
        <v>200</v>
      </c>
      <c r="I38" s="165"/>
      <c r="J38" s="158">
        <f>H38/$H$97*100</f>
        <v>12.755102040816327</v>
      </c>
      <c r="L38" s="158"/>
    </row>
    <row r="39" spans="1:12">
      <c r="B39" s="129" t="s">
        <v>63</v>
      </c>
      <c r="C39" s="166">
        <v>0</v>
      </c>
      <c r="D39" s="166">
        <v>1</v>
      </c>
      <c r="E39" s="166">
        <v>7</v>
      </c>
      <c r="F39" s="166">
        <v>5</v>
      </c>
      <c r="G39" s="166">
        <v>0</v>
      </c>
      <c r="H39" s="165">
        <v>13</v>
      </c>
      <c r="I39" s="165"/>
      <c r="J39" s="158">
        <f>H39/$H$97*100</f>
        <v>0.82908163265306123</v>
      </c>
      <c r="L39" s="158"/>
    </row>
    <row r="40" spans="1:12">
      <c r="B40" s="129" t="s">
        <v>62</v>
      </c>
      <c r="C40" s="166">
        <v>87</v>
      </c>
      <c r="D40" s="166">
        <v>76</v>
      </c>
      <c r="E40" s="166">
        <v>81</v>
      </c>
      <c r="F40" s="166">
        <v>144</v>
      </c>
      <c r="G40" s="166">
        <v>18</v>
      </c>
      <c r="H40" s="165">
        <v>406</v>
      </c>
      <c r="I40" s="165"/>
      <c r="J40" s="158">
        <f>H40/$H$97*100</f>
        <v>25.892857142857146</v>
      </c>
      <c r="L40" s="158"/>
    </row>
    <row r="41" spans="1:12">
      <c r="B41" s="129" t="s">
        <v>61</v>
      </c>
      <c r="C41" s="166">
        <v>23</v>
      </c>
      <c r="D41" s="166">
        <v>23</v>
      </c>
      <c r="E41" s="166">
        <v>66</v>
      </c>
      <c r="F41" s="166">
        <v>107</v>
      </c>
      <c r="G41" s="166">
        <v>14</v>
      </c>
      <c r="H41" s="165">
        <v>233</v>
      </c>
      <c r="I41" s="165"/>
      <c r="J41" s="158">
        <f>H41/$H$97*100</f>
        <v>14.85969387755102</v>
      </c>
      <c r="L41" s="158"/>
    </row>
    <row r="42" spans="1:12">
      <c r="B42" s="129" t="s">
        <v>60</v>
      </c>
      <c r="C42" s="166">
        <v>4</v>
      </c>
      <c r="D42" s="166">
        <v>9</v>
      </c>
      <c r="E42" s="166">
        <v>1</v>
      </c>
      <c r="F42" s="166">
        <v>0</v>
      </c>
      <c r="G42" s="166">
        <v>1</v>
      </c>
      <c r="H42" s="165">
        <v>15</v>
      </c>
      <c r="I42" s="165"/>
      <c r="J42" s="158">
        <f>H42/$H$97*100</f>
        <v>0.95663265306122447</v>
      </c>
      <c r="L42" s="158"/>
    </row>
    <row r="43" spans="1:12">
      <c r="B43" s="129" t="s">
        <v>59</v>
      </c>
      <c r="C43" s="166">
        <v>3</v>
      </c>
      <c r="D43" s="166">
        <v>1</v>
      </c>
      <c r="E43" s="166">
        <v>20</v>
      </c>
      <c r="F43" s="166">
        <v>19</v>
      </c>
      <c r="G43" s="166">
        <v>8</v>
      </c>
      <c r="H43" s="165">
        <v>51</v>
      </c>
      <c r="I43" s="165"/>
      <c r="J43" s="158">
        <f>H43/$H$97*100</f>
        <v>3.2525510204081636</v>
      </c>
      <c r="L43" s="158"/>
    </row>
    <row r="44" spans="1:12">
      <c r="B44" s="129" t="s">
        <v>58</v>
      </c>
      <c r="C44" s="166">
        <v>0</v>
      </c>
      <c r="D44" s="166">
        <v>3</v>
      </c>
      <c r="E44" s="166">
        <v>5</v>
      </c>
      <c r="F44" s="166">
        <v>56</v>
      </c>
      <c r="G44" s="166">
        <v>7</v>
      </c>
      <c r="H44" s="165">
        <v>71</v>
      </c>
      <c r="I44" s="165"/>
      <c r="J44" s="158">
        <f>H44/$H$97*100</f>
        <v>4.5280612244897958</v>
      </c>
      <c r="L44" s="158"/>
    </row>
    <row r="45" spans="1:12">
      <c r="B45" s="129" t="s">
        <v>57</v>
      </c>
      <c r="C45" s="166">
        <v>15</v>
      </c>
      <c r="D45" s="166">
        <v>8</v>
      </c>
      <c r="E45" s="166">
        <v>93</v>
      </c>
      <c r="F45" s="166">
        <v>194</v>
      </c>
      <c r="G45" s="166">
        <v>19</v>
      </c>
      <c r="H45" s="165">
        <v>329</v>
      </c>
      <c r="I45" s="165"/>
      <c r="J45" s="158">
        <f>H45/$H$97*100</f>
        <v>20.982142857142858</v>
      </c>
      <c r="L45" s="158"/>
    </row>
    <row r="46" spans="1:12" ht="6" customHeight="1">
      <c r="C46" s="166"/>
      <c r="D46" s="166"/>
      <c r="E46" s="166"/>
      <c r="F46" s="166"/>
      <c r="G46" s="166"/>
      <c r="H46" s="165"/>
      <c r="I46" s="165"/>
      <c r="J46" s="158"/>
      <c r="L46" s="158"/>
    </row>
    <row r="47" spans="1:12">
      <c r="A47" s="152" t="s">
        <v>226</v>
      </c>
      <c r="C47" s="166"/>
      <c r="D47" s="166"/>
      <c r="E47" s="166"/>
      <c r="F47" s="166"/>
      <c r="G47" s="166"/>
      <c r="H47" s="165"/>
      <c r="I47" s="165"/>
      <c r="J47" s="158"/>
      <c r="L47" s="158"/>
    </row>
    <row r="48" spans="1:12">
      <c r="B48" s="129" t="s">
        <v>55</v>
      </c>
      <c r="C48" s="166">
        <v>5</v>
      </c>
      <c r="D48" s="166">
        <v>2</v>
      </c>
      <c r="E48" s="166">
        <v>6</v>
      </c>
      <c r="F48" s="166">
        <v>52</v>
      </c>
      <c r="G48" s="166">
        <v>7</v>
      </c>
      <c r="H48" s="165">
        <v>72</v>
      </c>
      <c r="I48" s="165"/>
      <c r="J48" s="158">
        <f>H48/$H$97*100</f>
        <v>4.591836734693878</v>
      </c>
      <c r="L48" s="158"/>
    </row>
    <row r="49" spans="1:12">
      <c r="B49" s="129" t="s">
        <v>54</v>
      </c>
      <c r="C49" s="166">
        <v>1</v>
      </c>
      <c r="D49" s="166">
        <v>0</v>
      </c>
      <c r="E49" s="166">
        <v>1</v>
      </c>
      <c r="F49" s="166">
        <v>13</v>
      </c>
      <c r="G49" s="166">
        <v>0</v>
      </c>
      <c r="H49" s="165">
        <v>15</v>
      </c>
      <c r="I49" s="165"/>
      <c r="J49" s="158">
        <f>H49/$H$97*100</f>
        <v>0.95663265306122447</v>
      </c>
      <c r="L49" s="158"/>
    </row>
    <row r="50" spans="1:12">
      <c r="B50" s="129" t="s">
        <v>53</v>
      </c>
      <c r="C50" s="166">
        <v>0</v>
      </c>
      <c r="D50" s="166">
        <v>0</v>
      </c>
      <c r="E50" s="166">
        <v>1</v>
      </c>
      <c r="F50" s="166">
        <v>30</v>
      </c>
      <c r="G50" s="166">
        <v>4</v>
      </c>
      <c r="H50" s="165">
        <v>35</v>
      </c>
      <c r="I50" s="165"/>
      <c r="J50" s="158">
        <f>H50/$H$97*100</f>
        <v>2.2321428571428572</v>
      </c>
      <c r="L50" s="158"/>
    </row>
    <row r="51" spans="1:12">
      <c r="B51" s="129" t="s">
        <v>52</v>
      </c>
      <c r="C51" s="166">
        <v>1</v>
      </c>
      <c r="D51" s="166">
        <v>0</v>
      </c>
      <c r="E51" s="166">
        <v>0</v>
      </c>
      <c r="F51" s="166">
        <v>1</v>
      </c>
      <c r="G51" s="166">
        <v>0</v>
      </c>
      <c r="H51" s="165">
        <v>2</v>
      </c>
      <c r="I51" s="165"/>
      <c r="J51" s="158">
        <f>H51/$H$97*100</f>
        <v>0.12755102040816327</v>
      </c>
      <c r="L51" s="158"/>
    </row>
    <row r="52" spans="1:12">
      <c r="B52" s="129" t="s">
        <v>51</v>
      </c>
      <c r="C52" s="166">
        <v>10</v>
      </c>
      <c r="D52" s="166">
        <v>0</v>
      </c>
      <c r="E52" s="166">
        <v>1</v>
      </c>
      <c r="F52" s="166">
        <v>33</v>
      </c>
      <c r="G52" s="166">
        <v>6</v>
      </c>
      <c r="H52" s="165">
        <v>50</v>
      </c>
      <c r="I52" s="165"/>
      <c r="J52" s="158">
        <f>H52/$H$97*100</f>
        <v>3.1887755102040818</v>
      </c>
      <c r="L52" s="158"/>
    </row>
    <row r="53" spans="1:12">
      <c r="B53" s="129" t="s">
        <v>245</v>
      </c>
      <c r="C53" s="166">
        <v>0</v>
      </c>
      <c r="D53" s="166">
        <v>2</v>
      </c>
      <c r="E53" s="166">
        <v>1</v>
      </c>
      <c r="F53" s="166">
        <v>0</v>
      </c>
      <c r="G53" s="166">
        <v>0</v>
      </c>
      <c r="H53" s="165">
        <v>3</v>
      </c>
      <c r="I53" s="165"/>
      <c r="J53" s="158">
        <f>H53/$H$97*100</f>
        <v>0.19132653061224489</v>
      </c>
      <c r="L53" s="158"/>
    </row>
    <row r="54" spans="1:12">
      <c r="B54" s="129" t="s">
        <v>49</v>
      </c>
      <c r="C54" s="166">
        <v>1</v>
      </c>
      <c r="D54" s="166">
        <v>4</v>
      </c>
      <c r="E54" s="166">
        <v>2</v>
      </c>
      <c r="F54" s="166">
        <v>0</v>
      </c>
      <c r="G54" s="166">
        <v>0</v>
      </c>
      <c r="H54" s="165">
        <v>7</v>
      </c>
      <c r="I54" s="165"/>
      <c r="J54" s="158">
        <f>H54/$H$97*100</f>
        <v>0.4464285714285714</v>
      </c>
      <c r="L54" s="158"/>
    </row>
    <row r="55" spans="1:12">
      <c r="B55" s="129" t="s">
        <v>48</v>
      </c>
      <c r="C55" s="166">
        <v>0</v>
      </c>
      <c r="D55" s="166">
        <v>0</v>
      </c>
      <c r="E55" s="166">
        <v>0</v>
      </c>
      <c r="F55" s="166">
        <v>1</v>
      </c>
      <c r="G55" s="166">
        <v>0</v>
      </c>
      <c r="H55" s="165">
        <v>1</v>
      </c>
      <c r="I55" s="165"/>
      <c r="J55" s="158">
        <f>H55/$H$97*100</f>
        <v>6.3775510204081634E-2</v>
      </c>
      <c r="L55" s="158"/>
    </row>
    <row r="56" spans="1:12">
      <c r="B56" s="129" t="s">
        <v>47</v>
      </c>
      <c r="C56" s="166">
        <v>4</v>
      </c>
      <c r="D56" s="166">
        <v>2</v>
      </c>
      <c r="E56" s="166">
        <v>3</v>
      </c>
      <c r="F56" s="166">
        <v>33</v>
      </c>
      <c r="G56" s="166">
        <v>5</v>
      </c>
      <c r="H56" s="165">
        <v>47</v>
      </c>
      <c r="I56" s="165"/>
      <c r="J56" s="158">
        <f>H56/$H$97*100</f>
        <v>2.9974489795918364</v>
      </c>
      <c r="L56" s="158"/>
    </row>
    <row r="57" spans="1:12">
      <c r="B57" s="129" t="s">
        <v>46</v>
      </c>
      <c r="C57" s="166">
        <v>0</v>
      </c>
      <c r="D57" s="166">
        <v>1</v>
      </c>
      <c r="E57" s="166">
        <v>3</v>
      </c>
      <c r="F57" s="166">
        <v>6</v>
      </c>
      <c r="G57" s="166">
        <v>2</v>
      </c>
      <c r="H57" s="165">
        <v>12</v>
      </c>
      <c r="I57" s="165"/>
      <c r="J57" s="158">
        <f>H57/$H$97*100</f>
        <v>0.76530612244897955</v>
      </c>
      <c r="L57" s="158"/>
    </row>
    <row r="58" spans="1:12" ht="2.25" customHeight="1">
      <c r="C58" s="166"/>
      <c r="D58" s="166"/>
      <c r="E58" s="166"/>
      <c r="F58" s="166"/>
      <c r="G58" s="166"/>
      <c r="H58" s="165"/>
      <c r="I58" s="165"/>
      <c r="J58" s="158">
        <f>H58/$H$97*100</f>
        <v>0</v>
      </c>
      <c r="L58" s="158"/>
    </row>
    <row r="59" spans="1:12">
      <c r="A59" s="152" t="s">
        <v>225</v>
      </c>
      <c r="C59" s="166"/>
      <c r="D59" s="166"/>
      <c r="E59" s="166"/>
      <c r="F59" s="166"/>
      <c r="G59" s="166"/>
      <c r="H59" s="165"/>
      <c r="I59" s="165"/>
      <c r="J59" s="158"/>
      <c r="L59" s="158"/>
    </row>
    <row r="60" spans="1:12">
      <c r="B60" s="129" t="s">
        <v>44</v>
      </c>
      <c r="C60" s="166">
        <v>7</v>
      </c>
      <c r="D60" s="166">
        <v>0</v>
      </c>
      <c r="E60" s="166">
        <v>15</v>
      </c>
      <c r="F60" s="166">
        <v>20</v>
      </c>
      <c r="G60" s="166">
        <v>2</v>
      </c>
      <c r="H60" s="165">
        <v>44</v>
      </c>
      <c r="I60" s="165"/>
      <c r="J60" s="158">
        <f>H60/$H$97*100</f>
        <v>2.806122448979592</v>
      </c>
      <c r="L60" s="158"/>
    </row>
    <row r="61" spans="1:12">
      <c r="B61" s="129" t="s">
        <v>43</v>
      </c>
      <c r="C61" s="166">
        <v>23</v>
      </c>
      <c r="D61" s="166">
        <v>13</v>
      </c>
      <c r="E61" s="166">
        <v>41</v>
      </c>
      <c r="F61" s="166">
        <v>137</v>
      </c>
      <c r="G61" s="166">
        <v>13</v>
      </c>
      <c r="H61" s="165">
        <v>227</v>
      </c>
      <c r="I61" s="165"/>
      <c r="J61" s="158">
        <f>H61/$H$97*100</f>
        <v>14.477040816326531</v>
      </c>
      <c r="L61" s="158"/>
    </row>
    <row r="62" spans="1:12">
      <c r="B62" s="129" t="s">
        <v>42</v>
      </c>
      <c r="C62" s="166">
        <v>4</v>
      </c>
      <c r="D62" s="166">
        <v>1</v>
      </c>
      <c r="E62" s="166">
        <v>4</v>
      </c>
      <c r="F62" s="166">
        <v>5</v>
      </c>
      <c r="G62" s="166">
        <v>1</v>
      </c>
      <c r="H62" s="165">
        <v>15</v>
      </c>
      <c r="I62" s="165"/>
      <c r="J62" s="158">
        <f>H62/$H$97*100</f>
        <v>0.95663265306122447</v>
      </c>
      <c r="L62" s="158"/>
    </row>
    <row r="63" spans="1:12">
      <c r="B63" s="129" t="s">
        <v>244</v>
      </c>
      <c r="C63" s="166">
        <v>0</v>
      </c>
      <c r="D63" s="166">
        <v>0</v>
      </c>
      <c r="E63" s="166">
        <v>1</v>
      </c>
      <c r="F63" s="166">
        <v>0</v>
      </c>
      <c r="G63" s="166">
        <v>0</v>
      </c>
      <c r="H63" s="165">
        <v>1</v>
      </c>
      <c r="I63" s="165"/>
      <c r="J63" s="158">
        <f>H63/$H$97*100</f>
        <v>6.3775510204081634E-2</v>
      </c>
      <c r="L63" s="158"/>
    </row>
    <row r="64" spans="1:12">
      <c r="B64" s="129" t="s">
        <v>40</v>
      </c>
      <c r="C64" s="166">
        <v>2</v>
      </c>
      <c r="D64" s="166">
        <v>1</v>
      </c>
      <c r="E64" s="166">
        <v>29</v>
      </c>
      <c r="F64" s="166">
        <v>50</v>
      </c>
      <c r="G64" s="166">
        <v>5</v>
      </c>
      <c r="H64" s="165">
        <v>87</v>
      </c>
      <c r="I64" s="165"/>
      <c r="J64" s="158">
        <f>H64/$H$97*100</f>
        <v>5.5484693877551017</v>
      </c>
      <c r="L64" s="158"/>
    </row>
    <row r="65" spans="1:12">
      <c r="A65" s="152"/>
      <c r="B65" s="129" t="s">
        <v>39</v>
      </c>
      <c r="C65" s="166">
        <v>0</v>
      </c>
      <c r="D65" s="166">
        <v>0</v>
      </c>
      <c r="E65" s="166">
        <v>4</v>
      </c>
      <c r="F65" s="166">
        <v>9</v>
      </c>
      <c r="G65" s="166">
        <v>0</v>
      </c>
      <c r="H65" s="165">
        <v>13</v>
      </c>
      <c r="I65" s="165"/>
      <c r="J65" s="158">
        <f>H65/$H$97*100</f>
        <v>0.82908163265306123</v>
      </c>
      <c r="L65" s="158"/>
    </row>
    <row r="66" spans="1:12" ht="18" customHeight="1">
      <c r="A66" s="152"/>
      <c r="B66" s="129" t="s">
        <v>38</v>
      </c>
      <c r="C66" s="166">
        <v>2</v>
      </c>
      <c r="D66" s="166">
        <v>0</v>
      </c>
      <c r="E66" s="166">
        <v>7</v>
      </c>
      <c r="F66" s="166">
        <v>9</v>
      </c>
      <c r="G66" s="166">
        <v>0</v>
      </c>
      <c r="H66" s="165">
        <v>18</v>
      </c>
      <c r="I66" s="165"/>
      <c r="J66" s="158">
        <f>H66/$H$97*100</f>
        <v>1.1479591836734695</v>
      </c>
      <c r="L66" s="158"/>
    </row>
    <row r="67" spans="1:12" ht="6" customHeight="1">
      <c r="A67" s="152"/>
      <c r="C67" s="166"/>
      <c r="D67" s="166"/>
      <c r="E67" s="166"/>
      <c r="F67" s="166"/>
      <c r="G67" s="166"/>
      <c r="H67" s="165"/>
      <c r="I67" s="165"/>
      <c r="J67" s="158"/>
      <c r="L67" s="158"/>
    </row>
    <row r="68" spans="1:12">
      <c r="A68" s="152" t="s">
        <v>114</v>
      </c>
      <c r="C68" s="166"/>
      <c r="D68" s="166"/>
      <c r="E68" s="166"/>
      <c r="F68" s="166"/>
      <c r="G68" s="166"/>
      <c r="H68" s="165"/>
      <c r="I68" s="165"/>
      <c r="J68" s="158"/>
      <c r="L68" s="158"/>
    </row>
    <row r="69" spans="1:12">
      <c r="B69" s="129" t="s">
        <v>36</v>
      </c>
      <c r="C69" s="166">
        <v>10</v>
      </c>
      <c r="D69" s="166">
        <v>3</v>
      </c>
      <c r="E69" s="166">
        <v>7</v>
      </c>
      <c r="F69" s="166">
        <v>2</v>
      </c>
      <c r="G69" s="166">
        <v>1</v>
      </c>
      <c r="H69" s="165">
        <v>23</v>
      </c>
      <c r="I69" s="165"/>
      <c r="J69" s="158">
        <f>H69/$H$97*100</f>
        <v>1.4668367346938775</v>
      </c>
      <c r="L69" s="158"/>
    </row>
    <row r="70" spans="1:12">
      <c r="B70" s="129" t="s">
        <v>35</v>
      </c>
      <c r="C70" s="166">
        <v>2</v>
      </c>
      <c r="D70" s="166">
        <v>1</v>
      </c>
      <c r="E70" s="166">
        <v>0</v>
      </c>
      <c r="F70" s="166">
        <v>0</v>
      </c>
      <c r="G70" s="166">
        <v>2</v>
      </c>
      <c r="H70" s="165">
        <v>5</v>
      </c>
      <c r="I70" s="165"/>
      <c r="J70" s="158">
        <f>H70/$H$97*100</f>
        <v>0.31887755102040816</v>
      </c>
      <c r="L70" s="158"/>
    </row>
    <row r="71" spans="1:12">
      <c r="B71" s="129" t="s">
        <v>224</v>
      </c>
      <c r="C71" s="166">
        <v>2</v>
      </c>
      <c r="D71" s="166">
        <v>1</v>
      </c>
      <c r="E71" s="166">
        <v>6</v>
      </c>
      <c r="F71" s="166">
        <v>13</v>
      </c>
      <c r="G71" s="166">
        <v>2</v>
      </c>
      <c r="H71" s="165">
        <v>24</v>
      </c>
      <c r="I71" s="165"/>
      <c r="J71" s="158">
        <f>H71/$H$97*100</f>
        <v>1.5306122448979591</v>
      </c>
      <c r="L71" s="158"/>
    </row>
    <row r="72" spans="1:12">
      <c r="B72" s="129" t="s">
        <v>33</v>
      </c>
      <c r="C72" s="166">
        <v>3</v>
      </c>
      <c r="D72" s="166">
        <v>1</v>
      </c>
      <c r="E72" s="166">
        <v>1</v>
      </c>
      <c r="F72" s="166">
        <v>2</v>
      </c>
      <c r="G72" s="166">
        <v>1</v>
      </c>
      <c r="H72" s="165">
        <v>8</v>
      </c>
      <c r="I72" s="165"/>
      <c r="J72" s="158">
        <f>H72/$H$97*100</f>
        <v>0.51020408163265307</v>
      </c>
      <c r="L72" s="158"/>
    </row>
    <row r="73" spans="1:12">
      <c r="B73" s="129" t="s">
        <v>32</v>
      </c>
      <c r="C73" s="166">
        <v>1</v>
      </c>
      <c r="D73" s="166">
        <v>1</v>
      </c>
      <c r="E73" s="166">
        <v>1</v>
      </c>
      <c r="F73" s="166">
        <v>4</v>
      </c>
      <c r="G73" s="166">
        <v>0</v>
      </c>
      <c r="H73" s="165">
        <v>7</v>
      </c>
      <c r="I73" s="165"/>
      <c r="J73" s="158">
        <f>H73/$H$97*100</f>
        <v>0.4464285714285714</v>
      </c>
      <c r="L73" s="158"/>
    </row>
    <row r="74" spans="1:12">
      <c r="B74" s="129" t="s">
        <v>31</v>
      </c>
      <c r="C74" s="166">
        <v>9</v>
      </c>
      <c r="D74" s="166">
        <v>7</v>
      </c>
      <c r="E74" s="166">
        <v>7</v>
      </c>
      <c r="F74" s="166">
        <v>13</v>
      </c>
      <c r="G74" s="166">
        <v>3</v>
      </c>
      <c r="H74" s="165">
        <v>39</v>
      </c>
      <c r="I74" s="165"/>
      <c r="J74" s="158">
        <f>H74/$H$97*100</f>
        <v>2.4872448979591835</v>
      </c>
      <c r="L74" s="158"/>
    </row>
    <row r="75" spans="1:12">
      <c r="B75" s="129" t="s">
        <v>30</v>
      </c>
      <c r="C75" s="166">
        <v>6</v>
      </c>
      <c r="D75" s="166">
        <v>3</v>
      </c>
      <c r="E75" s="166">
        <v>7</v>
      </c>
      <c r="F75" s="166">
        <v>19</v>
      </c>
      <c r="G75" s="166">
        <v>1</v>
      </c>
      <c r="H75" s="165">
        <v>36</v>
      </c>
      <c r="I75" s="165"/>
      <c r="J75" s="158">
        <f>H75/$H$97*100</f>
        <v>2.295918367346939</v>
      </c>
      <c r="L75" s="158"/>
    </row>
    <row r="76" spans="1:12">
      <c r="B76" s="129" t="s">
        <v>28</v>
      </c>
      <c r="C76" s="166">
        <v>0</v>
      </c>
      <c r="D76" s="166">
        <v>0</v>
      </c>
      <c r="E76" s="166">
        <v>0</v>
      </c>
      <c r="F76" s="166">
        <v>1</v>
      </c>
      <c r="G76" s="166">
        <v>0</v>
      </c>
      <c r="H76" s="165">
        <v>1</v>
      </c>
      <c r="I76" s="165"/>
      <c r="J76" s="158">
        <f>H76/$H$97*100</f>
        <v>6.3775510204081634E-2</v>
      </c>
      <c r="L76" s="158"/>
    </row>
    <row r="77" spans="1:12">
      <c r="B77" s="129" t="s">
        <v>27</v>
      </c>
      <c r="C77" s="166">
        <v>10</v>
      </c>
      <c r="D77" s="166">
        <v>0</v>
      </c>
      <c r="E77" s="166">
        <v>2</v>
      </c>
      <c r="F77" s="166">
        <v>2</v>
      </c>
      <c r="G77" s="166">
        <v>0</v>
      </c>
      <c r="H77" s="165">
        <v>14</v>
      </c>
      <c r="I77" s="165"/>
      <c r="J77" s="158">
        <f>H77/$H$97*100</f>
        <v>0.89285714285714279</v>
      </c>
      <c r="L77" s="158"/>
    </row>
    <row r="78" spans="1:12" ht="3.75" customHeight="1">
      <c r="C78" s="166"/>
      <c r="D78" s="166"/>
      <c r="E78" s="166"/>
      <c r="F78" s="166"/>
      <c r="G78" s="166"/>
      <c r="H78" s="165"/>
      <c r="I78" s="165"/>
      <c r="J78" s="158">
        <f>H78/$H$97*100</f>
        <v>0</v>
      </c>
      <c r="L78" s="158"/>
    </row>
    <row r="79" spans="1:12">
      <c r="A79" s="152" t="s">
        <v>113</v>
      </c>
      <c r="C79" s="166"/>
      <c r="D79" s="166"/>
      <c r="E79" s="166"/>
      <c r="F79" s="166"/>
      <c r="G79" s="166"/>
      <c r="H79" s="165"/>
      <c r="I79" s="165"/>
      <c r="J79" s="158"/>
      <c r="L79" s="158"/>
    </row>
    <row r="80" spans="1:12">
      <c r="B80" s="129" t="s">
        <v>25</v>
      </c>
      <c r="C80" s="166">
        <v>62</v>
      </c>
      <c r="D80" s="166">
        <v>0</v>
      </c>
      <c r="E80" s="166">
        <v>0</v>
      </c>
      <c r="F80" s="166">
        <v>0</v>
      </c>
      <c r="G80" s="166">
        <v>0</v>
      </c>
      <c r="H80" s="165">
        <v>62</v>
      </c>
      <c r="I80" s="165"/>
      <c r="J80" s="158">
        <f>H80/$H$97*100</f>
        <v>3.9540816326530615</v>
      </c>
      <c r="L80" s="158"/>
    </row>
    <row r="81" spans="1:12">
      <c r="B81" s="129" t="s">
        <v>24</v>
      </c>
      <c r="C81" s="166">
        <v>190</v>
      </c>
      <c r="D81" s="166">
        <v>2</v>
      </c>
      <c r="E81" s="166">
        <v>1</v>
      </c>
      <c r="F81" s="166">
        <v>2</v>
      </c>
      <c r="G81" s="166">
        <v>0</v>
      </c>
      <c r="H81" s="165">
        <v>195</v>
      </c>
      <c r="I81" s="165"/>
      <c r="J81" s="158">
        <f>H81/$H$97*100</f>
        <v>12.436224489795919</v>
      </c>
      <c r="L81" s="158"/>
    </row>
    <row r="82" spans="1:12">
      <c r="B82" s="129" t="s">
        <v>23</v>
      </c>
      <c r="C82" s="166">
        <v>68</v>
      </c>
      <c r="D82" s="166">
        <v>0</v>
      </c>
      <c r="E82" s="166">
        <v>1</v>
      </c>
      <c r="F82" s="166">
        <v>1</v>
      </c>
      <c r="G82" s="166">
        <v>0</v>
      </c>
      <c r="H82" s="165">
        <v>70</v>
      </c>
      <c r="I82" s="165"/>
      <c r="J82" s="158">
        <f>H82/$H$97*100</f>
        <v>4.4642857142857144</v>
      </c>
      <c r="L82" s="158"/>
    </row>
    <row r="83" spans="1:12">
      <c r="B83" s="129" t="s">
        <v>22</v>
      </c>
      <c r="C83" s="166">
        <v>16</v>
      </c>
      <c r="D83" s="166">
        <v>0</v>
      </c>
      <c r="E83" s="166">
        <v>0</v>
      </c>
      <c r="F83" s="166">
        <v>0</v>
      </c>
      <c r="G83" s="166">
        <v>0</v>
      </c>
      <c r="H83" s="165">
        <v>16</v>
      </c>
      <c r="I83" s="165"/>
      <c r="J83" s="158">
        <f>H83/$H$97*100</f>
        <v>1.0204081632653061</v>
      </c>
      <c r="L83" s="158"/>
    </row>
    <row r="84" spans="1:12">
      <c r="B84" s="129" t="s">
        <v>21</v>
      </c>
      <c r="C84" s="166">
        <v>25</v>
      </c>
      <c r="D84" s="166">
        <v>0</v>
      </c>
      <c r="E84" s="166">
        <v>0</v>
      </c>
      <c r="F84" s="166">
        <v>0</v>
      </c>
      <c r="G84" s="166">
        <v>0</v>
      </c>
      <c r="H84" s="165">
        <v>25</v>
      </c>
      <c r="I84" s="165"/>
      <c r="J84" s="158">
        <f>H84/$H$97*100</f>
        <v>1.5943877551020409</v>
      </c>
      <c r="L84" s="158"/>
    </row>
    <row r="85" spans="1:12">
      <c r="B85" s="129" t="s">
        <v>20</v>
      </c>
      <c r="C85" s="166">
        <v>42</v>
      </c>
      <c r="D85" s="166">
        <v>0</v>
      </c>
      <c r="E85" s="166">
        <v>1</v>
      </c>
      <c r="F85" s="166">
        <v>1</v>
      </c>
      <c r="G85" s="166">
        <v>0</v>
      </c>
      <c r="H85" s="165">
        <v>44</v>
      </c>
      <c r="I85" s="165"/>
      <c r="J85" s="158">
        <f>H85/$H$97*100</f>
        <v>2.806122448979592</v>
      </c>
      <c r="L85" s="158"/>
    </row>
    <row r="86" spans="1:12">
      <c r="B86" s="129" t="s">
        <v>19</v>
      </c>
      <c r="C86" s="166">
        <v>2</v>
      </c>
      <c r="D86" s="166">
        <v>0</v>
      </c>
      <c r="E86" s="166">
        <v>0</v>
      </c>
      <c r="F86" s="166">
        <v>0</v>
      </c>
      <c r="G86" s="166">
        <v>0</v>
      </c>
      <c r="H86" s="165">
        <v>2</v>
      </c>
      <c r="I86" s="165"/>
      <c r="J86" s="158">
        <f>H86/$H$97*100</f>
        <v>0.12755102040816327</v>
      </c>
      <c r="L86" s="158"/>
    </row>
    <row r="87" spans="1:12">
      <c r="B87" s="129" t="s">
        <v>18</v>
      </c>
      <c r="C87" s="166">
        <v>60</v>
      </c>
      <c r="D87" s="166">
        <v>0</v>
      </c>
      <c r="E87" s="166">
        <v>1</v>
      </c>
      <c r="F87" s="166">
        <v>1</v>
      </c>
      <c r="G87" s="166">
        <v>1</v>
      </c>
      <c r="H87" s="165">
        <v>63</v>
      </c>
      <c r="I87" s="165"/>
      <c r="J87" s="158">
        <f>H87/$H$97*100</f>
        <v>4.0178571428571432</v>
      </c>
      <c r="L87" s="158"/>
    </row>
    <row r="88" spans="1:12">
      <c r="B88" s="129" t="s">
        <v>17</v>
      </c>
      <c r="C88" s="166">
        <v>29</v>
      </c>
      <c r="D88" s="166">
        <v>0</v>
      </c>
      <c r="E88" s="166">
        <v>0</v>
      </c>
      <c r="F88" s="166">
        <v>0</v>
      </c>
      <c r="G88" s="166">
        <v>0</v>
      </c>
      <c r="H88" s="165">
        <v>29</v>
      </c>
      <c r="I88" s="165"/>
      <c r="J88" s="158">
        <f>H88/$H$97*100</f>
        <v>1.8494897959183674</v>
      </c>
      <c r="L88" s="158"/>
    </row>
    <row r="89" spans="1:12">
      <c r="B89" s="129" t="s">
        <v>16</v>
      </c>
      <c r="C89" s="166">
        <v>10</v>
      </c>
      <c r="D89" s="166">
        <v>0</v>
      </c>
      <c r="E89" s="166">
        <v>0</v>
      </c>
      <c r="F89" s="166">
        <v>0</v>
      </c>
      <c r="G89" s="166">
        <v>0</v>
      </c>
      <c r="H89" s="165">
        <v>10</v>
      </c>
      <c r="I89" s="165"/>
      <c r="J89" s="158">
        <f>H89/$H$97*100</f>
        <v>0.63775510204081631</v>
      </c>
      <c r="L89" s="158"/>
    </row>
    <row r="90" spans="1:12" ht="5.25" customHeight="1">
      <c r="C90" s="166"/>
      <c r="D90" s="166"/>
      <c r="E90" s="166"/>
      <c r="F90" s="166"/>
      <c r="G90" s="166"/>
      <c r="H90" s="165"/>
      <c r="I90" s="165"/>
      <c r="J90" s="158"/>
      <c r="L90" s="158"/>
    </row>
    <row r="91" spans="1:12">
      <c r="A91" s="152" t="s">
        <v>112</v>
      </c>
      <c r="C91" s="166"/>
      <c r="D91" s="166"/>
      <c r="E91" s="166"/>
      <c r="F91" s="166"/>
      <c r="G91" s="166"/>
      <c r="H91" s="165"/>
      <c r="I91" s="165"/>
      <c r="J91" s="158"/>
      <c r="L91" s="158"/>
    </row>
    <row r="92" spans="1:12">
      <c r="B92" s="129" t="s">
        <v>14</v>
      </c>
      <c r="C92" s="166">
        <v>0</v>
      </c>
      <c r="D92" s="166">
        <v>0</v>
      </c>
      <c r="E92" s="166">
        <v>8</v>
      </c>
      <c r="F92" s="166">
        <v>6</v>
      </c>
      <c r="G92" s="166">
        <v>0</v>
      </c>
      <c r="H92" s="165">
        <v>14</v>
      </c>
      <c r="I92" s="165"/>
      <c r="J92" s="158">
        <f>H92/$H$97*100</f>
        <v>0.89285714285714279</v>
      </c>
      <c r="L92" s="158"/>
    </row>
    <row r="93" spans="1:12">
      <c r="B93" s="129" t="s">
        <v>13</v>
      </c>
      <c r="C93" s="166">
        <v>2</v>
      </c>
      <c r="D93" s="166">
        <v>0</v>
      </c>
      <c r="E93" s="166">
        <v>1</v>
      </c>
      <c r="F93" s="166">
        <v>1</v>
      </c>
      <c r="G93" s="166">
        <v>0</v>
      </c>
      <c r="H93" s="165">
        <v>4</v>
      </c>
      <c r="I93" s="165"/>
      <c r="J93" s="158">
        <f>H93/$H$97*100</f>
        <v>0.25510204081632654</v>
      </c>
      <c r="L93" s="158"/>
    </row>
    <row r="94" spans="1:12">
      <c r="B94" s="129" t="s">
        <v>11</v>
      </c>
      <c r="C94" s="166">
        <v>0</v>
      </c>
      <c r="D94" s="166">
        <v>1</v>
      </c>
      <c r="E94" s="166">
        <v>0</v>
      </c>
      <c r="F94" s="166">
        <v>1</v>
      </c>
      <c r="G94" s="166">
        <v>0</v>
      </c>
      <c r="H94" s="165">
        <v>2</v>
      </c>
      <c r="I94" s="165"/>
      <c r="J94" s="158">
        <f>H94/$H$97*100</f>
        <v>0.12755102040816327</v>
      </c>
      <c r="L94" s="158"/>
    </row>
    <row r="95" spans="1:12">
      <c r="B95" s="129" t="s">
        <v>10</v>
      </c>
      <c r="C95" s="166">
        <v>12</v>
      </c>
      <c r="D95" s="166">
        <v>2</v>
      </c>
      <c r="E95" s="166">
        <v>2</v>
      </c>
      <c r="F95" s="166">
        <v>27</v>
      </c>
      <c r="G95" s="166">
        <v>8</v>
      </c>
      <c r="H95" s="165">
        <v>51</v>
      </c>
      <c r="I95" s="165"/>
      <c r="J95" s="158">
        <f>H95/$H$97*100</f>
        <v>3.2525510204081636</v>
      </c>
      <c r="L95" s="158"/>
    </row>
    <row r="96" spans="1:12" ht="3.75" customHeight="1">
      <c r="A96" s="146"/>
      <c r="B96" s="146"/>
      <c r="C96" s="173"/>
      <c r="D96" s="173"/>
      <c r="E96" s="173"/>
      <c r="F96" s="173"/>
      <c r="G96" s="173"/>
      <c r="H96" s="145"/>
      <c r="I96" s="145"/>
      <c r="J96" s="172"/>
    </row>
    <row r="97" spans="1:10" ht="17.25" thickBot="1">
      <c r="A97" s="149"/>
      <c r="B97" s="149" t="s">
        <v>243</v>
      </c>
      <c r="C97" s="171">
        <v>378</v>
      </c>
      <c r="D97" s="171">
        <v>120</v>
      </c>
      <c r="E97" s="171">
        <v>303</v>
      </c>
      <c r="F97" s="171">
        <v>669</v>
      </c>
      <c r="G97" s="171">
        <v>98</v>
      </c>
      <c r="H97" s="170">
        <v>1568</v>
      </c>
      <c r="I97" s="149"/>
      <c r="J97" s="169">
        <f>H97/H97</f>
        <v>1</v>
      </c>
    </row>
    <row r="98" spans="1:10" hidden="1">
      <c r="A98" s="152" t="s">
        <v>223</v>
      </c>
      <c r="C98" s="168">
        <f>SUM(C6:C95)</f>
        <v>820</v>
      </c>
      <c r="D98" s="168">
        <f>SUM(D6:D95)</f>
        <v>243</v>
      </c>
      <c r="E98" s="168">
        <f>SUM(E6:E95)</f>
        <v>645</v>
      </c>
      <c r="F98" s="168">
        <f>SUM(F6:F95)</f>
        <v>1563</v>
      </c>
      <c r="G98" s="168">
        <f>SUM(G6:G95)</f>
        <v>207</v>
      </c>
      <c r="H98" s="167">
        <f>SUM(H6:H95)</f>
        <v>3478</v>
      </c>
      <c r="J98" s="141"/>
    </row>
    <row r="99" spans="1:10" hidden="1">
      <c r="A99" s="142" t="s">
        <v>242</v>
      </c>
    </row>
    <row r="100" spans="1:10" hidden="1">
      <c r="A100" s="142" t="s">
        <v>241</v>
      </c>
      <c r="C100" s="166"/>
      <c r="D100" s="166"/>
      <c r="E100" s="166"/>
      <c r="F100" s="166"/>
      <c r="G100" s="166"/>
      <c r="H100" s="165"/>
      <c r="I100" s="165"/>
      <c r="J100" s="151"/>
    </row>
    <row r="101" spans="1:10">
      <c r="A101" s="1" t="s">
        <v>125</v>
      </c>
      <c r="C101" s="166"/>
      <c r="D101" s="166"/>
      <c r="E101" s="166"/>
      <c r="F101" s="166"/>
      <c r="G101" s="166"/>
      <c r="H101" s="165"/>
      <c r="I101" s="165"/>
      <c r="J101" s="151"/>
    </row>
    <row r="102" spans="1:10" ht="19.5" customHeight="1">
      <c r="A102" s="152"/>
    </row>
    <row r="103" spans="1:10">
      <c r="A103" s="140" t="s">
        <v>240</v>
      </c>
      <c r="B103" s="139"/>
      <c r="C103" s="139"/>
      <c r="D103" s="139"/>
      <c r="E103" s="139"/>
      <c r="F103" s="139"/>
      <c r="G103" s="139"/>
      <c r="H103" s="139"/>
      <c r="I103" s="138"/>
    </row>
    <row r="104" spans="1:10">
      <c r="A104" s="137" t="s">
        <v>239</v>
      </c>
      <c r="B104" s="136"/>
      <c r="C104" s="136"/>
      <c r="D104" s="136"/>
      <c r="E104" s="136"/>
      <c r="F104" s="136"/>
      <c r="G104" s="136"/>
      <c r="H104" s="136"/>
      <c r="I104" s="135"/>
    </row>
    <row r="105" spans="1:10">
      <c r="A105" s="137" t="s">
        <v>219</v>
      </c>
      <c r="B105" s="136"/>
      <c r="C105" s="136"/>
      <c r="D105" s="136"/>
      <c r="E105" s="136"/>
      <c r="F105" s="136"/>
      <c r="G105" s="136"/>
      <c r="H105" s="136"/>
      <c r="I105" s="135"/>
    </row>
    <row r="106" spans="1:10">
      <c r="A106" s="134" t="s">
        <v>238</v>
      </c>
      <c r="B106" s="133"/>
      <c r="C106" s="133"/>
      <c r="D106" s="133"/>
      <c r="E106" s="133"/>
      <c r="F106" s="133"/>
      <c r="G106" s="133"/>
      <c r="H106" s="133"/>
      <c r="I106" s="132"/>
    </row>
    <row r="114" spans="3:8">
      <c r="C114" s="91"/>
      <c r="D114" s="91"/>
      <c r="E114" s="91"/>
      <c r="F114" s="91"/>
      <c r="G114" s="91"/>
      <c r="H114" s="91"/>
    </row>
    <row r="115" spans="3:8">
      <c r="C115" s="91"/>
      <c r="D115" s="91"/>
      <c r="E115" s="91"/>
      <c r="F115" s="91"/>
      <c r="G115" s="91"/>
      <c r="H115" s="91"/>
    </row>
    <row r="116" spans="3:8">
      <c r="C116" s="91"/>
      <c r="D116" s="91"/>
      <c r="E116" s="91"/>
      <c r="F116" s="91"/>
      <c r="G116" s="91"/>
      <c r="H116" s="91"/>
    </row>
    <row r="117" spans="3:8">
      <c r="C117" s="164"/>
      <c r="D117" s="164"/>
      <c r="E117" s="164"/>
      <c r="F117" s="164"/>
      <c r="G117" s="164"/>
      <c r="H117" s="164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170"/>
  <sheetViews>
    <sheetView zoomScaleNormal="100" workbookViewId="0"/>
  </sheetViews>
  <sheetFormatPr defaultRowHeight="12.75"/>
  <cols>
    <col min="1" max="1" width="9.140625" style="179"/>
    <col min="2" max="2" width="43" style="177" customWidth="1"/>
    <col min="3" max="4" width="11.85546875" style="178" customWidth="1"/>
    <col min="5" max="5" width="1.28515625" style="178" customWidth="1"/>
    <col min="6" max="6" width="11.85546875" style="178" customWidth="1"/>
    <col min="7" max="7" width="1.42578125" style="178" customWidth="1"/>
    <col min="8" max="8" width="7.140625" style="178" hidden="1" customWidth="1"/>
    <col min="9" max="9" width="11.5703125" style="178" customWidth="1"/>
    <col min="10" max="10" width="2.42578125" style="178" customWidth="1"/>
    <col min="11" max="12" width="9.7109375" style="178" customWidth="1"/>
    <col min="13" max="13" width="6.5703125" style="178" customWidth="1"/>
    <col min="14" max="14" width="2.7109375" style="178" customWidth="1"/>
    <col min="15" max="15" width="21.7109375" style="177" customWidth="1"/>
    <col min="16" max="16" width="1.85546875" style="177" customWidth="1"/>
    <col min="17" max="17" width="2" style="177" customWidth="1"/>
    <col min="18" max="18" width="1.7109375" style="177" customWidth="1"/>
    <col min="19" max="19" width="2" style="177" customWidth="1"/>
    <col min="20" max="16384" width="9.140625" style="177"/>
  </cols>
  <sheetData>
    <row r="1" spans="1:15" ht="15" thickBot="1">
      <c r="A1" s="227" t="s">
        <v>259</v>
      </c>
      <c r="B1" s="55"/>
      <c r="C1" s="226"/>
      <c r="D1" s="226"/>
      <c r="E1" s="226"/>
      <c r="F1" s="226"/>
      <c r="G1" s="226"/>
      <c r="H1" s="226"/>
      <c r="I1" s="226"/>
      <c r="J1" s="213"/>
      <c r="K1" s="213"/>
      <c r="L1" s="213"/>
      <c r="M1" s="213"/>
      <c r="N1" s="213"/>
      <c r="O1" s="225"/>
    </row>
    <row r="2" spans="1:15">
      <c r="A2" s="224"/>
      <c r="B2" s="223"/>
      <c r="C2" s="222" t="s">
        <v>98</v>
      </c>
      <c r="D2" s="222"/>
      <c r="E2" s="222"/>
      <c r="F2" s="222"/>
      <c r="G2" s="221"/>
      <c r="H2" s="221"/>
      <c r="I2" s="220" t="s">
        <v>258</v>
      </c>
      <c r="J2" s="213"/>
      <c r="K2" s="219"/>
      <c r="L2" s="213"/>
      <c r="M2" s="213"/>
      <c r="N2" s="213"/>
      <c r="O2" s="212"/>
    </row>
    <row r="3" spans="1:15" ht="39" thickBot="1">
      <c r="A3" s="218" t="s">
        <v>257</v>
      </c>
      <c r="B3" s="128" t="s">
        <v>256</v>
      </c>
      <c r="C3" s="218" t="s">
        <v>255</v>
      </c>
      <c r="D3" s="218" t="s">
        <v>254</v>
      </c>
      <c r="E3" s="218"/>
      <c r="F3" s="218" t="s">
        <v>253</v>
      </c>
      <c r="G3" s="217"/>
      <c r="H3" s="216" t="s">
        <v>252</v>
      </c>
      <c r="I3" s="215"/>
      <c r="J3" s="214"/>
      <c r="N3" s="213"/>
      <c r="O3" s="212"/>
    </row>
    <row r="4" spans="1:15">
      <c r="A4" s="199">
        <v>1</v>
      </c>
      <c r="B4" s="110" t="s">
        <v>62</v>
      </c>
      <c r="C4" s="198">
        <v>1599</v>
      </c>
      <c r="D4" s="198">
        <v>653</v>
      </c>
      <c r="E4" s="198"/>
      <c r="F4" s="198">
        <v>2252</v>
      </c>
      <c r="G4" s="197"/>
      <c r="H4" s="191">
        <f>C4/F4</f>
        <v>0.71003552397868563</v>
      </c>
      <c r="I4" s="190">
        <f>F4/F$82</f>
        <v>0.14598729417865941</v>
      </c>
      <c r="J4" s="197"/>
      <c r="N4" s="197"/>
    </row>
    <row r="5" spans="1:15">
      <c r="A5" s="199">
        <v>2</v>
      </c>
      <c r="B5" s="110" t="s">
        <v>61</v>
      </c>
      <c r="C5" s="198">
        <v>806</v>
      </c>
      <c r="D5" s="198">
        <v>672</v>
      </c>
      <c r="E5" s="198"/>
      <c r="F5" s="198">
        <v>1478</v>
      </c>
      <c r="G5" s="197"/>
      <c r="H5" s="191">
        <f>C5/F5</f>
        <v>0.54533152909336946</v>
      </c>
      <c r="I5" s="190">
        <f>F5/F$82</f>
        <v>9.5812265007130817E-2</v>
      </c>
      <c r="J5" s="197"/>
      <c r="N5" s="197"/>
    </row>
    <row r="6" spans="1:15">
      <c r="A6" s="199">
        <v>3</v>
      </c>
      <c r="B6" s="110" t="s">
        <v>57</v>
      </c>
      <c r="C6" s="198">
        <v>861</v>
      </c>
      <c r="D6" s="198">
        <v>405</v>
      </c>
      <c r="E6" s="198"/>
      <c r="F6" s="198">
        <v>1266</v>
      </c>
      <c r="G6" s="197"/>
      <c r="H6" s="191">
        <f>C6/F6</f>
        <v>0.68009478672985779</v>
      </c>
      <c r="I6" s="190">
        <f>F6/F$82</f>
        <v>8.2069233761182414E-2</v>
      </c>
      <c r="J6" s="197"/>
      <c r="N6" s="197"/>
    </row>
    <row r="7" spans="1:15">
      <c r="A7" s="199">
        <v>4</v>
      </c>
      <c r="B7" s="110" t="s">
        <v>93</v>
      </c>
      <c r="C7" s="198">
        <v>625</v>
      </c>
      <c r="D7" s="198">
        <v>298</v>
      </c>
      <c r="E7" s="198"/>
      <c r="F7" s="198">
        <v>925</v>
      </c>
      <c r="G7" s="197"/>
      <c r="H7" s="191">
        <f>C7/F7</f>
        <v>0.67567567567567566</v>
      </c>
      <c r="I7" s="190">
        <f>F7/F$82</f>
        <v>5.9963697653312588E-2</v>
      </c>
      <c r="J7" s="197"/>
      <c r="N7" s="197"/>
    </row>
    <row r="8" spans="1:15">
      <c r="A8" s="199">
        <v>5</v>
      </c>
      <c r="B8" s="110" t="s">
        <v>43</v>
      </c>
      <c r="C8" s="198">
        <v>570</v>
      </c>
      <c r="D8" s="198">
        <v>300</v>
      </c>
      <c r="E8" s="198"/>
      <c r="F8" s="198">
        <v>870</v>
      </c>
      <c r="G8" s="197"/>
      <c r="H8" s="191">
        <f>C8/F8</f>
        <v>0.65517241379310343</v>
      </c>
      <c r="I8" s="190">
        <f>F8/F$82</f>
        <v>5.6398288603656165E-2</v>
      </c>
      <c r="J8" s="197"/>
      <c r="N8" s="197"/>
    </row>
    <row r="9" spans="1:15">
      <c r="A9" s="199">
        <v>6</v>
      </c>
      <c r="B9" s="110" t="s">
        <v>64</v>
      </c>
      <c r="C9" s="198">
        <v>559</v>
      </c>
      <c r="D9" s="198">
        <v>288</v>
      </c>
      <c r="E9" s="198"/>
      <c r="F9" s="198">
        <v>847</v>
      </c>
      <c r="G9" s="197"/>
      <c r="H9" s="191">
        <f>C9/F9</f>
        <v>0.65997638724911456</v>
      </c>
      <c r="I9" s="190">
        <f>F9/F$82</f>
        <v>5.4907299364708936E-2</v>
      </c>
      <c r="J9" s="197"/>
      <c r="N9" s="197"/>
    </row>
    <row r="10" spans="1:15">
      <c r="A10" s="199">
        <v>7</v>
      </c>
      <c r="B10" s="110" t="s">
        <v>24</v>
      </c>
      <c r="C10" s="198">
        <v>545</v>
      </c>
      <c r="D10" s="198">
        <v>149</v>
      </c>
      <c r="E10" s="198"/>
      <c r="F10" s="198">
        <v>694</v>
      </c>
      <c r="G10" s="197"/>
      <c r="H10" s="191">
        <f>C10/F10</f>
        <v>0.78530259365994237</v>
      </c>
      <c r="I10" s="190">
        <f>F10/F$82</f>
        <v>4.4988979644755608E-2</v>
      </c>
      <c r="J10" s="197"/>
      <c r="N10" s="197"/>
    </row>
    <row r="11" spans="1:15">
      <c r="A11" s="199">
        <v>8</v>
      </c>
      <c r="B11" s="110" t="s">
        <v>71</v>
      </c>
      <c r="C11" s="198">
        <v>345</v>
      </c>
      <c r="D11" s="198">
        <v>255</v>
      </c>
      <c r="E11" s="198"/>
      <c r="F11" s="198">
        <v>600</v>
      </c>
      <c r="G11" s="197"/>
      <c r="H11" s="191">
        <f>C11/F11</f>
        <v>0.57499999999999996</v>
      </c>
      <c r="I11" s="190">
        <f>F11/F$82</f>
        <v>3.8895371450797356E-2</v>
      </c>
      <c r="J11" s="197"/>
      <c r="N11" s="197"/>
    </row>
    <row r="12" spans="1:15">
      <c r="A12" s="199">
        <v>9</v>
      </c>
      <c r="B12" s="110" t="s">
        <v>59</v>
      </c>
      <c r="C12" s="198">
        <v>251</v>
      </c>
      <c r="D12" s="198">
        <v>168</v>
      </c>
      <c r="E12" s="198"/>
      <c r="F12" s="198">
        <v>419</v>
      </c>
      <c r="G12" s="197"/>
      <c r="H12" s="191">
        <f>C12/F12</f>
        <v>0.59904534606205251</v>
      </c>
      <c r="I12" s="190">
        <f>F12/F$82</f>
        <v>2.7161934396473485E-2</v>
      </c>
      <c r="J12" s="197"/>
      <c r="N12" s="197"/>
    </row>
    <row r="13" spans="1:15">
      <c r="A13" s="205">
        <v>10</v>
      </c>
      <c r="B13" s="204" t="s">
        <v>70</v>
      </c>
      <c r="C13" s="203">
        <v>222</v>
      </c>
      <c r="D13" s="203">
        <v>123</v>
      </c>
      <c r="E13" s="203"/>
      <c r="F13" s="203">
        <v>345</v>
      </c>
      <c r="G13" s="210"/>
      <c r="H13" s="209">
        <f>C13/F13</f>
        <v>0.64347826086956517</v>
      </c>
      <c r="I13" s="208">
        <f>F13/F$82</f>
        <v>2.2364838584208478E-2</v>
      </c>
      <c r="J13" s="197"/>
      <c r="N13" s="197"/>
    </row>
    <row r="14" spans="1:15">
      <c r="A14" s="199">
        <v>11</v>
      </c>
      <c r="B14" s="110" t="s">
        <v>40</v>
      </c>
      <c r="C14" s="198">
        <v>193</v>
      </c>
      <c r="D14" s="198">
        <v>106</v>
      </c>
      <c r="E14" s="198"/>
      <c r="F14" s="198">
        <v>299</v>
      </c>
      <c r="G14" s="197"/>
      <c r="H14" s="191">
        <f>C14/F14</f>
        <v>0.64548494983277593</v>
      </c>
      <c r="I14" s="190">
        <f>F14/F$82</f>
        <v>1.9382860106314015E-2</v>
      </c>
      <c r="J14" s="197"/>
      <c r="N14" s="197"/>
    </row>
    <row r="15" spans="1:15">
      <c r="A15" s="199">
        <v>12</v>
      </c>
      <c r="B15" s="200" t="s">
        <v>58</v>
      </c>
      <c r="C15" s="198">
        <v>177</v>
      </c>
      <c r="D15" s="198">
        <v>92</v>
      </c>
      <c r="E15" s="198"/>
      <c r="F15" s="198">
        <v>269</v>
      </c>
      <c r="G15" s="197"/>
      <c r="H15" s="191">
        <f>C15/F15</f>
        <v>0.65799256505576209</v>
      </c>
      <c r="I15" s="190">
        <f>F15/F$82</f>
        <v>1.7438091533774149E-2</v>
      </c>
      <c r="J15" s="197"/>
      <c r="N15" s="197"/>
    </row>
    <row r="16" spans="1:15">
      <c r="A16" s="199">
        <v>13</v>
      </c>
      <c r="B16" s="110" t="s">
        <v>88</v>
      </c>
      <c r="C16" s="198">
        <v>148</v>
      </c>
      <c r="D16" s="198">
        <v>113</v>
      </c>
      <c r="E16" s="198"/>
      <c r="F16" s="198">
        <v>261</v>
      </c>
      <c r="G16" s="197"/>
      <c r="H16" s="191">
        <f>C16/F16</f>
        <v>0.56704980842911878</v>
      </c>
      <c r="I16" s="190">
        <f>F16/F$82</f>
        <v>1.6919486581096849E-2</v>
      </c>
      <c r="J16" s="197"/>
      <c r="N16" s="197"/>
    </row>
    <row r="17" spans="1:14">
      <c r="A17" s="199">
        <v>14</v>
      </c>
      <c r="B17" s="200" t="s">
        <v>72</v>
      </c>
      <c r="C17" s="198">
        <v>114</v>
      </c>
      <c r="D17" s="198">
        <v>127</v>
      </c>
      <c r="E17" s="198"/>
      <c r="F17" s="198">
        <v>241</v>
      </c>
      <c r="G17" s="197"/>
      <c r="H17" s="191">
        <f>C17/F17</f>
        <v>0.47302904564315351</v>
      </c>
      <c r="I17" s="190">
        <f>F17/F$82</f>
        <v>1.5622974199403604E-2</v>
      </c>
      <c r="J17" s="197"/>
      <c r="N17" s="197"/>
    </row>
    <row r="18" spans="1:14">
      <c r="A18" s="199">
        <v>15</v>
      </c>
      <c r="B18" s="110" t="s">
        <v>55</v>
      </c>
      <c r="C18" s="198">
        <v>193</v>
      </c>
      <c r="D18" s="198">
        <v>40</v>
      </c>
      <c r="E18" s="198"/>
      <c r="F18" s="198">
        <v>233</v>
      </c>
      <c r="G18" s="197"/>
      <c r="H18" s="191">
        <f>C18/F18</f>
        <v>0.8283261802575107</v>
      </c>
      <c r="I18" s="190">
        <f>F18/F$82</f>
        <v>1.5104369246726305E-2</v>
      </c>
      <c r="J18" s="197"/>
      <c r="N18" s="197"/>
    </row>
    <row r="19" spans="1:14">
      <c r="A19" s="199">
        <v>16</v>
      </c>
      <c r="B19" s="110" t="s">
        <v>23</v>
      </c>
      <c r="C19" s="198">
        <v>114</v>
      </c>
      <c r="D19" s="198">
        <v>112</v>
      </c>
      <c r="E19" s="198"/>
      <c r="F19" s="198">
        <v>226</v>
      </c>
      <c r="G19" s="197"/>
      <c r="H19" s="191">
        <f>C19/F19</f>
        <v>0.50442477876106195</v>
      </c>
      <c r="I19" s="190">
        <f>F19/F$82</f>
        <v>1.465058991313367E-2</v>
      </c>
      <c r="J19" s="197"/>
      <c r="N19" s="197"/>
    </row>
    <row r="20" spans="1:14">
      <c r="A20" s="199">
        <v>17</v>
      </c>
      <c r="B20" s="110" t="s">
        <v>31</v>
      </c>
      <c r="C20" s="198">
        <v>141</v>
      </c>
      <c r="D20" s="198">
        <v>76</v>
      </c>
      <c r="E20" s="198"/>
      <c r="F20" s="198">
        <v>217</v>
      </c>
      <c r="G20" s="197"/>
      <c r="H20" s="191">
        <f>C20/F20</f>
        <v>0.64976958525345618</v>
      </c>
      <c r="I20" s="190">
        <f>F20/F$82</f>
        <v>1.406715934137171E-2</v>
      </c>
      <c r="J20" s="197"/>
      <c r="N20" s="197"/>
    </row>
    <row r="21" spans="1:14">
      <c r="A21" s="199">
        <v>18</v>
      </c>
      <c r="B21" s="110" t="s">
        <v>18</v>
      </c>
      <c r="C21" s="198">
        <v>139</v>
      </c>
      <c r="D21" s="198">
        <v>75</v>
      </c>
      <c r="E21" s="198"/>
      <c r="F21" s="198">
        <v>214</v>
      </c>
      <c r="G21" s="197"/>
      <c r="H21" s="191">
        <f>C21/F21</f>
        <v>0.64953271028037385</v>
      </c>
      <c r="I21" s="190">
        <f>F21/F$82</f>
        <v>1.3872682484117724E-2</v>
      </c>
      <c r="J21" s="197"/>
      <c r="N21" s="197"/>
    </row>
    <row r="22" spans="1:14">
      <c r="A22" s="199">
        <v>19</v>
      </c>
      <c r="B22" s="200" t="s">
        <v>25</v>
      </c>
      <c r="C22" s="198">
        <v>161</v>
      </c>
      <c r="D22" s="198">
        <v>24</v>
      </c>
      <c r="E22" s="198"/>
      <c r="F22" s="198">
        <v>185</v>
      </c>
      <c r="G22" s="197"/>
      <c r="H22" s="191">
        <f>C22/F22</f>
        <v>0.87027027027027026</v>
      </c>
      <c r="I22" s="190">
        <f>F22/F$82</f>
        <v>1.1992739530662518E-2</v>
      </c>
      <c r="J22" s="197"/>
      <c r="N22" s="197"/>
    </row>
    <row r="23" spans="1:14">
      <c r="A23" s="205">
        <v>20</v>
      </c>
      <c r="B23" s="204" t="s">
        <v>47</v>
      </c>
      <c r="C23" s="203">
        <v>71</v>
      </c>
      <c r="D23" s="203">
        <v>108</v>
      </c>
      <c r="E23" s="203"/>
      <c r="F23" s="203">
        <v>179</v>
      </c>
      <c r="G23" s="210"/>
      <c r="H23" s="209">
        <f>C23/F23</f>
        <v>0.39664804469273746</v>
      </c>
      <c r="I23" s="208">
        <f>F23/F$82</f>
        <v>1.1603785816154545E-2</v>
      </c>
      <c r="J23" s="197"/>
      <c r="N23" s="197"/>
    </row>
    <row r="24" spans="1:14">
      <c r="A24" s="199">
        <v>21</v>
      </c>
      <c r="B24" s="110" t="s">
        <v>10</v>
      </c>
      <c r="C24" s="198">
        <v>113</v>
      </c>
      <c r="D24" s="198">
        <v>65</v>
      </c>
      <c r="E24" s="198"/>
      <c r="F24" s="198">
        <v>178</v>
      </c>
      <c r="G24" s="197"/>
      <c r="H24" s="191">
        <f>C24/F24</f>
        <v>0.6348314606741573</v>
      </c>
      <c r="I24" s="190">
        <f>F24/F$82</f>
        <v>1.1538960197069882E-2</v>
      </c>
      <c r="J24" s="197"/>
      <c r="N24" s="197"/>
    </row>
    <row r="25" spans="1:14">
      <c r="A25" s="199">
        <v>22</v>
      </c>
      <c r="B25" s="110" t="s">
        <v>66</v>
      </c>
      <c r="C25" s="198">
        <v>123</v>
      </c>
      <c r="D25" s="198">
        <v>54</v>
      </c>
      <c r="E25" s="198"/>
      <c r="F25" s="198">
        <v>177</v>
      </c>
      <c r="G25" s="197"/>
      <c r="H25" s="191">
        <f>C25/F25</f>
        <v>0.69491525423728817</v>
      </c>
      <c r="I25" s="190">
        <f>F25/F$82</f>
        <v>1.1474134577985219E-2</v>
      </c>
      <c r="J25" s="197"/>
      <c r="N25" s="197"/>
    </row>
    <row r="26" spans="1:14">
      <c r="A26" s="199">
        <v>23</v>
      </c>
      <c r="B26" s="200" t="s">
        <v>228</v>
      </c>
      <c r="C26" s="198">
        <v>154</v>
      </c>
      <c r="D26" s="198">
        <v>21</v>
      </c>
      <c r="E26" s="198"/>
      <c r="F26" s="198">
        <v>175</v>
      </c>
      <c r="G26" s="197"/>
      <c r="H26" s="191">
        <f>C26/F26</f>
        <v>0.88</v>
      </c>
      <c r="I26" s="190">
        <f>F26/F$82</f>
        <v>1.1344483339815895E-2</v>
      </c>
      <c r="J26" s="197"/>
      <c r="N26" s="197"/>
    </row>
    <row r="27" spans="1:14">
      <c r="A27" s="199">
        <v>24</v>
      </c>
      <c r="B27" s="110" t="s">
        <v>36</v>
      </c>
      <c r="C27" s="198">
        <v>109</v>
      </c>
      <c r="D27" s="198">
        <v>57</v>
      </c>
      <c r="E27" s="198"/>
      <c r="F27" s="198">
        <v>166</v>
      </c>
      <c r="G27" s="197"/>
      <c r="H27" s="191">
        <f>C27/F27</f>
        <v>0.65662650602409633</v>
      </c>
      <c r="I27" s="190">
        <f>F27/F$82</f>
        <v>1.0761052768053935E-2</v>
      </c>
      <c r="J27" s="197"/>
      <c r="N27" s="197"/>
    </row>
    <row r="28" spans="1:14">
      <c r="A28" s="199">
        <v>25</v>
      </c>
      <c r="B28" s="110" t="s">
        <v>44</v>
      </c>
      <c r="C28" s="198">
        <v>105</v>
      </c>
      <c r="D28" s="198">
        <v>55</v>
      </c>
      <c r="E28" s="198"/>
      <c r="F28" s="198">
        <v>160</v>
      </c>
      <c r="G28" s="197"/>
      <c r="H28" s="191">
        <f>C28/F28</f>
        <v>0.65625</v>
      </c>
      <c r="I28" s="190">
        <f>F28/F$82</f>
        <v>1.0372099053545962E-2</v>
      </c>
      <c r="J28" s="197"/>
      <c r="N28" s="197"/>
    </row>
    <row r="29" spans="1:14">
      <c r="A29" s="199">
        <v>26</v>
      </c>
      <c r="B29" s="110" t="s">
        <v>30</v>
      </c>
      <c r="C29" s="198">
        <v>88</v>
      </c>
      <c r="D29" s="198">
        <v>71</v>
      </c>
      <c r="E29" s="198"/>
      <c r="F29" s="198">
        <v>159</v>
      </c>
      <c r="G29" s="197"/>
      <c r="H29" s="191">
        <f>C29/F29</f>
        <v>0.55345911949685533</v>
      </c>
      <c r="I29" s="190">
        <f>F29/F$82</f>
        <v>1.0307273434461299E-2</v>
      </c>
      <c r="J29" s="197"/>
      <c r="N29" s="197"/>
    </row>
    <row r="30" spans="1:14">
      <c r="A30" s="199">
        <v>27</v>
      </c>
      <c r="B30" s="110" t="s">
        <v>20</v>
      </c>
      <c r="C30" s="198">
        <v>118</v>
      </c>
      <c r="D30" s="198">
        <v>36</v>
      </c>
      <c r="E30" s="198"/>
      <c r="F30" s="198">
        <v>154</v>
      </c>
      <c r="G30" s="197"/>
      <c r="H30" s="191">
        <f>C30/F30</f>
        <v>0.76623376623376627</v>
      </c>
      <c r="I30" s="190">
        <f>F30/F$82</f>
        <v>9.9831453390379875E-3</v>
      </c>
      <c r="J30" s="197"/>
      <c r="N30" s="197"/>
    </row>
    <row r="31" spans="1:14">
      <c r="A31" s="199">
        <v>28</v>
      </c>
      <c r="B31" s="110" t="s">
        <v>94</v>
      </c>
      <c r="C31" s="198">
        <v>88</v>
      </c>
      <c r="D31" s="198">
        <v>45</v>
      </c>
      <c r="E31" s="198"/>
      <c r="F31" s="198">
        <v>133</v>
      </c>
      <c r="G31" s="197"/>
      <c r="H31" s="191">
        <f>C31/F31</f>
        <v>0.66165413533834583</v>
      </c>
      <c r="I31" s="190">
        <f>F31/F$82</f>
        <v>8.6218073382600801E-3</v>
      </c>
      <c r="J31" s="197"/>
      <c r="N31" s="197"/>
    </row>
    <row r="32" spans="1:14">
      <c r="A32" s="199">
        <v>29</v>
      </c>
      <c r="B32" s="110" t="s">
        <v>51</v>
      </c>
      <c r="C32" s="198">
        <v>79</v>
      </c>
      <c r="D32" s="198">
        <v>51</v>
      </c>
      <c r="E32" s="198"/>
      <c r="F32" s="198">
        <v>130</v>
      </c>
      <c r="G32" s="197"/>
      <c r="H32" s="191">
        <f>C32/F32</f>
        <v>0.60769230769230764</v>
      </c>
      <c r="I32" s="190">
        <f>F32/F$82</f>
        <v>8.4273304810060928E-3</v>
      </c>
      <c r="J32" s="197"/>
      <c r="N32" s="197"/>
    </row>
    <row r="33" spans="1:14">
      <c r="A33" s="205">
        <v>30</v>
      </c>
      <c r="B33" s="204" t="s">
        <v>53</v>
      </c>
      <c r="C33" s="203">
        <v>59</v>
      </c>
      <c r="D33" s="203">
        <v>65</v>
      </c>
      <c r="E33" s="203"/>
      <c r="F33" s="203">
        <v>124</v>
      </c>
      <c r="G33" s="210"/>
      <c r="H33" s="209">
        <f>C33/F33</f>
        <v>0.47580645161290325</v>
      </c>
      <c r="I33" s="208">
        <f>F33/F$82</f>
        <v>8.03837676649812E-3</v>
      </c>
      <c r="J33" s="197"/>
      <c r="N33" s="197"/>
    </row>
    <row r="34" spans="1:14">
      <c r="A34" s="199">
        <v>31</v>
      </c>
      <c r="B34" s="110" t="s">
        <v>42</v>
      </c>
      <c r="C34" s="198">
        <v>61</v>
      </c>
      <c r="D34" s="198">
        <v>51</v>
      </c>
      <c r="E34" s="198"/>
      <c r="F34" s="198">
        <v>112</v>
      </c>
      <c r="G34" s="197"/>
      <c r="H34" s="191">
        <f>C34/F34</f>
        <v>0.5446428571428571</v>
      </c>
      <c r="I34" s="190">
        <f>F34/F$82</f>
        <v>7.2604693374821727E-3</v>
      </c>
      <c r="J34" s="197"/>
      <c r="N34" s="197"/>
    </row>
    <row r="35" spans="1:14">
      <c r="A35" s="199">
        <v>32</v>
      </c>
      <c r="B35" s="110" t="s">
        <v>77</v>
      </c>
      <c r="C35" s="198">
        <v>82</v>
      </c>
      <c r="D35" s="198">
        <v>22</v>
      </c>
      <c r="E35" s="198"/>
      <c r="F35" s="198">
        <v>104</v>
      </c>
      <c r="G35" s="197"/>
      <c r="H35" s="191">
        <f>C35/F35</f>
        <v>0.78846153846153844</v>
      </c>
      <c r="I35" s="190">
        <f>F35/F$82</f>
        <v>6.7418643848048748E-3</v>
      </c>
      <c r="J35" s="197"/>
      <c r="N35" s="197"/>
    </row>
    <row r="36" spans="1:14">
      <c r="A36" s="199">
        <v>33</v>
      </c>
      <c r="B36" s="110" t="s">
        <v>63</v>
      </c>
      <c r="C36" s="198">
        <v>48</v>
      </c>
      <c r="D36" s="198">
        <v>47</v>
      </c>
      <c r="E36" s="198"/>
      <c r="F36" s="198">
        <v>95</v>
      </c>
      <c r="G36" s="197"/>
      <c r="H36" s="191">
        <f>C36/F36</f>
        <v>0.50526315789473686</v>
      </c>
      <c r="I36" s="190">
        <f>F36/F$82</f>
        <v>6.1584338130429147E-3</v>
      </c>
      <c r="J36" s="197"/>
      <c r="N36" s="197"/>
    </row>
    <row r="37" spans="1:14">
      <c r="A37" s="199">
        <v>34</v>
      </c>
      <c r="B37" s="200" t="s">
        <v>224</v>
      </c>
      <c r="C37" s="198">
        <v>47</v>
      </c>
      <c r="D37" s="198">
        <v>47</v>
      </c>
      <c r="E37" s="198"/>
      <c r="F37" s="198">
        <v>94</v>
      </c>
      <c r="G37" s="197"/>
      <c r="H37" s="191">
        <f>C37/F37</f>
        <v>0.5</v>
      </c>
      <c r="I37" s="190">
        <f>F37/F$82</f>
        <v>6.0936081939582526E-3</v>
      </c>
      <c r="J37" s="197"/>
      <c r="N37" s="197"/>
    </row>
    <row r="38" spans="1:14">
      <c r="A38" s="199">
        <v>35</v>
      </c>
      <c r="B38" s="110" t="s">
        <v>17</v>
      </c>
      <c r="C38" s="198">
        <v>61</v>
      </c>
      <c r="D38" s="198">
        <v>26</v>
      </c>
      <c r="E38" s="198"/>
      <c r="F38" s="198">
        <v>87</v>
      </c>
      <c r="G38" s="197"/>
      <c r="H38" s="191">
        <f>C38/F38</f>
        <v>0.70114942528735635</v>
      </c>
      <c r="I38" s="190">
        <f>F38/F$82</f>
        <v>5.6398288603656168E-3</v>
      </c>
      <c r="J38" s="197"/>
      <c r="N38" s="197"/>
    </row>
    <row r="39" spans="1:14">
      <c r="A39" s="199">
        <v>36</v>
      </c>
      <c r="B39" s="110" t="s">
        <v>87</v>
      </c>
      <c r="C39" s="198">
        <v>65</v>
      </c>
      <c r="D39" s="198">
        <v>22</v>
      </c>
      <c r="E39" s="198"/>
      <c r="F39" s="198">
        <v>87</v>
      </c>
      <c r="G39" s="197"/>
      <c r="H39" s="191">
        <f>C39/F39</f>
        <v>0.74712643678160917</v>
      </c>
      <c r="I39" s="190">
        <f>F39/F$82</f>
        <v>5.6398288603656168E-3</v>
      </c>
      <c r="J39" s="197"/>
      <c r="N39" s="197"/>
    </row>
    <row r="40" spans="1:14">
      <c r="A40" s="199">
        <v>37</v>
      </c>
      <c r="B40" s="110" t="s">
        <v>21</v>
      </c>
      <c r="C40" s="198">
        <v>73</v>
      </c>
      <c r="D40" s="198">
        <v>14</v>
      </c>
      <c r="E40" s="198"/>
      <c r="F40" s="198">
        <v>87</v>
      </c>
      <c r="G40" s="197"/>
      <c r="H40" s="191">
        <f>C40/F40</f>
        <v>0.83908045977011492</v>
      </c>
      <c r="I40" s="190">
        <f>F40/F$82</f>
        <v>5.6398288603656168E-3</v>
      </c>
      <c r="J40" s="197"/>
      <c r="N40" s="197"/>
    </row>
    <row r="41" spans="1:14">
      <c r="A41" s="199">
        <v>38</v>
      </c>
      <c r="B41" s="110" t="s">
        <v>46</v>
      </c>
      <c r="C41" s="198">
        <v>36</v>
      </c>
      <c r="D41" s="198">
        <v>48</v>
      </c>
      <c r="E41" s="198"/>
      <c r="F41" s="198">
        <v>84</v>
      </c>
      <c r="G41" s="197"/>
      <c r="H41" s="191">
        <f>C41/F41</f>
        <v>0.42857142857142855</v>
      </c>
      <c r="I41" s="190">
        <f>F41/F$82</f>
        <v>5.4453520031116295E-3</v>
      </c>
      <c r="J41" s="197"/>
      <c r="N41" s="197"/>
    </row>
    <row r="42" spans="1:14">
      <c r="A42" s="199">
        <v>39</v>
      </c>
      <c r="B42" s="110" t="s">
        <v>95</v>
      </c>
      <c r="C42" s="198">
        <v>48</v>
      </c>
      <c r="D42" s="198">
        <v>34</v>
      </c>
      <c r="E42" s="198"/>
      <c r="F42" s="198">
        <v>82</v>
      </c>
      <c r="G42" s="197"/>
      <c r="H42" s="191">
        <f>C42/F42</f>
        <v>0.58536585365853655</v>
      </c>
      <c r="I42" s="190">
        <f>F42/F$82</f>
        <v>5.3157007649423053E-3</v>
      </c>
      <c r="J42" s="197"/>
      <c r="N42" s="197"/>
    </row>
    <row r="43" spans="1:14">
      <c r="A43" s="205">
        <v>40</v>
      </c>
      <c r="B43" s="204" t="s">
        <v>60</v>
      </c>
      <c r="C43" s="203">
        <v>44</v>
      </c>
      <c r="D43" s="203">
        <v>34</v>
      </c>
      <c r="E43" s="203"/>
      <c r="F43" s="203">
        <v>78</v>
      </c>
      <c r="G43" s="210"/>
      <c r="H43" s="209">
        <f>C43/F43</f>
        <v>0.5641025641025641</v>
      </c>
      <c r="I43" s="208">
        <f>F43/F$82</f>
        <v>5.0563982886036559E-3</v>
      </c>
      <c r="J43" s="197"/>
      <c r="N43" s="197"/>
    </row>
    <row r="44" spans="1:14">
      <c r="A44" s="199">
        <v>41</v>
      </c>
      <c r="B44" s="200" t="s">
        <v>27</v>
      </c>
      <c r="C44" s="198">
        <v>29</v>
      </c>
      <c r="D44" s="198">
        <v>32</v>
      </c>
      <c r="E44" s="198"/>
      <c r="F44" s="198">
        <v>61</v>
      </c>
      <c r="G44" s="197"/>
      <c r="H44" s="191">
        <f>C44/F44</f>
        <v>0.47540983606557374</v>
      </c>
      <c r="I44" s="190">
        <f>F44/F$82</f>
        <v>3.9543627641643979E-3</v>
      </c>
      <c r="J44" s="197"/>
      <c r="N44" s="197"/>
    </row>
    <row r="45" spans="1:14">
      <c r="A45" s="199">
        <v>42</v>
      </c>
      <c r="B45" s="110" t="s">
        <v>38</v>
      </c>
      <c r="C45" s="198">
        <v>27</v>
      </c>
      <c r="D45" s="198">
        <v>33</v>
      </c>
      <c r="E45" s="198"/>
      <c r="F45" s="198">
        <v>60</v>
      </c>
      <c r="G45" s="197"/>
      <c r="H45" s="191">
        <f>C45/F45</f>
        <v>0.45</v>
      </c>
      <c r="I45" s="190">
        <f>F45/F$82</f>
        <v>3.8895371450797353E-3</v>
      </c>
      <c r="J45" s="197"/>
      <c r="N45" s="197"/>
    </row>
    <row r="46" spans="1:14">
      <c r="A46" s="199">
        <v>43</v>
      </c>
      <c r="B46" s="110" t="s">
        <v>22</v>
      </c>
      <c r="C46" s="198">
        <v>39</v>
      </c>
      <c r="D46" s="198">
        <v>14</v>
      </c>
      <c r="E46" s="198"/>
      <c r="F46" s="198">
        <v>53</v>
      </c>
      <c r="G46" s="197"/>
      <c r="H46" s="191">
        <f>C46/F46</f>
        <v>0.73584905660377353</v>
      </c>
      <c r="I46" s="190">
        <f>F46/F$82</f>
        <v>3.4357578114870995E-3</v>
      </c>
      <c r="J46" s="197"/>
      <c r="N46" s="197"/>
    </row>
    <row r="47" spans="1:14">
      <c r="A47" s="199">
        <v>44</v>
      </c>
      <c r="B47" s="110" t="s">
        <v>39</v>
      </c>
      <c r="C47" s="198">
        <v>39</v>
      </c>
      <c r="D47" s="198">
        <v>12</v>
      </c>
      <c r="E47" s="198"/>
      <c r="F47" s="198">
        <v>51</v>
      </c>
      <c r="G47" s="197"/>
      <c r="H47" s="191">
        <f>C47/F47</f>
        <v>0.76470588235294112</v>
      </c>
      <c r="I47" s="190">
        <f>F47/F$82</f>
        <v>3.3061065733177753E-3</v>
      </c>
      <c r="J47" s="197"/>
      <c r="N47" s="197"/>
    </row>
    <row r="48" spans="1:14">
      <c r="A48" s="199">
        <v>45</v>
      </c>
      <c r="B48" s="110" t="s">
        <v>84</v>
      </c>
      <c r="C48" s="198">
        <v>26</v>
      </c>
      <c r="D48" s="198">
        <v>20</v>
      </c>
      <c r="E48" s="198"/>
      <c r="F48" s="198">
        <v>46</v>
      </c>
      <c r="G48" s="197"/>
      <c r="H48" s="191">
        <f>C48/F48</f>
        <v>0.56521739130434778</v>
      </c>
      <c r="I48" s="190">
        <f>F48/F$82</f>
        <v>2.9819784778944637E-3</v>
      </c>
      <c r="J48" s="197"/>
      <c r="N48" s="197"/>
    </row>
    <row r="49" spans="1:14">
      <c r="A49" s="199">
        <v>46</v>
      </c>
      <c r="B49" s="110" t="s">
        <v>65</v>
      </c>
      <c r="C49" s="198">
        <v>33</v>
      </c>
      <c r="D49" s="198">
        <v>13</v>
      </c>
      <c r="E49" s="198"/>
      <c r="F49" s="198">
        <v>46</v>
      </c>
      <c r="G49" s="197"/>
      <c r="H49" s="191">
        <f>C49/F49</f>
        <v>0.71739130434782605</v>
      </c>
      <c r="I49" s="190">
        <f>F49/F$82</f>
        <v>2.9819784778944637E-3</v>
      </c>
      <c r="J49" s="197"/>
      <c r="N49" s="197"/>
    </row>
    <row r="50" spans="1:14">
      <c r="A50" s="199">
        <v>47</v>
      </c>
      <c r="B50" s="110" t="s">
        <v>54</v>
      </c>
      <c r="C50" s="198">
        <v>16</v>
      </c>
      <c r="D50" s="198">
        <v>25</v>
      </c>
      <c r="E50" s="198"/>
      <c r="F50" s="198">
        <v>41</v>
      </c>
      <c r="G50" s="197"/>
      <c r="H50" s="191">
        <f>C50/F50</f>
        <v>0.3902439024390244</v>
      </c>
      <c r="I50" s="190">
        <f>F50/F$82</f>
        <v>2.6578503824711526E-3</v>
      </c>
      <c r="J50" s="197"/>
      <c r="N50" s="197"/>
    </row>
    <row r="51" spans="1:14">
      <c r="A51" s="199">
        <v>48</v>
      </c>
      <c r="B51" s="110" t="s">
        <v>68</v>
      </c>
      <c r="C51" s="198">
        <v>35</v>
      </c>
      <c r="D51" s="198">
        <v>5</v>
      </c>
      <c r="E51" s="198"/>
      <c r="F51" s="198">
        <v>40</v>
      </c>
      <c r="G51" s="197"/>
      <c r="H51" s="191">
        <f>C51/F51</f>
        <v>0.875</v>
      </c>
      <c r="I51" s="190">
        <f>F51/F$82</f>
        <v>2.5930247633864905E-3</v>
      </c>
      <c r="J51" s="197"/>
      <c r="N51" s="197"/>
    </row>
    <row r="52" spans="1:14">
      <c r="A52" s="199">
        <v>49</v>
      </c>
      <c r="B52" s="110" t="s">
        <v>16</v>
      </c>
      <c r="C52" s="198">
        <v>22</v>
      </c>
      <c r="D52" s="198">
        <v>16</v>
      </c>
      <c r="E52" s="198"/>
      <c r="F52" s="198">
        <v>38</v>
      </c>
      <c r="G52" s="197"/>
      <c r="H52" s="191">
        <f>C52/F52</f>
        <v>0.57894736842105265</v>
      </c>
      <c r="I52" s="190">
        <f>F52/F$82</f>
        <v>2.4633735252171658E-3</v>
      </c>
      <c r="J52" s="197"/>
      <c r="N52" s="197"/>
    </row>
    <row r="53" spans="1:14">
      <c r="A53" s="205">
        <v>50</v>
      </c>
      <c r="B53" s="204" t="s">
        <v>92</v>
      </c>
      <c r="C53" s="203">
        <v>18</v>
      </c>
      <c r="D53" s="203">
        <v>20</v>
      </c>
      <c r="E53" s="203"/>
      <c r="F53" s="203">
        <v>38</v>
      </c>
      <c r="G53" s="210"/>
      <c r="H53" s="209">
        <f>C53/F53</f>
        <v>0.47368421052631576</v>
      </c>
      <c r="I53" s="208">
        <f>F53/F$82</f>
        <v>2.4633735252171658E-3</v>
      </c>
      <c r="J53" s="197"/>
      <c r="N53" s="197"/>
    </row>
    <row r="54" spans="1:14">
      <c r="A54" s="199">
        <v>51</v>
      </c>
      <c r="B54" s="110" t="s">
        <v>82</v>
      </c>
      <c r="C54" s="198">
        <v>12</v>
      </c>
      <c r="D54" s="198">
        <v>26</v>
      </c>
      <c r="E54" s="198"/>
      <c r="F54" s="198">
        <v>38</v>
      </c>
      <c r="G54" s="197"/>
      <c r="H54" s="191">
        <f>C54/F54</f>
        <v>0.31578947368421051</v>
      </c>
      <c r="I54" s="190">
        <f>F54/F$82</f>
        <v>2.4633735252171658E-3</v>
      </c>
      <c r="J54" s="197"/>
      <c r="N54" s="197"/>
    </row>
    <row r="55" spans="1:14">
      <c r="A55" s="199">
        <v>52</v>
      </c>
      <c r="B55" s="110" t="s">
        <v>73</v>
      </c>
      <c r="C55" s="198">
        <v>31</v>
      </c>
      <c r="D55" s="198">
        <v>4</v>
      </c>
      <c r="E55" s="198"/>
      <c r="F55" s="198">
        <v>35</v>
      </c>
      <c r="G55" s="197"/>
      <c r="H55" s="191">
        <f>C55/F55</f>
        <v>0.88571428571428568</v>
      </c>
      <c r="I55" s="190">
        <f>F55/F$82</f>
        <v>2.268896667963179E-3</v>
      </c>
      <c r="J55" s="197"/>
      <c r="N55" s="197"/>
    </row>
    <row r="56" spans="1:14">
      <c r="A56" s="199">
        <v>53</v>
      </c>
      <c r="B56" s="110" t="s">
        <v>14</v>
      </c>
      <c r="C56" s="198">
        <v>28</v>
      </c>
      <c r="D56" s="198">
        <v>7</v>
      </c>
      <c r="E56" s="198"/>
      <c r="F56" s="198">
        <v>35</v>
      </c>
      <c r="G56" s="197"/>
      <c r="H56" s="191">
        <f>C56/F56</f>
        <v>0.8</v>
      </c>
      <c r="I56" s="190">
        <f>F56/F$82</f>
        <v>2.268896667963179E-3</v>
      </c>
      <c r="J56" s="197"/>
      <c r="N56" s="197"/>
    </row>
    <row r="57" spans="1:14">
      <c r="A57" s="199">
        <v>54</v>
      </c>
      <c r="B57" s="110" t="s">
        <v>49</v>
      </c>
      <c r="C57" s="198">
        <v>17</v>
      </c>
      <c r="D57" s="198">
        <v>11</v>
      </c>
      <c r="E57" s="198"/>
      <c r="F57" s="198">
        <v>28</v>
      </c>
      <c r="G57" s="197"/>
      <c r="H57" s="191">
        <f>C57/F57</f>
        <v>0.6071428571428571</v>
      </c>
      <c r="I57" s="190">
        <f>F57/F$82</f>
        <v>1.8151173343705432E-3</v>
      </c>
      <c r="J57" s="197"/>
      <c r="N57" s="197"/>
    </row>
    <row r="58" spans="1:14">
      <c r="A58" s="199">
        <v>55</v>
      </c>
      <c r="B58" s="110" t="s">
        <v>89</v>
      </c>
      <c r="C58" s="198">
        <v>18</v>
      </c>
      <c r="D58" s="198">
        <v>9</v>
      </c>
      <c r="E58" s="198"/>
      <c r="F58" s="198">
        <v>27</v>
      </c>
      <c r="G58" s="197"/>
      <c r="H58" s="191">
        <f>C58/F58</f>
        <v>0.66666666666666663</v>
      </c>
      <c r="I58" s="190">
        <f>F58/F$82</f>
        <v>1.750291715285881E-3</v>
      </c>
      <c r="J58" s="197"/>
      <c r="N58" s="197"/>
    </row>
    <row r="59" spans="1:14">
      <c r="A59" s="199">
        <v>56</v>
      </c>
      <c r="B59" s="110" t="s">
        <v>35</v>
      </c>
      <c r="C59" s="198">
        <v>14</v>
      </c>
      <c r="D59" s="198">
        <v>11</v>
      </c>
      <c r="E59" s="198"/>
      <c r="F59" s="198">
        <v>25</v>
      </c>
      <c r="G59" s="197"/>
      <c r="H59" s="191">
        <f>C59/F59</f>
        <v>0.56000000000000005</v>
      </c>
      <c r="I59" s="190">
        <f>F59/F$82</f>
        <v>1.6206404771165566E-3</v>
      </c>
      <c r="J59" s="197"/>
      <c r="N59" s="197"/>
    </row>
    <row r="60" spans="1:14">
      <c r="A60" s="199">
        <v>57</v>
      </c>
      <c r="B60" s="110" t="s">
        <v>74</v>
      </c>
      <c r="C60" s="198">
        <v>21</v>
      </c>
      <c r="D60" s="198">
        <v>3</v>
      </c>
      <c r="E60" s="198"/>
      <c r="F60" s="198">
        <v>24</v>
      </c>
      <c r="G60" s="197"/>
      <c r="H60" s="191">
        <f>C60/F60</f>
        <v>0.875</v>
      </c>
      <c r="I60" s="190">
        <f>F60/F$82</f>
        <v>1.5558148580318942E-3</v>
      </c>
      <c r="J60" s="197"/>
      <c r="N60" s="197"/>
    </row>
    <row r="61" spans="1:14">
      <c r="A61" s="199">
        <v>58</v>
      </c>
      <c r="B61" s="110" t="s">
        <v>33</v>
      </c>
      <c r="C61" s="198">
        <v>15</v>
      </c>
      <c r="D61" s="198">
        <v>9</v>
      </c>
      <c r="E61" s="198"/>
      <c r="F61" s="198">
        <v>24</v>
      </c>
      <c r="G61" s="197"/>
      <c r="H61" s="191">
        <f>C61/F61</f>
        <v>0.625</v>
      </c>
      <c r="I61" s="190">
        <f>F61/F$82</f>
        <v>1.5558148580318942E-3</v>
      </c>
      <c r="J61" s="197"/>
      <c r="N61" s="197"/>
    </row>
    <row r="62" spans="1:14">
      <c r="A62" s="199">
        <v>59</v>
      </c>
      <c r="B62" s="200" t="s">
        <v>32</v>
      </c>
      <c r="C62" s="198">
        <v>8</v>
      </c>
      <c r="D62" s="198">
        <v>15</v>
      </c>
      <c r="E62" s="198"/>
      <c r="F62" s="198">
        <v>23</v>
      </c>
      <c r="G62" s="197"/>
      <c r="H62" s="191">
        <f>C62/F62</f>
        <v>0.34782608695652173</v>
      </c>
      <c r="I62" s="190">
        <f>F62/F$82</f>
        <v>1.4909892389472319E-3</v>
      </c>
      <c r="J62" s="197"/>
      <c r="N62" s="197"/>
    </row>
    <row r="63" spans="1:14">
      <c r="A63" s="205">
        <v>60</v>
      </c>
      <c r="B63" s="211" t="s">
        <v>13</v>
      </c>
      <c r="C63" s="203">
        <v>21</v>
      </c>
      <c r="D63" s="203">
        <v>2</v>
      </c>
      <c r="E63" s="203"/>
      <c r="F63" s="203">
        <v>23</v>
      </c>
      <c r="G63" s="210"/>
      <c r="H63" s="209">
        <f>C63/F63</f>
        <v>0.91304347826086951</v>
      </c>
      <c r="I63" s="208">
        <f>F63/F$82</f>
        <v>1.4909892389472319E-3</v>
      </c>
      <c r="J63" s="197"/>
      <c r="N63" s="197"/>
    </row>
    <row r="64" spans="1:14">
      <c r="A64" s="199">
        <v>61</v>
      </c>
      <c r="B64" s="110" t="s">
        <v>81</v>
      </c>
      <c r="C64" s="198">
        <v>6</v>
      </c>
      <c r="D64" s="198">
        <v>13</v>
      </c>
      <c r="E64" s="198"/>
      <c r="F64" s="198">
        <v>19</v>
      </c>
      <c r="G64" s="198"/>
      <c r="H64" s="207">
        <f>C64/F64</f>
        <v>0.31578947368421051</v>
      </c>
      <c r="I64" s="206">
        <f>F64/F$82</f>
        <v>1.2316867626085829E-3</v>
      </c>
      <c r="J64" s="197"/>
      <c r="N64" s="197"/>
    </row>
    <row r="65" spans="1:14">
      <c r="A65" s="199">
        <v>62</v>
      </c>
      <c r="B65" s="110" t="s">
        <v>19</v>
      </c>
      <c r="C65" s="198">
        <v>10</v>
      </c>
      <c r="D65" s="198">
        <v>7</v>
      </c>
      <c r="E65" s="198"/>
      <c r="F65" s="198">
        <v>17</v>
      </c>
      <c r="G65" s="198"/>
      <c r="H65" s="207">
        <f>C65/F65</f>
        <v>0.58823529411764708</v>
      </c>
      <c r="I65" s="206">
        <f>F65/F$82</f>
        <v>1.1020355244392584E-3</v>
      </c>
      <c r="J65" s="197"/>
      <c r="N65" s="197"/>
    </row>
    <row r="66" spans="1:14">
      <c r="A66" s="199">
        <v>63</v>
      </c>
      <c r="B66" s="110" t="s">
        <v>48</v>
      </c>
      <c r="C66" s="198">
        <v>7</v>
      </c>
      <c r="D66" s="198">
        <v>9</v>
      </c>
      <c r="E66" s="198"/>
      <c r="F66" s="198">
        <v>16</v>
      </c>
      <c r="G66" s="198"/>
      <c r="H66" s="207">
        <f>C66/F66</f>
        <v>0.4375</v>
      </c>
      <c r="I66" s="206">
        <f>F66/F$82</f>
        <v>1.0372099053545961E-3</v>
      </c>
      <c r="J66" s="197"/>
      <c r="N66" s="197"/>
    </row>
    <row r="67" spans="1:14">
      <c r="A67" s="199">
        <v>64</v>
      </c>
      <c r="B67" s="110" t="s">
        <v>144</v>
      </c>
      <c r="C67" s="198">
        <v>10</v>
      </c>
      <c r="D67" s="198">
        <v>5</v>
      </c>
      <c r="E67" s="198"/>
      <c r="F67" s="198">
        <v>15</v>
      </c>
      <c r="G67" s="198"/>
      <c r="H67" s="207">
        <f>C67/F67</f>
        <v>0.66666666666666663</v>
      </c>
      <c r="I67" s="206">
        <f>F67/F$82</f>
        <v>9.7238428626993383E-4</v>
      </c>
      <c r="J67" s="197"/>
      <c r="N67" s="197"/>
    </row>
    <row r="68" spans="1:14">
      <c r="A68" s="199">
        <v>65</v>
      </c>
      <c r="B68" s="200" t="s">
        <v>12</v>
      </c>
      <c r="C68" s="198">
        <v>12</v>
      </c>
      <c r="D68" s="198">
        <v>3</v>
      </c>
      <c r="E68" s="198"/>
      <c r="F68" s="198">
        <v>15</v>
      </c>
      <c r="G68" s="198"/>
      <c r="H68" s="207">
        <f>C68/F68</f>
        <v>0.8</v>
      </c>
      <c r="I68" s="206">
        <f>F68/F$82</f>
        <v>9.7238428626993383E-4</v>
      </c>
      <c r="J68" s="197"/>
      <c r="N68" s="197"/>
    </row>
    <row r="69" spans="1:14">
      <c r="A69" s="199">
        <v>66</v>
      </c>
      <c r="B69" s="110" t="s">
        <v>69</v>
      </c>
      <c r="C69" s="198">
        <v>9</v>
      </c>
      <c r="D69" s="198">
        <v>3</v>
      </c>
      <c r="E69" s="198"/>
      <c r="F69" s="198">
        <v>12</v>
      </c>
      <c r="G69" s="198"/>
      <c r="H69" s="207">
        <f>C69/F69</f>
        <v>0.75</v>
      </c>
      <c r="I69" s="206">
        <f>F69/F$82</f>
        <v>7.7790742901594711E-4</v>
      </c>
      <c r="J69" s="197"/>
      <c r="N69" s="197"/>
    </row>
    <row r="70" spans="1:14">
      <c r="A70" s="199">
        <v>67</v>
      </c>
      <c r="B70" s="110" t="s">
        <v>11</v>
      </c>
      <c r="C70" s="198">
        <v>6</v>
      </c>
      <c r="D70" s="198">
        <v>6</v>
      </c>
      <c r="E70" s="198"/>
      <c r="F70" s="198">
        <v>12</v>
      </c>
      <c r="G70" s="198"/>
      <c r="H70" s="207">
        <f>C70/F70</f>
        <v>0.5</v>
      </c>
      <c r="I70" s="206">
        <f>F70/F$82</f>
        <v>7.7790742901594711E-4</v>
      </c>
      <c r="J70" s="197"/>
      <c r="N70" s="197"/>
    </row>
    <row r="71" spans="1:14">
      <c r="A71" s="199">
        <v>68</v>
      </c>
      <c r="B71" s="200" t="s">
        <v>245</v>
      </c>
      <c r="C71" s="198">
        <v>9</v>
      </c>
      <c r="D71" s="198">
        <v>3</v>
      </c>
      <c r="E71" s="198"/>
      <c r="F71" s="198">
        <v>12</v>
      </c>
      <c r="G71" s="198"/>
      <c r="H71" s="207">
        <f>C71/F71</f>
        <v>0.75</v>
      </c>
      <c r="I71" s="206">
        <f>F71/F$82</f>
        <v>7.7790742901594711E-4</v>
      </c>
      <c r="J71" s="197"/>
      <c r="N71" s="197"/>
    </row>
    <row r="72" spans="1:14">
      <c r="A72" s="199">
        <v>69</v>
      </c>
      <c r="B72" s="110" t="s">
        <v>52</v>
      </c>
      <c r="C72" s="198">
        <v>4</v>
      </c>
      <c r="D72" s="198">
        <v>6</v>
      </c>
      <c r="E72" s="198"/>
      <c r="F72" s="198">
        <v>10</v>
      </c>
      <c r="G72" s="198"/>
      <c r="H72" s="207">
        <f>C72/F72</f>
        <v>0.4</v>
      </c>
      <c r="I72" s="206">
        <f>F72/F$82</f>
        <v>6.4825619084662263E-4</v>
      </c>
      <c r="J72" s="197"/>
      <c r="N72" s="197"/>
    </row>
    <row r="73" spans="1:14">
      <c r="A73" s="205">
        <v>70</v>
      </c>
      <c r="B73" s="204" t="s">
        <v>28</v>
      </c>
      <c r="C73" s="203">
        <v>7</v>
      </c>
      <c r="D73" s="203">
        <v>2</v>
      </c>
      <c r="E73" s="203"/>
      <c r="F73" s="203">
        <v>9</v>
      </c>
      <c r="G73" s="203"/>
      <c r="H73" s="202">
        <f>C73/F73</f>
        <v>0.77777777777777779</v>
      </c>
      <c r="I73" s="201">
        <f>F73/F$82</f>
        <v>5.8343057176196028E-4</v>
      </c>
      <c r="J73" s="197"/>
      <c r="N73" s="197"/>
    </row>
    <row r="74" spans="1:14">
      <c r="A74" s="199">
        <v>71</v>
      </c>
      <c r="B74" s="110" t="s">
        <v>75</v>
      </c>
      <c r="C74" s="198">
        <v>8</v>
      </c>
      <c r="D74" s="198">
        <v>1</v>
      </c>
      <c r="E74" s="198"/>
      <c r="F74" s="198">
        <v>9</v>
      </c>
      <c r="G74" s="197"/>
      <c r="H74" s="191">
        <f>C74/F74</f>
        <v>0.88888888888888884</v>
      </c>
      <c r="I74" s="190">
        <f>F74/F$82</f>
        <v>5.8343057176196028E-4</v>
      </c>
      <c r="J74" s="197"/>
      <c r="N74" s="197"/>
    </row>
    <row r="75" spans="1:14">
      <c r="A75" s="199">
        <v>72</v>
      </c>
      <c r="B75" s="110" t="s">
        <v>83</v>
      </c>
      <c r="C75" s="198">
        <v>3</v>
      </c>
      <c r="D75" s="198">
        <v>6</v>
      </c>
      <c r="E75" s="198"/>
      <c r="F75" s="198">
        <v>9</v>
      </c>
      <c r="G75" s="197"/>
      <c r="H75" s="191">
        <f>C75/F75</f>
        <v>0.33333333333333331</v>
      </c>
      <c r="I75" s="190">
        <f>F75/F$82</f>
        <v>5.8343057176196028E-4</v>
      </c>
      <c r="J75" s="197"/>
      <c r="N75" s="197"/>
    </row>
    <row r="76" spans="1:14">
      <c r="A76" s="199">
        <v>73</v>
      </c>
      <c r="B76" s="110" t="s">
        <v>244</v>
      </c>
      <c r="C76" s="198">
        <v>3</v>
      </c>
      <c r="D76" s="198">
        <v>5</v>
      </c>
      <c r="E76" s="198"/>
      <c r="F76" s="198">
        <v>8</v>
      </c>
      <c r="G76" s="197"/>
      <c r="H76" s="191">
        <f>C76/F76</f>
        <v>0.375</v>
      </c>
      <c r="I76" s="190">
        <f>F76/F$82</f>
        <v>5.1860495267729804E-4</v>
      </c>
      <c r="J76" s="197"/>
      <c r="N76" s="197"/>
    </row>
    <row r="77" spans="1:14">
      <c r="A77" s="199">
        <v>74</v>
      </c>
      <c r="B77" s="110" t="s">
        <v>86</v>
      </c>
      <c r="C77" s="198">
        <v>5</v>
      </c>
      <c r="D77" s="198">
        <v>2</v>
      </c>
      <c r="E77" s="198"/>
      <c r="F77" s="198">
        <v>7</v>
      </c>
      <c r="G77" s="197"/>
      <c r="H77" s="191">
        <f>C77/F77</f>
        <v>0.7142857142857143</v>
      </c>
      <c r="I77" s="190">
        <f>F77/F$82</f>
        <v>4.5377933359263579E-4</v>
      </c>
      <c r="J77" s="197"/>
      <c r="N77" s="197"/>
    </row>
    <row r="78" spans="1:14">
      <c r="A78" s="199">
        <v>75</v>
      </c>
      <c r="B78" s="110" t="s">
        <v>91</v>
      </c>
      <c r="C78" s="198">
        <v>3</v>
      </c>
      <c r="D78" s="198">
        <v>3</v>
      </c>
      <c r="E78" s="198"/>
      <c r="F78" s="198">
        <v>6</v>
      </c>
      <c r="G78" s="197"/>
      <c r="H78" s="191">
        <f>C78/F78</f>
        <v>0.5</v>
      </c>
      <c r="I78" s="190">
        <f>F78/F$82</f>
        <v>3.8895371450797355E-4</v>
      </c>
      <c r="J78" s="197"/>
      <c r="N78" s="197"/>
    </row>
    <row r="79" spans="1:14">
      <c r="A79" s="199">
        <v>76</v>
      </c>
      <c r="B79" s="110" t="s">
        <v>29</v>
      </c>
      <c r="C79" s="198">
        <v>3</v>
      </c>
      <c r="D79" s="198">
        <v>2</v>
      </c>
      <c r="E79" s="198"/>
      <c r="F79" s="198">
        <v>5</v>
      </c>
      <c r="G79" s="197"/>
      <c r="H79" s="191">
        <f>C79/F79</f>
        <v>0.6</v>
      </c>
      <c r="I79" s="190">
        <f>F79/F$82</f>
        <v>3.2412809542331131E-4</v>
      </c>
      <c r="J79" s="197"/>
      <c r="N79" s="197"/>
    </row>
    <row r="80" spans="1:14">
      <c r="A80" s="199">
        <v>77</v>
      </c>
      <c r="B80" s="200" t="s">
        <v>90</v>
      </c>
      <c r="C80" s="198">
        <v>1</v>
      </c>
      <c r="D80" s="198">
        <v>1</v>
      </c>
      <c r="E80" s="198"/>
      <c r="F80" s="198">
        <v>2</v>
      </c>
      <c r="G80" s="197"/>
      <c r="H80" s="191"/>
      <c r="I80" s="190">
        <f>F80/F$82</f>
        <v>1.2965123816932451E-4</v>
      </c>
      <c r="J80" s="197"/>
      <c r="N80" s="197"/>
    </row>
    <row r="81" spans="1:15">
      <c r="A81" s="199">
        <v>78</v>
      </c>
      <c r="B81" s="110" t="s">
        <v>80</v>
      </c>
      <c r="C81" s="198">
        <v>1</v>
      </c>
      <c r="D81" s="198"/>
      <c r="E81" s="198"/>
      <c r="F81" s="198">
        <v>1</v>
      </c>
      <c r="G81" s="197"/>
      <c r="H81" s="191"/>
      <c r="I81" s="190">
        <f>F81/F$82</f>
        <v>6.4825619084662254E-5</v>
      </c>
      <c r="J81" s="197"/>
      <c r="N81" s="197"/>
    </row>
    <row r="82" spans="1:15" ht="13.5" thickBot="1">
      <c r="A82" s="196"/>
      <c r="B82" s="128" t="s">
        <v>230</v>
      </c>
      <c r="C82" s="195">
        <v>10011</v>
      </c>
      <c r="D82" s="195">
        <v>5413</v>
      </c>
      <c r="E82" s="195"/>
      <c r="F82" s="195">
        <v>15426</v>
      </c>
      <c r="G82" s="195"/>
      <c r="H82" s="194">
        <f>C82/F82</f>
        <v>0.64896927265655391</v>
      </c>
      <c r="I82" s="193">
        <f>F82/F$82</f>
        <v>1</v>
      </c>
      <c r="J82" s="187"/>
      <c r="N82" s="187"/>
    </row>
    <row r="83" spans="1:15">
      <c r="A83" s="91" t="s">
        <v>125</v>
      </c>
      <c r="B83" s="123"/>
      <c r="C83" s="192"/>
      <c r="D83" s="192"/>
      <c r="E83" s="192"/>
      <c r="F83" s="192"/>
      <c r="G83" s="187"/>
      <c r="H83" s="191"/>
      <c r="I83" s="190"/>
      <c r="J83" s="187"/>
      <c r="N83" s="187"/>
    </row>
    <row r="84" spans="1:15">
      <c r="A84" s="178" t="s">
        <v>251</v>
      </c>
      <c r="C84" s="187"/>
      <c r="D84" s="187"/>
      <c r="E84" s="187"/>
      <c r="F84" s="187"/>
      <c r="G84" s="187"/>
      <c r="H84" s="189"/>
      <c r="I84" s="188"/>
      <c r="J84" s="187"/>
      <c r="N84" s="187"/>
    </row>
    <row r="85" spans="1:15" s="178" customFormat="1">
      <c r="A85" s="178" t="s">
        <v>250</v>
      </c>
      <c r="C85" s="184"/>
      <c r="D85" s="184"/>
      <c r="E85" s="184"/>
      <c r="F85" s="184"/>
      <c r="G85" s="184"/>
      <c r="H85" s="184"/>
      <c r="I85" s="182"/>
      <c r="J85" s="184"/>
      <c r="K85" s="184"/>
      <c r="L85" s="184"/>
      <c r="M85" s="184"/>
      <c r="N85" s="184"/>
      <c r="O85" s="186"/>
    </row>
    <row r="86" spans="1:15">
      <c r="A86" s="185" t="s">
        <v>249</v>
      </c>
      <c r="I86" s="182"/>
    </row>
    <row r="87" spans="1:15">
      <c r="C87" s="184"/>
      <c r="I87" s="182"/>
    </row>
    <row r="88" spans="1:15">
      <c r="I88" s="182"/>
    </row>
    <row r="89" spans="1:15" ht="15">
      <c r="B89" s="183"/>
      <c r="C89" s="183"/>
      <c r="D89" s="183"/>
      <c r="E89" s="183"/>
      <c r="F89" s="183"/>
      <c r="I89" s="182"/>
    </row>
    <row r="90" spans="1:15" ht="15">
      <c r="B90" s="183"/>
      <c r="C90" s="183"/>
      <c r="D90" s="183"/>
      <c r="E90" s="183"/>
      <c r="F90" s="183"/>
      <c r="I90" s="182"/>
    </row>
    <row r="91" spans="1:15" ht="15">
      <c r="B91" s="183"/>
      <c r="C91" s="183"/>
      <c r="D91" s="183"/>
      <c r="E91" s="183"/>
      <c r="F91" s="183"/>
      <c r="I91" s="182"/>
    </row>
    <row r="92" spans="1:15" ht="15">
      <c r="B92" s="181"/>
      <c r="I92" s="182"/>
    </row>
    <row r="93" spans="1:15" ht="15">
      <c r="B93" s="181"/>
      <c r="C93" s="180"/>
      <c r="D93" s="180"/>
      <c r="E93" s="180"/>
      <c r="F93" s="180"/>
      <c r="I93" s="182"/>
    </row>
    <row r="94" spans="1:15" ht="15">
      <c r="B94" s="181"/>
      <c r="C94" s="180"/>
      <c r="D94" s="180"/>
      <c r="E94" s="180"/>
      <c r="F94" s="180"/>
      <c r="I94" s="182"/>
    </row>
    <row r="95" spans="1:15" ht="15">
      <c r="B95" s="181"/>
      <c r="C95" s="180"/>
      <c r="D95" s="180"/>
      <c r="E95" s="180"/>
      <c r="F95" s="180"/>
      <c r="I95" s="182"/>
    </row>
    <row r="96" spans="1:15" ht="15">
      <c r="B96" s="181"/>
      <c r="C96" s="180"/>
      <c r="D96" s="180"/>
      <c r="E96" s="180"/>
      <c r="F96" s="180"/>
      <c r="I96" s="182"/>
    </row>
    <row r="97" spans="2:9" ht="15">
      <c r="B97" s="181"/>
      <c r="C97" s="180"/>
      <c r="D97" s="180"/>
      <c r="E97" s="180"/>
      <c r="F97" s="180"/>
      <c r="I97" s="182"/>
    </row>
    <row r="98" spans="2:9" ht="15">
      <c r="B98" s="181"/>
      <c r="C98" s="180"/>
      <c r="D98" s="180"/>
      <c r="E98" s="180"/>
      <c r="F98" s="180"/>
      <c r="I98" s="182"/>
    </row>
    <row r="99" spans="2:9" ht="15">
      <c r="B99" s="181"/>
      <c r="C99" s="180"/>
      <c r="D99" s="180"/>
      <c r="E99" s="180"/>
      <c r="F99" s="180"/>
      <c r="I99" s="182"/>
    </row>
    <row r="100" spans="2:9" ht="15">
      <c r="B100" s="181"/>
      <c r="C100" s="180"/>
      <c r="D100" s="180"/>
      <c r="E100" s="180"/>
      <c r="F100" s="180"/>
      <c r="I100" s="182"/>
    </row>
    <row r="101" spans="2:9" ht="15">
      <c r="B101" s="181"/>
      <c r="C101" s="180"/>
      <c r="D101" s="180"/>
      <c r="E101" s="180"/>
      <c r="F101" s="180"/>
      <c r="I101" s="182"/>
    </row>
    <row r="102" spans="2:9" ht="15">
      <c r="B102" s="181"/>
      <c r="C102" s="180"/>
      <c r="D102" s="180"/>
      <c r="E102" s="180"/>
      <c r="F102" s="180"/>
      <c r="I102" s="182"/>
    </row>
    <row r="103" spans="2:9" ht="15">
      <c r="B103" s="181"/>
      <c r="C103" s="180"/>
      <c r="D103" s="180"/>
      <c r="E103" s="180"/>
      <c r="F103" s="180"/>
      <c r="I103" s="182"/>
    </row>
    <row r="104" spans="2:9" ht="15">
      <c r="B104" s="181"/>
      <c r="C104" s="180"/>
      <c r="D104" s="180"/>
      <c r="E104" s="180"/>
      <c r="F104" s="180"/>
      <c r="I104" s="182"/>
    </row>
    <row r="105" spans="2:9" ht="15">
      <c r="B105" s="181"/>
      <c r="C105" s="180"/>
      <c r="D105" s="180"/>
      <c r="E105" s="180"/>
      <c r="F105" s="180"/>
      <c r="I105" s="182"/>
    </row>
    <row r="106" spans="2:9" ht="15">
      <c r="B106" s="181"/>
      <c r="C106" s="180"/>
      <c r="D106" s="180"/>
      <c r="E106" s="180"/>
      <c r="F106" s="180"/>
      <c r="I106" s="182"/>
    </row>
    <row r="107" spans="2:9" ht="15">
      <c r="B107" s="181"/>
      <c r="C107" s="180"/>
      <c r="D107" s="180"/>
      <c r="E107" s="180"/>
      <c r="F107" s="180"/>
      <c r="I107" s="182"/>
    </row>
    <row r="108" spans="2:9" ht="15">
      <c r="B108" s="181"/>
      <c r="C108" s="180"/>
      <c r="D108" s="180"/>
      <c r="E108" s="180"/>
      <c r="F108" s="180"/>
      <c r="I108" s="182"/>
    </row>
    <row r="109" spans="2:9" ht="15">
      <c r="B109" s="181"/>
      <c r="C109" s="180"/>
      <c r="D109" s="180"/>
      <c r="E109" s="180"/>
      <c r="F109" s="180"/>
      <c r="I109" s="182"/>
    </row>
    <row r="110" spans="2:9" ht="15">
      <c r="B110" s="181"/>
      <c r="C110" s="180"/>
      <c r="D110" s="180"/>
      <c r="E110" s="180"/>
      <c r="F110" s="180"/>
      <c r="I110" s="182"/>
    </row>
    <row r="111" spans="2:9" ht="15">
      <c r="B111" s="181"/>
      <c r="C111" s="180"/>
      <c r="D111" s="180"/>
      <c r="E111" s="180"/>
      <c r="F111" s="180"/>
      <c r="I111" s="182"/>
    </row>
    <row r="112" spans="2:9" ht="15">
      <c r="B112" s="181"/>
      <c r="C112" s="180"/>
      <c r="D112" s="180"/>
      <c r="E112" s="180"/>
      <c r="F112" s="180"/>
      <c r="I112" s="182"/>
    </row>
    <row r="113" spans="2:9" ht="15">
      <c r="B113" s="181"/>
      <c r="C113" s="180"/>
      <c r="D113" s="180"/>
      <c r="E113" s="180"/>
      <c r="F113" s="180"/>
      <c r="I113" s="182"/>
    </row>
    <row r="114" spans="2:9" ht="15">
      <c r="B114" s="181"/>
      <c r="C114" s="180"/>
      <c r="D114" s="180"/>
      <c r="E114" s="180"/>
      <c r="F114" s="180"/>
      <c r="I114" s="182"/>
    </row>
    <row r="115" spans="2:9" ht="15">
      <c r="B115" s="181"/>
      <c r="C115" s="180"/>
      <c r="D115" s="180"/>
      <c r="E115" s="180"/>
      <c r="F115" s="180"/>
      <c r="I115" s="182"/>
    </row>
    <row r="116" spans="2:9" ht="15">
      <c r="B116" s="181"/>
      <c r="C116" s="180"/>
      <c r="D116" s="180"/>
      <c r="E116" s="180"/>
      <c r="F116" s="180"/>
      <c r="I116" s="182"/>
    </row>
    <row r="117" spans="2:9" ht="15">
      <c r="B117" s="181"/>
      <c r="C117" s="180"/>
      <c r="D117" s="180"/>
      <c r="E117" s="180"/>
      <c r="F117" s="180"/>
      <c r="I117" s="182"/>
    </row>
    <row r="118" spans="2:9" ht="15">
      <c r="B118" s="181"/>
      <c r="C118" s="180"/>
      <c r="D118" s="180"/>
      <c r="E118" s="180"/>
      <c r="F118" s="180"/>
      <c r="I118" s="182"/>
    </row>
    <row r="119" spans="2:9" ht="15">
      <c r="B119" s="181"/>
      <c r="C119" s="180"/>
      <c r="D119" s="180"/>
      <c r="E119" s="180"/>
      <c r="F119" s="180"/>
      <c r="I119" s="182"/>
    </row>
    <row r="120" spans="2:9" ht="15">
      <c r="B120" s="181"/>
      <c r="C120" s="180"/>
      <c r="D120" s="180"/>
      <c r="E120" s="180"/>
      <c r="F120" s="180"/>
      <c r="I120" s="182"/>
    </row>
    <row r="121" spans="2:9" ht="15">
      <c r="B121" s="181"/>
      <c r="C121" s="180"/>
      <c r="D121" s="180"/>
      <c r="E121" s="180"/>
      <c r="F121" s="180"/>
      <c r="I121" s="182"/>
    </row>
    <row r="122" spans="2:9" ht="15">
      <c r="B122" s="181"/>
      <c r="C122" s="180"/>
      <c r="D122" s="180"/>
      <c r="E122" s="180"/>
      <c r="F122" s="180"/>
      <c r="I122" s="182"/>
    </row>
    <row r="123" spans="2:9" ht="15">
      <c r="B123" s="181"/>
      <c r="C123" s="180"/>
      <c r="D123" s="180"/>
      <c r="E123" s="180"/>
      <c r="F123" s="180"/>
      <c r="I123" s="182"/>
    </row>
    <row r="124" spans="2:9" ht="15">
      <c r="B124" s="181"/>
      <c r="C124" s="180"/>
      <c r="D124" s="180"/>
      <c r="E124" s="180"/>
      <c r="F124" s="180"/>
      <c r="I124" s="182"/>
    </row>
    <row r="125" spans="2:9" ht="15">
      <c r="B125" s="181"/>
      <c r="C125" s="180"/>
      <c r="D125" s="180"/>
      <c r="E125" s="180"/>
      <c r="F125" s="180"/>
      <c r="I125" s="182"/>
    </row>
    <row r="126" spans="2:9" ht="15">
      <c r="B126" s="181"/>
      <c r="C126" s="180"/>
      <c r="D126" s="180"/>
      <c r="E126" s="180"/>
      <c r="F126" s="180"/>
      <c r="I126" s="182"/>
    </row>
    <row r="127" spans="2:9" ht="15">
      <c r="B127" s="181"/>
      <c r="C127" s="180"/>
      <c r="D127" s="180"/>
      <c r="E127" s="180"/>
      <c r="F127" s="180"/>
      <c r="I127" s="182"/>
    </row>
    <row r="128" spans="2:9" ht="15">
      <c r="B128" s="181"/>
      <c r="C128" s="180"/>
      <c r="D128" s="180"/>
      <c r="E128" s="180"/>
      <c r="F128" s="180"/>
      <c r="H128" s="182"/>
      <c r="I128" s="182"/>
    </row>
    <row r="129" spans="2:8" ht="15">
      <c r="B129" s="181"/>
      <c r="C129" s="180"/>
      <c r="D129" s="180"/>
      <c r="E129" s="180"/>
      <c r="F129" s="180"/>
      <c r="H129" s="182"/>
    </row>
    <row r="130" spans="2:8" ht="15">
      <c r="B130" s="181"/>
      <c r="C130" s="180"/>
      <c r="D130" s="180"/>
      <c r="E130" s="180"/>
      <c r="F130" s="180"/>
      <c r="H130" s="182"/>
    </row>
    <row r="131" spans="2:8" ht="15">
      <c r="B131" s="181"/>
      <c r="C131" s="180"/>
      <c r="D131" s="180"/>
      <c r="E131" s="180"/>
      <c r="F131" s="180"/>
      <c r="H131" s="182"/>
    </row>
    <row r="132" spans="2:8" ht="15">
      <c r="B132" s="181"/>
      <c r="C132" s="180"/>
      <c r="D132" s="180"/>
      <c r="E132" s="180"/>
      <c r="F132" s="180"/>
      <c r="H132" s="182"/>
    </row>
    <row r="133" spans="2:8" ht="15">
      <c r="B133" s="181"/>
      <c r="C133" s="180"/>
      <c r="D133" s="180"/>
      <c r="E133" s="180"/>
      <c r="F133" s="180"/>
      <c r="H133" s="182"/>
    </row>
    <row r="134" spans="2:8" ht="15">
      <c r="B134" s="181"/>
      <c r="C134" s="180"/>
      <c r="D134" s="180"/>
      <c r="E134" s="180"/>
      <c r="F134" s="180"/>
      <c r="H134" s="182"/>
    </row>
    <row r="135" spans="2:8" ht="15">
      <c r="B135" s="181"/>
      <c r="C135" s="180"/>
      <c r="D135" s="180"/>
      <c r="E135" s="180"/>
      <c r="F135" s="180"/>
      <c r="H135" s="182"/>
    </row>
    <row r="136" spans="2:8" ht="15">
      <c r="B136" s="181"/>
      <c r="C136" s="180"/>
      <c r="D136" s="180"/>
      <c r="E136" s="180"/>
      <c r="F136" s="180"/>
      <c r="H136" s="182"/>
    </row>
    <row r="137" spans="2:8" ht="15">
      <c r="B137" s="181"/>
      <c r="C137" s="180"/>
      <c r="D137" s="180"/>
      <c r="E137" s="180"/>
      <c r="F137" s="180"/>
      <c r="H137" s="182"/>
    </row>
    <row r="138" spans="2:8" ht="15">
      <c r="B138" s="181"/>
      <c r="C138" s="180"/>
      <c r="D138" s="180"/>
      <c r="E138" s="180"/>
      <c r="F138" s="180"/>
      <c r="H138" s="182"/>
    </row>
    <row r="139" spans="2:8" ht="15">
      <c r="B139" s="181"/>
      <c r="C139" s="180"/>
      <c r="D139" s="180"/>
      <c r="E139" s="180"/>
      <c r="F139" s="180"/>
      <c r="H139" s="182"/>
    </row>
    <row r="140" spans="2:8" ht="15">
      <c r="B140" s="181"/>
      <c r="C140" s="180"/>
      <c r="D140" s="180"/>
      <c r="E140" s="180"/>
      <c r="F140" s="180"/>
      <c r="H140" s="182"/>
    </row>
    <row r="141" spans="2:8" ht="15">
      <c r="B141" s="181"/>
      <c r="C141" s="180"/>
      <c r="D141" s="180"/>
      <c r="E141" s="180"/>
      <c r="F141" s="180"/>
      <c r="H141" s="182"/>
    </row>
    <row r="142" spans="2:8" ht="15">
      <c r="B142" s="181"/>
      <c r="C142" s="180"/>
      <c r="D142" s="180"/>
      <c r="E142" s="180"/>
      <c r="F142" s="180"/>
      <c r="H142" s="182"/>
    </row>
    <row r="143" spans="2:8" ht="15">
      <c r="B143" s="181"/>
      <c r="C143" s="180"/>
      <c r="D143" s="180"/>
      <c r="E143" s="180"/>
      <c r="F143" s="180"/>
      <c r="H143" s="182"/>
    </row>
    <row r="144" spans="2:8" ht="15">
      <c r="B144" s="181"/>
      <c r="C144" s="180"/>
      <c r="D144" s="180"/>
      <c r="E144" s="180"/>
      <c r="F144" s="180"/>
      <c r="H144" s="182"/>
    </row>
    <row r="145" spans="2:8" ht="15">
      <c r="B145" s="181"/>
      <c r="C145" s="180"/>
      <c r="D145" s="180"/>
      <c r="E145" s="180"/>
      <c r="F145" s="180"/>
      <c r="H145" s="182"/>
    </row>
    <row r="146" spans="2:8" ht="15">
      <c r="B146" s="181"/>
      <c r="C146" s="180"/>
      <c r="D146" s="180"/>
      <c r="E146" s="180"/>
      <c r="F146" s="180"/>
      <c r="H146" s="182"/>
    </row>
    <row r="147" spans="2:8" ht="15">
      <c r="B147" s="181"/>
      <c r="C147" s="180"/>
      <c r="D147" s="180"/>
      <c r="E147" s="180"/>
      <c r="F147" s="180"/>
      <c r="H147" s="182"/>
    </row>
    <row r="148" spans="2:8" ht="15">
      <c r="B148" s="181"/>
      <c r="C148" s="180"/>
      <c r="D148" s="180"/>
      <c r="E148" s="180"/>
      <c r="F148" s="180"/>
      <c r="H148" s="182"/>
    </row>
    <row r="149" spans="2:8" ht="15">
      <c r="B149" s="181"/>
      <c r="C149" s="180"/>
      <c r="D149" s="180"/>
      <c r="E149" s="180"/>
      <c r="F149" s="180"/>
      <c r="H149" s="182"/>
    </row>
    <row r="150" spans="2:8" ht="15">
      <c r="B150" s="181"/>
      <c r="C150" s="180"/>
      <c r="D150" s="180"/>
      <c r="E150" s="180"/>
      <c r="F150" s="180"/>
      <c r="H150" s="182"/>
    </row>
    <row r="151" spans="2:8" ht="15">
      <c r="B151" s="181"/>
      <c r="C151" s="180"/>
      <c r="D151" s="180"/>
      <c r="E151" s="180"/>
      <c r="F151" s="180"/>
      <c r="H151" s="182"/>
    </row>
    <row r="152" spans="2:8" ht="15">
      <c r="B152" s="181"/>
      <c r="C152" s="180"/>
      <c r="D152" s="180"/>
      <c r="E152" s="180"/>
      <c r="F152" s="180"/>
      <c r="H152" s="182"/>
    </row>
    <row r="153" spans="2:8" ht="15">
      <c r="B153" s="181"/>
      <c r="C153" s="180"/>
      <c r="D153" s="180"/>
      <c r="E153" s="180"/>
      <c r="F153" s="180"/>
      <c r="H153" s="182"/>
    </row>
    <row r="154" spans="2:8" ht="15">
      <c r="B154" s="181"/>
      <c r="C154" s="180"/>
      <c r="D154" s="180"/>
      <c r="E154" s="180"/>
      <c r="F154" s="180"/>
      <c r="H154" s="182"/>
    </row>
    <row r="155" spans="2:8" ht="15">
      <c r="B155" s="181"/>
      <c r="C155" s="180"/>
      <c r="D155" s="180"/>
      <c r="E155" s="180"/>
      <c r="F155" s="180"/>
      <c r="H155" s="182"/>
    </row>
    <row r="156" spans="2:8" ht="15">
      <c r="B156" s="181"/>
      <c r="C156" s="180"/>
      <c r="D156" s="180"/>
      <c r="E156" s="180"/>
      <c r="F156" s="180"/>
      <c r="H156" s="182"/>
    </row>
    <row r="157" spans="2:8" ht="15">
      <c r="B157" s="181"/>
      <c r="C157" s="180"/>
      <c r="D157" s="180"/>
      <c r="E157" s="180"/>
      <c r="F157" s="180"/>
      <c r="H157" s="182"/>
    </row>
    <row r="158" spans="2:8" ht="15">
      <c r="B158" s="181"/>
      <c r="C158" s="180"/>
      <c r="D158" s="180"/>
      <c r="E158" s="180"/>
      <c r="F158" s="180"/>
      <c r="H158" s="182"/>
    </row>
    <row r="159" spans="2:8" ht="15">
      <c r="B159" s="181"/>
      <c r="C159" s="180"/>
      <c r="D159" s="180"/>
      <c r="E159" s="180"/>
      <c r="F159" s="180"/>
      <c r="H159" s="182"/>
    </row>
    <row r="160" spans="2:8" ht="15">
      <c r="B160" s="181"/>
      <c r="C160" s="180"/>
      <c r="D160" s="180"/>
      <c r="E160" s="180"/>
      <c r="F160" s="180"/>
    </row>
    <row r="161" spans="2:6" ht="15">
      <c r="B161" s="181"/>
      <c r="C161" s="180"/>
      <c r="D161" s="180"/>
      <c r="E161" s="180"/>
      <c r="F161" s="180"/>
    </row>
    <row r="162" spans="2:6" ht="15">
      <c r="B162" s="181"/>
      <c r="C162" s="180"/>
      <c r="D162" s="180"/>
      <c r="E162" s="180"/>
      <c r="F162" s="180"/>
    </row>
    <row r="163" spans="2:6" ht="15">
      <c r="B163" s="181"/>
      <c r="C163" s="180"/>
      <c r="D163" s="180"/>
      <c r="E163" s="180"/>
      <c r="F163" s="180"/>
    </row>
    <row r="164" spans="2:6" ht="15">
      <c r="B164" s="181"/>
      <c r="C164" s="180"/>
      <c r="D164" s="180"/>
      <c r="E164" s="180"/>
      <c r="F164" s="180"/>
    </row>
    <row r="165" spans="2:6" ht="15">
      <c r="B165" s="181"/>
      <c r="C165" s="180"/>
      <c r="D165" s="180"/>
      <c r="E165" s="180"/>
      <c r="F165" s="180"/>
    </row>
    <row r="166" spans="2:6" ht="15">
      <c r="B166" s="181"/>
      <c r="C166" s="180"/>
      <c r="D166" s="180"/>
      <c r="E166" s="180"/>
      <c r="F166" s="180"/>
    </row>
    <row r="167" spans="2:6" ht="15">
      <c r="B167" s="181"/>
      <c r="C167" s="180"/>
      <c r="D167" s="180"/>
      <c r="E167" s="180"/>
      <c r="F167" s="180"/>
    </row>
    <row r="168" spans="2:6" ht="15">
      <c r="B168" s="181"/>
      <c r="C168" s="180"/>
      <c r="D168" s="180"/>
      <c r="E168" s="180"/>
      <c r="F168" s="180"/>
    </row>
    <row r="169" spans="2:6" ht="15">
      <c r="B169" s="181"/>
      <c r="C169" s="180"/>
      <c r="D169" s="180"/>
      <c r="E169" s="180"/>
      <c r="F169" s="180"/>
    </row>
    <row r="170" spans="2:6" ht="15">
      <c r="B170" s="181"/>
      <c r="C170" s="180"/>
      <c r="D170" s="180"/>
      <c r="E170" s="180"/>
      <c r="F170" s="180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2015-10-09T10:45:13Z</dcterms:created>
  <dcterms:modified xsi:type="dcterms:W3CDTF">2015-10-09T10:45:50Z</dcterms:modified>
</cp:coreProperties>
</file>