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2330"/>
  </bookViews>
  <sheets>
    <sheet name="Table1" sheetId="1" r:id="rId1"/>
    <sheet name="Table2" sheetId="2" r:id="rId2"/>
    <sheet name="Table2Chart" sheetId="3" r:id="rId3"/>
  </sheets>
  <externalReferences>
    <externalReference r:id="rId4"/>
    <externalReference r:id="rId5"/>
    <externalReference r:id="rId6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_Fill" hidden="1">#REF!</definedName>
    <definedName name="_Order1" hidden="1">255</definedName>
    <definedName name="compnum">#REF!</definedName>
    <definedName name="MACROS">[2]Table!$M$1:$IG$8163</definedName>
    <definedName name="MACROS2">#REF!</definedName>
    <definedName name="new" hidden="1">#REF!</definedName>
    <definedName name="_new2">#REF!</definedName>
    <definedName name="_xlnm.Print_Area" localSheetId="0">Table1!$A$2:$I$80</definedName>
    <definedName name="_xlnm.Print_Area" localSheetId="1">Table2!$A$1:$M$82</definedName>
    <definedName name="_xlnm.Print_Area" localSheetId="2">Table2Chart!$A$15:$U$90</definedName>
    <definedName name="SHEETA">#REF!</definedName>
    <definedName name="SHEETB">#REF!</definedName>
    <definedName name="SHEETC">#REF!</definedName>
    <definedName name="SHEETE">#REF!</definedName>
    <definedName name="SHEETF">#REF!</definedName>
    <definedName name="SHEETG">#REF!</definedName>
    <definedName name="TIME">[2]Table!$E$1:$IG$8163</definedName>
    <definedName name="TIME2">#REF!</definedName>
    <definedName name="WHOLE">[2]Table!$BZ$371</definedName>
    <definedName name="WHOLE2">#REF!</definedName>
  </definedNames>
  <calcPr calcId="145621"/>
</workbook>
</file>

<file path=xl/calcChain.xml><?xml version="1.0" encoding="utf-8"?>
<calcChain xmlns="http://schemas.openxmlformats.org/spreadsheetml/2006/main">
  <c r="BN13" i="3" l="1"/>
  <c r="BM13" i="3"/>
  <c r="BL13" i="3"/>
  <c r="BK13" i="3"/>
  <c r="BJ13" i="3"/>
  <c r="BI13" i="3"/>
  <c r="BH13" i="3"/>
  <c r="BG13" i="3"/>
  <c r="BF13" i="3"/>
  <c r="BE13" i="3"/>
  <c r="BD13" i="3"/>
  <c r="BC13" i="3"/>
  <c r="BB13" i="3"/>
  <c r="BA13" i="3"/>
  <c r="BN12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BA12" i="3"/>
  <c r="BN11" i="3"/>
  <c r="BM11" i="3"/>
  <c r="BL11" i="3"/>
  <c r="BK11" i="3"/>
  <c r="BJ11" i="3"/>
  <c r="BI11" i="3"/>
  <c r="BH11" i="3"/>
  <c r="BG11" i="3"/>
  <c r="BF11" i="3"/>
  <c r="BE11" i="3"/>
  <c r="BD11" i="3"/>
  <c r="BC11" i="3"/>
  <c r="BB11" i="3"/>
  <c r="BA11" i="3"/>
  <c r="BN10" i="3"/>
  <c r="BM10" i="3"/>
  <c r="BL10" i="3"/>
  <c r="BK10" i="3"/>
  <c r="BJ10" i="3"/>
  <c r="BI10" i="3"/>
  <c r="BH10" i="3"/>
  <c r="BG10" i="3"/>
  <c r="BF10" i="3"/>
  <c r="BE10" i="3"/>
  <c r="BD10" i="3"/>
  <c r="BC10" i="3"/>
  <c r="BB10" i="3"/>
  <c r="BA10" i="3"/>
  <c r="BN6" i="3"/>
  <c r="BM6" i="3"/>
  <c r="BL6" i="3"/>
  <c r="BK6" i="3"/>
  <c r="BJ6" i="3"/>
  <c r="BI6" i="3"/>
  <c r="BH6" i="3"/>
  <c r="BG6" i="3"/>
  <c r="BF6" i="3"/>
  <c r="BE6" i="3"/>
  <c r="BD6" i="3"/>
  <c r="BC6" i="3"/>
  <c r="BB6" i="3"/>
  <c r="BA6" i="3"/>
  <c r="BN5" i="3"/>
  <c r="BM5" i="3"/>
  <c r="BL5" i="3"/>
  <c r="BK5" i="3"/>
  <c r="BJ5" i="3"/>
  <c r="BI5" i="3"/>
  <c r="BH5" i="3"/>
  <c r="BG5" i="3"/>
  <c r="BF5" i="3"/>
  <c r="BE5" i="3"/>
  <c r="BD5" i="3"/>
  <c r="BC5" i="3"/>
  <c r="BB5" i="3"/>
  <c r="BA5" i="3"/>
  <c r="BN4" i="3"/>
  <c r="BM4" i="3"/>
  <c r="BL4" i="3"/>
  <c r="BK4" i="3"/>
  <c r="BJ4" i="3"/>
  <c r="BI4" i="3"/>
  <c r="BH4" i="3"/>
  <c r="BG4" i="3"/>
  <c r="BF4" i="3"/>
  <c r="BE4" i="3"/>
  <c r="BD4" i="3"/>
  <c r="BC4" i="3"/>
  <c r="BB4" i="3"/>
  <c r="BA4" i="3"/>
  <c r="BN3" i="3"/>
  <c r="BM3" i="3"/>
  <c r="BL3" i="3"/>
  <c r="BK3" i="3"/>
  <c r="BJ3" i="3"/>
  <c r="BI3" i="3"/>
  <c r="BH3" i="3"/>
  <c r="BG3" i="3"/>
  <c r="BF3" i="3"/>
  <c r="BE3" i="3"/>
  <c r="BD3" i="3"/>
  <c r="BC3" i="3"/>
  <c r="BB3" i="3"/>
  <c r="BA3" i="3"/>
  <c r="G81" i="2"/>
  <c r="C81" i="2"/>
  <c r="M80" i="2"/>
  <c r="K80" i="2"/>
  <c r="J80" i="2"/>
  <c r="I80" i="2"/>
  <c r="G80" i="2"/>
  <c r="E80" i="2"/>
  <c r="D80" i="2"/>
  <c r="C80" i="2"/>
  <c r="M77" i="2"/>
  <c r="K77" i="2"/>
  <c r="J77" i="2"/>
  <c r="I77" i="2"/>
  <c r="G77" i="2"/>
  <c r="E77" i="2"/>
  <c r="D77" i="2"/>
  <c r="C77" i="2"/>
  <c r="M76" i="2"/>
  <c r="M81" i="2" s="1"/>
  <c r="K76" i="2"/>
  <c r="K81" i="2" s="1"/>
  <c r="J76" i="2"/>
  <c r="J81" i="2" s="1"/>
  <c r="I76" i="2"/>
  <c r="I81" i="2" s="1"/>
  <c r="G76" i="2"/>
  <c r="E76" i="2"/>
  <c r="E81" i="2" s="1"/>
  <c r="D76" i="2"/>
  <c r="D81" i="2" s="1"/>
  <c r="C76" i="2"/>
  <c r="L75" i="2"/>
  <c r="L80" i="2" s="1"/>
  <c r="F75" i="2"/>
  <c r="F80" i="2" s="1"/>
  <c r="N74" i="2"/>
  <c r="L74" i="2"/>
  <c r="F74" i="2"/>
  <c r="N73" i="2"/>
  <c r="L73" i="2"/>
  <c r="F73" i="2"/>
  <c r="N72" i="2"/>
  <c r="L72" i="2"/>
  <c r="L77" i="2" s="1"/>
  <c r="F72" i="2"/>
  <c r="N71" i="2"/>
  <c r="L71" i="2"/>
  <c r="F71" i="2"/>
  <c r="F77" i="2" s="1"/>
  <c r="N70" i="2"/>
  <c r="L70" i="2"/>
  <c r="F70" i="2"/>
  <c r="N69" i="2"/>
  <c r="L69" i="2"/>
  <c r="F69" i="2"/>
  <c r="N68" i="2"/>
  <c r="L68" i="2"/>
  <c r="F68" i="2"/>
  <c r="N67" i="2"/>
  <c r="L67" i="2"/>
  <c r="L76" i="2" s="1"/>
  <c r="L81" i="2" s="1"/>
  <c r="F67" i="2"/>
  <c r="F76" i="2" s="1"/>
  <c r="N66" i="2"/>
  <c r="L66" i="2"/>
  <c r="F66" i="2"/>
  <c r="N65" i="2"/>
  <c r="L65" i="2"/>
  <c r="F65" i="2"/>
  <c r="N64" i="2"/>
  <c r="L64" i="2"/>
  <c r="F64" i="2"/>
  <c r="N63" i="2"/>
  <c r="L63" i="2"/>
  <c r="F63" i="2"/>
  <c r="N62" i="2"/>
  <c r="L62" i="2"/>
  <c r="F62" i="2"/>
  <c r="N61" i="2"/>
  <c r="L61" i="2"/>
  <c r="F61" i="2"/>
  <c r="N60" i="2"/>
  <c r="L60" i="2"/>
  <c r="F60" i="2"/>
  <c r="N59" i="2"/>
  <c r="L59" i="2"/>
  <c r="F59" i="2"/>
  <c r="N58" i="2"/>
  <c r="L58" i="2"/>
  <c r="F58" i="2"/>
  <c r="N57" i="2"/>
  <c r="L57" i="2"/>
  <c r="F57" i="2"/>
  <c r="N56" i="2"/>
  <c r="L56" i="2"/>
  <c r="F56" i="2"/>
  <c r="N55" i="2"/>
  <c r="L55" i="2"/>
  <c r="F55" i="2"/>
  <c r="N54" i="2"/>
  <c r="L54" i="2"/>
  <c r="F54" i="2"/>
  <c r="N53" i="2"/>
  <c r="L53" i="2"/>
  <c r="F53" i="2"/>
  <c r="L52" i="2"/>
  <c r="F52" i="2"/>
  <c r="L51" i="2"/>
  <c r="F51" i="2"/>
  <c r="L50" i="2"/>
  <c r="F50" i="2"/>
  <c r="L49" i="2"/>
  <c r="F49" i="2"/>
  <c r="L48" i="2"/>
  <c r="F48" i="2"/>
  <c r="L47" i="2"/>
  <c r="F47" i="2"/>
  <c r="L46" i="2"/>
  <c r="F46" i="2"/>
  <c r="L45" i="2"/>
  <c r="F45" i="2"/>
  <c r="L44" i="2"/>
  <c r="F44" i="2"/>
  <c r="L43" i="2"/>
  <c r="F43" i="2"/>
  <c r="L42" i="2"/>
  <c r="F42" i="2"/>
  <c r="M41" i="2"/>
  <c r="L41" i="2"/>
  <c r="G41" i="2"/>
  <c r="F41" i="2"/>
  <c r="M40" i="2"/>
  <c r="L40" i="2"/>
  <c r="G40" i="2"/>
  <c r="F40" i="2"/>
  <c r="M39" i="2"/>
  <c r="L39" i="2"/>
  <c r="G39" i="2"/>
  <c r="F39" i="2"/>
  <c r="M38" i="2"/>
  <c r="L38" i="2"/>
  <c r="G38" i="2"/>
  <c r="F38" i="2"/>
  <c r="M37" i="2"/>
  <c r="L37" i="2"/>
  <c r="G37" i="2"/>
  <c r="F37" i="2"/>
  <c r="M36" i="2"/>
  <c r="L36" i="2"/>
  <c r="G36" i="2"/>
  <c r="F36" i="2"/>
  <c r="M35" i="2"/>
  <c r="L35" i="2"/>
  <c r="G35" i="2"/>
  <c r="F35" i="2"/>
  <c r="M34" i="2"/>
  <c r="L34" i="2"/>
  <c r="G34" i="2"/>
  <c r="F34" i="2"/>
  <c r="M33" i="2"/>
  <c r="L33" i="2"/>
  <c r="G33" i="2"/>
  <c r="F33" i="2"/>
  <c r="M32" i="2"/>
  <c r="L32" i="2"/>
  <c r="M31" i="2"/>
  <c r="L31" i="2"/>
  <c r="M30" i="2"/>
  <c r="L30" i="2"/>
  <c r="M29" i="2"/>
  <c r="L29" i="2"/>
  <c r="M28" i="2"/>
  <c r="L28" i="2"/>
  <c r="M27" i="2"/>
  <c r="L27" i="2"/>
  <c r="M26" i="2"/>
  <c r="L26" i="2"/>
  <c r="M25" i="2"/>
  <c r="L25" i="2"/>
  <c r="M24" i="2"/>
  <c r="L24" i="2"/>
  <c r="M23" i="2"/>
  <c r="L23" i="2"/>
  <c r="M22" i="2"/>
  <c r="L22" i="2"/>
  <c r="M21" i="2"/>
  <c r="L21" i="2"/>
  <c r="M20" i="2"/>
  <c r="L20" i="2"/>
  <c r="M19" i="2"/>
  <c r="L19" i="2"/>
  <c r="M18" i="2"/>
  <c r="L18" i="2"/>
  <c r="M17" i="2"/>
  <c r="L17" i="2"/>
  <c r="M16" i="2"/>
  <c r="L16" i="2"/>
  <c r="M15" i="2"/>
  <c r="L15" i="2"/>
  <c r="M14" i="2"/>
  <c r="L14" i="2"/>
  <c r="M13" i="2"/>
  <c r="L13" i="2"/>
  <c r="M9" i="2"/>
  <c r="L9" i="2"/>
  <c r="I77" i="1"/>
  <c r="H77" i="1"/>
  <c r="G77" i="1"/>
  <c r="F77" i="1"/>
  <c r="E77" i="1"/>
  <c r="D77" i="1"/>
  <c r="C77" i="1"/>
  <c r="I73" i="1"/>
  <c r="H73" i="1"/>
  <c r="G73" i="1"/>
  <c r="F73" i="1"/>
  <c r="E73" i="1"/>
  <c r="D73" i="1"/>
  <c r="C73" i="1"/>
  <c r="I72" i="1"/>
  <c r="I78" i="1" s="1"/>
  <c r="H72" i="1"/>
  <c r="H78" i="1" s="1"/>
  <c r="G72" i="1"/>
  <c r="G78" i="1" s="1"/>
  <c r="F72" i="1"/>
  <c r="F78" i="1" s="1"/>
  <c r="E72" i="1"/>
  <c r="E78" i="1" s="1"/>
  <c r="D72" i="1"/>
  <c r="D78" i="1" s="1"/>
  <c r="C72" i="1"/>
  <c r="C78" i="1" s="1"/>
  <c r="B70" i="1"/>
  <c r="B69" i="1"/>
  <c r="B68" i="1"/>
  <c r="B67" i="1"/>
  <c r="B66" i="1"/>
  <c r="B73" i="1" s="1"/>
  <c r="B65" i="1"/>
  <c r="B64" i="1"/>
  <c r="B63" i="1"/>
  <c r="B62" i="1"/>
  <c r="B72" i="1" s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78" i="1" l="1"/>
  <c r="B77" i="1"/>
  <c r="F81" i="2"/>
</calcChain>
</file>

<file path=xl/sharedStrings.xml><?xml version="1.0" encoding="utf-8"?>
<sst xmlns="http://schemas.openxmlformats.org/spreadsheetml/2006/main" count="328" uniqueCount="51">
  <si>
    <t>N.B The formula for % change on vehicles licensed should be amended and the value inserted as text - see below.</t>
  </si>
  <si>
    <t xml:space="preserve">Table 1 </t>
  </si>
  <si>
    <t xml:space="preserve"> </t>
  </si>
  <si>
    <t>ACCIDENTS</t>
  </si>
  <si>
    <t xml:space="preserve">Population, vehicles licensed, road lengths, traffic on all roads and on M &amp; A roads,  reported injury accidents, </t>
  </si>
  <si>
    <t>vehicles involved and casualties: Years: 1953 to 2012</t>
  </si>
  <si>
    <r>
      <t>Population</t>
    </r>
    <r>
      <rPr>
        <b/>
        <vertAlign val="superscript"/>
        <sz val="12"/>
        <rFont val="Arial"/>
        <family val="2"/>
      </rPr>
      <t xml:space="preserve"> </t>
    </r>
  </si>
  <si>
    <t>Vehicles</t>
  </si>
  <si>
    <t>Road</t>
  </si>
  <si>
    <t>Traffic on</t>
  </si>
  <si>
    <t>Injury</t>
  </si>
  <si>
    <t>Year</t>
  </si>
  <si>
    <r>
      <t>licensed</t>
    </r>
    <r>
      <rPr>
        <b/>
        <vertAlign val="superscript"/>
        <sz val="12"/>
        <rFont val="Arial"/>
        <family val="2"/>
      </rPr>
      <t>(1,2)</t>
    </r>
  </si>
  <si>
    <t>lengths</t>
  </si>
  <si>
    <t>all roads</t>
  </si>
  <si>
    <t>M &amp; A roads</t>
  </si>
  <si>
    <t>accidents</t>
  </si>
  <si>
    <t>involved</t>
  </si>
  <si>
    <t>Casualties</t>
  </si>
  <si>
    <t>Million</t>
  </si>
  <si>
    <t>Thousand km</t>
  </si>
  <si>
    <t>Million vehicle km</t>
  </si>
  <si>
    <t>Number</t>
  </si>
  <si>
    <t>..</t>
  </si>
  <si>
    <t>2004-08 average</t>
  </si>
  <si>
    <t>2008-2012 average</t>
  </si>
  <si>
    <t>Note: population, vehicles licensed and road lengths have different formats. Change each cell in this row individually for the next year.</t>
  </si>
  <si>
    <t>Per cent changes:</t>
  </si>
  <si>
    <t>2012 on 2011</t>
  </si>
  <si>
    <t>2012 on 2004-08 ave</t>
  </si>
  <si>
    <t xml:space="preserve">1. Figures from 1993 onwards are on a different basis from those for previous years, due to a change in the source of the data.  </t>
  </si>
  <si>
    <t>2. DfT have revised stock figures from 2006 to 2009 - see http://www.dft.gov.uk/pgr/statistics/datatablespublications/vehicles/licensing/latest/notesvls.pdf</t>
  </si>
  <si>
    <t>Table 2</t>
  </si>
  <si>
    <t>Reported accidents and casualties by severity</t>
  </si>
  <si>
    <t>Years: 1938 to 2012</t>
  </si>
  <si>
    <t>Accidents</t>
  </si>
  <si>
    <t>Fatal &amp;</t>
  </si>
  <si>
    <t>All</t>
  </si>
  <si>
    <t>Serious</t>
  </si>
  <si>
    <t>Slight</t>
  </si>
  <si>
    <t>Killed &amp;</t>
  </si>
  <si>
    <t>Fatal</t>
  </si>
  <si>
    <t>Severities</t>
  </si>
  <si>
    <t>Killed</t>
  </si>
  <si>
    <t>injury</t>
  </si>
  <si>
    <t>numbers</t>
  </si>
  <si>
    <t>2008 to 2012 average</t>
  </si>
  <si>
    <t>2012 on 04-08 average</t>
  </si>
  <si>
    <t>Total</t>
  </si>
  <si>
    <t>Table 2(a): Reported accidents by severity,1950-2012</t>
  </si>
  <si>
    <t>Table 2(b): Reported casualties by severity,1950-2012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</si>
</sst>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"/>
    <numFmt numFmtId="165" formatCode="0.0"/>
    <numFmt numFmtId="166" formatCode="#,##0.000;\-#,##0.000"/>
    <numFmt numFmtId="167" formatCode="#,##0.000"/>
    <numFmt numFmtId="168" formatCode="#,##0.0"/>
    <numFmt numFmtId="169" formatCode="General_)"/>
  </numFmts>
  <fonts count="30">
    <font>
      <sz val="10"/>
      <name val="Arial"/>
    </font>
    <font>
      <sz val="10"/>
      <color theme="1"/>
      <name val="Arial"/>
      <family val="2"/>
    </font>
    <font>
      <sz val="10"/>
      <name val="Arial"/>
    </font>
    <font>
      <sz val="12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15"/>
      <color indexed="55"/>
      <name val="Arial Bold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i/>
      <sz val="12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sz val="12"/>
      <color rgb="FF0000FF"/>
      <name val="Arial"/>
      <family val="2"/>
    </font>
    <font>
      <sz val="12"/>
      <color indexed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indexed="55"/>
      <name val="Arial"/>
      <family val="2"/>
    </font>
    <font>
      <u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8"/>
      <color indexed="55"/>
      <name val="Arial"/>
      <family val="2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  <font>
      <sz val="12"/>
      <name val="Arial MT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>
      <alignment vertical="top"/>
    </xf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0" fontId="18" fillId="0" borderId="0">
      <alignment vertical="top"/>
    </xf>
    <xf numFmtId="0" fontId="1" fillId="2" borderId="1" applyNumberFormat="0" applyFont="0" applyAlignment="0" applyProtection="0"/>
  </cellStyleXfs>
  <cellXfs count="116">
    <xf numFmtId="0" fontId="0" fillId="0" borderId="0" xfId="0">
      <alignment vertical="top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right"/>
    </xf>
    <xf numFmtId="0" fontId="7" fillId="0" borderId="0" xfId="0" applyFont="1" applyAlignment="1"/>
    <xf numFmtId="0" fontId="4" fillId="0" borderId="2" xfId="0" applyFont="1" applyBorder="1" applyAlignment="1"/>
    <xf numFmtId="0" fontId="7" fillId="0" borderId="3" xfId="0" applyFont="1" applyBorder="1" applyAlignment="1"/>
    <xf numFmtId="0" fontId="7" fillId="0" borderId="3" xfId="0" applyFont="1" applyBorder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3" fillId="0" borderId="4" xfId="0" applyFont="1" applyBorder="1" applyAlignment="1"/>
    <xf numFmtId="0" fontId="3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164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3" fontId="3" fillId="0" borderId="0" xfId="0" applyNumberFormat="1" applyFont="1" applyBorder="1" applyAlignment="1">
      <alignment horizontal="left" wrapText="1"/>
    </xf>
    <xf numFmtId="166" fontId="7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66" fontId="3" fillId="0" borderId="5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7" fillId="0" borderId="0" xfId="0" quotePrefix="1" applyNumberFormat="1" applyFont="1" applyAlignment="1">
      <alignment horizontal="left"/>
    </xf>
    <xf numFmtId="3" fontId="7" fillId="0" borderId="0" xfId="0" applyNumberFormat="1" applyFont="1" applyBorder="1" applyAlignment="1">
      <alignment horizontal="center"/>
    </xf>
    <xf numFmtId="167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3" fontId="3" fillId="0" borderId="0" xfId="0" applyNumberFormat="1" applyFont="1" applyBorder="1" applyAlignment="1">
      <alignment horizontal="center"/>
    </xf>
    <xf numFmtId="0" fontId="7" fillId="0" borderId="0" xfId="0" applyNumberFormat="1" applyFont="1" applyAlignment="1"/>
    <xf numFmtId="165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 wrapText="1"/>
    </xf>
    <xf numFmtId="0" fontId="3" fillId="0" borderId="0" xfId="0" applyFont="1" applyBorder="1" applyAlignment="1"/>
    <xf numFmtId="0" fontId="7" fillId="0" borderId="0" xfId="0" applyFont="1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center" wrapText="1"/>
    </xf>
    <xf numFmtId="164" fontId="7" fillId="0" borderId="0" xfId="0" quotePrefix="1" applyNumberFormat="1" applyFont="1" applyBorder="1" applyAlignment="1"/>
    <xf numFmtId="164" fontId="10" fillId="0" borderId="0" xfId="0" applyNumberFormat="1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1" fontId="3" fillId="0" borderId="6" xfId="0" applyNumberFormat="1" applyFont="1" applyBorder="1" applyAlignment="1">
      <alignment horizontal="left"/>
    </xf>
    <xf numFmtId="164" fontId="12" fillId="0" borderId="6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5" fontId="3" fillId="0" borderId="6" xfId="0" applyNumberFormat="1" applyFont="1" applyFill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 wrapText="1"/>
    </xf>
    <xf numFmtId="167" fontId="3" fillId="0" borderId="0" xfId="0" applyNumberFormat="1" applyFont="1" applyBorder="1" applyAlignment="1">
      <alignment horizontal="center"/>
    </xf>
    <xf numFmtId="167" fontId="10" fillId="0" borderId="0" xfId="0" applyNumberFormat="1" applyFont="1" applyBorder="1" applyAlignment="1">
      <alignment horizontal="center"/>
    </xf>
    <xf numFmtId="168" fontId="10" fillId="0" borderId="0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"/>
    </xf>
    <xf numFmtId="0" fontId="13" fillId="0" borderId="0" xfId="0" applyFont="1" applyBorder="1" applyAlignment="1"/>
    <xf numFmtId="0" fontId="3" fillId="0" borderId="2" xfId="0" applyFont="1" applyBorder="1" applyAlignment="1"/>
    <xf numFmtId="0" fontId="3" fillId="0" borderId="2" xfId="0" applyFont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165" fontId="10" fillId="0" borderId="2" xfId="0" applyNumberFormat="1" applyFont="1" applyBorder="1" applyAlignment="1">
      <alignment horizontal="center"/>
    </xf>
    <xf numFmtId="3" fontId="3" fillId="0" borderId="0" xfId="0" applyNumberFormat="1" applyFont="1" applyBorder="1" applyAlignment="1"/>
    <xf numFmtId="0" fontId="3" fillId="0" borderId="0" xfId="0" applyFont="1" applyBorder="1" applyAlignment="1">
      <alignment horizontal="left" wrapText="1"/>
    </xf>
    <xf numFmtId="0" fontId="14" fillId="0" borderId="0" xfId="0" applyFont="1" applyAlignment="1"/>
    <xf numFmtId="0" fontId="15" fillId="0" borderId="0" xfId="0" applyFont="1" applyAlignment="1"/>
    <xf numFmtId="0" fontId="16" fillId="0" borderId="0" xfId="0" applyFont="1" applyAlignment="1">
      <alignment horizontal="right"/>
    </xf>
    <xf numFmtId="0" fontId="17" fillId="0" borderId="0" xfId="0" applyFont="1" applyAlignment="1"/>
    <xf numFmtId="0" fontId="14" fillId="0" borderId="0" xfId="0" applyFont="1" applyAlignment="1">
      <alignment horizontal="right"/>
    </xf>
    <xf numFmtId="0" fontId="14" fillId="0" borderId="2" xfId="0" applyFont="1" applyBorder="1" applyAlignment="1"/>
    <xf numFmtId="0" fontId="15" fillId="0" borderId="2" xfId="0" applyFont="1" applyBorder="1" applyAlignment="1"/>
    <xf numFmtId="0" fontId="3" fillId="0" borderId="7" xfId="0" applyFont="1" applyBorder="1" applyAlignment="1"/>
    <xf numFmtId="0" fontId="7" fillId="0" borderId="7" xfId="0" applyFont="1" applyBorder="1" applyAlignment="1"/>
    <xf numFmtId="0" fontId="7" fillId="0" borderId="0" xfId="0" applyFont="1" applyBorder="1" applyAlignment="1">
      <alignment horizontal="right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/>
    <xf numFmtId="3" fontId="7" fillId="0" borderId="0" xfId="0" applyNumberFormat="1" applyFont="1" applyAlignment="1">
      <alignment horizontal="right"/>
    </xf>
    <xf numFmtId="3" fontId="7" fillId="0" borderId="0" xfId="0" applyNumberFormat="1" applyFont="1" applyAlignment="1"/>
    <xf numFmtId="3" fontId="11" fillId="0" borderId="0" xfId="0" applyNumberFormat="1" applyFont="1" applyAlignment="1"/>
    <xf numFmtId="3" fontId="10" fillId="0" borderId="0" xfId="0" applyNumberFormat="1" applyFont="1" applyAlignment="1"/>
    <xf numFmtId="3" fontId="10" fillId="0" borderId="0" xfId="0" applyNumberFormat="1" applyFont="1" applyBorder="1" applyAlignment="1"/>
    <xf numFmtId="3" fontId="7" fillId="0" borderId="0" xfId="0" applyNumberFormat="1" applyFont="1" applyBorder="1" applyAlignment="1"/>
    <xf numFmtId="3" fontId="11" fillId="0" borderId="0" xfId="0" applyNumberFormat="1" applyFont="1" applyBorder="1" applyAlignment="1"/>
    <xf numFmtId="0" fontId="3" fillId="0" borderId="5" xfId="0" applyFont="1" applyBorder="1" applyAlignment="1">
      <alignment horizontal="left"/>
    </xf>
    <xf numFmtId="0" fontId="3" fillId="0" borderId="5" xfId="0" applyFont="1" applyBorder="1" applyAlignment="1"/>
    <xf numFmtId="3" fontId="3" fillId="0" borderId="5" xfId="0" applyNumberFormat="1" applyFont="1" applyBorder="1" applyAlignment="1"/>
    <xf numFmtId="3" fontId="10" fillId="0" borderId="5" xfId="0" applyNumberFormat="1" applyFont="1" applyBorder="1" applyAlignment="1"/>
    <xf numFmtId="0" fontId="3" fillId="0" borderId="2" xfId="0" applyFont="1" applyBorder="1" applyAlignment="1">
      <alignment horizontal="left"/>
    </xf>
    <xf numFmtId="3" fontId="10" fillId="0" borderId="2" xfId="0" applyNumberFormat="1" applyFont="1" applyFill="1" applyBorder="1" applyAlignment="1"/>
    <xf numFmtId="165" fontId="10" fillId="0" borderId="0" xfId="0" applyNumberFormat="1" applyFont="1" applyAlignment="1"/>
    <xf numFmtId="165" fontId="10" fillId="0" borderId="2" xfId="0" applyNumberFormat="1" applyFont="1" applyBorder="1" applyAlignment="1"/>
    <xf numFmtId="0" fontId="18" fillId="0" borderId="0" xfId="0" applyFont="1" applyAlignment="1"/>
    <xf numFmtId="0" fontId="19" fillId="0" borderId="0" xfId="0" applyFont="1" applyAlignment="1"/>
    <xf numFmtId="0" fontId="19" fillId="0" borderId="0" xfId="0" applyFont="1" applyAlignment="1">
      <alignment horizontal="centerContinuous"/>
    </xf>
    <xf numFmtId="3" fontId="18" fillId="0" borderId="0" xfId="0" applyNumberFormat="1" applyFont="1" applyAlignment="1"/>
    <xf numFmtId="3" fontId="18" fillId="0" borderId="0" xfId="0" applyNumberFormat="1" applyFont="1" applyAlignment="1">
      <alignment horizontal="center"/>
    </xf>
    <xf numFmtId="3" fontId="20" fillId="0" borderId="0" xfId="0" applyNumberFormat="1" applyFont="1" applyAlignment="1"/>
    <xf numFmtId="3" fontId="18" fillId="0" borderId="0" xfId="0" applyNumberFormat="1" applyFont="1" applyFill="1" applyAlignment="1"/>
    <xf numFmtId="0" fontId="18" fillId="0" borderId="0" xfId="0" applyFont="1" applyFill="1" applyAlignment="1"/>
    <xf numFmtId="0" fontId="21" fillId="0" borderId="0" xfId="0" applyFont="1" applyAlignment="1"/>
    <xf numFmtId="0" fontId="22" fillId="0" borderId="0" xfId="0" applyFont="1" applyAlignment="1"/>
    <xf numFmtId="3" fontId="22" fillId="0" borderId="0" xfId="0" applyNumberFormat="1" applyFont="1" applyAlignment="1"/>
    <xf numFmtId="3" fontId="21" fillId="0" borderId="0" xfId="0" applyNumberFormat="1" applyFont="1" applyAlignment="1">
      <alignment horizontal="right"/>
    </xf>
    <xf numFmtId="0" fontId="23" fillId="0" borderId="0" xfId="0" applyFont="1" applyAlignment="1"/>
    <xf numFmtId="3" fontId="23" fillId="0" borderId="0" xfId="0" applyNumberFormat="1" applyFont="1" applyAlignment="1"/>
    <xf numFmtId="0" fontId="24" fillId="0" borderId="0" xfId="0" applyFont="1" applyAlignment="1">
      <alignment horizontal="right"/>
    </xf>
    <xf numFmtId="3" fontId="3" fillId="0" borderId="0" xfId="0" applyNumberFormat="1" applyFont="1" applyFill="1" applyAlignment="1"/>
    <xf numFmtId="3" fontId="3" fillId="0" borderId="0" xfId="0" applyNumberFormat="1" applyFont="1" applyFill="1" applyBorder="1" applyAlignment="1"/>
  </cellXfs>
  <cellStyles count="8">
    <cellStyle name="Followed Hyperlink 2" xfId="1"/>
    <cellStyle name="Followed Hyperlink 3" xfId="2"/>
    <cellStyle name="Hyperlink 2" xfId="3"/>
    <cellStyle name="Hyperlink 3" xfId="4"/>
    <cellStyle name="Normal" xfId="0" builtinId="0"/>
    <cellStyle name="Normal 2" xfId="5"/>
    <cellStyle name="Normal 3" xfId="6"/>
    <cellStyle name="Not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78949622723671"/>
          <c:y val="4.6849794629848604E-2"/>
          <c:w val="0.68567349357166818"/>
          <c:h val="0.81744814078287564"/>
        </c:manualLayout>
      </c:layout>
      <c:lineChart>
        <c:grouping val="standard"/>
        <c:varyColors val="0"/>
        <c:ser>
          <c:idx val="2"/>
          <c:order val="1"/>
          <c:tx>
            <c:strRef>
              <c:f>Table2Chart!$C$5</c:f>
              <c:strCache>
                <c:ptCount val="1"/>
                <c:pt idx="0">
                  <c:v>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Table2Chart!$D$2:$BN$2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cat>
          <c:val>
            <c:numRef>
              <c:f>Table2Chart!$D$5:$BN$5</c:f>
              <c:numCache>
                <c:formatCode>#,##0</c:formatCode>
                <c:ptCount val="63"/>
                <c:pt idx="20">
                  <c:v>13515</c:v>
                </c:pt>
                <c:pt idx="21">
                  <c:v>13680</c:v>
                </c:pt>
                <c:pt idx="22">
                  <c:v>13968</c:v>
                </c:pt>
                <c:pt idx="23">
                  <c:v>13741</c:v>
                </c:pt>
                <c:pt idx="24">
                  <c:v>12270</c:v>
                </c:pt>
                <c:pt idx="25">
                  <c:v>13041</c:v>
                </c:pt>
                <c:pt idx="26">
                  <c:v>14141</c:v>
                </c:pt>
                <c:pt idx="27">
                  <c:v>13888</c:v>
                </c:pt>
                <c:pt idx="28">
                  <c:v>13926</c:v>
                </c:pt>
                <c:pt idx="29">
                  <c:v>14800</c:v>
                </c:pt>
                <c:pt idx="30">
                  <c:v>13926</c:v>
                </c:pt>
                <c:pt idx="31">
                  <c:v>13610</c:v>
                </c:pt>
                <c:pt idx="32">
                  <c:v>12789</c:v>
                </c:pt>
                <c:pt idx="33">
                  <c:v>12437</c:v>
                </c:pt>
                <c:pt idx="34">
                  <c:v>12890</c:v>
                </c:pt>
                <c:pt idx="35">
                  <c:v>13587</c:v>
                </c:pt>
                <c:pt idx="36">
                  <c:v>13100</c:v>
                </c:pt>
                <c:pt idx="37">
                  <c:v>12572</c:v>
                </c:pt>
                <c:pt idx="38">
                  <c:v>12996</c:v>
                </c:pt>
                <c:pt idx="39">
                  <c:v>14295</c:v>
                </c:pt>
                <c:pt idx="40">
                  <c:v>14443</c:v>
                </c:pt>
                <c:pt idx="41">
                  <c:v>13837</c:v>
                </c:pt>
                <c:pt idx="42">
                  <c:v>13314</c:v>
                </c:pt>
                <c:pt idx="43">
                  <c:v>12675</c:v>
                </c:pt>
                <c:pt idx="44">
                  <c:v>12125</c:v>
                </c:pt>
                <c:pt idx="45">
                  <c:v>12102</c:v>
                </c:pt>
                <c:pt idx="46">
                  <c:v>12442</c:v>
                </c:pt>
                <c:pt idx="47">
                  <c:v>12994</c:v>
                </c:pt>
                <c:pt idx="48">
                  <c:v>12862</c:v>
                </c:pt>
                <c:pt idx="49">
                  <c:v>11921</c:v>
                </c:pt>
                <c:pt idx="50">
                  <c:v>11828</c:v>
                </c:pt>
                <c:pt idx="51">
                  <c:v>11575</c:v>
                </c:pt>
                <c:pt idx="52">
                  <c:v>11385</c:v>
                </c:pt>
                <c:pt idx="53">
                  <c:v>11121</c:v>
                </c:pt>
                <c:pt idx="54">
                  <c:v>11305</c:v>
                </c:pt>
                <c:pt idx="55">
                  <c:v>10922</c:v>
                </c:pt>
                <c:pt idx="56">
                  <c:v>10560</c:v>
                </c:pt>
                <c:pt idx="57">
                  <c:v>10203</c:v>
                </c:pt>
                <c:pt idx="58">
                  <c:v>9672</c:v>
                </c:pt>
                <c:pt idx="59">
                  <c:v>9362</c:v>
                </c:pt>
                <c:pt idx="60">
                  <c:v>8393</c:v>
                </c:pt>
                <c:pt idx="61">
                  <c:v>8130</c:v>
                </c:pt>
                <c:pt idx="62">
                  <c:v>7857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Table2Chart!$C$6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Table2Chart!$D$2:$BN$2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cat>
          <c:val>
            <c:numRef>
              <c:f>Table2Chart!$D$6:$BN$6</c:f>
              <c:numCache>
                <c:formatCode>#,##0</c:formatCode>
                <c:ptCount val="63"/>
                <c:pt idx="16">
                  <c:v>23225</c:v>
                </c:pt>
                <c:pt idx="17">
                  <c:v>22838</c:v>
                </c:pt>
                <c:pt idx="18">
                  <c:v>22120</c:v>
                </c:pt>
                <c:pt idx="19">
                  <c:v>21863</c:v>
                </c:pt>
                <c:pt idx="20">
                  <c:v>22133</c:v>
                </c:pt>
                <c:pt idx="21">
                  <c:v>22332</c:v>
                </c:pt>
                <c:pt idx="22">
                  <c:v>22703</c:v>
                </c:pt>
                <c:pt idx="23">
                  <c:v>22580</c:v>
                </c:pt>
                <c:pt idx="24">
                  <c:v>20581</c:v>
                </c:pt>
                <c:pt idx="25">
                  <c:v>20652</c:v>
                </c:pt>
                <c:pt idx="26">
                  <c:v>21751</c:v>
                </c:pt>
                <c:pt idx="27">
                  <c:v>21678</c:v>
                </c:pt>
                <c:pt idx="28">
                  <c:v>22107</c:v>
                </c:pt>
                <c:pt idx="29">
                  <c:v>23064</c:v>
                </c:pt>
                <c:pt idx="30">
                  <c:v>21788</c:v>
                </c:pt>
                <c:pt idx="31">
                  <c:v>21485</c:v>
                </c:pt>
                <c:pt idx="32">
                  <c:v>20850</c:v>
                </c:pt>
                <c:pt idx="33">
                  <c:v>19434</c:v>
                </c:pt>
                <c:pt idx="34">
                  <c:v>19974</c:v>
                </c:pt>
                <c:pt idx="35">
                  <c:v>20644</c:v>
                </c:pt>
                <c:pt idx="36">
                  <c:v>19819</c:v>
                </c:pt>
                <c:pt idx="37">
                  <c:v>18657</c:v>
                </c:pt>
                <c:pt idx="38">
                  <c:v>19097</c:v>
                </c:pt>
                <c:pt idx="39">
                  <c:v>20605</c:v>
                </c:pt>
                <c:pt idx="40">
                  <c:v>20171</c:v>
                </c:pt>
                <c:pt idx="41">
                  <c:v>19004</c:v>
                </c:pt>
                <c:pt idx="42">
                  <c:v>18008</c:v>
                </c:pt>
                <c:pt idx="43">
                  <c:v>16685</c:v>
                </c:pt>
                <c:pt idx="44">
                  <c:v>16768</c:v>
                </c:pt>
                <c:pt idx="45">
                  <c:v>16534</c:v>
                </c:pt>
                <c:pt idx="46">
                  <c:v>16073</c:v>
                </c:pt>
                <c:pt idx="47">
                  <c:v>16646</c:v>
                </c:pt>
                <c:pt idx="48">
                  <c:v>16519</c:v>
                </c:pt>
                <c:pt idx="49">
                  <c:v>15415</c:v>
                </c:pt>
                <c:pt idx="50">
                  <c:v>15132</c:v>
                </c:pt>
                <c:pt idx="51">
                  <c:v>14724</c:v>
                </c:pt>
                <c:pt idx="52">
                  <c:v>14343</c:v>
                </c:pt>
                <c:pt idx="53">
                  <c:v>13917</c:v>
                </c:pt>
                <c:pt idx="54">
                  <c:v>13919</c:v>
                </c:pt>
                <c:pt idx="55">
                  <c:v>13438</c:v>
                </c:pt>
                <c:pt idx="56">
                  <c:v>13110</c:v>
                </c:pt>
                <c:pt idx="57">
                  <c:v>12507</c:v>
                </c:pt>
                <c:pt idx="58">
                  <c:v>12159</c:v>
                </c:pt>
                <c:pt idx="59">
                  <c:v>11557</c:v>
                </c:pt>
                <c:pt idx="60">
                  <c:v>10295</c:v>
                </c:pt>
                <c:pt idx="61">
                  <c:v>9978</c:v>
                </c:pt>
                <c:pt idx="62">
                  <c:v>9747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343104"/>
        <c:axId val="155344896"/>
      </c:lineChart>
      <c:lineChart>
        <c:grouping val="standard"/>
        <c:varyColors val="0"/>
        <c:ser>
          <c:idx val="1"/>
          <c:order val="0"/>
          <c:tx>
            <c:strRef>
              <c:f>Table2Chart!$C$4</c:f>
              <c:strCache>
                <c:ptCount val="1"/>
                <c:pt idx="0">
                  <c:v>Serious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Table2Chart!$D$2:$BN$2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cat>
          <c:val>
            <c:numRef>
              <c:f>Table2Chart!$D$4:$BN$4</c:f>
              <c:numCache>
                <c:formatCode>#,##0</c:formatCode>
                <c:ptCount val="63"/>
                <c:pt idx="20">
                  <c:v>7860</c:v>
                </c:pt>
                <c:pt idx="21">
                  <c:v>7867</c:v>
                </c:pt>
                <c:pt idx="22">
                  <c:v>7965</c:v>
                </c:pt>
                <c:pt idx="23">
                  <c:v>8056</c:v>
                </c:pt>
                <c:pt idx="24">
                  <c:v>7548</c:v>
                </c:pt>
                <c:pt idx="25">
                  <c:v>6912</c:v>
                </c:pt>
                <c:pt idx="26">
                  <c:v>6923</c:v>
                </c:pt>
                <c:pt idx="27">
                  <c:v>7063</c:v>
                </c:pt>
                <c:pt idx="28">
                  <c:v>7442</c:v>
                </c:pt>
                <c:pt idx="29">
                  <c:v>7536</c:v>
                </c:pt>
                <c:pt idx="30">
                  <c:v>7218</c:v>
                </c:pt>
                <c:pt idx="31">
                  <c:v>7265</c:v>
                </c:pt>
                <c:pt idx="32">
                  <c:v>7421</c:v>
                </c:pt>
                <c:pt idx="33">
                  <c:v>6429</c:v>
                </c:pt>
                <c:pt idx="34">
                  <c:v>6547</c:v>
                </c:pt>
                <c:pt idx="35">
                  <c:v>6507</c:v>
                </c:pt>
                <c:pt idx="36">
                  <c:v>6182</c:v>
                </c:pt>
                <c:pt idx="37">
                  <c:v>5568</c:v>
                </c:pt>
                <c:pt idx="38">
                  <c:v>5602</c:v>
                </c:pt>
                <c:pt idx="39">
                  <c:v>5814</c:v>
                </c:pt>
                <c:pt idx="40">
                  <c:v>5237</c:v>
                </c:pt>
                <c:pt idx="41">
                  <c:v>4724</c:v>
                </c:pt>
                <c:pt idx="42">
                  <c:v>4268</c:v>
                </c:pt>
                <c:pt idx="43">
                  <c:v>3651</c:v>
                </c:pt>
                <c:pt idx="44">
                  <c:v>4324</c:v>
                </c:pt>
                <c:pt idx="45">
                  <c:v>4071</c:v>
                </c:pt>
                <c:pt idx="46">
                  <c:v>3315</c:v>
                </c:pt>
                <c:pt idx="47">
                  <c:v>3312</c:v>
                </c:pt>
                <c:pt idx="48">
                  <c:v>3318</c:v>
                </c:pt>
                <c:pt idx="49">
                  <c:v>3209</c:v>
                </c:pt>
                <c:pt idx="50">
                  <c:v>3007</c:v>
                </c:pt>
                <c:pt idx="51">
                  <c:v>2840</c:v>
                </c:pt>
                <c:pt idx="52">
                  <c:v>2684</c:v>
                </c:pt>
                <c:pt idx="53">
                  <c:v>2495</c:v>
                </c:pt>
                <c:pt idx="54">
                  <c:v>2331</c:v>
                </c:pt>
                <c:pt idx="55">
                  <c:v>2252</c:v>
                </c:pt>
                <c:pt idx="56">
                  <c:v>2257</c:v>
                </c:pt>
                <c:pt idx="57">
                  <c:v>2049</c:v>
                </c:pt>
                <c:pt idx="58">
                  <c:v>2242</c:v>
                </c:pt>
                <c:pt idx="59">
                  <c:v>1999</c:v>
                </c:pt>
                <c:pt idx="60">
                  <c:v>1713</c:v>
                </c:pt>
                <c:pt idx="61">
                  <c:v>1673</c:v>
                </c:pt>
                <c:pt idx="62">
                  <c:v>1730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346816"/>
        <c:axId val="155348352"/>
      </c:lineChart>
      <c:catAx>
        <c:axId val="155343104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344896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55344896"/>
        <c:scaling>
          <c:orientation val="minMax"/>
          <c:max val="24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Slight and all severities</a:t>
                </a:r>
              </a:p>
            </c:rich>
          </c:tx>
          <c:layout>
            <c:manualLayout>
              <c:xMode val="edge"/>
              <c:yMode val="edge"/>
              <c:x val="1.6081871345029239E-2"/>
              <c:y val="0.2778676978786375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343104"/>
        <c:crosses val="autoZero"/>
        <c:crossBetween val="midCat"/>
        <c:majorUnit val="4000"/>
      </c:valAx>
      <c:catAx>
        <c:axId val="155346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5348352"/>
        <c:crosses val="autoZero"/>
        <c:auto val="1"/>
        <c:lblAlgn val="ctr"/>
        <c:lblOffset val="100"/>
        <c:noMultiLvlLbl val="0"/>
      </c:catAx>
      <c:valAx>
        <c:axId val="155348352"/>
        <c:scaling>
          <c:orientation val="minMax"/>
          <c:max val="12000"/>
        </c:scaling>
        <c:delete val="0"/>
        <c:axPos val="r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Serious</a:t>
                </a:r>
              </a:p>
            </c:rich>
          </c:tx>
          <c:layout>
            <c:manualLayout>
              <c:xMode val="edge"/>
              <c:yMode val="edge"/>
              <c:x val="0.9385978726343418"/>
              <c:y val="0.39256899834208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346816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573114764163251"/>
          <c:y val="0.94507337632876665"/>
          <c:w val="0.62426992678546755"/>
          <c:h val="3.8772213247172838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239021716265164"/>
          <c:y val="4.7169883748961632E-2"/>
          <c:w val="0.66037837248546283"/>
          <c:h val="0.8160389888570363"/>
        </c:manualLayout>
      </c:layout>
      <c:lineChart>
        <c:grouping val="standard"/>
        <c:varyColors val="0"/>
        <c:ser>
          <c:idx val="2"/>
          <c:order val="0"/>
          <c:tx>
            <c:strRef>
              <c:f>Table2Chart!$C$5</c:f>
              <c:strCache>
                <c:ptCount val="1"/>
                <c:pt idx="0">
                  <c:v>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Table2Chart!$D$2:$BN$2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cat>
          <c:val>
            <c:numRef>
              <c:f>Table2Chart!$D$5:$BN$5</c:f>
              <c:numCache>
                <c:formatCode>#,##0</c:formatCode>
                <c:ptCount val="63"/>
                <c:pt idx="20">
                  <c:v>13515</c:v>
                </c:pt>
                <c:pt idx="21">
                  <c:v>13680</c:v>
                </c:pt>
                <c:pt idx="22">
                  <c:v>13968</c:v>
                </c:pt>
                <c:pt idx="23">
                  <c:v>13741</c:v>
                </c:pt>
                <c:pt idx="24">
                  <c:v>12270</c:v>
                </c:pt>
                <c:pt idx="25">
                  <c:v>13041</c:v>
                </c:pt>
                <c:pt idx="26">
                  <c:v>14141</c:v>
                </c:pt>
                <c:pt idx="27">
                  <c:v>13888</c:v>
                </c:pt>
                <c:pt idx="28">
                  <c:v>13926</c:v>
                </c:pt>
                <c:pt idx="29">
                  <c:v>14800</c:v>
                </c:pt>
                <c:pt idx="30">
                  <c:v>13926</c:v>
                </c:pt>
                <c:pt idx="31">
                  <c:v>13610</c:v>
                </c:pt>
                <c:pt idx="32">
                  <c:v>12789</c:v>
                </c:pt>
                <c:pt idx="33">
                  <c:v>12437</c:v>
                </c:pt>
                <c:pt idx="34">
                  <c:v>12890</c:v>
                </c:pt>
                <c:pt idx="35">
                  <c:v>13587</c:v>
                </c:pt>
                <c:pt idx="36">
                  <c:v>13100</c:v>
                </c:pt>
                <c:pt idx="37">
                  <c:v>12572</c:v>
                </c:pt>
                <c:pt idx="38">
                  <c:v>12996</c:v>
                </c:pt>
                <c:pt idx="39">
                  <c:v>14295</c:v>
                </c:pt>
                <c:pt idx="40">
                  <c:v>14443</c:v>
                </c:pt>
                <c:pt idx="41">
                  <c:v>13837</c:v>
                </c:pt>
                <c:pt idx="42">
                  <c:v>13314</c:v>
                </c:pt>
                <c:pt idx="43">
                  <c:v>12675</c:v>
                </c:pt>
                <c:pt idx="44">
                  <c:v>12125</c:v>
                </c:pt>
                <c:pt idx="45">
                  <c:v>12102</c:v>
                </c:pt>
                <c:pt idx="46">
                  <c:v>12442</c:v>
                </c:pt>
                <c:pt idx="47">
                  <c:v>12994</c:v>
                </c:pt>
                <c:pt idx="48">
                  <c:v>12862</c:v>
                </c:pt>
                <c:pt idx="49">
                  <c:v>11921</c:v>
                </c:pt>
                <c:pt idx="50">
                  <c:v>11828</c:v>
                </c:pt>
                <c:pt idx="51">
                  <c:v>11575</c:v>
                </c:pt>
                <c:pt idx="52">
                  <c:v>11385</c:v>
                </c:pt>
                <c:pt idx="53">
                  <c:v>11121</c:v>
                </c:pt>
                <c:pt idx="54">
                  <c:v>11305</c:v>
                </c:pt>
                <c:pt idx="55">
                  <c:v>10922</c:v>
                </c:pt>
                <c:pt idx="56">
                  <c:v>10560</c:v>
                </c:pt>
                <c:pt idx="57">
                  <c:v>10203</c:v>
                </c:pt>
                <c:pt idx="58">
                  <c:v>9672</c:v>
                </c:pt>
                <c:pt idx="59">
                  <c:v>9362</c:v>
                </c:pt>
                <c:pt idx="60">
                  <c:v>8393</c:v>
                </c:pt>
                <c:pt idx="61">
                  <c:v>8130</c:v>
                </c:pt>
                <c:pt idx="62">
                  <c:v>7857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Table2Chart!$C$6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Table2Chart!$D$2:$BN$2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cat>
          <c:val>
            <c:numRef>
              <c:f>Table2Chart!$D$6:$BN$6</c:f>
              <c:numCache>
                <c:formatCode>#,##0</c:formatCode>
                <c:ptCount val="63"/>
                <c:pt idx="16">
                  <c:v>23225</c:v>
                </c:pt>
                <c:pt idx="17">
                  <c:v>22838</c:v>
                </c:pt>
                <c:pt idx="18">
                  <c:v>22120</c:v>
                </c:pt>
                <c:pt idx="19">
                  <c:v>21863</c:v>
                </c:pt>
                <c:pt idx="20">
                  <c:v>22133</c:v>
                </c:pt>
                <c:pt idx="21">
                  <c:v>22332</c:v>
                </c:pt>
                <c:pt idx="22">
                  <c:v>22703</c:v>
                </c:pt>
                <c:pt idx="23">
                  <c:v>22580</c:v>
                </c:pt>
                <c:pt idx="24">
                  <c:v>20581</c:v>
                </c:pt>
                <c:pt idx="25">
                  <c:v>20652</c:v>
                </c:pt>
                <c:pt idx="26">
                  <c:v>21751</c:v>
                </c:pt>
                <c:pt idx="27">
                  <c:v>21678</c:v>
                </c:pt>
                <c:pt idx="28">
                  <c:v>22107</c:v>
                </c:pt>
                <c:pt idx="29">
                  <c:v>23064</c:v>
                </c:pt>
                <c:pt idx="30">
                  <c:v>21788</c:v>
                </c:pt>
                <c:pt idx="31">
                  <c:v>21485</c:v>
                </c:pt>
                <c:pt idx="32">
                  <c:v>20850</c:v>
                </c:pt>
                <c:pt idx="33">
                  <c:v>19434</c:v>
                </c:pt>
                <c:pt idx="34">
                  <c:v>19974</c:v>
                </c:pt>
                <c:pt idx="35">
                  <c:v>20644</c:v>
                </c:pt>
                <c:pt idx="36">
                  <c:v>19819</c:v>
                </c:pt>
                <c:pt idx="37">
                  <c:v>18657</c:v>
                </c:pt>
                <c:pt idx="38">
                  <c:v>19097</c:v>
                </c:pt>
                <c:pt idx="39">
                  <c:v>20605</c:v>
                </c:pt>
                <c:pt idx="40">
                  <c:v>20171</c:v>
                </c:pt>
                <c:pt idx="41">
                  <c:v>19004</c:v>
                </c:pt>
                <c:pt idx="42">
                  <c:v>18008</c:v>
                </c:pt>
                <c:pt idx="43">
                  <c:v>16685</c:v>
                </c:pt>
                <c:pt idx="44">
                  <c:v>16768</c:v>
                </c:pt>
                <c:pt idx="45">
                  <c:v>16534</c:v>
                </c:pt>
                <c:pt idx="46">
                  <c:v>16073</c:v>
                </c:pt>
                <c:pt idx="47">
                  <c:v>16646</c:v>
                </c:pt>
                <c:pt idx="48">
                  <c:v>16519</c:v>
                </c:pt>
                <c:pt idx="49">
                  <c:v>15415</c:v>
                </c:pt>
                <c:pt idx="50">
                  <c:v>15132</c:v>
                </c:pt>
                <c:pt idx="51">
                  <c:v>14724</c:v>
                </c:pt>
                <c:pt idx="52">
                  <c:v>14343</c:v>
                </c:pt>
                <c:pt idx="53">
                  <c:v>13917</c:v>
                </c:pt>
                <c:pt idx="54">
                  <c:v>13919</c:v>
                </c:pt>
                <c:pt idx="55">
                  <c:v>13438</c:v>
                </c:pt>
                <c:pt idx="56">
                  <c:v>13110</c:v>
                </c:pt>
                <c:pt idx="57">
                  <c:v>12507</c:v>
                </c:pt>
                <c:pt idx="58">
                  <c:v>12159</c:v>
                </c:pt>
                <c:pt idx="59">
                  <c:v>11557</c:v>
                </c:pt>
                <c:pt idx="60">
                  <c:v>10295</c:v>
                </c:pt>
                <c:pt idx="61">
                  <c:v>9978</c:v>
                </c:pt>
                <c:pt idx="62">
                  <c:v>9747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466368"/>
        <c:axId val="155472256"/>
      </c:lineChart>
      <c:lineChart>
        <c:grouping val="standard"/>
        <c:varyColors val="0"/>
        <c:ser>
          <c:idx val="0"/>
          <c:order val="2"/>
          <c:tx>
            <c:strRef>
              <c:f>Table2Chart!$C$3</c:f>
              <c:strCache>
                <c:ptCount val="1"/>
                <c:pt idx="0">
                  <c:v>Fatal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Table2Chart!$D$2:$BN$2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cat>
          <c:val>
            <c:numRef>
              <c:f>Table2Chart!$D$3:$BN$3</c:f>
              <c:numCache>
                <c:formatCode>#,##0</c:formatCode>
                <c:ptCount val="63"/>
                <c:pt idx="20">
                  <c:v>758</c:v>
                </c:pt>
                <c:pt idx="21">
                  <c:v>785</c:v>
                </c:pt>
                <c:pt idx="22">
                  <c:v>770</c:v>
                </c:pt>
                <c:pt idx="23">
                  <c:v>783</c:v>
                </c:pt>
                <c:pt idx="24">
                  <c:v>763</c:v>
                </c:pt>
                <c:pt idx="25">
                  <c:v>699</c:v>
                </c:pt>
                <c:pt idx="26">
                  <c:v>687</c:v>
                </c:pt>
                <c:pt idx="27">
                  <c:v>727</c:v>
                </c:pt>
                <c:pt idx="28">
                  <c:v>739</c:v>
                </c:pt>
                <c:pt idx="29">
                  <c:v>728</c:v>
                </c:pt>
                <c:pt idx="30">
                  <c:v>644</c:v>
                </c:pt>
                <c:pt idx="31">
                  <c:v>610</c:v>
                </c:pt>
                <c:pt idx="32">
                  <c:v>640</c:v>
                </c:pt>
                <c:pt idx="33">
                  <c:v>568</c:v>
                </c:pt>
                <c:pt idx="34">
                  <c:v>537</c:v>
                </c:pt>
                <c:pt idx="35">
                  <c:v>550</c:v>
                </c:pt>
                <c:pt idx="36">
                  <c:v>537</c:v>
                </c:pt>
                <c:pt idx="37">
                  <c:v>517</c:v>
                </c:pt>
                <c:pt idx="38">
                  <c:v>499</c:v>
                </c:pt>
                <c:pt idx="39">
                  <c:v>496</c:v>
                </c:pt>
                <c:pt idx="40">
                  <c:v>491</c:v>
                </c:pt>
                <c:pt idx="41">
                  <c:v>443</c:v>
                </c:pt>
                <c:pt idx="42">
                  <c:v>426</c:v>
                </c:pt>
                <c:pt idx="43">
                  <c:v>359</c:v>
                </c:pt>
                <c:pt idx="44">
                  <c:v>319</c:v>
                </c:pt>
                <c:pt idx="45">
                  <c:v>361</c:v>
                </c:pt>
                <c:pt idx="46">
                  <c:v>316</c:v>
                </c:pt>
                <c:pt idx="47">
                  <c:v>340</c:v>
                </c:pt>
                <c:pt idx="48">
                  <c:v>339</c:v>
                </c:pt>
                <c:pt idx="49">
                  <c:v>285</c:v>
                </c:pt>
                <c:pt idx="50">
                  <c:v>297</c:v>
                </c:pt>
                <c:pt idx="51">
                  <c:v>309</c:v>
                </c:pt>
                <c:pt idx="52">
                  <c:v>274</c:v>
                </c:pt>
                <c:pt idx="53">
                  <c:v>301</c:v>
                </c:pt>
                <c:pt idx="54">
                  <c:v>283</c:v>
                </c:pt>
                <c:pt idx="55">
                  <c:v>264</c:v>
                </c:pt>
                <c:pt idx="56">
                  <c:v>293</c:v>
                </c:pt>
                <c:pt idx="57">
                  <c:v>255</c:v>
                </c:pt>
                <c:pt idx="58">
                  <c:v>245</c:v>
                </c:pt>
                <c:pt idx="59">
                  <c:v>196</c:v>
                </c:pt>
                <c:pt idx="60">
                  <c:v>189</c:v>
                </c:pt>
                <c:pt idx="61">
                  <c:v>175</c:v>
                </c:pt>
                <c:pt idx="62">
                  <c:v>160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474176"/>
        <c:axId val="155484160"/>
      </c:lineChart>
      <c:catAx>
        <c:axId val="155466368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472256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55472256"/>
        <c:scaling>
          <c:orientation val="minMax"/>
          <c:max val="24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 </a:t>
                </a:r>
              </a:p>
            </c:rich>
          </c:tx>
          <c:layout>
            <c:manualLayout>
              <c:xMode val="edge"/>
              <c:yMode val="edge"/>
              <c:x val="3.6163522012578615E-2"/>
              <c:y val="0.4512585219300417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466368"/>
        <c:crosses val="autoZero"/>
        <c:crossBetween val="midCat"/>
        <c:majorUnit val="4000"/>
      </c:valAx>
      <c:catAx>
        <c:axId val="155474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5484160"/>
        <c:crosses val="autoZero"/>
        <c:auto val="1"/>
        <c:lblAlgn val="ctr"/>
        <c:lblOffset val="100"/>
        <c:noMultiLvlLbl val="0"/>
      </c:catAx>
      <c:valAx>
        <c:axId val="155484160"/>
        <c:scaling>
          <c:orientation val="minMax"/>
          <c:max val="1200"/>
        </c:scaling>
        <c:delete val="0"/>
        <c:axPos val="r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Fatal</a:t>
                </a:r>
              </a:p>
            </c:rich>
          </c:tx>
          <c:layout>
            <c:manualLayout>
              <c:xMode val="edge"/>
              <c:yMode val="edge"/>
              <c:x val="0.93081909572624177"/>
              <c:y val="0.415094999917463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474176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867957543042968"/>
          <c:y val="0.94811469321051844"/>
          <c:w val="0.64151042440449657"/>
          <c:h val="3.7735849056603765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42730940446515"/>
          <c:y val="5.1829268292682924E-2"/>
          <c:w val="0.74314679037415221"/>
          <c:h val="0.80487804878048785"/>
        </c:manualLayout>
      </c:layout>
      <c:lineChart>
        <c:grouping val="standard"/>
        <c:varyColors val="0"/>
        <c:ser>
          <c:idx val="2"/>
          <c:order val="1"/>
          <c:tx>
            <c:strRef>
              <c:f>Table2Chart!$C$12</c:f>
              <c:strCache>
                <c:ptCount val="1"/>
                <c:pt idx="0">
                  <c:v>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Table2Chart!$D$9:$BN$9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cat>
          <c:val>
            <c:numRef>
              <c:f>Table2Chart!$D$12:$BN$12</c:f>
              <c:numCache>
                <c:formatCode>#,##0</c:formatCode>
                <c:ptCount val="63"/>
                <c:pt idx="0">
                  <c:v>10774</c:v>
                </c:pt>
                <c:pt idx="1">
                  <c:v>11806</c:v>
                </c:pt>
                <c:pt idx="2">
                  <c:v>11638</c:v>
                </c:pt>
                <c:pt idx="3">
                  <c:v>12594</c:v>
                </c:pt>
                <c:pt idx="4">
                  <c:v>13481</c:v>
                </c:pt>
                <c:pt idx="5">
                  <c:v>15193</c:v>
                </c:pt>
                <c:pt idx="6">
                  <c:v>15870</c:v>
                </c:pt>
                <c:pt idx="7">
                  <c:v>15861</c:v>
                </c:pt>
                <c:pt idx="8">
                  <c:v>16923</c:v>
                </c:pt>
                <c:pt idx="9">
                  <c:v>18071</c:v>
                </c:pt>
                <c:pt idx="10">
                  <c:v>19035</c:v>
                </c:pt>
                <c:pt idx="11">
                  <c:v>19463</c:v>
                </c:pt>
                <c:pt idx="12">
                  <c:v>18987</c:v>
                </c:pt>
                <c:pt idx="13">
                  <c:v>19789</c:v>
                </c:pt>
                <c:pt idx="14">
                  <c:v>21637</c:v>
                </c:pt>
                <c:pt idx="15">
                  <c:v>22340</c:v>
                </c:pt>
                <c:pt idx="16">
                  <c:v>22237</c:v>
                </c:pt>
                <c:pt idx="17">
                  <c:v>21724</c:v>
                </c:pt>
                <c:pt idx="18">
                  <c:v>20387</c:v>
                </c:pt>
                <c:pt idx="19">
                  <c:v>20333</c:v>
                </c:pt>
                <c:pt idx="20">
                  <c:v>20398</c:v>
                </c:pt>
                <c:pt idx="21">
                  <c:v>20381</c:v>
                </c:pt>
                <c:pt idx="22">
                  <c:v>20907</c:v>
                </c:pt>
                <c:pt idx="23">
                  <c:v>20455</c:v>
                </c:pt>
                <c:pt idx="24">
                  <c:v>18436</c:v>
                </c:pt>
                <c:pt idx="25">
                  <c:v>19073</c:v>
                </c:pt>
                <c:pt idx="26">
                  <c:v>20430</c:v>
                </c:pt>
                <c:pt idx="27">
                  <c:v>20122</c:v>
                </c:pt>
                <c:pt idx="28">
                  <c:v>20337</c:v>
                </c:pt>
                <c:pt idx="29">
                  <c:v>21336</c:v>
                </c:pt>
                <c:pt idx="30">
                  <c:v>19747</c:v>
                </c:pt>
                <c:pt idx="31">
                  <c:v>19249</c:v>
                </c:pt>
                <c:pt idx="32">
                  <c:v>18312</c:v>
                </c:pt>
                <c:pt idx="33">
                  <c:v>16967</c:v>
                </c:pt>
                <c:pt idx="34">
                  <c:v>17832</c:v>
                </c:pt>
                <c:pt idx="35">
                  <c:v>18899</c:v>
                </c:pt>
                <c:pt idx="36">
                  <c:v>18094</c:v>
                </c:pt>
                <c:pt idx="37">
                  <c:v>17485</c:v>
                </c:pt>
                <c:pt idx="38">
                  <c:v>18139</c:v>
                </c:pt>
                <c:pt idx="39">
                  <c:v>19981</c:v>
                </c:pt>
                <c:pt idx="40">
                  <c:v>20430</c:v>
                </c:pt>
                <c:pt idx="41">
                  <c:v>19217</c:v>
                </c:pt>
                <c:pt idx="42">
                  <c:v>18534</c:v>
                </c:pt>
                <c:pt idx="43">
                  <c:v>17561</c:v>
                </c:pt>
                <c:pt idx="44">
                  <c:v>17002</c:v>
                </c:pt>
                <c:pt idx="45">
                  <c:v>16855</c:v>
                </c:pt>
                <c:pt idx="46">
                  <c:v>17318</c:v>
                </c:pt>
                <c:pt idx="47">
                  <c:v>18205</c:v>
                </c:pt>
                <c:pt idx="48">
                  <c:v>18010</c:v>
                </c:pt>
                <c:pt idx="49">
                  <c:v>16927</c:v>
                </c:pt>
                <c:pt idx="50">
                  <c:v>16624</c:v>
                </c:pt>
                <c:pt idx="51">
                  <c:v>16153</c:v>
                </c:pt>
                <c:pt idx="52">
                  <c:v>15742</c:v>
                </c:pt>
                <c:pt idx="53">
                  <c:v>15463</c:v>
                </c:pt>
                <c:pt idx="54">
                  <c:v>15428</c:v>
                </c:pt>
                <c:pt idx="55">
                  <c:v>14933</c:v>
                </c:pt>
                <c:pt idx="56">
                  <c:v>14320</c:v>
                </c:pt>
                <c:pt idx="57">
                  <c:v>13573</c:v>
                </c:pt>
                <c:pt idx="58">
                  <c:v>12747</c:v>
                </c:pt>
                <c:pt idx="59">
                  <c:v>12540</c:v>
                </c:pt>
                <c:pt idx="60">
                  <c:v>11161</c:v>
                </c:pt>
                <c:pt idx="61">
                  <c:v>10715</c:v>
                </c:pt>
                <c:pt idx="62">
                  <c:v>10528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Table2Chart!$C$13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Table2Chart!$D$9:$BN$9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cat>
          <c:val>
            <c:numRef>
              <c:f>Table2Chart!$D$13:$BN$13</c:f>
              <c:numCache>
                <c:formatCode>#,##0</c:formatCode>
                <c:ptCount val="63"/>
                <c:pt idx="0">
                  <c:v>15856</c:v>
                </c:pt>
                <c:pt idx="1">
                  <c:v>16895</c:v>
                </c:pt>
                <c:pt idx="2">
                  <c:v>16547</c:v>
                </c:pt>
                <c:pt idx="3">
                  <c:v>18343</c:v>
                </c:pt>
                <c:pt idx="4">
                  <c:v>18901</c:v>
                </c:pt>
                <c:pt idx="5">
                  <c:v>20899</c:v>
                </c:pt>
                <c:pt idx="6">
                  <c:v>21459</c:v>
                </c:pt>
                <c:pt idx="7">
                  <c:v>21417</c:v>
                </c:pt>
                <c:pt idx="8">
                  <c:v>22830</c:v>
                </c:pt>
                <c:pt idx="9">
                  <c:v>25011</c:v>
                </c:pt>
                <c:pt idx="10">
                  <c:v>26315</c:v>
                </c:pt>
                <c:pt idx="11">
                  <c:v>27362</c:v>
                </c:pt>
                <c:pt idx="12">
                  <c:v>26703</c:v>
                </c:pt>
                <c:pt idx="13">
                  <c:v>27728</c:v>
                </c:pt>
                <c:pt idx="14">
                  <c:v>30527</c:v>
                </c:pt>
                <c:pt idx="15">
                  <c:v>31827</c:v>
                </c:pt>
                <c:pt idx="16">
                  <c:v>32280</c:v>
                </c:pt>
                <c:pt idx="17">
                  <c:v>31760</c:v>
                </c:pt>
                <c:pt idx="18">
                  <c:v>30649</c:v>
                </c:pt>
                <c:pt idx="19">
                  <c:v>31056</c:v>
                </c:pt>
                <c:pt idx="20">
                  <c:v>31240</c:v>
                </c:pt>
                <c:pt idx="21">
                  <c:v>31194</c:v>
                </c:pt>
                <c:pt idx="22">
                  <c:v>31762</c:v>
                </c:pt>
                <c:pt idx="23">
                  <c:v>31404</c:v>
                </c:pt>
                <c:pt idx="24">
                  <c:v>28783</c:v>
                </c:pt>
                <c:pt idx="25">
                  <c:v>28621</c:v>
                </c:pt>
                <c:pt idx="26">
                  <c:v>29933</c:v>
                </c:pt>
                <c:pt idx="27">
                  <c:v>29783</c:v>
                </c:pt>
                <c:pt idx="28">
                  <c:v>30506</c:v>
                </c:pt>
                <c:pt idx="29">
                  <c:v>31387</c:v>
                </c:pt>
                <c:pt idx="30">
                  <c:v>29286</c:v>
                </c:pt>
                <c:pt idx="31">
                  <c:v>28766</c:v>
                </c:pt>
                <c:pt idx="32">
                  <c:v>28273</c:v>
                </c:pt>
                <c:pt idx="33">
                  <c:v>25224</c:v>
                </c:pt>
                <c:pt idx="34">
                  <c:v>26158</c:v>
                </c:pt>
                <c:pt idx="35">
                  <c:v>27287</c:v>
                </c:pt>
                <c:pt idx="36">
                  <c:v>26117</c:v>
                </c:pt>
                <c:pt idx="37">
                  <c:v>24748</c:v>
                </c:pt>
                <c:pt idx="38">
                  <c:v>25425</c:v>
                </c:pt>
                <c:pt idx="39">
                  <c:v>27532</c:v>
                </c:pt>
                <c:pt idx="40">
                  <c:v>27228</c:v>
                </c:pt>
                <c:pt idx="41">
                  <c:v>25346</c:v>
                </c:pt>
                <c:pt idx="42">
                  <c:v>24173</c:v>
                </c:pt>
                <c:pt idx="43">
                  <c:v>22414</c:v>
                </c:pt>
                <c:pt idx="44">
                  <c:v>22573</c:v>
                </c:pt>
                <c:pt idx="45">
                  <c:v>22194</c:v>
                </c:pt>
                <c:pt idx="46">
                  <c:v>21716</c:v>
                </c:pt>
                <c:pt idx="47">
                  <c:v>22629</c:v>
                </c:pt>
                <c:pt idx="48">
                  <c:v>22467</c:v>
                </c:pt>
                <c:pt idx="49">
                  <c:v>21002</c:v>
                </c:pt>
                <c:pt idx="50">
                  <c:v>20518</c:v>
                </c:pt>
                <c:pt idx="51">
                  <c:v>19911</c:v>
                </c:pt>
                <c:pt idx="52">
                  <c:v>19275</c:v>
                </c:pt>
                <c:pt idx="53">
                  <c:v>18756</c:v>
                </c:pt>
                <c:pt idx="54">
                  <c:v>18502</c:v>
                </c:pt>
                <c:pt idx="55">
                  <c:v>17885</c:v>
                </c:pt>
                <c:pt idx="56">
                  <c:v>17269</c:v>
                </c:pt>
                <c:pt idx="57">
                  <c:v>16239</c:v>
                </c:pt>
                <c:pt idx="58">
                  <c:v>15592</c:v>
                </c:pt>
                <c:pt idx="59">
                  <c:v>15044</c:v>
                </c:pt>
                <c:pt idx="60">
                  <c:v>13338</c:v>
                </c:pt>
                <c:pt idx="61">
                  <c:v>12777</c:v>
                </c:pt>
                <c:pt idx="62">
                  <c:v>12676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564672"/>
        <c:axId val="155574656"/>
      </c:lineChart>
      <c:lineChart>
        <c:grouping val="standard"/>
        <c:varyColors val="0"/>
        <c:ser>
          <c:idx val="1"/>
          <c:order val="0"/>
          <c:tx>
            <c:strRef>
              <c:f>Table2Chart!$C$11</c:f>
              <c:strCache>
                <c:ptCount val="1"/>
                <c:pt idx="0">
                  <c:v>Serious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Table2Chart!$D$9:$BN$9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cat>
          <c:val>
            <c:numRef>
              <c:f>Table2Chart!$D$11:$BN$11</c:f>
              <c:numCache>
                <c:formatCode>#,##0</c:formatCode>
                <c:ptCount val="63"/>
                <c:pt idx="0">
                  <c:v>4553</c:v>
                </c:pt>
                <c:pt idx="1">
                  <c:v>4545</c:v>
                </c:pt>
                <c:pt idx="2">
                  <c:v>4424</c:v>
                </c:pt>
                <c:pt idx="3">
                  <c:v>5170</c:v>
                </c:pt>
                <c:pt idx="4">
                  <c:v>4875</c:v>
                </c:pt>
                <c:pt idx="5">
                  <c:v>5096</c:v>
                </c:pt>
                <c:pt idx="6">
                  <c:v>5049</c:v>
                </c:pt>
                <c:pt idx="7">
                  <c:v>5006</c:v>
                </c:pt>
                <c:pt idx="8">
                  <c:v>5302</c:v>
                </c:pt>
                <c:pt idx="9">
                  <c:v>6336</c:v>
                </c:pt>
                <c:pt idx="10">
                  <c:v>6632</c:v>
                </c:pt>
                <c:pt idx="11">
                  <c:v>7228</c:v>
                </c:pt>
                <c:pt idx="12">
                  <c:v>7052</c:v>
                </c:pt>
                <c:pt idx="13">
                  <c:v>7227</c:v>
                </c:pt>
                <c:pt idx="14">
                  <c:v>8136</c:v>
                </c:pt>
                <c:pt idx="15">
                  <c:v>8744</c:v>
                </c:pt>
                <c:pt idx="16">
                  <c:v>9253</c:v>
                </c:pt>
                <c:pt idx="17">
                  <c:v>9258</c:v>
                </c:pt>
                <c:pt idx="18">
                  <c:v>9493</c:v>
                </c:pt>
                <c:pt idx="19">
                  <c:v>9831</c:v>
                </c:pt>
                <c:pt idx="20">
                  <c:v>10027</c:v>
                </c:pt>
                <c:pt idx="21">
                  <c:v>9947</c:v>
                </c:pt>
                <c:pt idx="22">
                  <c:v>10000</c:v>
                </c:pt>
                <c:pt idx="23">
                  <c:v>10094</c:v>
                </c:pt>
                <c:pt idx="24">
                  <c:v>9522</c:v>
                </c:pt>
                <c:pt idx="25">
                  <c:v>8779</c:v>
                </c:pt>
                <c:pt idx="26">
                  <c:v>8720</c:v>
                </c:pt>
                <c:pt idx="27">
                  <c:v>8850</c:v>
                </c:pt>
                <c:pt idx="28">
                  <c:v>9349</c:v>
                </c:pt>
                <c:pt idx="29">
                  <c:v>9241</c:v>
                </c:pt>
                <c:pt idx="30">
                  <c:v>8839</c:v>
                </c:pt>
                <c:pt idx="31">
                  <c:v>8840</c:v>
                </c:pt>
                <c:pt idx="32">
                  <c:v>9260</c:v>
                </c:pt>
                <c:pt idx="33">
                  <c:v>7633</c:v>
                </c:pt>
                <c:pt idx="34">
                  <c:v>7727</c:v>
                </c:pt>
                <c:pt idx="35">
                  <c:v>7786</c:v>
                </c:pt>
                <c:pt idx="36">
                  <c:v>7422</c:v>
                </c:pt>
                <c:pt idx="37">
                  <c:v>6707</c:v>
                </c:pt>
                <c:pt idx="38">
                  <c:v>6732</c:v>
                </c:pt>
                <c:pt idx="39">
                  <c:v>6998</c:v>
                </c:pt>
                <c:pt idx="40">
                  <c:v>6252</c:v>
                </c:pt>
                <c:pt idx="41">
                  <c:v>5638</c:v>
                </c:pt>
                <c:pt idx="42">
                  <c:v>5176</c:v>
                </c:pt>
                <c:pt idx="43">
                  <c:v>4454</c:v>
                </c:pt>
                <c:pt idx="44">
                  <c:v>5208</c:v>
                </c:pt>
                <c:pt idx="45">
                  <c:v>4930</c:v>
                </c:pt>
                <c:pt idx="46">
                  <c:v>4041</c:v>
                </c:pt>
                <c:pt idx="47">
                  <c:v>4047</c:v>
                </c:pt>
                <c:pt idx="48">
                  <c:v>4072</c:v>
                </c:pt>
                <c:pt idx="49">
                  <c:v>3765</c:v>
                </c:pt>
                <c:pt idx="50">
                  <c:v>3568</c:v>
                </c:pt>
                <c:pt idx="51">
                  <c:v>3410</c:v>
                </c:pt>
                <c:pt idx="52">
                  <c:v>3229</c:v>
                </c:pt>
                <c:pt idx="53">
                  <c:v>2957</c:v>
                </c:pt>
                <c:pt idx="54">
                  <c:v>2766</c:v>
                </c:pt>
                <c:pt idx="55">
                  <c:v>2666</c:v>
                </c:pt>
                <c:pt idx="56">
                  <c:v>2635</c:v>
                </c:pt>
                <c:pt idx="57">
                  <c:v>2385</c:v>
                </c:pt>
                <c:pt idx="58">
                  <c:v>2575</c:v>
                </c:pt>
                <c:pt idx="59">
                  <c:v>2288</c:v>
                </c:pt>
                <c:pt idx="60">
                  <c:v>1969</c:v>
                </c:pt>
                <c:pt idx="61">
                  <c:v>1877</c:v>
                </c:pt>
                <c:pt idx="62">
                  <c:v>1974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576576"/>
        <c:axId val="155578368"/>
      </c:lineChart>
      <c:catAx>
        <c:axId val="155564672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574656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55574656"/>
        <c:scaling>
          <c:orientation val="minMax"/>
          <c:max val="36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Slight and all severities</a:t>
                </a:r>
              </a:p>
            </c:rich>
          </c:tx>
          <c:layout>
            <c:manualLayout>
              <c:xMode val="edge"/>
              <c:yMode val="edge"/>
              <c:x val="8.658008658008658E-3"/>
              <c:y val="0.2865853658536585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564672"/>
        <c:crosses val="autoZero"/>
        <c:crossBetween val="midCat"/>
        <c:majorUnit val="4000"/>
      </c:valAx>
      <c:catAx>
        <c:axId val="155576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5578368"/>
        <c:crosses val="autoZero"/>
        <c:auto val="1"/>
        <c:lblAlgn val="ctr"/>
        <c:lblOffset val="100"/>
        <c:noMultiLvlLbl val="0"/>
      </c:catAx>
      <c:valAx>
        <c:axId val="155578368"/>
        <c:scaling>
          <c:orientation val="minMax"/>
          <c:max val="18000"/>
        </c:scaling>
        <c:delete val="0"/>
        <c:axPos val="r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Serious</a:t>
                </a:r>
              </a:p>
            </c:rich>
          </c:tx>
          <c:layout>
            <c:manualLayout>
              <c:xMode val="edge"/>
              <c:yMode val="edge"/>
              <c:x val="0.94516730863187559"/>
              <c:y val="0.3948170731707317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576576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215007215007215E-3"/>
          <c:y val="0.92378048780487809"/>
          <c:w val="0.88744709941560329"/>
          <c:h val="5.4878048780487854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86636089455061"/>
          <c:y val="5.5214765276586822E-2"/>
          <c:w val="0.71656106669320596"/>
          <c:h val="0.79908035303060376"/>
        </c:manualLayout>
      </c:layout>
      <c:lineChart>
        <c:grouping val="standard"/>
        <c:varyColors val="0"/>
        <c:ser>
          <c:idx val="2"/>
          <c:order val="0"/>
          <c:tx>
            <c:strRef>
              <c:f>Table2Chart!$C$12</c:f>
              <c:strCache>
                <c:ptCount val="1"/>
                <c:pt idx="0">
                  <c:v>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Table2Chart!$D$9:$BN$9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cat>
          <c:val>
            <c:numRef>
              <c:f>Table2Chart!$D$12:$BN$12</c:f>
              <c:numCache>
                <c:formatCode>#,##0</c:formatCode>
                <c:ptCount val="63"/>
                <c:pt idx="0">
                  <c:v>10774</c:v>
                </c:pt>
                <c:pt idx="1">
                  <c:v>11806</c:v>
                </c:pt>
                <c:pt idx="2">
                  <c:v>11638</c:v>
                </c:pt>
                <c:pt idx="3">
                  <c:v>12594</c:v>
                </c:pt>
                <c:pt idx="4">
                  <c:v>13481</c:v>
                </c:pt>
                <c:pt idx="5">
                  <c:v>15193</c:v>
                </c:pt>
                <c:pt idx="6">
                  <c:v>15870</c:v>
                </c:pt>
                <c:pt idx="7">
                  <c:v>15861</c:v>
                </c:pt>
                <c:pt idx="8">
                  <c:v>16923</c:v>
                </c:pt>
                <c:pt idx="9">
                  <c:v>18071</c:v>
                </c:pt>
                <c:pt idx="10">
                  <c:v>19035</c:v>
                </c:pt>
                <c:pt idx="11">
                  <c:v>19463</c:v>
                </c:pt>
                <c:pt idx="12">
                  <c:v>18987</c:v>
                </c:pt>
                <c:pt idx="13">
                  <c:v>19789</c:v>
                </c:pt>
                <c:pt idx="14">
                  <c:v>21637</c:v>
                </c:pt>
                <c:pt idx="15">
                  <c:v>22340</c:v>
                </c:pt>
                <c:pt idx="16">
                  <c:v>22237</c:v>
                </c:pt>
                <c:pt idx="17">
                  <c:v>21724</c:v>
                </c:pt>
                <c:pt idx="18">
                  <c:v>20387</c:v>
                </c:pt>
                <c:pt idx="19">
                  <c:v>20333</c:v>
                </c:pt>
                <c:pt idx="20">
                  <c:v>20398</c:v>
                </c:pt>
                <c:pt idx="21">
                  <c:v>20381</c:v>
                </c:pt>
                <c:pt idx="22">
                  <c:v>20907</c:v>
                </c:pt>
                <c:pt idx="23">
                  <c:v>20455</c:v>
                </c:pt>
                <c:pt idx="24">
                  <c:v>18436</c:v>
                </c:pt>
                <c:pt idx="25">
                  <c:v>19073</c:v>
                </c:pt>
                <c:pt idx="26">
                  <c:v>20430</c:v>
                </c:pt>
                <c:pt idx="27">
                  <c:v>20122</c:v>
                </c:pt>
                <c:pt idx="28">
                  <c:v>20337</c:v>
                </c:pt>
                <c:pt idx="29">
                  <c:v>21336</c:v>
                </c:pt>
                <c:pt idx="30">
                  <c:v>19747</c:v>
                </c:pt>
                <c:pt idx="31">
                  <c:v>19249</c:v>
                </c:pt>
                <c:pt idx="32">
                  <c:v>18312</c:v>
                </c:pt>
                <c:pt idx="33">
                  <c:v>16967</c:v>
                </c:pt>
                <c:pt idx="34">
                  <c:v>17832</c:v>
                </c:pt>
                <c:pt idx="35">
                  <c:v>18899</c:v>
                </c:pt>
                <c:pt idx="36">
                  <c:v>18094</c:v>
                </c:pt>
                <c:pt idx="37">
                  <c:v>17485</c:v>
                </c:pt>
                <c:pt idx="38">
                  <c:v>18139</c:v>
                </c:pt>
                <c:pt idx="39">
                  <c:v>19981</c:v>
                </c:pt>
                <c:pt idx="40">
                  <c:v>20430</c:v>
                </c:pt>
                <c:pt idx="41">
                  <c:v>19217</c:v>
                </c:pt>
                <c:pt idx="42">
                  <c:v>18534</c:v>
                </c:pt>
                <c:pt idx="43">
                  <c:v>17561</c:v>
                </c:pt>
                <c:pt idx="44">
                  <c:v>17002</c:v>
                </c:pt>
                <c:pt idx="45">
                  <c:v>16855</c:v>
                </c:pt>
                <c:pt idx="46">
                  <c:v>17318</c:v>
                </c:pt>
                <c:pt idx="47">
                  <c:v>18205</c:v>
                </c:pt>
                <c:pt idx="48">
                  <c:v>18010</c:v>
                </c:pt>
                <c:pt idx="49">
                  <c:v>16927</c:v>
                </c:pt>
                <c:pt idx="50">
                  <c:v>16624</c:v>
                </c:pt>
                <c:pt idx="51">
                  <c:v>16153</c:v>
                </c:pt>
                <c:pt idx="52">
                  <c:v>15742</c:v>
                </c:pt>
                <c:pt idx="53">
                  <c:v>15463</c:v>
                </c:pt>
                <c:pt idx="54">
                  <c:v>15428</c:v>
                </c:pt>
                <c:pt idx="55">
                  <c:v>14933</c:v>
                </c:pt>
                <c:pt idx="56">
                  <c:v>14320</c:v>
                </c:pt>
                <c:pt idx="57">
                  <c:v>13573</c:v>
                </c:pt>
                <c:pt idx="58">
                  <c:v>12747</c:v>
                </c:pt>
                <c:pt idx="59">
                  <c:v>12540</c:v>
                </c:pt>
                <c:pt idx="60">
                  <c:v>11161</c:v>
                </c:pt>
                <c:pt idx="61">
                  <c:v>10715</c:v>
                </c:pt>
                <c:pt idx="62">
                  <c:v>10528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Table2Chart!$C$13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Table2Chart!$D$9:$BN$9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cat>
          <c:val>
            <c:numRef>
              <c:f>Table2Chart!$D$13:$BN$13</c:f>
              <c:numCache>
                <c:formatCode>#,##0</c:formatCode>
                <c:ptCount val="63"/>
                <c:pt idx="0">
                  <c:v>15856</c:v>
                </c:pt>
                <c:pt idx="1">
                  <c:v>16895</c:v>
                </c:pt>
                <c:pt idx="2">
                  <c:v>16547</c:v>
                </c:pt>
                <c:pt idx="3">
                  <c:v>18343</c:v>
                </c:pt>
                <c:pt idx="4">
                  <c:v>18901</c:v>
                </c:pt>
                <c:pt idx="5">
                  <c:v>20899</c:v>
                </c:pt>
                <c:pt idx="6">
                  <c:v>21459</c:v>
                </c:pt>
                <c:pt idx="7">
                  <c:v>21417</c:v>
                </c:pt>
                <c:pt idx="8">
                  <c:v>22830</c:v>
                </c:pt>
                <c:pt idx="9">
                  <c:v>25011</c:v>
                </c:pt>
                <c:pt idx="10">
                  <c:v>26315</c:v>
                </c:pt>
                <c:pt idx="11">
                  <c:v>27362</c:v>
                </c:pt>
                <c:pt idx="12">
                  <c:v>26703</c:v>
                </c:pt>
                <c:pt idx="13">
                  <c:v>27728</c:v>
                </c:pt>
                <c:pt idx="14">
                  <c:v>30527</c:v>
                </c:pt>
                <c:pt idx="15">
                  <c:v>31827</c:v>
                </c:pt>
                <c:pt idx="16">
                  <c:v>32280</c:v>
                </c:pt>
                <c:pt idx="17">
                  <c:v>31760</c:v>
                </c:pt>
                <c:pt idx="18">
                  <c:v>30649</c:v>
                </c:pt>
                <c:pt idx="19">
                  <c:v>31056</c:v>
                </c:pt>
                <c:pt idx="20">
                  <c:v>31240</c:v>
                </c:pt>
                <c:pt idx="21">
                  <c:v>31194</c:v>
                </c:pt>
                <c:pt idx="22">
                  <c:v>31762</c:v>
                </c:pt>
                <c:pt idx="23">
                  <c:v>31404</c:v>
                </c:pt>
                <c:pt idx="24">
                  <c:v>28783</c:v>
                </c:pt>
                <c:pt idx="25">
                  <c:v>28621</c:v>
                </c:pt>
                <c:pt idx="26">
                  <c:v>29933</c:v>
                </c:pt>
                <c:pt idx="27">
                  <c:v>29783</c:v>
                </c:pt>
                <c:pt idx="28">
                  <c:v>30506</c:v>
                </c:pt>
                <c:pt idx="29">
                  <c:v>31387</c:v>
                </c:pt>
                <c:pt idx="30">
                  <c:v>29286</c:v>
                </c:pt>
                <c:pt idx="31">
                  <c:v>28766</c:v>
                </c:pt>
                <c:pt idx="32">
                  <c:v>28273</c:v>
                </c:pt>
                <c:pt idx="33">
                  <c:v>25224</c:v>
                </c:pt>
                <c:pt idx="34">
                  <c:v>26158</c:v>
                </c:pt>
                <c:pt idx="35">
                  <c:v>27287</c:v>
                </c:pt>
                <c:pt idx="36">
                  <c:v>26117</c:v>
                </c:pt>
                <c:pt idx="37">
                  <c:v>24748</c:v>
                </c:pt>
                <c:pt idx="38">
                  <c:v>25425</c:v>
                </c:pt>
                <c:pt idx="39">
                  <c:v>27532</c:v>
                </c:pt>
                <c:pt idx="40">
                  <c:v>27228</c:v>
                </c:pt>
                <c:pt idx="41">
                  <c:v>25346</c:v>
                </c:pt>
                <c:pt idx="42">
                  <c:v>24173</c:v>
                </c:pt>
                <c:pt idx="43">
                  <c:v>22414</c:v>
                </c:pt>
                <c:pt idx="44">
                  <c:v>22573</c:v>
                </c:pt>
                <c:pt idx="45">
                  <c:v>22194</c:v>
                </c:pt>
                <c:pt idx="46">
                  <c:v>21716</c:v>
                </c:pt>
                <c:pt idx="47">
                  <c:v>22629</c:v>
                </c:pt>
                <c:pt idx="48">
                  <c:v>22467</c:v>
                </c:pt>
                <c:pt idx="49">
                  <c:v>21002</c:v>
                </c:pt>
                <c:pt idx="50">
                  <c:v>20518</c:v>
                </c:pt>
                <c:pt idx="51">
                  <c:v>19911</c:v>
                </c:pt>
                <c:pt idx="52">
                  <c:v>19275</c:v>
                </c:pt>
                <c:pt idx="53">
                  <c:v>18756</c:v>
                </c:pt>
                <c:pt idx="54">
                  <c:v>18502</c:v>
                </c:pt>
                <c:pt idx="55">
                  <c:v>17885</c:v>
                </c:pt>
                <c:pt idx="56">
                  <c:v>17269</c:v>
                </c:pt>
                <c:pt idx="57">
                  <c:v>16239</c:v>
                </c:pt>
                <c:pt idx="58">
                  <c:v>15592</c:v>
                </c:pt>
                <c:pt idx="59">
                  <c:v>15044</c:v>
                </c:pt>
                <c:pt idx="60">
                  <c:v>13338</c:v>
                </c:pt>
                <c:pt idx="61">
                  <c:v>12777</c:v>
                </c:pt>
                <c:pt idx="62">
                  <c:v>12676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62496"/>
        <c:axId val="157168384"/>
      </c:lineChart>
      <c:lineChart>
        <c:grouping val="standard"/>
        <c:varyColors val="0"/>
        <c:ser>
          <c:idx val="0"/>
          <c:order val="2"/>
          <c:tx>
            <c:strRef>
              <c:f>Table2Chart!$C$10</c:f>
              <c:strCache>
                <c:ptCount val="1"/>
                <c:pt idx="0">
                  <c:v>Fatal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Table2Chart!$D$9:$BN$9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cat>
          <c:val>
            <c:numRef>
              <c:f>Table2Chart!$D$10:$BN$10</c:f>
              <c:numCache>
                <c:formatCode>#,##0</c:formatCode>
                <c:ptCount val="63"/>
                <c:pt idx="0">
                  <c:v>529</c:v>
                </c:pt>
                <c:pt idx="1">
                  <c:v>544</c:v>
                </c:pt>
                <c:pt idx="2">
                  <c:v>485</c:v>
                </c:pt>
                <c:pt idx="3">
                  <c:v>579</c:v>
                </c:pt>
                <c:pt idx="4">
                  <c:v>545</c:v>
                </c:pt>
                <c:pt idx="5">
                  <c:v>610</c:v>
                </c:pt>
                <c:pt idx="6">
                  <c:v>540</c:v>
                </c:pt>
                <c:pt idx="7">
                  <c:v>550</c:v>
                </c:pt>
                <c:pt idx="8">
                  <c:v>605</c:v>
                </c:pt>
                <c:pt idx="9">
                  <c:v>604</c:v>
                </c:pt>
                <c:pt idx="10">
                  <c:v>648</c:v>
                </c:pt>
                <c:pt idx="11">
                  <c:v>671</c:v>
                </c:pt>
                <c:pt idx="12">
                  <c:v>664</c:v>
                </c:pt>
                <c:pt idx="13">
                  <c:v>712</c:v>
                </c:pt>
                <c:pt idx="14">
                  <c:v>754</c:v>
                </c:pt>
                <c:pt idx="15">
                  <c:v>743</c:v>
                </c:pt>
                <c:pt idx="16">
                  <c:v>790</c:v>
                </c:pt>
                <c:pt idx="17">
                  <c:v>778</c:v>
                </c:pt>
                <c:pt idx="18">
                  <c:v>769</c:v>
                </c:pt>
                <c:pt idx="19">
                  <c:v>892</c:v>
                </c:pt>
                <c:pt idx="20">
                  <c:v>815</c:v>
                </c:pt>
                <c:pt idx="21">
                  <c:v>866</c:v>
                </c:pt>
                <c:pt idx="22">
                  <c:v>855</c:v>
                </c:pt>
                <c:pt idx="23">
                  <c:v>855</c:v>
                </c:pt>
                <c:pt idx="24">
                  <c:v>825</c:v>
                </c:pt>
                <c:pt idx="25">
                  <c:v>769</c:v>
                </c:pt>
                <c:pt idx="26">
                  <c:v>783</c:v>
                </c:pt>
                <c:pt idx="27">
                  <c:v>811</c:v>
                </c:pt>
                <c:pt idx="28">
                  <c:v>820</c:v>
                </c:pt>
                <c:pt idx="29">
                  <c:v>810</c:v>
                </c:pt>
                <c:pt idx="30">
                  <c:v>700</c:v>
                </c:pt>
                <c:pt idx="31">
                  <c:v>677</c:v>
                </c:pt>
                <c:pt idx="32">
                  <c:v>701</c:v>
                </c:pt>
                <c:pt idx="33">
                  <c:v>624</c:v>
                </c:pt>
                <c:pt idx="34">
                  <c:v>599</c:v>
                </c:pt>
                <c:pt idx="35">
                  <c:v>602</c:v>
                </c:pt>
                <c:pt idx="36">
                  <c:v>601</c:v>
                </c:pt>
                <c:pt idx="37">
                  <c:v>556</c:v>
                </c:pt>
                <c:pt idx="38">
                  <c:v>554</c:v>
                </c:pt>
                <c:pt idx="39">
                  <c:v>553</c:v>
                </c:pt>
                <c:pt idx="40">
                  <c:v>546</c:v>
                </c:pt>
                <c:pt idx="41">
                  <c:v>491</c:v>
                </c:pt>
                <c:pt idx="42">
                  <c:v>463</c:v>
                </c:pt>
                <c:pt idx="43">
                  <c:v>399</c:v>
                </c:pt>
                <c:pt idx="44">
                  <c:v>363</c:v>
                </c:pt>
                <c:pt idx="45">
                  <c:v>409</c:v>
                </c:pt>
                <c:pt idx="46">
                  <c:v>357</c:v>
                </c:pt>
                <c:pt idx="47">
                  <c:v>377</c:v>
                </c:pt>
                <c:pt idx="48">
                  <c:v>385</c:v>
                </c:pt>
                <c:pt idx="49">
                  <c:v>310</c:v>
                </c:pt>
                <c:pt idx="50">
                  <c:v>326</c:v>
                </c:pt>
                <c:pt idx="51">
                  <c:v>348</c:v>
                </c:pt>
                <c:pt idx="52">
                  <c:v>304</c:v>
                </c:pt>
                <c:pt idx="53">
                  <c:v>336</c:v>
                </c:pt>
                <c:pt idx="54">
                  <c:v>308</c:v>
                </c:pt>
                <c:pt idx="55">
                  <c:v>286</c:v>
                </c:pt>
                <c:pt idx="56">
                  <c:v>314</c:v>
                </c:pt>
                <c:pt idx="57">
                  <c:v>281</c:v>
                </c:pt>
                <c:pt idx="58">
                  <c:v>270</c:v>
                </c:pt>
                <c:pt idx="59">
                  <c:v>216</c:v>
                </c:pt>
                <c:pt idx="60">
                  <c:v>208</c:v>
                </c:pt>
                <c:pt idx="61">
                  <c:v>185</c:v>
                </c:pt>
                <c:pt idx="62">
                  <c:v>174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70304"/>
        <c:axId val="157172096"/>
      </c:lineChart>
      <c:catAx>
        <c:axId val="157162496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168384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57168384"/>
        <c:scaling>
          <c:orientation val="minMax"/>
          <c:max val="36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 </a:t>
                </a:r>
              </a:p>
            </c:rich>
          </c:tx>
          <c:layout>
            <c:manualLayout>
              <c:xMode val="edge"/>
              <c:yMode val="edge"/>
              <c:x val="3.8216560509554139E-2"/>
              <c:y val="0.4509205674444068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162496"/>
        <c:crosses val="autoZero"/>
        <c:crossBetween val="midCat"/>
        <c:majorUnit val="4000"/>
      </c:valAx>
      <c:catAx>
        <c:axId val="157170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7172096"/>
        <c:crosses val="autoZero"/>
        <c:auto val="1"/>
        <c:lblAlgn val="ctr"/>
        <c:lblOffset val="100"/>
        <c:noMultiLvlLbl val="0"/>
      </c:catAx>
      <c:valAx>
        <c:axId val="157172096"/>
        <c:scaling>
          <c:orientation val="minMax"/>
          <c:max val="1800"/>
        </c:scaling>
        <c:delete val="0"/>
        <c:axPos val="r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Fatal</a:t>
                </a:r>
              </a:p>
            </c:rich>
          </c:tx>
          <c:layout>
            <c:manualLayout>
              <c:xMode val="edge"/>
              <c:yMode val="edge"/>
              <c:x val="0.93949111456609324"/>
              <c:y val="0.415644493824774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170304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9617834394904458E-3"/>
          <c:y val="0.91411107353912047"/>
          <c:w val="0.91560576424762186"/>
          <c:h val="5.6748466257668717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9525</xdr:rowOff>
    </xdr:from>
    <xdr:to>
      <xdr:col>0</xdr:col>
      <xdr:colOff>0</xdr:colOff>
      <xdr:row>20</xdr:row>
      <xdr:rowOff>19050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0" y="3476625"/>
          <a:ext cx="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22</xdr:row>
      <xdr:rowOff>133350</xdr:rowOff>
    </xdr:from>
    <xdr:to>
      <xdr:col>0</xdr:col>
      <xdr:colOff>0</xdr:colOff>
      <xdr:row>23</xdr:row>
      <xdr:rowOff>152400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0" y="4286250"/>
          <a:ext cx="0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10,000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26</xdr:row>
      <xdr:rowOff>95250</xdr:rowOff>
    </xdr:from>
    <xdr:to>
      <xdr:col>0</xdr:col>
      <xdr:colOff>0</xdr:colOff>
      <xdr:row>27</xdr:row>
      <xdr:rowOff>104775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0" y="51625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30</xdr:row>
      <xdr:rowOff>38100</xdr:rowOff>
    </xdr:from>
    <xdr:to>
      <xdr:col>0</xdr:col>
      <xdr:colOff>0</xdr:colOff>
      <xdr:row>31</xdr:row>
      <xdr:rowOff>47625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0" y="58674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0</xdr:colOff>
      <xdr:row>35</xdr:row>
      <xdr:rowOff>9525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0" y="65913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37</xdr:row>
      <xdr:rowOff>104775</xdr:rowOff>
    </xdr:from>
    <xdr:to>
      <xdr:col>0</xdr:col>
      <xdr:colOff>0</xdr:colOff>
      <xdr:row>38</xdr:row>
      <xdr:rowOff>114300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0" y="7267575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19</xdr:row>
      <xdr:rowOff>9525</xdr:rowOff>
    </xdr:from>
    <xdr:to>
      <xdr:col>0</xdr:col>
      <xdr:colOff>0</xdr:colOff>
      <xdr:row>20</xdr:row>
      <xdr:rowOff>19050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0" y="3476625"/>
          <a:ext cx="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22</xdr:row>
      <xdr:rowOff>142875</xdr:rowOff>
    </xdr:from>
    <xdr:to>
      <xdr:col>0</xdr:col>
      <xdr:colOff>0</xdr:colOff>
      <xdr:row>23</xdr:row>
      <xdr:rowOff>152400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0" y="4295775"/>
          <a:ext cx="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26</xdr:row>
      <xdr:rowOff>114300</xdr:rowOff>
    </xdr:from>
    <xdr:to>
      <xdr:col>0</xdr:col>
      <xdr:colOff>0</xdr:colOff>
      <xdr:row>27</xdr:row>
      <xdr:rowOff>123825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0" y="51816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30</xdr:row>
      <xdr:rowOff>57150</xdr:rowOff>
    </xdr:from>
    <xdr:to>
      <xdr:col>0</xdr:col>
      <xdr:colOff>0</xdr:colOff>
      <xdr:row>31</xdr:row>
      <xdr:rowOff>47625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0" y="5886450"/>
          <a:ext cx="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34</xdr:row>
      <xdr:rowOff>9525</xdr:rowOff>
    </xdr:from>
    <xdr:to>
      <xdr:col>0</xdr:col>
      <xdr:colOff>0</xdr:colOff>
      <xdr:row>35</xdr:row>
      <xdr:rowOff>19050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0" y="6600825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37</xdr:row>
      <xdr:rowOff>104775</xdr:rowOff>
    </xdr:from>
    <xdr:to>
      <xdr:col>0</xdr:col>
      <xdr:colOff>0</xdr:colOff>
      <xdr:row>38</xdr:row>
      <xdr:rowOff>123825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0" y="7267575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17</xdr:row>
      <xdr:rowOff>171450</xdr:rowOff>
    </xdr:from>
    <xdr:to>
      <xdr:col>0</xdr:col>
      <xdr:colOff>0</xdr:colOff>
      <xdr:row>18</xdr:row>
      <xdr:rowOff>104775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0" y="3219450"/>
          <a:ext cx="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Fatal</a:t>
          </a:r>
          <a:endParaRPr lang="en-GB"/>
        </a:p>
      </xdr:txBody>
    </xdr:sp>
    <xdr:clientData/>
  </xdr:twoCellAnchor>
  <xdr:twoCellAnchor>
    <xdr:from>
      <xdr:col>0</xdr:col>
      <xdr:colOff>0</xdr:colOff>
      <xdr:row>17</xdr:row>
      <xdr:rowOff>190500</xdr:rowOff>
    </xdr:from>
    <xdr:to>
      <xdr:col>0</xdr:col>
      <xdr:colOff>47625</xdr:colOff>
      <xdr:row>18</xdr:row>
      <xdr:rowOff>104775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0" y="3238500"/>
          <a:ext cx="4762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Serious</a:t>
          </a:r>
          <a:endParaRPr lang="en-GB"/>
        </a:p>
      </xdr:txBody>
    </xdr:sp>
    <xdr:clientData/>
  </xdr:twoCellAnchor>
  <xdr:twoCellAnchor>
    <xdr:from>
      <xdr:col>1</xdr:col>
      <xdr:colOff>66675</xdr:colOff>
      <xdr:row>46</xdr:row>
      <xdr:rowOff>0</xdr:rowOff>
    </xdr:from>
    <xdr:to>
      <xdr:col>1</xdr:col>
      <xdr:colOff>485775</xdr:colOff>
      <xdr:row>46</xdr:row>
      <xdr:rowOff>0</xdr:rowOff>
    </xdr:to>
    <xdr:sp macro="" textlink="">
      <xdr:nvSpPr>
        <xdr:cNvPr id="16" name="Text Box 18"/>
        <xdr:cNvSpPr txBox="1">
          <a:spLocks noChangeArrowheads="1"/>
        </xdr:cNvSpPr>
      </xdr:nvSpPr>
      <xdr:spPr bwMode="auto">
        <a:xfrm>
          <a:off x="609600" y="88773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95250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17" name="Text Box 19"/>
        <xdr:cNvSpPr txBox="1">
          <a:spLocks noChangeArrowheads="1"/>
        </xdr:cNvSpPr>
      </xdr:nvSpPr>
      <xdr:spPr bwMode="auto">
        <a:xfrm>
          <a:off x="638175" y="8877300"/>
          <a:ext cx="438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10,000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142875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18" name="Text Box 20"/>
        <xdr:cNvSpPr txBox="1">
          <a:spLocks noChangeArrowheads="1"/>
        </xdr:cNvSpPr>
      </xdr:nvSpPr>
      <xdr:spPr bwMode="auto">
        <a:xfrm>
          <a:off x="685800" y="887730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152400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19" name="Text Box 21"/>
        <xdr:cNvSpPr txBox="1">
          <a:spLocks noChangeArrowheads="1"/>
        </xdr:cNvSpPr>
      </xdr:nvSpPr>
      <xdr:spPr bwMode="auto">
        <a:xfrm>
          <a:off x="695325" y="8877300"/>
          <a:ext cx="38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142875</xdr:colOff>
      <xdr:row>46</xdr:row>
      <xdr:rowOff>0</xdr:rowOff>
    </xdr:from>
    <xdr:to>
      <xdr:col>1</xdr:col>
      <xdr:colOff>542925</xdr:colOff>
      <xdr:row>46</xdr:row>
      <xdr:rowOff>0</xdr:rowOff>
    </xdr:to>
    <xdr:sp macro="" textlink="">
      <xdr:nvSpPr>
        <xdr:cNvPr id="20" name="Text Box 22"/>
        <xdr:cNvSpPr txBox="1">
          <a:spLocks noChangeArrowheads="1"/>
        </xdr:cNvSpPr>
      </xdr:nvSpPr>
      <xdr:spPr bwMode="auto">
        <a:xfrm>
          <a:off x="685800" y="8877300"/>
          <a:ext cx="4000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21" name="Text Box 23"/>
        <xdr:cNvSpPr txBox="1">
          <a:spLocks noChangeArrowheads="1"/>
        </xdr:cNvSpPr>
      </xdr:nvSpPr>
      <xdr:spPr bwMode="auto">
        <a:xfrm>
          <a:off x="657225" y="88773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104775</xdr:colOff>
      <xdr:row>46</xdr:row>
      <xdr:rowOff>0</xdr:rowOff>
    </xdr:from>
    <xdr:to>
      <xdr:col>0</xdr:col>
      <xdr:colOff>514350</xdr:colOff>
      <xdr:row>46</xdr:row>
      <xdr:rowOff>0</xdr:rowOff>
    </xdr:to>
    <xdr:sp macro="" textlink="">
      <xdr:nvSpPr>
        <xdr:cNvPr id="22" name="Text Box 24"/>
        <xdr:cNvSpPr txBox="1">
          <a:spLocks noChangeArrowheads="1"/>
        </xdr:cNvSpPr>
      </xdr:nvSpPr>
      <xdr:spPr bwMode="auto">
        <a:xfrm>
          <a:off x="104775" y="88773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123825</xdr:colOff>
      <xdr:row>46</xdr:row>
      <xdr:rowOff>0</xdr:rowOff>
    </xdr:from>
    <xdr:to>
      <xdr:col>0</xdr:col>
      <xdr:colOff>514350</xdr:colOff>
      <xdr:row>46</xdr:row>
      <xdr:rowOff>0</xdr:rowOff>
    </xdr:to>
    <xdr:sp macro="" textlink="">
      <xdr:nvSpPr>
        <xdr:cNvPr id="23" name="Text Box 25"/>
        <xdr:cNvSpPr txBox="1">
          <a:spLocks noChangeArrowheads="1"/>
        </xdr:cNvSpPr>
      </xdr:nvSpPr>
      <xdr:spPr bwMode="auto">
        <a:xfrm>
          <a:off x="123825" y="887730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152400</xdr:colOff>
      <xdr:row>46</xdr:row>
      <xdr:rowOff>0</xdr:rowOff>
    </xdr:from>
    <xdr:to>
      <xdr:col>0</xdr:col>
      <xdr:colOff>457200</xdr:colOff>
      <xdr:row>46</xdr:row>
      <xdr:rowOff>0</xdr:rowOff>
    </xdr:to>
    <xdr:sp macro="" textlink="">
      <xdr:nvSpPr>
        <xdr:cNvPr id="24" name="Text Box 26"/>
        <xdr:cNvSpPr txBox="1">
          <a:spLocks noChangeArrowheads="1"/>
        </xdr:cNvSpPr>
      </xdr:nvSpPr>
      <xdr:spPr bwMode="auto">
        <a:xfrm>
          <a:off x="152400" y="8877300"/>
          <a:ext cx="304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161925</xdr:colOff>
      <xdr:row>46</xdr:row>
      <xdr:rowOff>0</xdr:rowOff>
    </xdr:from>
    <xdr:to>
      <xdr:col>0</xdr:col>
      <xdr:colOff>466725</xdr:colOff>
      <xdr:row>46</xdr:row>
      <xdr:rowOff>0</xdr:rowOff>
    </xdr:to>
    <xdr:sp macro="" textlink="">
      <xdr:nvSpPr>
        <xdr:cNvPr id="25" name="Text Box 27"/>
        <xdr:cNvSpPr txBox="1">
          <a:spLocks noChangeArrowheads="1"/>
        </xdr:cNvSpPr>
      </xdr:nvSpPr>
      <xdr:spPr bwMode="auto">
        <a:xfrm>
          <a:off x="161925" y="8877300"/>
          <a:ext cx="304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133350</xdr:colOff>
      <xdr:row>46</xdr:row>
      <xdr:rowOff>0</xdr:rowOff>
    </xdr:from>
    <xdr:to>
      <xdr:col>0</xdr:col>
      <xdr:colOff>485775</xdr:colOff>
      <xdr:row>46</xdr:row>
      <xdr:rowOff>0</xdr:rowOff>
    </xdr:to>
    <xdr:sp macro="" textlink="">
      <xdr:nvSpPr>
        <xdr:cNvPr id="26" name="Text Box 28"/>
        <xdr:cNvSpPr txBox="1">
          <a:spLocks noChangeArrowheads="1"/>
        </xdr:cNvSpPr>
      </xdr:nvSpPr>
      <xdr:spPr bwMode="auto">
        <a:xfrm>
          <a:off x="133350" y="8877300"/>
          <a:ext cx="3524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38100</xdr:colOff>
      <xdr:row>46</xdr:row>
      <xdr:rowOff>0</xdr:rowOff>
    </xdr:from>
    <xdr:to>
      <xdr:col>0</xdr:col>
      <xdr:colOff>419100</xdr:colOff>
      <xdr:row>46</xdr:row>
      <xdr:rowOff>0</xdr:rowOff>
    </xdr:to>
    <xdr:sp macro="" textlink="">
      <xdr:nvSpPr>
        <xdr:cNvPr id="27" name="Text Box 29"/>
        <xdr:cNvSpPr txBox="1">
          <a:spLocks noChangeArrowheads="1"/>
        </xdr:cNvSpPr>
      </xdr:nvSpPr>
      <xdr:spPr bwMode="auto">
        <a:xfrm>
          <a:off x="38100" y="8877300"/>
          <a:ext cx="38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Fatal</a:t>
          </a:r>
          <a:endParaRPr lang="en-GB"/>
        </a:p>
      </xdr:txBody>
    </xdr:sp>
    <xdr:clientData/>
  </xdr:twoCellAnchor>
  <xdr:twoCellAnchor>
    <xdr:from>
      <xdr:col>1</xdr:col>
      <xdr:colOff>76200</xdr:colOff>
      <xdr:row>46</xdr:row>
      <xdr:rowOff>0</xdr:rowOff>
    </xdr:from>
    <xdr:to>
      <xdr:col>2</xdr:col>
      <xdr:colOff>47625</xdr:colOff>
      <xdr:row>46</xdr:row>
      <xdr:rowOff>0</xdr:rowOff>
    </xdr:to>
    <xdr:sp macro="" textlink="">
      <xdr:nvSpPr>
        <xdr:cNvPr id="28" name="Text Box 30"/>
        <xdr:cNvSpPr txBox="1">
          <a:spLocks noChangeArrowheads="1"/>
        </xdr:cNvSpPr>
      </xdr:nvSpPr>
      <xdr:spPr bwMode="auto">
        <a:xfrm>
          <a:off x="619125" y="8877300"/>
          <a:ext cx="5238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Serious</a:t>
          </a:r>
          <a:endParaRPr lang="en-GB"/>
        </a:p>
      </xdr:txBody>
    </xdr:sp>
    <xdr:clientData/>
  </xdr:twoCellAnchor>
  <xdr:twoCellAnchor>
    <xdr:from>
      <xdr:col>2</xdr:col>
      <xdr:colOff>133350</xdr:colOff>
      <xdr:row>46</xdr:row>
      <xdr:rowOff>0</xdr:rowOff>
    </xdr:from>
    <xdr:to>
      <xdr:col>3</xdr:col>
      <xdr:colOff>190500</xdr:colOff>
      <xdr:row>46</xdr:row>
      <xdr:rowOff>0</xdr:rowOff>
    </xdr:to>
    <xdr:sp macro="" textlink="">
      <xdr:nvSpPr>
        <xdr:cNvPr id="29" name="Text Box 31"/>
        <xdr:cNvSpPr txBox="1">
          <a:spLocks noChangeArrowheads="1"/>
        </xdr:cNvSpPr>
      </xdr:nvSpPr>
      <xdr:spPr bwMode="auto">
        <a:xfrm>
          <a:off x="1228725" y="8877300"/>
          <a:ext cx="666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Slight &amp;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All Severities</a:t>
          </a:r>
          <a:endParaRPr lang="en-GB"/>
        </a:p>
      </xdr:txBody>
    </xdr:sp>
    <xdr:clientData/>
  </xdr:twoCellAnchor>
  <xdr:twoCellAnchor>
    <xdr:from>
      <xdr:col>0</xdr:col>
      <xdr:colOff>95250</xdr:colOff>
      <xdr:row>46</xdr:row>
      <xdr:rowOff>0</xdr:rowOff>
    </xdr:from>
    <xdr:to>
      <xdr:col>0</xdr:col>
      <xdr:colOff>504825</xdr:colOff>
      <xdr:row>46</xdr:row>
      <xdr:rowOff>0</xdr:rowOff>
    </xdr:to>
    <xdr:sp macro="" textlink="">
      <xdr:nvSpPr>
        <xdr:cNvPr id="30" name="Text Box 32"/>
        <xdr:cNvSpPr txBox="1">
          <a:spLocks noChangeArrowheads="1"/>
        </xdr:cNvSpPr>
      </xdr:nvSpPr>
      <xdr:spPr bwMode="auto">
        <a:xfrm>
          <a:off x="95250" y="88773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1,400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95250</xdr:colOff>
      <xdr:row>46</xdr:row>
      <xdr:rowOff>0</xdr:rowOff>
    </xdr:from>
    <xdr:to>
      <xdr:col>0</xdr:col>
      <xdr:colOff>504825</xdr:colOff>
      <xdr:row>46</xdr:row>
      <xdr:rowOff>0</xdr:rowOff>
    </xdr:to>
    <xdr:sp macro="" textlink="">
      <xdr:nvSpPr>
        <xdr:cNvPr id="31" name="Text Box 33"/>
        <xdr:cNvSpPr txBox="1">
          <a:spLocks noChangeArrowheads="1"/>
        </xdr:cNvSpPr>
      </xdr:nvSpPr>
      <xdr:spPr bwMode="auto">
        <a:xfrm>
          <a:off x="95250" y="88773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1,600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95250</xdr:colOff>
      <xdr:row>46</xdr:row>
      <xdr:rowOff>0</xdr:rowOff>
    </xdr:from>
    <xdr:to>
      <xdr:col>0</xdr:col>
      <xdr:colOff>504825</xdr:colOff>
      <xdr:row>46</xdr:row>
      <xdr:rowOff>0</xdr:rowOff>
    </xdr:to>
    <xdr:sp macro="" textlink="">
      <xdr:nvSpPr>
        <xdr:cNvPr id="32" name="Text Box 34"/>
        <xdr:cNvSpPr txBox="1">
          <a:spLocks noChangeArrowheads="1"/>
        </xdr:cNvSpPr>
      </xdr:nvSpPr>
      <xdr:spPr bwMode="auto">
        <a:xfrm>
          <a:off x="95250" y="88773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1,800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76200</xdr:colOff>
      <xdr:row>46</xdr:row>
      <xdr:rowOff>0</xdr:rowOff>
    </xdr:from>
    <xdr:to>
      <xdr:col>1</xdr:col>
      <xdr:colOff>495300</xdr:colOff>
      <xdr:row>46</xdr:row>
      <xdr:rowOff>0</xdr:rowOff>
    </xdr:to>
    <xdr:sp macro="" textlink="">
      <xdr:nvSpPr>
        <xdr:cNvPr id="33" name="Text Box 35"/>
        <xdr:cNvSpPr txBox="1">
          <a:spLocks noChangeArrowheads="1"/>
        </xdr:cNvSpPr>
      </xdr:nvSpPr>
      <xdr:spPr bwMode="auto">
        <a:xfrm>
          <a:off x="619125" y="88773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14,000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66675</xdr:colOff>
      <xdr:row>46</xdr:row>
      <xdr:rowOff>0</xdr:rowOff>
    </xdr:from>
    <xdr:to>
      <xdr:col>1</xdr:col>
      <xdr:colOff>485775</xdr:colOff>
      <xdr:row>46</xdr:row>
      <xdr:rowOff>0</xdr:rowOff>
    </xdr:to>
    <xdr:sp macro="" textlink="">
      <xdr:nvSpPr>
        <xdr:cNvPr id="34" name="Text Box 36"/>
        <xdr:cNvSpPr txBox="1">
          <a:spLocks noChangeArrowheads="1"/>
        </xdr:cNvSpPr>
      </xdr:nvSpPr>
      <xdr:spPr bwMode="auto">
        <a:xfrm>
          <a:off x="609600" y="88773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16,000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85725</xdr:colOff>
      <xdr:row>46</xdr:row>
      <xdr:rowOff>0</xdr:rowOff>
    </xdr:from>
    <xdr:to>
      <xdr:col>1</xdr:col>
      <xdr:colOff>504825</xdr:colOff>
      <xdr:row>46</xdr:row>
      <xdr:rowOff>0</xdr:rowOff>
    </xdr:to>
    <xdr:sp macro="" textlink="">
      <xdr:nvSpPr>
        <xdr:cNvPr id="35" name="Text Box 37"/>
        <xdr:cNvSpPr txBox="1">
          <a:spLocks noChangeArrowheads="1"/>
        </xdr:cNvSpPr>
      </xdr:nvSpPr>
      <xdr:spPr bwMode="auto">
        <a:xfrm>
          <a:off x="628650" y="88773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18,000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8</xdr:col>
      <xdr:colOff>447675</xdr:colOff>
      <xdr:row>46</xdr:row>
      <xdr:rowOff>0</xdr:rowOff>
    </xdr:from>
    <xdr:to>
      <xdr:col>9</xdr:col>
      <xdr:colOff>257175</xdr:colOff>
      <xdr:row>46</xdr:row>
      <xdr:rowOff>0</xdr:rowOff>
    </xdr:to>
    <xdr:sp macro="" textlink="">
      <xdr:nvSpPr>
        <xdr:cNvPr id="36" name="Text Box 43"/>
        <xdr:cNvSpPr txBox="1">
          <a:spLocks noChangeArrowheads="1"/>
        </xdr:cNvSpPr>
      </xdr:nvSpPr>
      <xdr:spPr bwMode="auto">
        <a:xfrm>
          <a:off x="5248275" y="88773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Killed</a:t>
          </a:r>
          <a:endParaRPr lang="en-GB"/>
        </a:p>
      </xdr:txBody>
    </xdr:sp>
    <xdr:clientData/>
  </xdr:twoCellAnchor>
  <xdr:twoCellAnchor>
    <xdr:from>
      <xdr:col>11</xdr:col>
      <xdr:colOff>257175</xdr:colOff>
      <xdr:row>46</xdr:row>
      <xdr:rowOff>0</xdr:rowOff>
    </xdr:from>
    <xdr:to>
      <xdr:col>12</xdr:col>
      <xdr:colOff>180975</xdr:colOff>
      <xdr:row>46</xdr:row>
      <xdr:rowOff>0</xdr:rowOff>
    </xdr:to>
    <xdr:sp macro="" textlink="">
      <xdr:nvSpPr>
        <xdr:cNvPr id="37" name="Text Box 44"/>
        <xdr:cNvSpPr txBox="1">
          <a:spLocks noChangeArrowheads="1"/>
        </xdr:cNvSpPr>
      </xdr:nvSpPr>
      <xdr:spPr bwMode="auto">
        <a:xfrm>
          <a:off x="6886575" y="8877300"/>
          <a:ext cx="533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Serious</a:t>
          </a:r>
          <a:endParaRPr lang="en-GB"/>
        </a:p>
      </xdr:txBody>
    </xdr:sp>
    <xdr:clientData/>
  </xdr:twoCellAnchor>
  <xdr:twoCellAnchor>
    <xdr:from>
      <xdr:col>9</xdr:col>
      <xdr:colOff>466725</xdr:colOff>
      <xdr:row>46</xdr:row>
      <xdr:rowOff>0</xdr:rowOff>
    </xdr:from>
    <xdr:to>
      <xdr:col>10</xdr:col>
      <xdr:colOff>276225</xdr:colOff>
      <xdr:row>46</xdr:row>
      <xdr:rowOff>0</xdr:rowOff>
    </xdr:to>
    <xdr:sp macro="" textlink="">
      <xdr:nvSpPr>
        <xdr:cNvPr id="38" name="Text Box 45"/>
        <xdr:cNvSpPr txBox="1">
          <a:spLocks noChangeArrowheads="1"/>
        </xdr:cNvSpPr>
      </xdr:nvSpPr>
      <xdr:spPr bwMode="auto">
        <a:xfrm>
          <a:off x="5876925" y="88773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Slight</a:t>
          </a:r>
          <a:endParaRPr lang="en-GB"/>
        </a:p>
      </xdr:txBody>
    </xdr:sp>
    <xdr:clientData/>
  </xdr:twoCellAnchor>
  <xdr:twoCellAnchor>
    <xdr:from>
      <xdr:col>0</xdr:col>
      <xdr:colOff>0</xdr:colOff>
      <xdr:row>41</xdr:row>
      <xdr:rowOff>57150</xdr:rowOff>
    </xdr:from>
    <xdr:to>
      <xdr:col>0</xdr:col>
      <xdr:colOff>0</xdr:colOff>
      <xdr:row>42</xdr:row>
      <xdr:rowOff>66675</xdr:rowOff>
    </xdr:to>
    <xdr:sp macro="" textlink="">
      <xdr:nvSpPr>
        <xdr:cNvPr id="39" name="Text Box 46"/>
        <xdr:cNvSpPr txBox="1">
          <a:spLocks noChangeArrowheads="1"/>
        </xdr:cNvSpPr>
      </xdr:nvSpPr>
      <xdr:spPr bwMode="auto">
        <a:xfrm>
          <a:off x="0" y="79819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41</xdr:row>
      <xdr:rowOff>57150</xdr:rowOff>
    </xdr:from>
    <xdr:to>
      <xdr:col>0</xdr:col>
      <xdr:colOff>0</xdr:colOff>
      <xdr:row>42</xdr:row>
      <xdr:rowOff>66675</xdr:rowOff>
    </xdr:to>
    <xdr:sp macro="" textlink="">
      <xdr:nvSpPr>
        <xdr:cNvPr id="40" name="Text Box 47"/>
        <xdr:cNvSpPr txBox="1">
          <a:spLocks noChangeArrowheads="1"/>
        </xdr:cNvSpPr>
      </xdr:nvSpPr>
      <xdr:spPr bwMode="auto">
        <a:xfrm>
          <a:off x="0" y="79819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76200</xdr:colOff>
      <xdr:row>46</xdr:row>
      <xdr:rowOff>0</xdr:rowOff>
    </xdr:from>
    <xdr:to>
      <xdr:col>0</xdr:col>
      <xdr:colOff>485775</xdr:colOff>
      <xdr:row>46</xdr:row>
      <xdr:rowOff>0</xdr:rowOff>
    </xdr:to>
    <xdr:sp macro="" textlink="">
      <xdr:nvSpPr>
        <xdr:cNvPr id="41" name="Text Box 48"/>
        <xdr:cNvSpPr txBox="1">
          <a:spLocks noChangeArrowheads="1"/>
        </xdr:cNvSpPr>
      </xdr:nvSpPr>
      <xdr:spPr bwMode="auto">
        <a:xfrm>
          <a:off x="76200" y="88773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95250</xdr:colOff>
      <xdr:row>46</xdr:row>
      <xdr:rowOff>0</xdr:rowOff>
    </xdr:from>
    <xdr:to>
      <xdr:col>1</xdr:col>
      <xdr:colOff>514350</xdr:colOff>
      <xdr:row>46</xdr:row>
      <xdr:rowOff>0</xdr:rowOff>
    </xdr:to>
    <xdr:sp macro="" textlink="">
      <xdr:nvSpPr>
        <xdr:cNvPr id="42" name="Text Box 49"/>
        <xdr:cNvSpPr txBox="1">
          <a:spLocks noChangeArrowheads="1"/>
        </xdr:cNvSpPr>
      </xdr:nvSpPr>
      <xdr:spPr bwMode="auto">
        <a:xfrm>
          <a:off x="638175" y="88773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161925</xdr:colOff>
      <xdr:row>46</xdr:row>
      <xdr:rowOff>0</xdr:rowOff>
    </xdr:from>
    <xdr:to>
      <xdr:col>0</xdr:col>
      <xdr:colOff>466725</xdr:colOff>
      <xdr:row>46</xdr:row>
      <xdr:rowOff>0</xdr:rowOff>
    </xdr:to>
    <xdr:sp macro="" textlink="">
      <xdr:nvSpPr>
        <xdr:cNvPr id="43" name="Text Box 50"/>
        <xdr:cNvSpPr txBox="1">
          <a:spLocks noChangeArrowheads="1"/>
        </xdr:cNvSpPr>
      </xdr:nvSpPr>
      <xdr:spPr bwMode="auto">
        <a:xfrm>
          <a:off x="161925" y="8877300"/>
          <a:ext cx="304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76200</xdr:colOff>
      <xdr:row>17</xdr:row>
      <xdr:rowOff>219075</xdr:rowOff>
    </xdr:from>
    <xdr:to>
      <xdr:col>10</xdr:col>
      <xdr:colOff>571500</xdr:colOff>
      <xdr:row>47</xdr:row>
      <xdr:rowOff>95250</xdr:rowOff>
    </xdr:to>
    <xdr:graphicFrame macro="">
      <xdr:nvGraphicFramePr>
        <xdr:cNvPr id="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17</xdr:row>
      <xdr:rowOff>95250</xdr:rowOff>
    </xdr:from>
    <xdr:to>
      <xdr:col>20</xdr:col>
      <xdr:colOff>590550</xdr:colOff>
      <xdr:row>47</xdr:row>
      <xdr:rowOff>133350</xdr:rowOff>
    </xdr:to>
    <xdr:graphicFrame macro="">
      <xdr:nvGraphicFramePr>
        <xdr:cNvPr id="45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104775</xdr:colOff>
      <xdr:row>57</xdr:row>
      <xdr:rowOff>0</xdr:rowOff>
    </xdr:from>
    <xdr:to>
      <xdr:col>11</xdr:col>
      <xdr:colOff>76200</xdr:colOff>
      <xdr:row>89</xdr:row>
      <xdr:rowOff>152400</xdr:rowOff>
    </xdr:to>
    <xdr:graphicFrame macro="">
      <xdr:nvGraphicFramePr>
        <xdr:cNvPr id="46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114300</xdr:colOff>
      <xdr:row>57</xdr:row>
      <xdr:rowOff>0</xdr:rowOff>
    </xdr:from>
    <xdr:to>
      <xdr:col>21</xdr:col>
      <xdr:colOff>0</xdr:colOff>
      <xdr:row>89</xdr:row>
      <xdr:rowOff>114300</xdr:rowOff>
    </xdr:to>
    <xdr:graphicFrame macro="">
      <xdr:nvGraphicFramePr>
        <xdr:cNvPr id="47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2%20-%20tab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ure8"/>
      <sheetName val="Figure 9"/>
      <sheetName val="Figure10"/>
      <sheetName val="Tables for Article 2"/>
      <sheetName val="Table A"/>
      <sheetName val="Table B"/>
      <sheetName val="Table B(2)"/>
      <sheetName val="Table Ib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1"/>
      <sheetName val="Table2"/>
      <sheetName val="Table2Chart"/>
      <sheetName val="Table2Chart ORIG"/>
      <sheetName val="Table3"/>
      <sheetName val="Table3a"/>
      <sheetName val="Table4"/>
      <sheetName val="Table5a"/>
      <sheetName val="Table5b"/>
      <sheetName val="Table5c0408"/>
      <sheetName val="Table5c0812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"/>
      <sheetName val="Table37 cont"/>
      <sheetName val="Table37a"/>
      <sheetName val="Table37a cont"/>
      <sheetName val="Table38a"/>
      <sheetName val="Table38b"/>
      <sheetName val="Table39a"/>
      <sheetName val="Table39b"/>
      <sheetName val="Table40"/>
      <sheetName val="Table41"/>
      <sheetName val="Table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Sheet1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2">
          <cell r="D2">
            <v>1950</v>
          </cell>
          <cell r="E2">
            <v>1951</v>
          </cell>
          <cell r="F2">
            <v>1952</v>
          </cell>
          <cell r="G2">
            <v>1953</v>
          </cell>
          <cell r="H2">
            <v>1954</v>
          </cell>
          <cell r="I2">
            <v>1955</v>
          </cell>
          <cell r="J2">
            <v>1956</v>
          </cell>
          <cell r="K2">
            <v>1957</v>
          </cell>
          <cell r="L2">
            <v>1958</v>
          </cell>
          <cell r="M2">
            <v>1959</v>
          </cell>
          <cell r="N2">
            <v>1960</v>
          </cell>
          <cell r="O2">
            <v>1961</v>
          </cell>
          <cell r="P2">
            <v>1962</v>
          </cell>
          <cell r="Q2">
            <v>1963</v>
          </cell>
          <cell r="R2">
            <v>1964</v>
          </cell>
          <cell r="S2">
            <v>1965</v>
          </cell>
          <cell r="T2">
            <v>1966</v>
          </cell>
          <cell r="U2">
            <v>1967</v>
          </cell>
          <cell r="V2">
            <v>1968</v>
          </cell>
          <cell r="W2">
            <v>1969</v>
          </cell>
          <cell r="X2">
            <v>1970</v>
          </cell>
          <cell r="Y2">
            <v>1971</v>
          </cell>
          <cell r="Z2">
            <v>1972</v>
          </cell>
          <cell r="AA2">
            <v>1973</v>
          </cell>
          <cell r="AB2">
            <v>1974</v>
          </cell>
          <cell r="AC2">
            <v>1975</v>
          </cell>
          <cell r="AD2">
            <v>1976</v>
          </cell>
          <cell r="AE2">
            <v>1977</v>
          </cell>
          <cell r="AF2">
            <v>1978</v>
          </cell>
          <cell r="AG2">
            <v>1979</v>
          </cell>
          <cell r="AH2">
            <v>1980</v>
          </cell>
          <cell r="AI2">
            <v>1981</v>
          </cell>
          <cell r="AJ2">
            <v>1982</v>
          </cell>
          <cell r="AK2">
            <v>1983</v>
          </cell>
          <cell r="AL2">
            <v>1984</v>
          </cell>
          <cell r="AM2">
            <v>1985</v>
          </cell>
          <cell r="AN2">
            <v>1986</v>
          </cell>
          <cell r="AO2">
            <v>1987</v>
          </cell>
          <cell r="AP2">
            <v>1988</v>
          </cell>
          <cell r="AQ2">
            <v>1989</v>
          </cell>
          <cell r="AR2">
            <v>1990</v>
          </cell>
          <cell r="AS2">
            <v>1991</v>
          </cell>
          <cell r="AT2">
            <v>1992</v>
          </cell>
          <cell r="AU2">
            <v>1993</v>
          </cell>
          <cell r="AV2">
            <v>1994</v>
          </cell>
          <cell r="AW2">
            <v>1995</v>
          </cell>
          <cell r="AX2">
            <v>1996</v>
          </cell>
          <cell r="AY2">
            <v>1997</v>
          </cell>
          <cell r="AZ2">
            <v>1998</v>
          </cell>
          <cell r="BA2">
            <v>1999</v>
          </cell>
          <cell r="BB2">
            <v>2000</v>
          </cell>
          <cell r="BC2">
            <v>2001</v>
          </cell>
          <cell r="BD2">
            <v>2002</v>
          </cell>
          <cell r="BE2">
            <v>2003</v>
          </cell>
          <cell r="BF2">
            <v>2004</v>
          </cell>
          <cell r="BG2">
            <v>2005</v>
          </cell>
          <cell r="BH2">
            <v>2006</v>
          </cell>
          <cell r="BI2">
            <v>2007</v>
          </cell>
          <cell r="BJ2">
            <v>2008</v>
          </cell>
          <cell r="BK2">
            <v>2009</v>
          </cell>
          <cell r="BL2">
            <v>2010</v>
          </cell>
          <cell r="BM2">
            <v>2011</v>
          </cell>
          <cell r="BN2">
            <v>2012</v>
          </cell>
        </row>
        <row r="3">
          <cell r="C3" t="str">
            <v>Fatal</v>
          </cell>
          <cell r="X3">
            <v>758</v>
          </cell>
          <cell r="Y3">
            <v>785</v>
          </cell>
          <cell r="Z3">
            <v>770</v>
          </cell>
          <cell r="AA3">
            <v>783</v>
          </cell>
          <cell r="AB3">
            <v>763</v>
          </cell>
          <cell r="AC3">
            <v>699</v>
          </cell>
          <cell r="AD3">
            <v>687</v>
          </cell>
          <cell r="AE3">
            <v>727</v>
          </cell>
          <cell r="AF3">
            <v>739</v>
          </cell>
          <cell r="AG3">
            <v>728</v>
          </cell>
          <cell r="AH3">
            <v>644</v>
          </cell>
          <cell r="AI3">
            <v>610</v>
          </cell>
          <cell r="AJ3">
            <v>640</v>
          </cell>
          <cell r="AK3">
            <v>568</v>
          </cell>
          <cell r="AL3">
            <v>537</v>
          </cell>
          <cell r="AM3">
            <v>550</v>
          </cell>
          <cell r="AN3">
            <v>537</v>
          </cell>
          <cell r="AO3">
            <v>517</v>
          </cell>
          <cell r="AP3">
            <v>499</v>
          </cell>
          <cell r="AQ3">
            <v>496</v>
          </cell>
          <cell r="AR3">
            <v>491</v>
          </cell>
          <cell r="AS3">
            <v>443</v>
          </cell>
          <cell r="AT3">
            <v>426</v>
          </cell>
          <cell r="AU3">
            <v>359</v>
          </cell>
          <cell r="AV3">
            <v>319</v>
          </cell>
          <cell r="AW3">
            <v>361</v>
          </cell>
          <cell r="AX3">
            <v>316</v>
          </cell>
          <cell r="AY3">
            <v>340</v>
          </cell>
          <cell r="AZ3">
            <v>339</v>
          </cell>
          <cell r="BA3">
            <v>285</v>
          </cell>
          <cell r="BB3">
            <v>297</v>
          </cell>
          <cell r="BC3">
            <v>309</v>
          </cell>
          <cell r="BD3">
            <v>274</v>
          </cell>
          <cell r="BE3">
            <v>301</v>
          </cell>
          <cell r="BF3">
            <v>283</v>
          </cell>
          <cell r="BG3">
            <v>264</v>
          </cell>
          <cell r="BH3">
            <v>293</v>
          </cell>
          <cell r="BI3">
            <v>255</v>
          </cell>
          <cell r="BJ3">
            <v>245</v>
          </cell>
          <cell r="BK3">
            <v>196</v>
          </cell>
          <cell r="BL3">
            <v>189</v>
          </cell>
          <cell r="BM3">
            <v>175</v>
          </cell>
          <cell r="BN3">
            <v>160</v>
          </cell>
        </row>
        <row r="4">
          <cell r="C4" t="str">
            <v>Serious</v>
          </cell>
          <cell r="X4">
            <v>7860</v>
          </cell>
          <cell r="Y4">
            <v>7867</v>
          </cell>
          <cell r="Z4">
            <v>7965</v>
          </cell>
          <cell r="AA4">
            <v>8056</v>
          </cell>
          <cell r="AB4">
            <v>7548</v>
          </cell>
          <cell r="AC4">
            <v>6912</v>
          </cell>
          <cell r="AD4">
            <v>6923</v>
          </cell>
          <cell r="AE4">
            <v>7063</v>
          </cell>
          <cell r="AF4">
            <v>7442</v>
          </cell>
          <cell r="AG4">
            <v>7536</v>
          </cell>
          <cell r="AH4">
            <v>7218</v>
          </cell>
          <cell r="AI4">
            <v>7265</v>
          </cell>
          <cell r="AJ4">
            <v>7421</v>
          </cell>
          <cell r="AK4">
            <v>6429</v>
          </cell>
          <cell r="AL4">
            <v>6547</v>
          </cell>
          <cell r="AM4">
            <v>6507</v>
          </cell>
          <cell r="AN4">
            <v>6182</v>
          </cell>
          <cell r="AO4">
            <v>5568</v>
          </cell>
          <cell r="AP4">
            <v>5602</v>
          </cell>
          <cell r="AQ4">
            <v>5814</v>
          </cell>
          <cell r="AR4">
            <v>5237</v>
          </cell>
          <cell r="AS4">
            <v>4724</v>
          </cell>
          <cell r="AT4">
            <v>4268</v>
          </cell>
          <cell r="AU4">
            <v>3651</v>
          </cell>
          <cell r="AV4">
            <v>4324</v>
          </cell>
          <cell r="AW4">
            <v>4071</v>
          </cell>
          <cell r="AX4">
            <v>3315</v>
          </cell>
          <cell r="AY4">
            <v>3312</v>
          </cell>
          <cell r="AZ4">
            <v>3318</v>
          </cell>
          <cell r="BA4">
            <v>3209</v>
          </cell>
          <cell r="BB4">
            <v>3007</v>
          </cell>
          <cell r="BC4">
            <v>2840</v>
          </cell>
          <cell r="BD4">
            <v>2684</v>
          </cell>
          <cell r="BE4">
            <v>2495</v>
          </cell>
          <cell r="BF4">
            <v>2331</v>
          </cell>
          <cell r="BG4">
            <v>2252</v>
          </cell>
          <cell r="BH4">
            <v>2257</v>
          </cell>
          <cell r="BI4">
            <v>2049</v>
          </cell>
          <cell r="BJ4">
            <v>2242</v>
          </cell>
          <cell r="BK4">
            <v>1999</v>
          </cell>
          <cell r="BL4">
            <v>1713</v>
          </cell>
          <cell r="BM4">
            <v>1673</v>
          </cell>
          <cell r="BN4">
            <v>1730</v>
          </cell>
        </row>
        <row r="5">
          <cell r="C5" t="str">
            <v>Slight</v>
          </cell>
          <cell r="X5">
            <v>13515</v>
          </cell>
          <cell r="Y5">
            <v>13680</v>
          </cell>
          <cell r="Z5">
            <v>13968</v>
          </cell>
          <cell r="AA5">
            <v>13741</v>
          </cell>
          <cell r="AB5">
            <v>12270</v>
          </cell>
          <cell r="AC5">
            <v>13041</v>
          </cell>
          <cell r="AD5">
            <v>14141</v>
          </cell>
          <cell r="AE5">
            <v>13888</v>
          </cell>
          <cell r="AF5">
            <v>13926</v>
          </cell>
          <cell r="AG5">
            <v>14800</v>
          </cell>
          <cell r="AH5">
            <v>13926</v>
          </cell>
          <cell r="AI5">
            <v>13610</v>
          </cell>
          <cell r="AJ5">
            <v>12789</v>
          </cell>
          <cell r="AK5">
            <v>12437</v>
          </cell>
          <cell r="AL5">
            <v>12890</v>
          </cell>
          <cell r="AM5">
            <v>13587</v>
          </cell>
          <cell r="AN5">
            <v>13100</v>
          </cell>
          <cell r="AO5">
            <v>12572</v>
          </cell>
          <cell r="AP5">
            <v>12996</v>
          </cell>
          <cell r="AQ5">
            <v>14295</v>
          </cell>
          <cell r="AR5">
            <v>14443</v>
          </cell>
          <cell r="AS5">
            <v>13837</v>
          </cell>
          <cell r="AT5">
            <v>13314</v>
          </cell>
          <cell r="AU5">
            <v>12675</v>
          </cell>
          <cell r="AV5">
            <v>12125</v>
          </cell>
          <cell r="AW5">
            <v>12102</v>
          </cell>
          <cell r="AX5">
            <v>12442</v>
          </cell>
          <cell r="AY5">
            <v>12994</v>
          </cell>
          <cell r="AZ5">
            <v>12862</v>
          </cell>
          <cell r="BA5">
            <v>11921</v>
          </cell>
          <cell r="BB5">
            <v>11828</v>
          </cell>
          <cell r="BC5">
            <v>11575</v>
          </cell>
          <cell r="BD5">
            <v>11385</v>
          </cell>
          <cell r="BE5">
            <v>11121</v>
          </cell>
          <cell r="BF5">
            <v>11305</v>
          </cell>
          <cell r="BG5">
            <v>10922</v>
          </cell>
          <cell r="BH5">
            <v>10560</v>
          </cell>
          <cell r="BI5">
            <v>10203</v>
          </cell>
          <cell r="BJ5">
            <v>9672</v>
          </cell>
          <cell r="BK5">
            <v>9362</v>
          </cell>
          <cell r="BL5">
            <v>8393</v>
          </cell>
          <cell r="BM5">
            <v>8130</v>
          </cell>
          <cell r="BN5">
            <v>7857</v>
          </cell>
        </row>
        <row r="6">
          <cell r="C6" t="str">
            <v>Total</v>
          </cell>
          <cell r="T6">
            <v>23225</v>
          </cell>
          <cell r="U6">
            <v>22838</v>
          </cell>
          <cell r="V6">
            <v>22120</v>
          </cell>
          <cell r="W6">
            <v>21863</v>
          </cell>
          <cell r="X6">
            <v>22133</v>
          </cell>
          <cell r="Y6">
            <v>22332</v>
          </cell>
          <cell r="Z6">
            <v>22703</v>
          </cell>
          <cell r="AA6">
            <v>22580</v>
          </cell>
          <cell r="AB6">
            <v>20581</v>
          </cell>
          <cell r="AC6">
            <v>20652</v>
          </cell>
          <cell r="AD6">
            <v>21751</v>
          </cell>
          <cell r="AE6">
            <v>21678</v>
          </cell>
          <cell r="AF6">
            <v>22107</v>
          </cell>
          <cell r="AG6">
            <v>23064</v>
          </cell>
          <cell r="AH6">
            <v>21788</v>
          </cell>
          <cell r="AI6">
            <v>21485</v>
          </cell>
          <cell r="AJ6">
            <v>20850</v>
          </cell>
          <cell r="AK6">
            <v>19434</v>
          </cell>
          <cell r="AL6">
            <v>19974</v>
          </cell>
          <cell r="AM6">
            <v>20644</v>
          </cell>
          <cell r="AN6">
            <v>19819</v>
          </cell>
          <cell r="AO6">
            <v>18657</v>
          </cell>
          <cell r="AP6">
            <v>19097</v>
          </cell>
          <cell r="AQ6">
            <v>20605</v>
          </cell>
          <cell r="AR6">
            <v>20171</v>
          </cell>
          <cell r="AS6">
            <v>19004</v>
          </cell>
          <cell r="AT6">
            <v>18008</v>
          </cell>
          <cell r="AU6">
            <v>16685</v>
          </cell>
          <cell r="AV6">
            <v>16768</v>
          </cell>
          <cell r="AW6">
            <v>16534</v>
          </cell>
          <cell r="AX6">
            <v>16073</v>
          </cell>
          <cell r="AY6">
            <v>16646</v>
          </cell>
          <cell r="AZ6">
            <v>16519</v>
          </cell>
          <cell r="BA6">
            <v>15415</v>
          </cell>
          <cell r="BB6">
            <v>15132</v>
          </cell>
          <cell r="BC6">
            <v>14724</v>
          </cell>
          <cell r="BD6">
            <v>14343</v>
          </cell>
          <cell r="BE6">
            <v>13917</v>
          </cell>
          <cell r="BF6">
            <v>13919</v>
          </cell>
          <cell r="BG6">
            <v>13438</v>
          </cell>
          <cell r="BH6">
            <v>13110</v>
          </cell>
          <cell r="BI6">
            <v>12507</v>
          </cell>
          <cell r="BJ6">
            <v>12159</v>
          </cell>
          <cell r="BK6">
            <v>11557</v>
          </cell>
          <cell r="BL6">
            <v>10295</v>
          </cell>
          <cell r="BM6">
            <v>9978</v>
          </cell>
          <cell r="BN6">
            <v>9747</v>
          </cell>
        </row>
        <row r="9">
          <cell r="D9">
            <v>1950</v>
          </cell>
          <cell r="E9">
            <v>1951</v>
          </cell>
          <cell r="F9">
            <v>1952</v>
          </cell>
          <cell r="G9">
            <v>1953</v>
          </cell>
          <cell r="H9">
            <v>1954</v>
          </cell>
          <cell r="I9">
            <v>1955</v>
          </cell>
          <cell r="J9">
            <v>1956</v>
          </cell>
          <cell r="K9">
            <v>1957</v>
          </cell>
          <cell r="L9">
            <v>1958</v>
          </cell>
          <cell r="M9">
            <v>1959</v>
          </cell>
          <cell r="N9">
            <v>1960</v>
          </cell>
          <cell r="O9">
            <v>1961</v>
          </cell>
          <cell r="P9">
            <v>1962</v>
          </cell>
          <cell r="Q9">
            <v>1963</v>
          </cell>
          <cell r="R9">
            <v>1964</v>
          </cell>
          <cell r="S9">
            <v>1965</v>
          </cell>
          <cell r="T9">
            <v>1966</v>
          </cell>
          <cell r="U9">
            <v>1967</v>
          </cell>
          <cell r="V9">
            <v>1968</v>
          </cell>
          <cell r="W9">
            <v>1969</v>
          </cell>
          <cell r="X9">
            <v>1970</v>
          </cell>
          <cell r="Y9">
            <v>1971</v>
          </cell>
          <cell r="Z9">
            <v>1972</v>
          </cell>
          <cell r="AA9">
            <v>1973</v>
          </cell>
          <cell r="AB9">
            <v>1974</v>
          </cell>
          <cell r="AC9">
            <v>1975</v>
          </cell>
          <cell r="AD9">
            <v>1976</v>
          </cell>
          <cell r="AE9">
            <v>1977</v>
          </cell>
          <cell r="AF9">
            <v>1978</v>
          </cell>
          <cell r="AG9">
            <v>1979</v>
          </cell>
          <cell r="AH9">
            <v>1980</v>
          </cell>
          <cell r="AI9">
            <v>1981</v>
          </cell>
          <cell r="AJ9">
            <v>1982</v>
          </cell>
          <cell r="AK9">
            <v>1983</v>
          </cell>
          <cell r="AL9">
            <v>1984</v>
          </cell>
          <cell r="AM9">
            <v>1985</v>
          </cell>
          <cell r="AN9">
            <v>1986</v>
          </cell>
          <cell r="AO9">
            <v>1987</v>
          </cell>
          <cell r="AP9">
            <v>1988</v>
          </cell>
          <cell r="AQ9">
            <v>1989</v>
          </cell>
          <cell r="AR9">
            <v>1990</v>
          </cell>
          <cell r="AS9">
            <v>1991</v>
          </cell>
          <cell r="AT9">
            <v>1992</v>
          </cell>
          <cell r="AU9">
            <v>1993</v>
          </cell>
          <cell r="AV9">
            <v>1994</v>
          </cell>
          <cell r="AW9">
            <v>1995</v>
          </cell>
          <cell r="AX9">
            <v>1996</v>
          </cell>
          <cell r="AY9">
            <v>1997</v>
          </cell>
          <cell r="AZ9">
            <v>1998</v>
          </cell>
          <cell r="BA9">
            <v>1999</v>
          </cell>
          <cell r="BB9">
            <v>2000</v>
          </cell>
          <cell r="BC9">
            <v>2001</v>
          </cell>
          <cell r="BD9">
            <v>2002</v>
          </cell>
          <cell r="BE9">
            <v>2003</v>
          </cell>
          <cell r="BF9">
            <v>2004</v>
          </cell>
          <cell r="BG9">
            <v>2005</v>
          </cell>
          <cell r="BH9">
            <v>2006</v>
          </cell>
          <cell r="BI9">
            <v>2007</v>
          </cell>
          <cell r="BJ9">
            <v>2008</v>
          </cell>
          <cell r="BK9">
            <v>2009</v>
          </cell>
          <cell r="BL9">
            <v>2010</v>
          </cell>
          <cell r="BM9">
            <v>2011</v>
          </cell>
          <cell r="BN9">
            <v>2012</v>
          </cell>
        </row>
        <row r="10">
          <cell r="C10" t="str">
            <v>Fatal</v>
          </cell>
          <cell r="D10">
            <v>529</v>
          </cell>
          <cell r="E10">
            <v>544</v>
          </cell>
          <cell r="F10">
            <v>485</v>
          </cell>
          <cell r="G10">
            <v>579</v>
          </cell>
          <cell r="H10">
            <v>545</v>
          </cell>
          <cell r="I10">
            <v>610</v>
          </cell>
          <cell r="J10">
            <v>540</v>
          </cell>
          <cell r="K10">
            <v>550</v>
          </cell>
          <cell r="L10">
            <v>605</v>
          </cell>
          <cell r="M10">
            <v>604</v>
          </cell>
          <cell r="N10">
            <v>648</v>
          </cell>
          <cell r="O10">
            <v>671</v>
          </cell>
          <cell r="P10">
            <v>664</v>
          </cell>
          <cell r="Q10">
            <v>712</v>
          </cell>
          <cell r="R10">
            <v>754</v>
          </cell>
          <cell r="S10">
            <v>743</v>
          </cell>
          <cell r="T10">
            <v>790</v>
          </cell>
          <cell r="U10">
            <v>778</v>
          </cell>
          <cell r="V10">
            <v>769</v>
          </cell>
          <cell r="W10">
            <v>892</v>
          </cell>
          <cell r="X10">
            <v>815</v>
          </cell>
          <cell r="Y10">
            <v>866</v>
          </cell>
          <cell r="Z10">
            <v>855</v>
          </cell>
          <cell r="AA10">
            <v>855</v>
          </cell>
          <cell r="AB10">
            <v>825</v>
          </cell>
          <cell r="AC10">
            <v>769</v>
          </cell>
          <cell r="AD10">
            <v>783</v>
          </cell>
          <cell r="AE10">
            <v>811</v>
          </cell>
          <cell r="AF10">
            <v>820</v>
          </cell>
          <cell r="AG10">
            <v>810</v>
          </cell>
          <cell r="AH10">
            <v>700</v>
          </cell>
          <cell r="AI10">
            <v>677</v>
          </cell>
          <cell r="AJ10">
            <v>701</v>
          </cell>
          <cell r="AK10">
            <v>624</v>
          </cell>
          <cell r="AL10">
            <v>599</v>
          </cell>
          <cell r="AM10">
            <v>602</v>
          </cell>
          <cell r="AN10">
            <v>601</v>
          </cell>
          <cell r="AO10">
            <v>556</v>
          </cell>
          <cell r="AP10">
            <v>554</v>
          </cell>
          <cell r="AQ10">
            <v>553</v>
          </cell>
          <cell r="AR10">
            <v>546</v>
          </cell>
          <cell r="AS10">
            <v>491</v>
          </cell>
          <cell r="AT10">
            <v>463</v>
          </cell>
          <cell r="AU10">
            <v>399</v>
          </cell>
          <cell r="AV10">
            <v>363</v>
          </cell>
          <cell r="AW10">
            <v>409</v>
          </cell>
          <cell r="AX10">
            <v>357</v>
          </cell>
          <cell r="AY10">
            <v>377</v>
          </cell>
          <cell r="AZ10">
            <v>385</v>
          </cell>
          <cell r="BA10">
            <v>310</v>
          </cell>
          <cell r="BB10">
            <v>326</v>
          </cell>
          <cell r="BC10">
            <v>348</v>
          </cell>
          <cell r="BD10">
            <v>304</v>
          </cell>
          <cell r="BE10">
            <v>336</v>
          </cell>
          <cell r="BF10">
            <v>308</v>
          </cell>
          <cell r="BG10">
            <v>286</v>
          </cell>
          <cell r="BH10">
            <v>314</v>
          </cell>
          <cell r="BI10">
            <v>281</v>
          </cell>
          <cell r="BJ10">
            <v>270</v>
          </cell>
          <cell r="BK10">
            <v>216</v>
          </cell>
          <cell r="BL10">
            <v>208</v>
          </cell>
          <cell r="BM10">
            <v>185</v>
          </cell>
          <cell r="BN10">
            <v>174</v>
          </cell>
        </row>
        <row r="11">
          <cell r="C11" t="str">
            <v>Serious</v>
          </cell>
          <cell r="D11">
            <v>4553</v>
          </cell>
          <cell r="E11">
            <v>4545</v>
          </cell>
          <cell r="F11">
            <v>4424</v>
          </cell>
          <cell r="G11">
            <v>5170</v>
          </cell>
          <cell r="H11">
            <v>4875</v>
          </cell>
          <cell r="I11">
            <v>5096</v>
          </cell>
          <cell r="J11">
            <v>5049</v>
          </cell>
          <cell r="K11">
            <v>5006</v>
          </cell>
          <cell r="L11">
            <v>5302</v>
          </cell>
          <cell r="M11">
            <v>6336</v>
          </cell>
          <cell r="N11">
            <v>6632</v>
          </cell>
          <cell r="O11">
            <v>7228</v>
          </cell>
          <cell r="P11">
            <v>7052</v>
          </cell>
          <cell r="Q11">
            <v>7227</v>
          </cell>
          <cell r="R11">
            <v>8136</v>
          </cell>
          <cell r="S11">
            <v>8744</v>
          </cell>
          <cell r="T11">
            <v>9253</v>
          </cell>
          <cell r="U11">
            <v>9258</v>
          </cell>
          <cell r="V11">
            <v>9493</v>
          </cell>
          <cell r="W11">
            <v>9831</v>
          </cell>
          <cell r="X11">
            <v>10027</v>
          </cell>
          <cell r="Y11">
            <v>9947</v>
          </cell>
          <cell r="Z11">
            <v>10000</v>
          </cell>
          <cell r="AA11">
            <v>10094</v>
          </cell>
          <cell r="AB11">
            <v>9522</v>
          </cell>
          <cell r="AC11">
            <v>8779</v>
          </cell>
          <cell r="AD11">
            <v>8720</v>
          </cell>
          <cell r="AE11">
            <v>8850</v>
          </cell>
          <cell r="AF11">
            <v>9349</v>
          </cell>
          <cell r="AG11">
            <v>9241</v>
          </cell>
          <cell r="AH11">
            <v>8839</v>
          </cell>
          <cell r="AI11">
            <v>8840</v>
          </cell>
          <cell r="AJ11">
            <v>9260</v>
          </cell>
          <cell r="AK11">
            <v>7633</v>
          </cell>
          <cell r="AL11">
            <v>7727</v>
          </cell>
          <cell r="AM11">
            <v>7786</v>
          </cell>
          <cell r="AN11">
            <v>7422</v>
          </cell>
          <cell r="AO11">
            <v>6707</v>
          </cell>
          <cell r="AP11">
            <v>6732</v>
          </cell>
          <cell r="AQ11">
            <v>6998</v>
          </cell>
          <cell r="AR11">
            <v>6252</v>
          </cell>
          <cell r="AS11">
            <v>5638</v>
          </cell>
          <cell r="AT11">
            <v>5176</v>
          </cell>
          <cell r="AU11">
            <v>4454</v>
          </cell>
          <cell r="AV11">
            <v>5208</v>
          </cell>
          <cell r="AW11">
            <v>4930</v>
          </cell>
          <cell r="AX11">
            <v>4041</v>
          </cell>
          <cell r="AY11">
            <v>4047</v>
          </cell>
          <cell r="AZ11">
            <v>4072</v>
          </cell>
          <cell r="BA11">
            <v>3765</v>
          </cell>
          <cell r="BB11">
            <v>3568</v>
          </cell>
          <cell r="BC11">
            <v>3410</v>
          </cell>
          <cell r="BD11">
            <v>3229</v>
          </cell>
          <cell r="BE11">
            <v>2957</v>
          </cell>
          <cell r="BF11">
            <v>2766</v>
          </cell>
          <cell r="BG11">
            <v>2666</v>
          </cell>
          <cell r="BH11">
            <v>2635</v>
          </cell>
          <cell r="BI11">
            <v>2385</v>
          </cell>
          <cell r="BJ11">
            <v>2575</v>
          </cell>
          <cell r="BK11">
            <v>2288</v>
          </cell>
          <cell r="BL11">
            <v>1969</v>
          </cell>
          <cell r="BM11">
            <v>1877</v>
          </cell>
          <cell r="BN11">
            <v>1974</v>
          </cell>
        </row>
        <row r="12">
          <cell r="C12" t="str">
            <v>Slight</v>
          </cell>
          <cell r="D12">
            <v>10774</v>
          </cell>
          <cell r="E12">
            <v>11806</v>
          </cell>
          <cell r="F12">
            <v>11638</v>
          </cell>
          <cell r="G12">
            <v>12594</v>
          </cell>
          <cell r="H12">
            <v>13481</v>
          </cell>
          <cell r="I12">
            <v>15193</v>
          </cell>
          <cell r="J12">
            <v>15870</v>
          </cell>
          <cell r="K12">
            <v>15861</v>
          </cell>
          <cell r="L12">
            <v>16923</v>
          </cell>
          <cell r="M12">
            <v>18071</v>
          </cell>
          <cell r="N12">
            <v>19035</v>
          </cell>
          <cell r="O12">
            <v>19463</v>
          </cell>
          <cell r="P12">
            <v>18987</v>
          </cell>
          <cell r="Q12">
            <v>19789</v>
          </cell>
          <cell r="R12">
            <v>21637</v>
          </cell>
          <cell r="S12">
            <v>22340</v>
          </cell>
          <cell r="T12">
            <v>22237</v>
          </cell>
          <cell r="U12">
            <v>21724</v>
          </cell>
          <cell r="V12">
            <v>20387</v>
          </cell>
          <cell r="W12">
            <v>20333</v>
          </cell>
          <cell r="X12">
            <v>20398</v>
          </cell>
          <cell r="Y12">
            <v>20381</v>
          </cell>
          <cell r="Z12">
            <v>20907</v>
          </cell>
          <cell r="AA12">
            <v>20455</v>
          </cell>
          <cell r="AB12">
            <v>18436</v>
          </cell>
          <cell r="AC12">
            <v>19073</v>
          </cell>
          <cell r="AD12">
            <v>20430</v>
          </cell>
          <cell r="AE12">
            <v>20122</v>
          </cell>
          <cell r="AF12">
            <v>20337</v>
          </cell>
          <cell r="AG12">
            <v>21336</v>
          </cell>
          <cell r="AH12">
            <v>19747</v>
          </cell>
          <cell r="AI12">
            <v>19249</v>
          </cell>
          <cell r="AJ12">
            <v>18312</v>
          </cell>
          <cell r="AK12">
            <v>16967</v>
          </cell>
          <cell r="AL12">
            <v>17832</v>
          </cell>
          <cell r="AM12">
            <v>18899</v>
          </cell>
          <cell r="AN12">
            <v>18094</v>
          </cell>
          <cell r="AO12">
            <v>17485</v>
          </cell>
          <cell r="AP12">
            <v>18139</v>
          </cell>
          <cell r="AQ12">
            <v>19981</v>
          </cell>
          <cell r="AR12">
            <v>20430</v>
          </cell>
          <cell r="AS12">
            <v>19217</v>
          </cell>
          <cell r="AT12">
            <v>18534</v>
          </cell>
          <cell r="AU12">
            <v>17561</v>
          </cell>
          <cell r="AV12">
            <v>17002</v>
          </cell>
          <cell r="AW12">
            <v>16855</v>
          </cell>
          <cell r="AX12">
            <v>17318</v>
          </cell>
          <cell r="AY12">
            <v>18205</v>
          </cell>
          <cell r="AZ12">
            <v>18010</v>
          </cell>
          <cell r="BA12">
            <v>16927</v>
          </cell>
          <cell r="BB12">
            <v>16624</v>
          </cell>
          <cell r="BC12">
            <v>16153</v>
          </cell>
          <cell r="BD12">
            <v>15742</v>
          </cell>
          <cell r="BE12">
            <v>15463</v>
          </cell>
          <cell r="BF12">
            <v>15428</v>
          </cell>
          <cell r="BG12">
            <v>14933</v>
          </cell>
          <cell r="BH12">
            <v>14320</v>
          </cell>
          <cell r="BI12">
            <v>13573</v>
          </cell>
          <cell r="BJ12">
            <v>12747</v>
          </cell>
          <cell r="BK12">
            <v>12540</v>
          </cell>
          <cell r="BL12">
            <v>11161</v>
          </cell>
          <cell r="BM12">
            <v>10715</v>
          </cell>
          <cell r="BN12">
            <v>10528</v>
          </cell>
        </row>
        <row r="13">
          <cell r="C13" t="str">
            <v>Total</v>
          </cell>
          <cell r="D13">
            <v>15856</v>
          </cell>
          <cell r="E13">
            <v>16895</v>
          </cell>
          <cell r="F13">
            <v>16547</v>
          </cell>
          <cell r="G13">
            <v>18343</v>
          </cell>
          <cell r="H13">
            <v>18901</v>
          </cell>
          <cell r="I13">
            <v>20899</v>
          </cell>
          <cell r="J13">
            <v>21459</v>
          </cell>
          <cell r="K13">
            <v>21417</v>
          </cell>
          <cell r="L13">
            <v>22830</v>
          </cell>
          <cell r="M13">
            <v>25011</v>
          </cell>
          <cell r="N13">
            <v>26315</v>
          </cell>
          <cell r="O13">
            <v>27362</v>
          </cell>
          <cell r="P13">
            <v>26703</v>
          </cell>
          <cell r="Q13">
            <v>27728</v>
          </cell>
          <cell r="R13">
            <v>30527</v>
          </cell>
          <cell r="S13">
            <v>31827</v>
          </cell>
          <cell r="T13">
            <v>32280</v>
          </cell>
          <cell r="U13">
            <v>31760</v>
          </cell>
          <cell r="V13">
            <v>30649</v>
          </cell>
          <cell r="W13">
            <v>31056</v>
          </cell>
          <cell r="X13">
            <v>31240</v>
          </cell>
          <cell r="Y13">
            <v>31194</v>
          </cell>
          <cell r="Z13">
            <v>31762</v>
          </cell>
          <cell r="AA13">
            <v>31404</v>
          </cell>
          <cell r="AB13">
            <v>28783</v>
          </cell>
          <cell r="AC13">
            <v>28621</v>
          </cell>
          <cell r="AD13">
            <v>29933</v>
          </cell>
          <cell r="AE13">
            <v>29783</v>
          </cell>
          <cell r="AF13">
            <v>30506</v>
          </cell>
          <cell r="AG13">
            <v>31387</v>
          </cell>
          <cell r="AH13">
            <v>29286</v>
          </cell>
          <cell r="AI13">
            <v>28766</v>
          </cell>
          <cell r="AJ13">
            <v>28273</v>
          </cell>
          <cell r="AK13">
            <v>25224</v>
          </cell>
          <cell r="AL13">
            <v>26158</v>
          </cell>
          <cell r="AM13">
            <v>27287</v>
          </cell>
          <cell r="AN13">
            <v>26117</v>
          </cell>
          <cell r="AO13">
            <v>24748</v>
          </cell>
          <cell r="AP13">
            <v>25425</v>
          </cell>
          <cell r="AQ13">
            <v>27532</v>
          </cell>
          <cell r="AR13">
            <v>27228</v>
          </cell>
          <cell r="AS13">
            <v>25346</v>
          </cell>
          <cell r="AT13">
            <v>24173</v>
          </cell>
          <cell r="AU13">
            <v>22414</v>
          </cell>
          <cell r="AV13">
            <v>22573</v>
          </cell>
          <cell r="AW13">
            <v>22194</v>
          </cell>
          <cell r="AX13">
            <v>21716</v>
          </cell>
          <cell r="AY13">
            <v>22629</v>
          </cell>
          <cell r="AZ13">
            <v>22467</v>
          </cell>
          <cell r="BA13">
            <v>21002</v>
          </cell>
          <cell r="BB13">
            <v>20518</v>
          </cell>
          <cell r="BC13">
            <v>19911</v>
          </cell>
          <cell r="BD13">
            <v>19275</v>
          </cell>
          <cell r="BE13">
            <v>18756</v>
          </cell>
          <cell r="BF13">
            <v>18502</v>
          </cell>
          <cell r="BG13">
            <v>17885</v>
          </cell>
          <cell r="BH13">
            <v>17269</v>
          </cell>
          <cell r="BI13">
            <v>16239</v>
          </cell>
          <cell r="BJ13">
            <v>15592</v>
          </cell>
          <cell r="BK13">
            <v>15044</v>
          </cell>
          <cell r="BL13">
            <v>13338</v>
          </cell>
          <cell r="BM13">
            <v>12777</v>
          </cell>
          <cell r="BN13">
            <v>12676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9"/>
      <sheetData sheetId="120"/>
      <sheetData sheetId="121"/>
      <sheetData sheetId="122"/>
      <sheetData sheetId="1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22"/>
      <sheetName val="population"/>
      <sheetName val="Figures"/>
      <sheetName val="chart"/>
      <sheetName val="other data"/>
    </sheetNames>
    <sheetDataSet>
      <sheetData sheetId="0" refreshError="1"/>
      <sheetData sheetId="1">
        <row r="1">
          <cell r="A1" t="str">
            <v>Mid year population estimates</v>
          </cell>
        </row>
      </sheetData>
      <sheetData sheetId="2">
        <row r="1">
          <cell r="A1" t="str">
            <v>Car drivers involved in accidents by age and sex, built-up and non built-up roads, 1981-85 average, 1994 to 1998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Y120"/>
  <sheetViews>
    <sheetView tabSelected="1" zoomScale="85" zoomScaleNormal="85" workbookViewId="0">
      <pane ySplit="10" topLeftCell="A11" activePane="bottomLeft" state="frozen"/>
      <selection activeCell="A11" sqref="A11"/>
      <selection pane="bottomLeft" activeCell="A11" sqref="A11"/>
    </sheetView>
  </sheetViews>
  <sheetFormatPr defaultRowHeight="15"/>
  <cols>
    <col min="1" max="1" width="23.140625" style="1" customWidth="1"/>
    <col min="2" max="4" width="17.7109375" style="1" customWidth="1"/>
    <col min="5" max="5" width="19" style="1" customWidth="1"/>
    <col min="6" max="6" width="18.7109375" style="1" customWidth="1"/>
    <col min="7" max="9" width="17.7109375" style="1" customWidth="1"/>
    <col min="10" max="10" width="7.42578125" style="1" customWidth="1"/>
    <col min="11" max="16384" width="9.140625" style="1"/>
  </cols>
  <sheetData>
    <row r="1" spans="1:11">
      <c r="A1" s="1" t="s">
        <v>0</v>
      </c>
    </row>
    <row r="2" spans="1:11" ht="19.5">
      <c r="A2" s="2" t="s">
        <v>1</v>
      </c>
      <c r="B2" s="3" t="s">
        <v>2</v>
      </c>
      <c r="C2" s="3"/>
      <c r="D2" s="3"/>
      <c r="E2" s="3"/>
      <c r="F2" s="3"/>
      <c r="G2" s="3"/>
      <c r="H2" s="3"/>
      <c r="I2" s="4" t="s">
        <v>3</v>
      </c>
    </row>
    <row r="3" spans="1:11" ht="19.5">
      <c r="A3" s="2" t="s">
        <v>2</v>
      </c>
      <c r="B3" s="3"/>
      <c r="C3" s="3"/>
      <c r="D3" s="3"/>
      <c r="E3" s="3"/>
      <c r="F3" s="3"/>
      <c r="G3" s="3"/>
      <c r="H3" s="3"/>
      <c r="I3" s="3"/>
    </row>
    <row r="4" spans="1:11" ht="19.5">
      <c r="A4" s="2" t="s">
        <v>4</v>
      </c>
      <c r="B4" s="2"/>
      <c r="C4" s="2"/>
      <c r="D4" s="2"/>
      <c r="E4" s="2"/>
      <c r="F4" s="2"/>
      <c r="G4" s="2"/>
      <c r="H4" s="2"/>
      <c r="I4" s="2"/>
      <c r="J4" s="5"/>
      <c r="K4" s="5"/>
    </row>
    <row r="5" spans="1:11" ht="20.25" thickBot="1">
      <c r="A5" s="6" t="s">
        <v>5</v>
      </c>
      <c r="B5" s="6"/>
      <c r="C5" s="6"/>
      <c r="D5" s="6"/>
      <c r="E5" s="6"/>
      <c r="F5" s="6"/>
      <c r="G5" s="6"/>
      <c r="H5" s="6"/>
      <c r="I5" s="6"/>
    </row>
    <row r="6" spans="1:11" ht="18.75">
      <c r="A6" s="7"/>
      <c r="B6" s="8" t="s">
        <v>6</v>
      </c>
      <c r="C6" s="8" t="s">
        <v>7</v>
      </c>
      <c r="D6" s="8" t="s">
        <v>8</v>
      </c>
      <c r="E6" s="8" t="s">
        <v>9</v>
      </c>
      <c r="F6" s="8" t="s">
        <v>9</v>
      </c>
      <c r="G6" s="8" t="s">
        <v>10</v>
      </c>
      <c r="H6" s="8" t="s">
        <v>7</v>
      </c>
      <c r="I6" s="8"/>
    </row>
    <row r="7" spans="1:11" ht="18.75">
      <c r="A7" s="9" t="s">
        <v>11</v>
      </c>
      <c r="B7" s="10"/>
      <c r="C7" s="10" t="s">
        <v>12</v>
      </c>
      <c r="D7" s="10" t="s">
        <v>13</v>
      </c>
      <c r="E7" s="10" t="s">
        <v>14</v>
      </c>
      <c r="F7" s="10" t="s">
        <v>15</v>
      </c>
      <c r="G7" s="10" t="s">
        <v>16</v>
      </c>
      <c r="H7" s="10" t="s">
        <v>17</v>
      </c>
      <c r="I7" s="10" t="s">
        <v>18</v>
      </c>
    </row>
    <row r="8" spans="1:11" ht="7.5" customHeight="1" thickBot="1">
      <c r="A8" s="11"/>
      <c r="B8" s="12"/>
      <c r="C8" s="12"/>
      <c r="D8" s="11"/>
      <c r="E8" s="11"/>
      <c r="F8" s="11"/>
      <c r="G8" s="12"/>
      <c r="H8" s="12"/>
      <c r="I8" s="12"/>
    </row>
    <row r="9" spans="1:11" ht="15.75" thickTop="1">
      <c r="B9" s="13" t="s">
        <v>19</v>
      </c>
      <c r="C9" s="13" t="s">
        <v>19</v>
      </c>
      <c r="D9" s="13" t="s">
        <v>20</v>
      </c>
      <c r="E9" s="13" t="s">
        <v>21</v>
      </c>
      <c r="F9" s="13" t="s">
        <v>21</v>
      </c>
      <c r="G9" s="13" t="s">
        <v>22</v>
      </c>
      <c r="H9" s="13" t="s">
        <v>22</v>
      </c>
      <c r="I9" s="13" t="s">
        <v>22</v>
      </c>
    </row>
    <row r="10" spans="1:11" ht="8.25" customHeight="1">
      <c r="C10" s="14"/>
      <c r="G10" s="14"/>
      <c r="H10" s="14"/>
      <c r="I10" s="14"/>
    </row>
    <row r="11" spans="1:11">
      <c r="A11" s="15">
        <v>1953</v>
      </c>
      <c r="B11" s="16">
        <v>5.0999999999999996</v>
      </c>
      <c r="C11" s="16" t="s">
        <v>23</v>
      </c>
      <c r="D11" s="14" t="s">
        <v>23</v>
      </c>
      <c r="E11" s="14"/>
      <c r="F11" s="14" t="s">
        <v>23</v>
      </c>
      <c r="G11" s="17" t="s">
        <v>23</v>
      </c>
      <c r="H11" s="17" t="s">
        <v>23</v>
      </c>
      <c r="I11" s="17">
        <v>18343</v>
      </c>
    </row>
    <row r="12" spans="1:11">
      <c r="A12" s="15">
        <v>1954</v>
      </c>
      <c r="B12" s="16">
        <v>5.1040000000000001</v>
      </c>
      <c r="C12" s="16" t="s">
        <v>23</v>
      </c>
      <c r="D12" s="14" t="s">
        <v>23</v>
      </c>
      <c r="E12" s="14"/>
      <c r="F12" s="14" t="s">
        <v>23</v>
      </c>
      <c r="G12" s="17" t="s">
        <v>23</v>
      </c>
      <c r="H12" s="17" t="s">
        <v>23</v>
      </c>
      <c r="I12" s="17">
        <v>18901</v>
      </c>
    </row>
    <row r="13" spans="1:11" s="5" customFormat="1" ht="15.75">
      <c r="A13" s="18">
        <v>1955</v>
      </c>
      <c r="B13" s="19">
        <v>5.1109999999999998</v>
      </c>
      <c r="C13" s="19" t="s">
        <v>23</v>
      </c>
      <c r="D13" s="20">
        <v>44.1</v>
      </c>
      <c r="E13" s="21" t="s">
        <v>23</v>
      </c>
      <c r="F13" s="21" t="s">
        <v>23</v>
      </c>
      <c r="G13" s="21" t="s">
        <v>23</v>
      </c>
      <c r="H13" s="21" t="s">
        <v>23</v>
      </c>
      <c r="I13" s="21">
        <v>20899</v>
      </c>
    </row>
    <row r="14" spans="1:11">
      <c r="A14" s="15">
        <v>1956</v>
      </c>
      <c r="B14" s="16">
        <v>5.12</v>
      </c>
      <c r="C14" s="16" t="s">
        <v>23</v>
      </c>
      <c r="D14" s="22">
        <v>44.4</v>
      </c>
      <c r="E14" s="17" t="s">
        <v>23</v>
      </c>
      <c r="F14" s="17" t="s">
        <v>23</v>
      </c>
      <c r="G14" s="17" t="s">
        <v>23</v>
      </c>
      <c r="H14" s="17" t="s">
        <v>23</v>
      </c>
      <c r="I14" s="17">
        <v>21459</v>
      </c>
    </row>
    <row r="15" spans="1:11">
      <c r="A15" s="15">
        <v>1957</v>
      </c>
      <c r="B15" s="16">
        <v>5.125</v>
      </c>
      <c r="C15" s="16" t="s">
        <v>23</v>
      </c>
      <c r="D15" s="22">
        <v>44.6</v>
      </c>
      <c r="E15" s="17" t="s">
        <v>23</v>
      </c>
      <c r="F15" s="17" t="s">
        <v>23</v>
      </c>
      <c r="G15" s="17" t="s">
        <v>23</v>
      </c>
      <c r="H15" s="17" t="s">
        <v>23</v>
      </c>
      <c r="I15" s="17">
        <v>21417</v>
      </c>
    </row>
    <row r="16" spans="1:11">
      <c r="A16" s="15">
        <v>1958</v>
      </c>
      <c r="B16" s="16">
        <v>5.141</v>
      </c>
      <c r="C16" s="16" t="s">
        <v>23</v>
      </c>
      <c r="D16" s="22">
        <v>44.8</v>
      </c>
      <c r="E16" s="17" t="s">
        <v>23</v>
      </c>
      <c r="F16" s="17" t="s">
        <v>23</v>
      </c>
      <c r="G16" s="17" t="s">
        <v>23</v>
      </c>
      <c r="H16" s="17" t="s">
        <v>23</v>
      </c>
      <c r="I16" s="17">
        <v>22830</v>
      </c>
    </row>
    <row r="17" spans="1:9">
      <c r="A17" s="15">
        <v>1959</v>
      </c>
      <c r="B17" s="16">
        <v>5.1630000000000003</v>
      </c>
      <c r="C17" s="16" t="s">
        <v>23</v>
      </c>
      <c r="D17" s="22">
        <v>45</v>
      </c>
      <c r="E17" s="17" t="s">
        <v>23</v>
      </c>
      <c r="F17" s="17" t="s">
        <v>23</v>
      </c>
      <c r="G17" s="17" t="s">
        <v>23</v>
      </c>
      <c r="H17" s="17" t="s">
        <v>23</v>
      </c>
      <c r="I17" s="17">
        <v>25011</v>
      </c>
    </row>
    <row r="18" spans="1:9" ht="15.75">
      <c r="A18" s="18">
        <v>1960</v>
      </c>
      <c r="B18" s="19">
        <v>5.1779999999999999</v>
      </c>
      <c r="C18" s="19" t="s">
        <v>23</v>
      </c>
      <c r="D18" s="20">
        <v>45.2</v>
      </c>
      <c r="E18" s="17" t="s">
        <v>23</v>
      </c>
      <c r="F18" s="21" t="s">
        <v>23</v>
      </c>
      <c r="G18" s="21" t="s">
        <v>23</v>
      </c>
      <c r="H18" s="21" t="s">
        <v>23</v>
      </c>
      <c r="I18" s="21">
        <v>26315</v>
      </c>
    </row>
    <row r="19" spans="1:9">
      <c r="A19" s="15">
        <v>1961</v>
      </c>
      <c r="B19" s="16">
        <v>5.1840000000000002</v>
      </c>
      <c r="C19" s="17" t="s">
        <v>23</v>
      </c>
      <c r="D19" s="22">
        <v>45.4</v>
      </c>
      <c r="E19" s="17" t="s">
        <v>23</v>
      </c>
      <c r="F19" s="17" t="s">
        <v>23</v>
      </c>
      <c r="G19" s="17" t="s">
        <v>23</v>
      </c>
      <c r="H19" s="17" t="s">
        <v>23</v>
      </c>
      <c r="I19" s="17">
        <v>27362</v>
      </c>
    </row>
    <row r="20" spans="1:9">
      <c r="A20" s="15">
        <v>1962</v>
      </c>
      <c r="B20" s="16">
        <v>5.1980000000000004</v>
      </c>
      <c r="C20" s="16">
        <v>0.77470000000000006</v>
      </c>
      <c r="D20" s="22">
        <v>45.6</v>
      </c>
      <c r="E20" s="17" t="s">
        <v>23</v>
      </c>
      <c r="F20" s="17" t="s">
        <v>23</v>
      </c>
      <c r="G20" s="17" t="s">
        <v>23</v>
      </c>
      <c r="H20" s="17" t="s">
        <v>23</v>
      </c>
      <c r="I20" s="17">
        <v>26703</v>
      </c>
    </row>
    <row r="21" spans="1:9">
      <c r="A21" s="15">
        <v>1963</v>
      </c>
      <c r="B21" s="16">
        <v>5.2050000000000001</v>
      </c>
      <c r="C21" s="16">
        <v>0.83610000000000007</v>
      </c>
      <c r="D21" s="22">
        <v>45.8</v>
      </c>
      <c r="E21" s="17" t="s">
        <v>23</v>
      </c>
      <c r="F21" s="17" t="s">
        <v>23</v>
      </c>
      <c r="G21" s="17" t="s">
        <v>23</v>
      </c>
      <c r="H21" s="17" t="s">
        <v>23</v>
      </c>
      <c r="I21" s="17">
        <v>27728</v>
      </c>
    </row>
    <row r="22" spans="1:9">
      <c r="A22" s="15">
        <v>1964</v>
      </c>
      <c r="B22" s="16">
        <v>5.2089999999999996</v>
      </c>
      <c r="C22" s="16">
        <v>0.90039999999999998</v>
      </c>
      <c r="D22" s="22">
        <v>45.9</v>
      </c>
      <c r="E22" s="17" t="s">
        <v>23</v>
      </c>
      <c r="F22" s="17" t="s">
        <v>23</v>
      </c>
      <c r="G22" s="17" t="s">
        <v>23</v>
      </c>
      <c r="H22" s="17" t="s">
        <v>23</v>
      </c>
      <c r="I22" s="17">
        <v>30527</v>
      </c>
    </row>
    <row r="23" spans="1:9" s="5" customFormat="1" ht="15.75">
      <c r="A23" s="18">
        <v>1965</v>
      </c>
      <c r="B23" s="19">
        <v>5.21</v>
      </c>
      <c r="C23" s="19">
        <v>0.95099999999999996</v>
      </c>
      <c r="D23" s="20">
        <v>46.2</v>
      </c>
      <c r="E23" s="21" t="s">
        <v>23</v>
      </c>
      <c r="F23" s="21" t="s">
        <v>23</v>
      </c>
      <c r="G23" s="21" t="s">
        <v>23</v>
      </c>
      <c r="H23" s="21" t="s">
        <v>23</v>
      </c>
      <c r="I23" s="21">
        <v>31827</v>
      </c>
    </row>
    <row r="24" spans="1:9">
      <c r="A24" s="15">
        <v>1966</v>
      </c>
      <c r="B24" s="16">
        <v>5.2009999999999996</v>
      </c>
      <c r="C24" s="16">
        <v>0.99060000000000004</v>
      </c>
      <c r="D24" s="22">
        <v>46.4</v>
      </c>
      <c r="E24" s="17" t="s">
        <v>23</v>
      </c>
      <c r="F24" s="17" t="s">
        <v>23</v>
      </c>
      <c r="G24" s="17">
        <v>23225</v>
      </c>
      <c r="H24" s="17" t="s">
        <v>23</v>
      </c>
      <c r="I24" s="17">
        <v>32280</v>
      </c>
    </row>
    <row r="25" spans="1:9">
      <c r="A25" s="15">
        <v>1967</v>
      </c>
      <c r="B25" s="16">
        <v>5.1980000000000004</v>
      </c>
      <c r="C25" s="16">
        <v>1.0352000000000001</v>
      </c>
      <c r="D25" s="22">
        <v>46.4</v>
      </c>
      <c r="E25" s="17" t="s">
        <v>23</v>
      </c>
      <c r="F25" s="17" t="s">
        <v>23</v>
      </c>
      <c r="G25" s="17">
        <v>22838</v>
      </c>
      <c r="H25" s="17" t="s">
        <v>23</v>
      </c>
      <c r="I25" s="17">
        <v>31760</v>
      </c>
    </row>
    <row r="26" spans="1:9">
      <c r="A26" s="15">
        <v>1968</v>
      </c>
      <c r="B26" s="16">
        <v>5.2</v>
      </c>
      <c r="C26" s="16">
        <v>1.0652999999999999</v>
      </c>
      <c r="D26" s="22">
        <v>46.4</v>
      </c>
      <c r="E26" s="17" t="s">
        <v>23</v>
      </c>
      <c r="F26" s="17" t="s">
        <v>23</v>
      </c>
      <c r="G26" s="17">
        <v>22120</v>
      </c>
      <c r="H26" s="17" t="s">
        <v>23</v>
      </c>
      <c r="I26" s="17">
        <v>30649</v>
      </c>
    </row>
    <row r="27" spans="1:9">
      <c r="A27" s="15">
        <v>1969</v>
      </c>
      <c r="B27" s="16">
        <v>5.2080000000000002</v>
      </c>
      <c r="C27" s="16">
        <v>1.1064000000000001</v>
      </c>
      <c r="D27" s="22">
        <v>47</v>
      </c>
      <c r="E27" s="17" t="s">
        <v>23</v>
      </c>
      <c r="F27" s="17" t="s">
        <v>23</v>
      </c>
      <c r="G27" s="17">
        <v>21863</v>
      </c>
      <c r="H27" s="17">
        <v>31885</v>
      </c>
      <c r="I27" s="17">
        <v>31056</v>
      </c>
    </row>
    <row r="28" spans="1:9" ht="15.75">
      <c r="A28" s="18">
        <v>1970</v>
      </c>
      <c r="B28" s="19">
        <v>5.2140000000000004</v>
      </c>
      <c r="C28" s="19">
        <v>1.1235999999999999</v>
      </c>
      <c r="D28" s="20">
        <v>47.2</v>
      </c>
      <c r="E28" s="17" t="s">
        <v>23</v>
      </c>
      <c r="F28" s="21" t="s">
        <v>23</v>
      </c>
      <c r="G28" s="21">
        <v>22133</v>
      </c>
      <c r="H28" s="21">
        <v>33430</v>
      </c>
      <c r="I28" s="21">
        <v>31240</v>
      </c>
    </row>
    <row r="29" spans="1:9">
      <c r="A29" s="15">
        <v>1971</v>
      </c>
      <c r="B29" s="16">
        <v>5.2359999999999998</v>
      </c>
      <c r="C29" s="16">
        <v>1.1345000000000001</v>
      </c>
      <c r="D29" s="22">
        <v>47.5</v>
      </c>
      <c r="E29" s="17" t="s">
        <v>23</v>
      </c>
      <c r="F29" s="17" t="s">
        <v>23</v>
      </c>
      <c r="G29" s="17">
        <v>22332</v>
      </c>
      <c r="H29" s="17">
        <v>32165</v>
      </c>
      <c r="I29" s="17">
        <v>31194</v>
      </c>
    </row>
    <row r="30" spans="1:9">
      <c r="A30" s="15">
        <v>1972</v>
      </c>
      <c r="B30" s="16">
        <v>5.2309999999999999</v>
      </c>
      <c r="C30" s="16">
        <v>1.1809000000000001</v>
      </c>
      <c r="D30" s="22">
        <v>47.9</v>
      </c>
      <c r="E30" s="17" t="s">
        <v>23</v>
      </c>
      <c r="F30" s="17" t="s">
        <v>23</v>
      </c>
      <c r="G30" s="17">
        <v>22703</v>
      </c>
      <c r="H30" s="17">
        <v>32832</v>
      </c>
      <c r="I30" s="17">
        <v>31762</v>
      </c>
    </row>
    <row r="31" spans="1:9">
      <c r="A31" s="15">
        <v>1973</v>
      </c>
      <c r="B31" s="16">
        <v>5.234</v>
      </c>
      <c r="C31" s="16">
        <v>1.252</v>
      </c>
      <c r="D31" s="22">
        <v>48</v>
      </c>
      <c r="E31" s="17" t="s">
        <v>23</v>
      </c>
      <c r="F31" s="17" t="s">
        <v>23</v>
      </c>
      <c r="G31" s="17">
        <v>22580</v>
      </c>
      <c r="H31" s="17">
        <v>32951</v>
      </c>
      <c r="I31" s="17">
        <v>31404</v>
      </c>
    </row>
    <row r="32" spans="1:9">
      <c r="A32" s="15">
        <v>1974</v>
      </c>
      <c r="B32" s="16">
        <v>5.2409999999999997</v>
      </c>
      <c r="C32" s="16">
        <v>1.2742</v>
      </c>
      <c r="D32" s="22">
        <v>48.3</v>
      </c>
      <c r="E32" s="17" t="s">
        <v>23</v>
      </c>
      <c r="F32" s="17" t="s">
        <v>23</v>
      </c>
      <c r="G32" s="17">
        <v>20581</v>
      </c>
      <c r="H32" s="17">
        <v>30073</v>
      </c>
      <c r="I32" s="17">
        <v>28783</v>
      </c>
    </row>
    <row r="33" spans="1:13" s="5" customFormat="1" ht="15.75">
      <c r="A33" s="18">
        <v>1975</v>
      </c>
      <c r="B33" s="19">
        <v>5.2320000000000002</v>
      </c>
      <c r="C33" s="23">
        <v>1.304</v>
      </c>
      <c r="D33" s="20">
        <v>48.3</v>
      </c>
      <c r="E33" s="21" t="s">
        <v>23</v>
      </c>
      <c r="F33" s="21" t="s">
        <v>23</v>
      </c>
      <c r="G33" s="21">
        <v>20652</v>
      </c>
      <c r="H33" s="21">
        <v>30613</v>
      </c>
      <c r="I33" s="21">
        <v>28621</v>
      </c>
    </row>
    <row r="34" spans="1:13">
      <c r="A34" s="15">
        <v>1976</v>
      </c>
      <c r="B34" s="16">
        <v>5.2329999999999997</v>
      </c>
      <c r="C34" s="16">
        <v>1.3134999999999999</v>
      </c>
      <c r="D34" s="22">
        <v>48.9</v>
      </c>
      <c r="E34" s="17" t="s">
        <v>23</v>
      </c>
      <c r="F34" s="17" t="s">
        <v>23</v>
      </c>
      <c r="G34" s="17">
        <v>21751</v>
      </c>
      <c r="H34" s="17">
        <v>32547</v>
      </c>
      <c r="I34" s="17">
        <v>29933</v>
      </c>
    </row>
    <row r="35" spans="1:13">
      <c r="A35" s="15">
        <v>1977</v>
      </c>
      <c r="B35" s="16">
        <v>5.226</v>
      </c>
      <c r="C35" s="14" t="s">
        <v>23</v>
      </c>
      <c r="D35" s="22">
        <v>48.9</v>
      </c>
      <c r="E35" s="17" t="s">
        <v>23</v>
      </c>
      <c r="F35" s="17" t="s">
        <v>23</v>
      </c>
      <c r="G35" s="17">
        <v>21678</v>
      </c>
      <c r="H35" s="17">
        <v>32893</v>
      </c>
      <c r="I35" s="17">
        <v>29783</v>
      </c>
    </row>
    <row r="36" spans="1:13">
      <c r="A36" s="15">
        <v>1978</v>
      </c>
      <c r="B36" s="16">
        <v>5.2119999999999997</v>
      </c>
      <c r="C36" s="14">
        <v>1.3080000000000001</v>
      </c>
      <c r="D36" s="22">
        <v>48.9</v>
      </c>
      <c r="E36" s="17" t="s">
        <v>23</v>
      </c>
      <c r="F36" s="17" t="s">
        <v>23</v>
      </c>
      <c r="G36" s="17">
        <v>22107</v>
      </c>
      <c r="H36" s="17">
        <v>33965</v>
      </c>
      <c r="I36" s="17">
        <v>30506</v>
      </c>
    </row>
    <row r="37" spans="1:13">
      <c r="A37" s="15">
        <v>1979</v>
      </c>
      <c r="B37" s="16">
        <v>5.2039999999999997</v>
      </c>
      <c r="C37" s="14">
        <v>1.353</v>
      </c>
      <c r="D37" s="22">
        <v>49.3</v>
      </c>
      <c r="E37" s="17" t="s">
        <v>23</v>
      </c>
      <c r="F37" s="17" t="s">
        <v>23</v>
      </c>
      <c r="G37" s="17">
        <v>23064</v>
      </c>
      <c r="H37" s="17">
        <v>35512</v>
      </c>
      <c r="I37" s="17">
        <v>31387</v>
      </c>
    </row>
    <row r="38" spans="1:13" ht="15.75">
      <c r="A38" s="18">
        <v>1980</v>
      </c>
      <c r="B38" s="19">
        <v>5.1929999999999996</v>
      </c>
      <c r="C38" s="23">
        <v>1.3979999999999999</v>
      </c>
      <c r="D38" s="20">
        <v>49.4</v>
      </c>
      <c r="E38" s="17" t="s">
        <v>23</v>
      </c>
      <c r="F38" s="21" t="s">
        <v>23</v>
      </c>
      <c r="G38" s="21">
        <v>21788</v>
      </c>
      <c r="H38" s="21">
        <v>33626</v>
      </c>
      <c r="I38" s="21">
        <v>29286</v>
      </c>
    </row>
    <row r="39" spans="1:13">
      <c r="A39" s="15">
        <v>1981</v>
      </c>
      <c r="B39" s="24">
        <v>5.18</v>
      </c>
      <c r="C39" s="14">
        <v>1.397</v>
      </c>
      <c r="D39" s="22">
        <v>50</v>
      </c>
      <c r="E39" s="17" t="s">
        <v>23</v>
      </c>
      <c r="F39" s="17" t="s">
        <v>23</v>
      </c>
      <c r="G39" s="17">
        <v>21485</v>
      </c>
      <c r="H39" s="17">
        <v>33311</v>
      </c>
      <c r="I39" s="17">
        <v>28766</v>
      </c>
    </row>
    <row r="40" spans="1:13">
      <c r="A40" s="15">
        <v>1982</v>
      </c>
      <c r="B40" s="25">
        <f>Table1!B83/1000000</f>
        <v>5.1645399999999997</v>
      </c>
      <c r="C40" s="14">
        <v>1.4159999999999999</v>
      </c>
      <c r="D40" s="22">
        <v>50.2</v>
      </c>
      <c r="E40" s="17" t="s">
        <v>23</v>
      </c>
      <c r="F40" s="17" t="s">
        <v>23</v>
      </c>
      <c r="G40" s="17">
        <v>20850</v>
      </c>
      <c r="H40" s="17">
        <v>32192</v>
      </c>
      <c r="I40" s="17">
        <v>28273</v>
      </c>
    </row>
    <row r="41" spans="1:13">
      <c r="A41" s="15">
        <v>1983</v>
      </c>
      <c r="B41" s="25">
        <f>Table1!B84/1000000</f>
        <v>5.1481199999999996</v>
      </c>
      <c r="C41" s="14">
        <v>1.448</v>
      </c>
      <c r="D41" s="22">
        <v>50.4</v>
      </c>
      <c r="E41" s="17" t="s">
        <v>23</v>
      </c>
      <c r="F41" s="17" t="s">
        <v>23</v>
      </c>
      <c r="G41" s="17">
        <v>19434</v>
      </c>
      <c r="H41" s="17">
        <v>29918</v>
      </c>
      <c r="I41" s="17">
        <v>25224</v>
      </c>
    </row>
    <row r="42" spans="1:13">
      <c r="A42" s="15">
        <v>1984</v>
      </c>
      <c r="B42" s="25">
        <f>Table1!B85/1000000</f>
        <v>5.1388800000000003</v>
      </c>
      <c r="C42" s="14">
        <v>1.4890000000000001</v>
      </c>
      <c r="D42" s="22">
        <v>50.6</v>
      </c>
      <c r="E42" s="17" t="s">
        <v>23</v>
      </c>
      <c r="F42" s="17" t="s">
        <v>23</v>
      </c>
      <c r="G42" s="17">
        <v>19974</v>
      </c>
      <c r="H42" s="17">
        <v>31236</v>
      </c>
      <c r="I42" s="17">
        <v>26158</v>
      </c>
    </row>
    <row r="43" spans="1:13" s="5" customFormat="1" ht="15.75">
      <c r="A43" s="18">
        <v>1985</v>
      </c>
      <c r="B43" s="26">
        <f>Table1!B86/1000000</f>
        <v>5.1278899999999998</v>
      </c>
      <c r="C43" s="23">
        <v>1.514</v>
      </c>
      <c r="D43" s="20">
        <v>50.7</v>
      </c>
      <c r="E43" s="21" t="s">
        <v>23</v>
      </c>
      <c r="F43" s="21">
        <v>17219</v>
      </c>
      <c r="G43" s="21">
        <v>20644</v>
      </c>
      <c r="H43" s="21">
        <v>32446</v>
      </c>
      <c r="I43" s="21">
        <v>27287</v>
      </c>
      <c r="M43" s="1"/>
    </row>
    <row r="44" spans="1:13">
      <c r="A44" s="15">
        <v>1986</v>
      </c>
      <c r="B44" s="25">
        <f>Table1!B87/1000000</f>
        <v>5.1117600000000003</v>
      </c>
      <c r="C44" s="14">
        <v>1.546</v>
      </c>
      <c r="D44" s="22">
        <v>50.8</v>
      </c>
      <c r="E44" s="17" t="s">
        <v>23</v>
      </c>
      <c r="F44" s="17">
        <v>17647</v>
      </c>
      <c r="G44" s="17">
        <v>19819</v>
      </c>
      <c r="H44" s="17">
        <v>30983</v>
      </c>
      <c r="I44" s="17">
        <v>26117</v>
      </c>
    </row>
    <row r="45" spans="1:13">
      <c r="A45" s="15">
        <v>1987</v>
      </c>
      <c r="B45" s="25">
        <f>Table1!B88/1000000</f>
        <v>5.0990200000000003</v>
      </c>
      <c r="C45" s="14">
        <v>1.575</v>
      </c>
      <c r="D45" s="22">
        <v>51.2</v>
      </c>
      <c r="E45" s="17" t="s">
        <v>23</v>
      </c>
      <c r="F45" s="17">
        <v>18767</v>
      </c>
      <c r="G45" s="17">
        <v>18657</v>
      </c>
      <c r="H45" s="17">
        <v>29454</v>
      </c>
      <c r="I45" s="17">
        <v>24748</v>
      </c>
    </row>
    <row r="46" spans="1:13">
      <c r="A46" s="15">
        <v>1988</v>
      </c>
      <c r="B46" s="25">
        <f>Table1!B89/1000000</f>
        <v>5.0774400000000002</v>
      </c>
      <c r="C46" s="14">
        <v>1.657</v>
      </c>
      <c r="D46" s="22">
        <v>51.3</v>
      </c>
      <c r="E46" s="17" t="s">
        <v>23</v>
      </c>
      <c r="F46" s="17">
        <v>20098</v>
      </c>
      <c r="G46" s="17">
        <v>19097</v>
      </c>
      <c r="H46" s="17">
        <v>30465</v>
      </c>
      <c r="I46" s="17">
        <v>25425</v>
      </c>
    </row>
    <row r="47" spans="1:13">
      <c r="A47" s="15">
        <v>1989</v>
      </c>
      <c r="B47" s="25">
        <f>Table1!B90/1000000</f>
        <v>5.0781900000000002</v>
      </c>
      <c r="C47" s="14">
        <v>1.7290000000000001</v>
      </c>
      <c r="D47" s="22">
        <v>51.6</v>
      </c>
      <c r="E47" s="17" t="s">
        <v>23</v>
      </c>
      <c r="F47" s="17">
        <v>21404</v>
      </c>
      <c r="G47" s="17">
        <v>20605</v>
      </c>
      <c r="H47" s="17">
        <v>33221</v>
      </c>
      <c r="I47" s="17">
        <v>27532</v>
      </c>
      <c r="L47" s="27"/>
    </row>
    <row r="48" spans="1:13" ht="15.75">
      <c r="A48" s="18">
        <v>1990</v>
      </c>
      <c r="B48" s="26">
        <f>Table1!B91/1000000</f>
        <v>5.08127</v>
      </c>
      <c r="C48" s="28">
        <v>1.788</v>
      </c>
      <c r="D48" s="20">
        <v>51.7</v>
      </c>
      <c r="E48" s="17" t="s">
        <v>23</v>
      </c>
      <c r="F48" s="21">
        <v>21786</v>
      </c>
      <c r="G48" s="21">
        <v>20171</v>
      </c>
      <c r="H48" s="21">
        <v>32423</v>
      </c>
      <c r="I48" s="21">
        <v>27228</v>
      </c>
    </row>
    <row r="49" spans="1:19">
      <c r="A49" s="15">
        <v>1991</v>
      </c>
      <c r="B49" s="25">
        <f>Table1!B92/1000000</f>
        <v>5.0833300000000001</v>
      </c>
      <c r="C49" s="29">
        <v>1.83</v>
      </c>
      <c r="D49" s="22">
        <v>51.9</v>
      </c>
      <c r="E49" s="17" t="s">
        <v>23</v>
      </c>
      <c r="F49" s="17">
        <v>21947</v>
      </c>
      <c r="G49" s="17">
        <v>19004</v>
      </c>
      <c r="H49" s="17">
        <v>30897</v>
      </c>
      <c r="I49" s="17">
        <v>25346</v>
      </c>
    </row>
    <row r="50" spans="1:19">
      <c r="A50" s="15">
        <v>1992</v>
      </c>
      <c r="B50" s="25">
        <f>Table1!B93/1000000</f>
        <v>5.0856199999999996</v>
      </c>
      <c r="C50" s="30">
        <v>1.8839999999999999</v>
      </c>
      <c r="D50" s="22">
        <v>52</v>
      </c>
      <c r="E50" s="17" t="s">
        <v>23</v>
      </c>
      <c r="F50" s="31">
        <v>22575</v>
      </c>
      <c r="G50" s="17">
        <v>18008</v>
      </c>
      <c r="H50" s="17">
        <v>29306</v>
      </c>
      <c r="I50" s="17">
        <v>24173</v>
      </c>
    </row>
    <row r="51" spans="1:19">
      <c r="A51" s="15">
        <v>1993</v>
      </c>
      <c r="B51" s="25">
        <f>Table1!B94/1000000</f>
        <v>5.09246</v>
      </c>
      <c r="C51" s="29">
        <v>1.8740000000000001</v>
      </c>
      <c r="D51" s="22">
        <v>52.1</v>
      </c>
      <c r="E51" s="17">
        <v>35175</v>
      </c>
      <c r="F51" s="17">
        <v>22666</v>
      </c>
      <c r="G51" s="17">
        <v>16685</v>
      </c>
      <c r="H51" s="17">
        <v>27356</v>
      </c>
      <c r="I51" s="17">
        <v>22414</v>
      </c>
    </row>
    <row r="52" spans="1:19">
      <c r="A52" s="15">
        <v>1994</v>
      </c>
      <c r="B52" s="25">
        <f>Table1!B95/1000000</f>
        <v>5.1022100000000004</v>
      </c>
      <c r="C52" s="29">
        <v>1.9</v>
      </c>
      <c r="D52" s="22">
        <v>52.3</v>
      </c>
      <c r="E52" s="17">
        <v>36000</v>
      </c>
      <c r="F52" s="17">
        <v>23300</v>
      </c>
      <c r="G52" s="17">
        <v>16768</v>
      </c>
      <c r="H52" s="17">
        <v>27694</v>
      </c>
      <c r="I52" s="17">
        <v>22573</v>
      </c>
      <c r="M52" s="27"/>
    </row>
    <row r="53" spans="1:19" s="5" customFormat="1" ht="15.75">
      <c r="A53" s="32">
        <v>1995</v>
      </c>
      <c r="B53" s="26">
        <f>Table1!B96/1000000</f>
        <v>5.1036900000000003</v>
      </c>
      <c r="C53" s="19">
        <v>1.91</v>
      </c>
      <c r="D53" s="20">
        <v>52.8</v>
      </c>
      <c r="E53" s="21">
        <v>36736</v>
      </c>
      <c r="F53" s="33">
        <v>23987</v>
      </c>
      <c r="G53" s="21">
        <v>16534</v>
      </c>
      <c r="H53" s="21">
        <v>27232</v>
      </c>
      <c r="I53" s="21">
        <v>22194</v>
      </c>
      <c r="L53" s="34"/>
      <c r="M53" s="14"/>
      <c r="N53" s="22"/>
      <c r="O53" s="22"/>
      <c r="P53" s="22"/>
      <c r="Q53" s="14"/>
      <c r="R53" s="14"/>
      <c r="S53" s="14"/>
    </row>
    <row r="54" spans="1:19" ht="15.75">
      <c r="A54" s="35">
        <v>1996</v>
      </c>
      <c r="B54" s="25">
        <f>Table1!B97/1000000</f>
        <v>5.0921900000000004</v>
      </c>
      <c r="C54" s="14">
        <v>1.966</v>
      </c>
      <c r="D54" s="22">
        <v>53.1</v>
      </c>
      <c r="E54" s="17">
        <v>37777</v>
      </c>
      <c r="F54" s="36">
        <v>24839</v>
      </c>
      <c r="G54" s="17">
        <v>16073</v>
      </c>
      <c r="H54" s="17">
        <v>26676</v>
      </c>
      <c r="I54" s="17">
        <v>21716</v>
      </c>
      <c r="L54" s="37"/>
    </row>
    <row r="55" spans="1:19">
      <c r="A55" s="15">
        <v>1997</v>
      </c>
      <c r="B55" s="25">
        <f>Table1!B98/1000000</f>
        <v>5.0833399999999997</v>
      </c>
      <c r="C55" s="14">
        <v>2.0230000000000001</v>
      </c>
      <c r="D55" s="38">
        <v>53.1</v>
      </c>
      <c r="E55" s="17">
        <v>38582</v>
      </c>
      <c r="F55" s="36">
        <v>25452</v>
      </c>
      <c r="G55" s="36">
        <v>16646</v>
      </c>
      <c r="H55" s="36">
        <v>28207</v>
      </c>
      <c r="I55" s="36">
        <v>22629</v>
      </c>
    </row>
    <row r="56" spans="1:19">
      <c r="A56" s="39">
        <v>1998</v>
      </c>
      <c r="B56" s="25">
        <f>Table1!B99/1000000</f>
        <v>5.07707</v>
      </c>
      <c r="C56" s="14">
        <v>2.073</v>
      </c>
      <c r="D56" s="38">
        <v>53.3</v>
      </c>
      <c r="E56" s="36">
        <v>39169</v>
      </c>
      <c r="F56" s="36">
        <v>25885</v>
      </c>
      <c r="G56" s="36">
        <v>16519</v>
      </c>
      <c r="H56" s="36">
        <v>27781</v>
      </c>
      <c r="I56" s="36">
        <v>22467</v>
      </c>
    </row>
    <row r="57" spans="1:19">
      <c r="A57" s="39">
        <v>1999</v>
      </c>
      <c r="B57" s="25">
        <f>Table1!B100/1000000</f>
        <v>5.0719500000000002</v>
      </c>
      <c r="C57" s="40">
        <v>2.1309999999999998</v>
      </c>
      <c r="D57" s="40">
        <v>53.5</v>
      </c>
      <c r="E57" s="36">
        <v>39770</v>
      </c>
      <c r="F57" s="36">
        <v>26185</v>
      </c>
      <c r="G57" s="41">
        <v>15415</v>
      </c>
      <c r="H57" s="36">
        <v>25834</v>
      </c>
      <c r="I57" s="36">
        <v>21002</v>
      </c>
      <c r="L57" s="42"/>
    </row>
    <row r="58" spans="1:19" s="9" customFormat="1" ht="18.75" customHeight="1">
      <c r="A58" s="43">
        <v>2000</v>
      </c>
      <c r="B58" s="26">
        <f>Table1!B101/1000000</f>
        <v>5.0629400000000002</v>
      </c>
      <c r="C58" s="44">
        <v>2.1883569999999999</v>
      </c>
      <c r="D58" s="45">
        <v>53.886000000000003</v>
      </c>
      <c r="E58" s="33">
        <v>39561</v>
      </c>
      <c r="F58" s="33">
        <v>25937</v>
      </c>
      <c r="G58" s="46">
        <v>15132</v>
      </c>
      <c r="H58" s="33">
        <v>25557</v>
      </c>
      <c r="I58" s="33">
        <v>20518</v>
      </c>
      <c r="L58" s="47"/>
    </row>
    <row r="59" spans="1:19" s="9" customFormat="1" ht="18.75" customHeight="1">
      <c r="A59" s="39">
        <v>2001</v>
      </c>
      <c r="B59" s="25">
        <f>Table1!B102/1000000</f>
        <v>5.0641999999999996</v>
      </c>
      <c r="C59" s="24">
        <v>2.262248</v>
      </c>
      <c r="D59" s="38">
        <v>54.054000000000002</v>
      </c>
      <c r="E59" s="36">
        <v>40065</v>
      </c>
      <c r="F59" s="36">
        <v>26342</v>
      </c>
      <c r="G59" s="41">
        <v>14724</v>
      </c>
      <c r="H59" s="36">
        <v>24872</v>
      </c>
      <c r="I59" s="36">
        <v>19911</v>
      </c>
      <c r="L59" s="47"/>
    </row>
    <row r="60" spans="1:19" s="9" customFormat="1" ht="18.75" customHeight="1">
      <c r="A60" s="39">
        <v>2002</v>
      </c>
      <c r="B60" s="48">
        <f>Table1!B103/1000000</f>
        <v>5.0548000000000002</v>
      </c>
      <c r="C60" s="24">
        <v>2.33</v>
      </c>
      <c r="D60" s="38">
        <v>54.591999999999999</v>
      </c>
      <c r="E60" s="36">
        <v>41535</v>
      </c>
      <c r="F60" s="36">
        <v>27263</v>
      </c>
      <c r="G60" s="41">
        <v>14343</v>
      </c>
      <c r="H60" s="36">
        <v>24154</v>
      </c>
      <c r="I60" s="36">
        <v>19275</v>
      </c>
      <c r="L60" s="47"/>
    </row>
    <row r="61" spans="1:19" s="9" customFormat="1" ht="18.75" customHeight="1">
      <c r="A61" s="39">
        <v>2003</v>
      </c>
      <c r="B61" s="48">
        <f>Table1!B104/1000000</f>
        <v>5.0574000000000003</v>
      </c>
      <c r="C61" s="24">
        <v>2.3829899999999999</v>
      </c>
      <c r="D61" s="38">
        <v>54.561999999999998</v>
      </c>
      <c r="E61" s="36">
        <v>42038</v>
      </c>
      <c r="F61" s="36">
        <v>27682</v>
      </c>
      <c r="G61" s="41">
        <v>13917</v>
      </c>
      <c r="H61" s="36">
        <v>23458</v>
      </c>
      <c r="I61" s="36">
        <v>18756</v>
      </c>
      <c r="L61" s="47"/>
    </row>
    <row r="62" spans="1:19" s="9" customFormat="1" ht="18.75" customHeight="1">
      <c r="A62" s="39">
        <v>2004</v>
      </c>
      <c r="B62" s="48">
        <f>Table1!B105/1000000</f>
        <v>5.0784000000000002</v>
      </c>
      <c r="C62" s="24">
        <v>2.4481840000000004</v>
      </c>
      <c r="D62" s="38">
        <v>54.593000000000004</v>
      </c>
      <c r="E62" s="36">
        <v>42705</v>
      </c>
      <c r="F62" s="36">
        <v>28209</v>
      </c>
      <c r="G62" s="41">
        <v>13919</v>
      </c>
      <c r="H62" s="36">
        <v>23403</v>
      </c>
      <c r="I62" s="36">
        <v>18502</v>
      </c>
      <c r="L62" s="47"/>
    </row>
    <row r="63" spans="1:19" s="9" customFormat="1" ht="18.75" customHeight="1">
      <c r="A63" s="43">
        <v>2005</v>
      </c>
      <c r="B63" s="49">
        <f>Table1!B106/1000000</f>
        <v>5.0948000000000002</v>
      </c>
      <c r="C63" s="44">
        <v>2.5313339999999998</v>
      </c>
      <c r="D63" s="45">
        <v>54.848999999999997</v>
      </c>
      <c r="E63" s="33">
        <v>42718</v>
      </c>
      <c r="F63" s="33">
        <v>28055</v>
      </c>
      <c r="G63" s="46">
        <v>13438</v>
      </c>
      <c r="H63" s="33">
        <v>22476</v>
      </c>
      <c r="I63" s="33">
        <v>17885</v>
      </c>
      <c r="L63" s="47"/>
    </row>
    <row r="64" spans="1:19" s="9" customFormat="1" ht="18.75" customHeight="1">
      <c r="A64" s="39">
        <v>2006</v>
      </c>
      <c r="B64" s="48">
        <f>Table1!B107/1000000</f>
        <v>5.1169000000000002</v>
      </c>
      <c r="C64" s="24">
        <v>2.5642930000000002</v>
      </c>
      <c r="D64" s="38">
        <v>54.970790000000001</v>
      </c>
      <c r="E64" s="36">
        <v>44119</v>
      </c>
      <c r="F64" s="36">
        <v>28898</v>
      </c>
      <c r="G64" s="41">
        <v>13110</v>
      </c>
      <c r="H64" s="36">
        <v>21959</v>
      </c>
      <c r="I64" s="36">
        <v>17269</v>
      </c>
      <c r="L64" s="47"/>
    </row>
    <row r="65" spans="1:12" ht="15.75">
      <c r="A65" s="39">
        <v>2007</v>
      </c>
      <c r="B65" s="48">
        <f>Table1!B108/1000000</f>
        <v>5.1441999999999997</v>
      </c>
      <c r="C65" s="24">
        <v>2.6269830000000001</v>
      </c>
      <c r="D65" s="38">
        <v>55.188289999999995</v>
      </c>
      <c r="E65" s="36">
        <v>44666</v>
      </c>
      <c r="F65" s="36">
        <v>28986</v>
      </c>
      <c r="G65" s="41">
        <v>12507</v>
      </c>
      <c r="H65" s="36">
        <v>20804</v>
      </c>
      <c r="I65" s="36">
        <v>16239</v>
      </c>
      <c r="L65" s="47"/>
    </row>
    <row r="66" spans="1:12" ht="15.75">
      <c r="A66" s="39">
        <v>2008</v>
      </c>
      <c r="B66" s="48">
        <f>Table1!B109/1000000</f>
        <v>5.1684999999999999</v>
      </c>
      <c r="C66" s="24">
        <v>2.6651860000000003</v>
      </c>
      <c r="D66" s="38">
        <v>55.345999999999997</v>
      </c>
      <c r="E66" s="36">
        <v>44470</v>
      </c>
      <c r="F66" s="36">
        <v>28810</v>
      </c>
      <c r="G66" s="41">
        <v>12159</v>
      </c>
      <c r="H66" s="36">
        <v>20220</v>
      </c>
      <c r="I66" s="36">
        <v>15592</v>
      </c>
      <c r="L66" s="47"/>
    </row>
    <row r="67" spans="1:12" ht="15.75">
      <c r="A67" s="39">
        <v>2009</v>
      </c>
      <c r="B67" s="48">
        <f>Table1!B110/1000000</f>
        <v>5.194</v>
      </c>
      <c r="C67" s="24">
        <v>2.6838969999999995</v>
      </c>
      <c r="D67" s="38">
        <v>55.534999999999997</v>
      </c>
      <c r="E67" s="36">
        <v>44219</v>
      </c>
      <c r="F67" s="36">
        <v>28961</v>
      </c>
      <c r="G67" s="41">
        <v>11557</v>
      </c>
      <c r="H67" s="36">
        <v>19389</v>
      </c>
      <c r="I67" s="36">
        <v>15044</v>
      </c>
      <c r="L67" s="47"/>
    </row>
    <row r="68" spans="1:12" ht="15.75">
      <c r="A68" s="39">
        <v>2010</v>
      </c>
      <c r="B68" s="48">
        <f>Table1!B111/1000000</f>
        <v>5.2221000000000002</v>
      </c>
      <c r="C68" s="24">
        <v>2.6846819999999996</v>
      </c>
      <c r="D68" s="50">
        <v>55.628</v>
      </c>
      <c r="E68" s="36">
        <v>43488</v>
      </c>
      <c r="F68" s="36">
        <v>28495</v>
      </c>
      <c r="G68" s="41">
        <v>10295</v>
      </c>
      <c r="H68" s="36">
        <v>17241</v>
      </c>
      <c r="I68" s="36">
        <v>13338</v>
      </c>
      <c r="L68" s="47"/>
    </row>
    <row r="69" spans="1:12" ht="15.75">
      <c r="A69" s="39">
        <v>2011</v>
      </c>
      <c r="B69" s="48">
        <f>Table1!B112/1000000</f>
        <v>5.2548000000000004</v>
      </c>
      <c r="C69" s="24">
        <v>2.6909999999999998</v>
      </c>
      <c r="D69" s="50">
        <v>55.768000000000001</v>
      </c>
      <c r="E69" s="36">
        <v>43390</v>
      </c>
      <c r="F69" s="36">
        <v>28566</v>
      </c>
      <c r="G69" s="41">
        <v>9978</v>
      </c>
      <c r="H69" s="36">
        <v>16744</v>
      </c>
      <c r="I69" s="36">
        <v>12777</v>
      </c>
      <c r="L69" s="47"/>
    </row>
    <row r="70" spans="1:12" ht="16.5" thickBot="1">
      <c r="A70" s="51">
        <v>2012</v>
      </c>
      <c r="B70" s="52">
        <f>Table1!B113/1000000</f>
        <v>5.3136000000000001</v>
      </c>
      <c r="C70" s="53">
        <v>2.7170000000000001</v>
      </c>
      <c r="D70" s="54">
        <v>55.873800000000003</v>
      </c>
      <c r="E70" s="55">
        <v>43549</v>
      </c>
      <c r="F70" s="55">
        <v>28853</v>
      </c>
      <c r="G70" s="56">
        <v>9747</v>
      </c>
      <c r="H70" s="55">
        <v>16485</v>
      </c>
      <c r="I70" s="55">
        <v>12676</v>
      </c>
      <c r="L70" s="47"/>
    </row>
    <row r="71" spans="1:12" ht="6" customHeight="1" thickTop="1">
      <c r="A71" s="42"/>
      <c r="B71" s="57"/>
      <c r="C71" s="40"/>
      <c r="D71" s="38"/>
      <c r="E71" s="38"/>
      <c r="F71" s="38"/>
      <c r="G71" s="40"/>
      <c r="H71" s="40"/>
      <c r="I71" s="40"/>
    </row>
    <row r="72" spans="1:12" s="42" customFormat="1">
      <c r="A72" s="42" t="s">
        <v>24</v>
      </c>
      <c r="B72" s="58">
        <f>AVERAGE(B62:B66)</f>
        <v>5.1205600000000002</v>
      </c>
      <c r="C72" s="58">
        <f t="shared" ref="C72:I72" si="0">AVERAGE(C62:C66)</f>
        <v>2.567196</v>
      </c>
      <c r="D72" s="59">
        <f t="shared" si="0"/>
        <v>54.989415999999991</v>
      </c>
      <c r="E72" s="60">
        <f t="shared" si="0"/>
        <v>43735.6</v>
      </c>
      <c r="F72" s="60">
        <f t="shared" si="0"/>
        <v>28591.599999999999</v>
      </c>
      <c r="G72" s="60">
        <f t="shared" si="0"/>
        <v>13026.6</v>
      </c>
      <c r="H72" s="60">
        <f t="shared" si="0"/>
        <v>21772.400000000001</v>
      </c>
      <c r="I72" s="60">
        <f t="shared" si="0"/>
        <v>17097.400000000001</v>
      </c>
    </row>
    <row r="73" spans="1:12" s="42" customFormat="1">
      <c r="A73" s="42" t="s">
        <v>25</v>
      </c>
      <c r="B73" s="58">
        <f>SUM(B66:B70)/5</f>
        <v>5.2306000000000008</v>
      </c>
      <c r="C73" s="58">
        <f t="shared" ref="C73:I73" si="1">SUM(C66:C70)/5</f>
        <v>2.6883529999999998</v>
      </c>
      <c r="D73" s="59">
        <f t="shared" si="1"/>
        <v>55.630160000000004</v>
      </c>
      <c r="E73" s="60">
        <f t="shared" si="1"/>
        <v>43823.199999999997</v>
      </c>
      <c r="F73" s="60">
        <f t="shared" si="1"/>
        <v>28737</v>
      </c>
      <c r="G73" s="60">
        <f t="shared" si="1"/>
        <v>10747.2</v>
      </c>
      <c r="H73" s="60">
        <f t="shared" si="1"/>
        <v>18015.8</v>
      </c>
      <c r="I73" s="60">
        <f t="shared" si="1"/>
        <v>13885.4</v>
      </c>
      <c r="K73" s="61" t="s">
        <v>26</v>
      </c>
    </row>
    <row r="74" spans="1:12" ht="6.75" customHeight="1" thickBot="1">
      <c r="A74" s="62"/>
      <c r="B74" s="63"/>
      <c r="C74" s="63"/>
      <c r="D74" s="63"/>
      <c r="E74" s="63"/>
      <c r="F74" s="63"/>
      <c r="G74" s="63"/>
      <c r="H74" s="63"/>
      <c r="I74" s="63"/>
    </row>
    <row r="75" spans="1:12" ht="6.75" customHeight="1">
      <c r="B75" s="14"/>
      <c r="C75" s="14"/>
      <c r="D75" s="14"/>
      <c r="E75" s="14"/>
      <c r="F75" s="14"/>
      <c r="G75" s="14"/>
      <c r="H75" s="14"/>
      <c r="I75" s="14"/>
    </row>
    <row r="76" spans="1:12">
      <c r="A76" s="1" t="s">
        <v>27</v>
      </c>
      <c r="B76" s="14"/>
      <c r="C76" s="14"/>
      <c r="D76" s="14"/>
      <c r="E76" s="14"/>
      <c r="F76" s="14"/>
      <c r="G76" s="14"/>
      <c r="H76" s="14"/>
      <c r="I76" s="14"/>
    </row>
    <row r="77" spans="1:12">
      <c r="A77" s="1" t="s">
        <v>28</v>
      </c>
      <c r="B77" s="64">
        <f>(B70-B69)/B69*100</f>
        <v>1.1189769353733681</v>
      </c>
      <c r="C77" s="64">
        <f t="shared" ref="C77:I77" si="2">(C70-C69)/C69*100</f>
        <v>0.96618357487923623</v>
      </c>
      <c r="D77" s="64">
        <f t="shared" si="2"/>
        <v>0.18971453163104668</v>
      </c>
      <c r="E77" s="64">
        <f t="shared" si="2"/>
        <v>0.36644388107858955</v>
      </c>
      <c r="F77" s="64">
        <f t="shared" si="2"/>
        <v>1.0046908912693413</v>
      </c>
      <c r="G77" s="64">
        <f t="shared" si="2"/>
        <v>-2.3150932050511126</v>
      </c>
      <c r="H77" s="64">
        <f t="shared" si="2"/>
        <v>-1.5468227424749164</v>
      </c>
      <c r="I77" s="64">
        <f t="shared" si="2"/>
        <v>-0.79048289895906709</v>
      </c>
    </row>
    <row r="78" spans="1:12" ht="18" customHeight="1" thickBot="1">
      <c r="A78" s="62" t="s">
        <v>29</v>
      </c>
      <c r="B78" s="65">
        <f>(B70-B72)/B72*100</f>
        <v>3.7699001671692134</v>
      </c>
      <c r="C78" s="65">
        <f t="shared" ref="C78:I78" si="3">(C70-C72)/C72*100</f>
        <v>5.8353160413151173</v>
      </c>
      <c r="D78" s="65">
        <f t="shared" si="3"/>
        <v>1.6082804007229528</v>
      </c>
      <c r="E78" s="65">
        <f t="shared" si="3"/>
        <v>-0.42665471606654198</v>
      </c>
      <c r="F78" s="65">
        <f t="shared" si="3"/>
        <v>0.91425453629737918</v>
      </c>
      <c r="G78" s="65">
        <f t="shared" si="3"/>
        <v>-25.176177974298746</v>
      </c>
      <c r="H78" s="65">
        <f t="shared" si="3"/>
        <v>-24.284874428175126</v>
      </c>
      <c r="I78" s="65">
        <f t="shared" si="3"/>
        <v>-25.860072291693481</v>
      </c>
    </row>
    <row r="79" spans="1:12">
      <c r="A79" s="1" t="s">
        <v>30</v>
      </c>
    </row>
    <row r="80" spans="1:12">
      <c r="A80" s="1" t="s">
        <v>31</v>
      </c>
    </row>
    <row r="83" spans="1:25">
      <c r="A83" s="1">
        <v>1982</v>
      </c>
      <c r="B83" s="1">
        <v>5164540</v>
      </c>
    </row>
    <row r="84" spans="1:25">
      <c r="A84" s="1">
        <v>1983</v>
      </c>
      <c r="B84" s="1">
        <v>5148120</v>
      </c>
    </row>
    <row r="85" spans="1:25">
      <c r="A85" s="1">
        <v>1984</v>
      </c>
      <c r="B85" s="1">
        <v>5138880</v>
      </c>
      <c r="C85" s="38"/>
      <c r="I85" s="66"/>
    </row>
    <row r="86" spans="1:25">
      <c r="A86" s="1">
        <v>1985</v>
      </c>
      <c r="B86" s="1">
        <v>5127890</v>
      </c>
      <c r="I86" s="42"/>
    </row>
    <row r="87" spans="1:25">
      <c r="A87" s="1">
        <v>1986</v>
      </c>
      <c r="B87" s="1">
        <v>5111760</v>
      </c>
    </row>
    <row r="88" spans="1:25">
      <c r="A88" s="1">
        <v>1987</v>
      </c>
      <c r="B88" s="1">
        <v>5099020</v>
      </c>
      <c r="E88" s="67"/>
      <c r="F88" s="27"/>
      <c r="G88" s="27"/>
      <c r="H88" s="27"/>
      <c r="I88" s="42"/>
      <c r="J88" s="42"/>
      <c r="K88" s="42"/>
      <c r="L88" s="42"/>
      <c r="M88" s="42"/>
    </row>
    <row r="89" spans="1:25">
      <c r="A89" s="1">
        <v>1988</v>
      </c>
      <c r="B89" s="1">
        <v>5077440</v>
      </c>
      <c r="E89" s="67"/>
      <c r="F89" s="27"/>
      <c r="G89" s="27"/>
      <c r="H89" s="27"/>
      <c r="I89" s="42"/>
      <c r="J89" s="42"/>
      <c r="K89" s="42"/>
      <c r="L89" s="42"/>
      <c r="M89" s="42"/>
    </row>
    <row r="90" spans="1:25">
      <c r="A90" s="1">
        <v>1989</v>
      </c>
      <c r="B90" s="1">
        <v>5078190</v>
      </c>
      <c r="E90" s="67"/>
      <c r="F90" s="27"/>
      <c r="G90" s="27"/>
      <c r="H90" s="27"/>
      <c r="I90" s="42"/>
      <c r="J90" s="42"/>
      <c r="K90" s="42"/>
      <c r="L90" s="42"/>
      <c r="M90" s="42"/>
    </row>
    <row r="91" spans="1:25">
      <c r="A91" s="1">
        <v>1990</v>
      </c>
      <c r="B91" s="1">
        <v>5081270</v>
      </c>
      <c r="E91" s="67"/>
      <c r="F91" s="27"/>
      <c r="G91" s="27"/>
      <c r="H91" s="27"/>
      <c r="I91" s="42"/>
      <c r="J91" s="42"/>
      <c r="K91" s="42"/>
      <c r="L91" s="42"/>
      <c r="M91" s="42"/>
    </row>
    <row r="92" spans="1:25">
      <c r="A92" s="1">
        <v>1991</v>
      </c>
      <c r="B92" s="1">
        <v>5083330</v>
      </c>
      <c r="E92" s="67"/>
      <c r="F92" s="27"/>
      <c r="G92" s="27"/>
      <c r="H92" s="27"/>
      <c r="I92" s="42"/>
      <c r="J92" s="42"/>
      <c r="K92" s="42"/>
      <c r="L92" s="42"/>
      <c r="M92" s="42"/>
    </row>
    <row r="93" spans="1:25">
      <c r="A93" s="1">
        <v>1992</v>
      </c>
      <c r="B93" s="1">
        <v>5085620</v>
      </c>
      <c r="E93" s="67"/>
      <c r="F93" s="27"/>
      <c r="G93" s="27"/>
      <c r="H93" s="27"/>
      <c r="I93" s="42"/>
      <c r="J93" s="42"/>
      <c r="K93" s="42"/>
      <c r="L93" s="42"/>
      <c r="M93" s="42"/>
      <c r="N93" s="1">
        <v>22666</v>
      </c>
      <c r="O93" s="1">
        <v>23300</v>
      </c>
      <c r="P93" s="1">
        <v>23987</v>
      </c>
      <c r="Q93" s="1">
        <v>24839</v>
      </c>
      <c r="R93" s="1">
        <v>25452</v>
      </c>
      <c r="S93" s="1">
        <v>25885</v>
      </c>
      <c r="T93" s="1">
        <v>26185</v>
      </c>
      <c r="U93" s="1">
        <v>25948</v>
      </c>
      <c r="V93" s="1">
        <v>26342</v>
      </c>
      <c r="W93" s="1">
        <v>27262</v>
      </c>
      <c r="X93" s="1">
        <v>27682</v>
      </c>
      <c r="Y93" s="1">
        <v>28209</v>
      </c>
    </row>
    <row r="94" spans="1:25">
      <c r="A94" s="1">
        <v>1993</v>
      </c>
      <c r="B94" s="1">
        <v>5092460</v>
      </c>
      <c r="E94" s="67"/>
      <c r="F94" s="27"/>
      <c r="G94" s="27"/>
      <c r="H94" s="27"/>
      <c r="I94" s="42"/>
      <c r="J94" s="42"/>
      <c r="K94" s="42"/>
      <c r="L94" s="42"/>
      <c r="M94" s="42"/>
    </row>
    <row r="95" spans="1:25">
      <c r="A95" s="1">
        <v>1994</v>
      </c>
      <c r="B95" s="1">
        <v>5102210</v>
      </c>
      <c r="E95" s="67"/>
      <c r="F95" s="27"/>
      <c r="G95" s="27"/>
      <c r="H95" s="27"/>
      <c r="I95" s="42"/>
      <c r="J95" s="42"/>
      <c r="K95" s="42"/>
      <c r="L95" s="42"/>
      <c r="M95" s="42"/>
    </row>
    <row r="96" spans="1:25">
      <c r="A96" s="1">
        <v>1995</v>
      </c>
      <c r="B96" s="1">
        <v>5103690</v>
      </c>
      <c r="E96" s="67"/>
      <c r="F96" s="27"/>
      <c r="G96" s="27"/>
      <c r="H96" s="27"/>
      <c r="I96" s="42"/>
      <c r="J96" s="42"/>
      <c r="K96" s="42"/>
      <c r="L96" s="42"/>
      <c r="M96" s="42"/>
    </row>
    <row r="97" spans="1:13">
      <c r="A97" s="1">
        <v>1996</v>
      </c>
      <c r="B97" s="1">
        <v>5092190</v>
      </c>
      <c r="E97" s="67"/>
      <c r="F97" s="27"/>
      <c r="G97" s="27"/>
      <c r="H97" s="27"/>
      <c r="I97" s="42"/>
      <c r="J97" s="42"/>
      <c r="K97" s="42"/>
      <c r="L97" s="42"/>
      <c r="M97" s="42"/>
    </row>
    <row r="98" spans="1:13">
      <c r="A98" s="1">
        <v>1997</v>
      </c>
      <c r="B98" s="1">
        <v>5083340</v>
      </c>
      <c r="E98" s="67"/>
      <c r="F98" s="27"/>
      <c r="G98" s="27"/>
      <c r="H98" s="27"/>
      <c r="I98" s="42"/>
      <c r="J98" s="42"/>
      <c r="K98" s="42"/>
      <c r="L98" s="42"/>
      <c r="M98" s="42"/>
    </row>
    <row r="99" spans="1:13">
      <c r="A99" s="1">
        <v>1998</v>
      </c>
      <c r="B99" s="1">
        <v>5077070</v>
      </c>
      <c r="E99" s="67"/>
      <c r="F99" s="27"/>
      <c r="G99" s="27"/>
      <c r="H99" s="27"/>
      <c r="I99" s="42"/>
      <c r="J99" s="42"/>
      <c r="K99" s="42"/>
      <c r="L99" s="42"/>
      <c r="M99" s="42"/>
    </row>
    <row r="100" spans="1:13">
      <c r="A100" s="1">
        <v>1999</v>
      </c>
      <c r="B100" s="1">
        <v>5071950</v>
      </c>
      <c r="E100" s="67"/>
      <c r="F100" s="27"/>
      <c r="G100" s="27"/>
      <c r="H100" s="27"/>
      <c r="I100" s="42"/>
      <c r="J100" s="42"/>
      <c r="K100" s="42"/>
      <c r="L100" s="42"/>
      <c r="M100" s="42"/>
    </row>
    <row r="101" spans="1:13">
      <c r="A101" s="1">
        <v>2000</v>
      </c>
      <c r="B101" s="1">
        <v>5062940</v>
      </c>
      <c r="E101" s="67"/>
      <c r="F101" s="27"/>
      <c r="G101" s="27"/>
      <c r="H101" s="27"/>
      <c r="I101" s="42"/>
      <c r="J101" s="42"/>
      <c r="K101" s="42"/>
      <c r="L101" s="42"/>
      <c r="M101" s="42"/>
    </row>
    <row r="102" spans="1:13">
      <c r="A102" s="1">
        <v>2001</v>
      </c>
      <c r="B102" s="1">
        <v>5064200</v>
      </c>
      <c r="E102" s="67"/>
      <c r="F102" s="27"/>
      <c r="G102" s="27"/>
      <c r="H102" s="27"/>
      <c r="I102" s="42"/>
      <c r="J102" s="42"/>
      <c r="K102" s="42"/>
      <c r="L102" s="42"/>
      <c r="M102" s="42"/>
    </row>
    <row r="103" spans="1:13">
      <c r="A103" s="1">
        <v>2002</v>
      </c>
      <c r="B103" s="1">
        <v>5054800</v>
      </c>
      <c r="E103" s="67"/>
      <c r="F103" s="27"/>
      <c r="G103" s="27"/>
      <c r="H103" s="27"/>
      <c r="I103" s="42"/>
      <c r="J103" s="42"/>
      <c r="K103" s="42"/>
      <c r="L103" s="42"/>
      <c r="M103" s="42"/>
    </row>
    <row r="104" spans="1:13">
      <c r="A104" s="1">
        <v>2003</v>
      </c>
      <c r="B104" s="1">
        <v>5057400</v>
      </c>
      <c r="E104" s="67"/>
      <c r="F104" s="27"/>
      <c r="G104" s="27"/>
      <c r="H104" s="27"/>
      <c r="I104" s="42"/>
      <c r="J104" s="42"/>
      <c r="K104" s="42"/>
      <c r="L104" s="42"/>
      <c r="M104" s="42"/>
    </row>
    <row r="105" spans="1:13">
      <c r="A105" s="1">
        <v>2004</v>
      </c>
      <c r="B105" s="1">
        <v>5078400</v>
      </c>
      <c r="E105" s="67"/>
      <c r="F105" s="27"/>
      <c r="G105" s="27"/>
      <c r="H105" s="27"/>
      <c r="I105" s="42"/>
      <c r="J105" s="42"/>
      <c r="K105" s="42"/>
      <c r="L105" s="42"/>
      <c r="M105" s="42"/>
    </row>
    <row r="106" spans="1:13">
      <c r="A106" s="1">
        <v>2005</v>
      </c>
      <c r="B106" s="1">
        <v>5094800</v>
      </c>
      <c r="E106" s="67"/>
      <c r="F106" s="27"/>
      <c r="G106" s="27"/>
      <c r="H106" s="27"/>
      <c r="I106" s="42"/>
      <c r="J106" s="42"/>
      <c r="K106" s="42"/>
      <c r="L106" s="42"/>
      <c r="M106" s="42"/>
    </row>
    <row r="107" spans="1:13">
      <c r="A107" s="1">
        <v>2006</v>
      </c>
      <c r="B107" s="1">
        <v>5116900</v>
      </c>
      <c r="E107" s="67"/>
      <c r="F107" s="27"/>
      <c r="G107" s="27"/>
      <c r="H107" s="27"/>
      <c r="I107" s="42"/>
      <c r="J107" s="42"/>
      <c r="K107" s="42"/>
      <c r="L107" s="42"/>
      <c r="M107" s="42"/>
    </row>
    <row r="108" spans="1:13">
      <c r="A108" s="1">
        <v>2007</v>
      </c>
      <c r="B108" s="1">
        <v>5144200</v>
      </c>
      <c r="E108" s="67"/>
      <c r="F108" s="27"/>
      <c r="G108" s="27"/>
      <c r="H108" s="27"/>
      <c r="I108" s="42"/>
      <c r="J108" s="42"/>
      <c r="K108" s="42"/>
      <c r="L108" s="42"/>
      <c r="M108" s="42"/>
    </row>
    <row r="109" spans="1:13">
      <c r="A109" s="1">
        <v>2008</v>
      </c>
      <c r="B109" s="1">
        <v>5168500</v>
      </c>
      <c r="E109" s="67"/>
      <c r="F109" s="27"/>
      <c r="G109" s="27"/>
      <c r="H109" s="27"/>
      <c r="I109" s="42"/>
      <c r="J109" s="42"/>
      <c r="K109" s="42"/>
      <c r="L109" s="42"/>
      <c r="M109" s="42"/>
    </row>
    <row r="110" spans="1:13">
      <c r="A110" s="1">
        <v>2009</v>
      </c>
      <c r="B110" s="1">
        <v>5194000</v>
      </c>
      <c r="E110" s="67"/>
      <c r="F110" s="27"/>
      <c r="G110" s="27"/>
      <c r="H110" s="27"/>
      <c r="I110" s="42"/>
      <c r="J110" s="42"/>
      <c r="K110" s="42"/>
      <c r="L110" s="42"/>
      <c r="M110" s="42"/>
    </row>
    <row r="111" spans="1:13">
      <c r="A111" s="1">
        <v>2010</v>
      </c>
      <c r="B111" s="1">
        <v>5222100</v>
      </c>
      <c r="E111" s="67"/>
      <c r="F111" s="27"/>
      <c r="G111" s="27"/>
      <c r="H111" s="27"/>
      <c r="I111" s="42"/>
      <c r="J111" s="42"/>
      <c r="K111" s="42"/>
      <c r="L111" s="42"/>
      <c r="M111" s="42"/>
    </row>
    <row r="112" spans="1:13">
      <c r="A112" s="1">
        <v>2011</v>
      </c>
      <c r="B112" s="1">
        <v>5254800</v>
      </c>
      <c r="E112" s="67"/>
      <c r="F112" s="27"/>
      <c r="G112" s="27"/>
      <c r="H112" s="27"/>
      <c r="I112" s="42"/>
      <c r="J112" s="42"/>
      <c r="K112" s="42"/>
      <c r="L112" s="42"/>
      <c r="M112" s="42"/>
    </row>
    <row r="113" spans="1:13">
      <c r="A113" s="1">
        <v>2012</v>
      </c>
      <c r="B113" s="1">
        <v>5313600</v>
      </c>
      <c r="E113" s="67"/>
      <c r="F113" s="27"/>
      <c r="G113" s="27"/>
      <c r="H113" s="27"/>
      <c r="I113" s="42"/>
      <c r="J113" s="42"/>
      <c r="K113" s="42"/>
      <c r="L113" s="42"/>
      <c r="M113" s="42"/>
    </row>
    <row r="114" spans="1:13">
      <c r="E114" s="42"/>
      <c r="F114" s="42"/>
      <c r="G114" s="42"/>
      <c r="H114" s="42"/>
      <c r="I114" s="42"/>
      <c r="J114" s="42"/>
      <c r="K114" s="42"/>
      <c r="L114" s="42"/>
      <c r="M114" s="42"/>
    </row>
    <row r="115" spans="1:13">
      <c r="E115" s="42"/>
      <c r="F115" s="42"/>
      <c r="G115" s="42"/>
      <c r="H115" s="42"/>
      <c r="I115" s="42"/>
      <c r="J115" s="42"/>
      <c r="K115" s="42"/>
      <c r="L115" s="42"/>
      <c r="M115" s="42"/>
    </row>
    <row r="116" spans="1:13">
      <c r="E116" s="42"/>
      <c r="F116" s="42"/>
      <c r="G116" s="42"/>
      <c r="H116" s="42"/>
      <c r="I116" s="42"/>
      <c r="J116" s="42"/>
      <c r="K116" s="42"/>
      <c r="L116" s="42"/>
      <c r="M116" s="42"/>
    </row>
    <row r="117" spans="1:13">
      <c r="E117" s="42"/>
      <c r="F117" s="42"/>
      <c r="G117" s="42"/>
      <c r="H117" s="42"/>
      <c r="I117" s="42"/>
      <c r="J117" s="42"/>
      <c r="K117" s="42"/>
      <c r="L117" s="42"/>
      <c r="M117" s="42"/>
    </row>
    <row r="118" spans="1:13">
      <c r="E118" s="42"/>
      <c r="F118" s="42"/>
      <c r="G118" s="42"/>
      <c r="H118" s="42"/>
      <c r="I118" s="42"/>
      <c r="J118" s="42"/>
      <c r="K118" s="42"/>
      <c r="L118" s="42"/>
      <c r="M118" s="42"/>
    </row>
    <row r="119" spans="1:13">
      <c r="E119" s="42"/>
      <c r="F119" s="42"/>
      <c r="G119" s="42"/>
      <c r="H119" s="42"/>
      <c r="I119" s="42"/>
      <c r="J119" s="42"/>
      <c r="K119" s="42"/>
      <c r="L119" s="42"/>
      <c r="M119" s="42"/>
    </row>
    <row r="120" spans="1:13">
      <c r="E120" s="42"/>
      <c r="F120" s="42"/>
      <c r="G120" s="42"/>
      <c r="H120" s="42"/>
      <c r="I120" s="42"/>
      <c r="J120" s="42"/>
      <c r="K120" s="42"/>
      <c r="L120" s="42"/>
      <c r="M120" s="42"/>
    </row>
  </sheetData>
  <pageMargins left="0.39370078740157483" right="0.39370078740157483" top="0.39370078740157483" bottom="0.39370078740157483" header="0" footer="0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AC90"/>
  <sheetViews>
    <sheetView topLeftCell="A4" zoomScale="85" zoomScaleNormal="85" workbookViewId="0">
      <pane ySplit="4" topLeftCell="A44" activePane="bottomLeft" state="frozen"/>
      <selection activeCell="A11" sqref="A11"/>
      <selection pane="bottomLeft" activeCell="A11" sqref="A11"/>
    </sheetView>
  </sheetViews>
  <sheetFormatPr defaultRowHeight="15"/>
  <cols>
    <col min="1" max="1" width="21.28515625" style="1" customWidth="1"/>
    <col min="2" max="2" width="4.42578125" style="1" customWidth="1"/>
    <col min="3" max="7" width="10.7109375" style="1" customWidth="1"/>
    <col min="8" max="8" width="8.5703125" style="1" customWidth="1"/>
    <col min="9" max="12" width="10.7109375" style="1" customWidth="1"/>
    <col min="13" max="13" width="11.7109375" style="1" customWidth="1"/>
    <col min="14" max="16384" width="9.140625" style="1"/>
  </cols>
  <sheetData>
    <row r="1" spans="1:14" ht="16.5">
      <c r="A1" s="68" t="s">
        <v>32</v>
      </c>
      <c r="B1" s="68"/>
      <c r="C1" s="69"/>
      <c r="D1" s="69"/>
      <c r="E1" s="69"/>
      <c r="F1" s="69"/>
      <c r="G1" s="69"/>
      <c r="H1" s="69"/>
      <c r="I1" s="69"/>
      <c r="J1" s="69"/>
      <c r="K1" s="69"/>
      <c r="L1" s="69"/>
      <c r="M1" s="70" t="s">
        <v>3</v>
      </c>
      <c r="N1" s="69"/>
    </row>
    <row r="2" spans="1:14" ht="16.5">
      <c r="A2" s="68"/>
      <c r="B2" s="68"/>
      <c r="C2" s="69"/>
      <c r="D2" s="69"/>
      <c r="E2" s="69"/>
      <c r="F2" s="69"/>
      <c r="G2" s="71"/>
      <c r="H2" s="69"/>
      <c r="I2" s="69"/>
      <c r="J2" s="69"/>
      <c r="K2" s="69"/>
      <c r="L2" s="69"/>
      <c r="M2" s="70"/>
      <c r="N2" s="69"/>
    </row>
    <row r="3" spans="1:14" ht="16.5">
      <c r="A3" s="68" t="s">
        <v>33</v>
      </c>
      <c r="B3" s="68"/>
      <c r="C3" s="69"/>
      <c r="D3" s="69"/>
      <c r="E3" s="69"/>
      <c r="F3" s="69"/>
      <c r="G3" s="69"/>
      <c r="H3" s="69"/>
      <c r="I3" s="69"/>
      <c r="J3" s="69"/>
      <c r="K3" s="69"/>
      <c r="L3" s="69"/>
      <c r="M3" s="72"/>
      <c r="N3" s="69"/>
    </row>
    <row r="4" spans="1:14" ht="17.25" thickBot="1">
      <c r="A4" s="73" t="s">
        <v>34</v>
      </c>
      <c r="B4" s="73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69"/>
    </row>
    <row r="5" spans="1:14" ht="15.75">
      <c r="C5" s="75"/>
      <c r="D5" s="75"/>
      <c r="E5" s="76" t="s">
        <v>35</v>
      </c>
      <c r="F5" s="75"/>
      <c r="G5" s="75"/>
      <c r="H5" s="42"/>
      <c r="I5" s="75"/>
      <c r="J5" s="75"/>
      <c r="K5" s="76" t="s">
        <v>18</v>
      </c>
      <c r="L5" s="75"/>
      <c r="M5" s="75"/>
    </row>
    <row r="6" spans="1:14" ht="15.75">
      <c r="C6" s="5"/>
      <c r="F6" s="23" t="s">
        <v>36</v>
      </c>
      <c r="G6" s="23" t="s">
        <v>37</v>
      </c>
      <c r="J6" s="77" t="s">
        <v>38</v>
      </c>
      <c r="K6" s="77" t="s">
        <v>39</v>
      </c>
      <c r="L6" s="23" t="s">
        <v>40</v>
      </c>
      <c r="M6" s="23" t="s">
        <v>37</v>
      </c>
    </row>
    <row r="7" spans="1:14" ht="16.5" thickBot="1">
      <c r="A7" s="78" t="s">
        <v>11</v>
      </c>
      <c r="B7" s="79"/>
      <c r="C7" s="79" t="s">
        <v>41</v>
      </c>
      <c r="D7" s="79" t="s">
        <v>38</v>
      </c>
      <c r="E7" s="79" t="s">
        <v>39</v>
      </c>
      <c r="F7" s="80" t="s">
        <v>38</v>
      </c>
      <c r="G7" s="78" t="s">
        <v>42</v>
      </c>
      <c r="H7" s="80"/>
      <c r="I7" s="79" t="s">
        <v>43</v>
      </c>
      <c r="J7" s="79" t="s">
        <v>44</v>
      </c>
      <c r="K7" s="79" t="s">
        <v>44</v>
      </c>
      <c r="L7" s="80" t="s">
        <v>38</v>
      </c>
      <c r="M7" s="80" t="s">
        <v>42</v>
      </c>
    </row>
    <row r="8" spans="1:14" ht="13.5" customHeight="1">
      <c r="A8" s="43"/>
      <c r="B8" s="77"/>
      <c r="C8" s="77"/>
      <c r="D8" s="77"/>
      <c r="E8" s="77"/>
      <c r="F8" s="10"/>
      <c r="G8" s="10"/>
      <c r="H8" s="10"/>
      <c r="I8" s="77"/>
      <c r="J8" s="77"/>
      <c r="K8" s="77"/>
      <c r="L8" s="10"/>
      <c r="M8" s="81" t="s">
        <v>45</v>
      </c>
    </row>
    <row r="9" spans="1:14">
      <c r="A9" s="15">
        <v>1938</v>
      </c>
      <c r="C9" s="82" t="s">
        <v>23</v>
      </c>
      <c r="D9" s="82" t="s">
        <v>23</v>
      </c>
      <c r="E9" s="82" t="s">
        <v>23</v>
      </c>
      <c r="F9" s="82" t="s">
        <v>23</v>
      </c>
      <c r="G9" s="82" t="s">
        <v>23</v>
      </c>
      <c r="H9" s="82"/>
      <c r="I9" s="83">
        <v>655</v>
      </c>
      <c r="J9" s="83">
        <v>5309</v>
      </c>
      <c r="K9" s="83">
        <v>14451</v>
      </c>
      <c r="L9" s="83">
        <f>SUM(I9:J9)</f>
        <v>5964</v>
      </c>
      <c r="M9" s="83">
        <f>SUM(I9:K9)</f>
        <v>20415</v>
      </c>
      <c r="N9" s="83"/>
    </row>
    <row r="10" spans="1:14">
      <c r="A10" s="15">
        <v>1947</v>
      </c>
      <c r="C10" s="82" t="s">
        <v>23</v>
      </c>
      <c r="D10" s="82" t="s">
        <v>23</v>
      </c>
      <c r="E10" s="82" t="s">
        <v>23</v>
      </c>
      <c r="F10" s="82" t="s">
        <v>23</v>
      </c>
      <c r="G10" s="82" t="s">
        <v>23</v>
      </c>
      <c r="H10" s="82"/>
      <c r="I10" s="83">
        <v>554</v>
      </c>
      <c r="J10" s="82" t="s">
        <v>23</v>
      </c>
      <c r="K10" s="82" t="s">
        <v>23</v>
      </c>
      <c r="L10" s="82" t="s">
        <v>23</v>
      </c>
      <c r="M10" s="83">
        <v>14655</v>
      </c>
      <c r="N10" s="83"/>
    </row>
    <row r="11" spans="1:14">
      <c r="A11" s="15">
        <v>1948</v>
      </c>
      <c r="C11" s="82" t="s">
        <v>23</v>
      </c>
      <c r="D11" s="82" t="s">
        <v>23</v>
      </c>
      <c r="E11" s="82" t="s">
        <v>23</v>
      </c>
      <c r="F11" s="82" t="s">
        <v>23</v>
      </c>
      <c r="G11" s="82" t="s">
        <v>23</v>
      </c>
      <c r="H11" s="82"/>
      <c r="I11" s="83">
        <v>534</v>
      </c>
      <c r="J11" s="82" t="s">
        <v>23</v>
      </c>
      <c r="K11" s="82" t="s">
        <v>23</v>
      </c>
      <c r="L11" s="82" t="s">
        <v>23</v>
      </c>
      <c r="M11" s="83">
        <v>13635</v>
      </c>
      <c r="N11" s="83"/>
    </row>
    <row r="12" spans="1:14">
      <c r="A12" s="15">
        <v>1949</v>
      </c>
      <c r="C12" s="82" t="s">
        <v>23</v>
      </c>
      <c r="D12" s="82" t="s">
        <v>23</v>
      </c>
      <c r="E12" s="82" t="s">
        <v>23</v>
      </c>
      <c r="F12" s="82" t="s">
        <v>23</v>
      </c>
      <c r="G12" s="82" t="s">
        <v>23</v>
      </c>
      <c r="H12" s="82"/>
      <c r="I12" s="83">
        <v>535</v>
      </c>
      <c r="J12" s="82" t="s">
        <v>23</v>
      </c>
      <c r="K12" s="82" t="s">
        <v>23</v>
      </c>
      <c r="L12" s="82" t="s">
        <v>23</v>
      </c>
      <c r="M12" s="83">
        <v>14706</v>
      </c>
      <c r="N12" s="83"/>
    </row>
    <row r="13" spans="1:14" s="5" customFormat="1" ht="15.75">
      <c r="A13" s="18">
        <v>1950</v>
      </c>
      <c r="C13" s="84" t="s">
        <v>23</v>
      </c>
      <c r="D13" s="84" t="s">
        <v>23</v>
      </c>
      <c r="E13" s="84" t="s">
        <v>23</v>
      </c>
      <c r="F13" s="84" t="s">
        <v>23</v>
      </c>
      <c r="G13" s="84" t="s">
        <v>23</v>
      </c>
      <c r="H13" s="84"/>
      <c r="I13" s="85">
        <v>529</v>
      </c>
      <c r="J13" s="85">
        <v>4553</v>
      </c>
      <c r="K13" s="85">
        <v>10774</v>
      </c>
      <c r="L13" s="86">
        <f t="shared" ref="L13:L75" si="0">SUM(I13:J13)</f>
        <v>5082</v>
      </c>
      <c r="M13" s="85">
        <f t="shared" ref="M13:M41" si="1">SUM(I13:K13)</f>
        <v>15856</v>
      </c>
      <c r="N13" s="85"/>
    </row>
    <row r="14" spans="1:14">
      <c r="A14" s="15">
        <v>1951</v>
      </c>
      <c r="C14" s="82" t="s">
        <v>23</v>
      </c>
      <c r="D14" s="82" t="s">
        <v>23</v>
      </c>
      <c r="E14" s="82" t="s">
        <v>23</v>
      </c>
      <c r="F14" s="82" t="s">
        <v>23</v>
      </c>
      <c r="G14" s="82" t="s">
        <v>23</v>
      </c>
      <c r="H14" s="82"/>
      <c r="I14" s="83">
        <v>544</v>
      </c>
      <c r="J14" s="83">
        <v>4545</v>
      </c>
      <c r="K14" s="83">
        <v>11806</v>
      </c>
      <c r="L14" s="87">
        <f t="shared" si="0"/>
        <v>5089</v>
      </c>
      <c r="M14" s="83">
        <f t="shared" si="1"/>
        <v>16895</v>
      </c>
      <c r="N14" s="83"/>
    </row>
    <row r="15" spans="1:14">
      <c r="A15" s="15">
        <v>1952</v>
      </c>
      <c r="C15" s="82" t="s">
        <v>23</v>
      </c>
      <c r="D15" s="82" t="s">
        <v>23</v>
      </c>
      <c r="E15" s="82" t="s">
        <v>23</v>
      </c>
      <c r="F15" s="82" t="s">
        <v>23</v>
      </c>
      <c r="G15" s="82" t="s">
        <v>23</v>
      </c>
      <c r="H15" s="82"/>
      <c r="I15" s="83">
        <v>485</v>
      </c>
      <c r="J15" s="83">
        <v>4424</v>
      </c>
      <c r="K15" s="83">
        <v>11638</v>
      </c>
      <c r="L15" s="87">
        <f t="shared" si="0"/>
        <v>4909</v>
      </c>
      <c r="M15" s="83">
        <f t="shared" si="1"/>
        <v>16547</v>
      </c>
      <c r="N15" s="83"/>
    </row>
    <row r="16" spans="1:14">
      <c r="A16" s="15">
        <v>1953</v>
      </c>
      <c r="C16" s="82" t="s">
        <v>23</v>
      </c>
      <c r="D16" s="82" t="s">
        <v>23</v>
      </c>
      <c r="E16" s="82" t="s">
        <v>23</v>
      </c>
      <c r="F16" s="82" t="s">
        <v>23</v>
      </c>
      <c r="G16" s="82" t="s">
        <v>23</v>
      </c>
      <c r="H16" s="82"/>
      <c r="I16" s="83">
        <v>579</v>
      </c>
      <c r="J16" s="83">
        <v>5170</v>
      </c>
      <c r="K16" s="83">
        <v>12594</v>
      </c>
      <c r="L16" s="87">
        <f t="shared" si="0"/>
        <v>5749</v>
      </c>
      <c r="M16" s="83">
        <f t="shared" si="1"/>
        <v>18343</v>
      </c>
      <c r="N16" s="83"/>
    </row>
    <row r="17" spans="1:14">
      <c r="A17" s="15">
        <v>1954</v>
      </c>
      <c r="C17" s="82" t="s">
        <v>23</v>
      </c>
      <c r="D17" s="82" t="s">
        <v>23</v>
      </c>
      <c r="E17" s="82" t="s">
        <v>23</v>
      </c>
      <c r="F17" s="82" t="s">
        <v>23</v>
      </c>
      <c r="G17" s="82" t="s">
        <v>23</v>
      </c>
      <c r="H17" s="82"/>
      <c r="I17" s="83">
        <v>545</v>
      </c>
      <c r="J17" s="83">
        <v>4875</v>
      </c>
      <c r="K17" s="83">
        <v>13481</v>
      </c>
      <c r="L17" s="87">
        <f t="shared" si="0"/>
        <v>5420</v>
      </c>
      <c r="M17" s="83">
        <f t="shared" si="1"/>
        <v>18901</v>
      </c>
      <c r="N17" s="83"/>
    </row>
    <row r="18" spans="1:14" s="5" customFormat="1" ht="15.75">
      <c r="A18" s="18">
        <v>1955</v>
      </c>
      <c r="C18" s="84" t="s">
        <v>23</v>
      </c>
      <c r="D18" s="84" t="s">
        <v>23</v>
      </c>
      <c r="E18" s="84" t="s">
        <v>23</v>
      </c>
      <c r="F18" s="84" t="s">
        <v>23</v>
      </c>
      <c r="G18" s="84" t="s">
        <v>23</v>
      </c>
      <c r="H18" s="84"/>
      <c r="I18" s="85">
        <v>610</v>
      </c>
      <c r="J18" s="85">
        <v>5096</v>
      </c>
      <c r="K18" s="85">
        <v>15193</v>
      </c>
      <c r="L18" s="86">
        <f t="shared" si="0"/>
        <v>5706</v>
      </c>
      <c r="M18" s="85">
        <f t="shared" si="1"/>
        <v>20899</v>
      </c>
      <c r="N18" s="85"/>
    </row>
    <row r="19" spans="1:14">
      <c r="A19" s="15">
        <v>1956</v>
      </c>
      <c r="C19" s="82" t="s">
        <v>23</v>
      </c>
      <c r="D19" s="82" t="s">
        <v>23</v>
      </c>
      <c r="E19" s="82" t="s">
        <v>23</v>
      </c>
      <c r="F19" s="82" t="s">
        <v>23</v>
      </c>
      <c r="G19" s="82" t="s">
        <v>23</v>
      </c>
      <c r="H19" s="82"/>
      <c r="I19" s="83">
        <v>540</v>
      </c>
      <c r="J19" s="83">
        <v>5049</v>
      </c>
      <c r="K19" s="83">
        <v>15870</v>
      </c>
      <c r="L19" s="87">
        <f t="shared" si="0"/>
        <v>5589</v>
      </c>
      <c r="M19" s="83">
        <f t="shared" si="1"/>
        <v>21459</v>
      </c>
      <c r="N19" s="83"/>
    </row>
    <row r="20" spans="1:14">
      <c r="A20" s="15">
        <v>1957</v>
      </c>
      <c r="C20" s="82" t="s">
        <v>23</v>
      </c>
      <c r="D20" s="82" t="s">
        <v>23</v>
      </c>
      <c r="E20" s="82" t="s">
        <v>23</v>
      </c>
      <c r="F20" s="82" t="s">
        <v>23</v>
      </c>
      <c r="G20" s="82" t="s">
        <v>23</v>
      </c>
      <c r="H20" s="82"/>
      <c r="I20" s="83">
        <v>550</v>
      </c>
      <c r="J20" s="83">
        <v>5006</v>
      </c>
      <c r="K20" s="83">
        <v>15861</v>
      </c>
      <c r="L20" s="87">
        <f t="shared" si="0"/>
        <v>5556</v>
      </c>
      <c r="M20" s="83">
        <f t="shared" si="1"/>
        <v>21417</v>
      </c>
      <c r="N20" s="83"/>
    </row>
    <row r="21" spans="1:14">
      <c r="A21" s="15">
        <v>1958</v>
      </c>
      <c r="C21" s="82" t="s">
        <v>23</v>
      </c>
      <c r="D21" s="82" t="s">
        <v>23</v>
      </c>
      <c r="E21" s="82" t="s">
        <v>23</v>
      </c>
      <c r="F21" s="82" t="s">
        <v>23</v>
      </c>
      <c r="G21" s="82" t="s">
        <v>23</v>
      </c>
      <c r="H21" s="82"/>
      <c r="I21" s="83">
        <v>605</v>
      </c>
      <c r="J21" s="83">
        <v>5302</v>
      </c>
      <c r="K21" s="83">
        <v>16923</v>
      </c>
      <c r="L21" s="87">
        <f t="shared" si="0"/>
        <v>5907</v>
      </c>
      <c r="M21" s="83">
        <f t="shared" si="1"/>
        <v>22830</v>
      </c>
      <c r="N21" s="83"/>
    </row>
    <row r="22" spans="1:14">
      <c r="A22" s="15">
        <v>1959</v>
      </c>
      <c r="C22" s="82" t="s">
        <v>23</v>
      </c>
      <c r="D22" s="82" t="s">
        <v>23</v>
      </c>
      <c r="E22" s="82" t="s">
        <v>23</v>
      </c>
      <c r="F22" s="82" t="s">
        <v>23</v>
      </c>
      <c r="G22" s="82" t="s">
        <v>23</v>
      </c>
      <c r="H22" s="82"/>
      <c r="I22" s="83">
        <v>604</v>
      </c>
      <c r="J22" s="83">
        <v>6336</v>
      </c>
      <c r="K22" s="83">
        <v>18071</v>
      </c>
      <c r="L22" s="87">
        <f t="shared" si="0"/>
        <v>6940</v>
      </c>
      <c r="M22" s="83">
        <f t="shared" si="1"/>
        <v>25011</v>
      </c>
      <c r="N22" s="83"/>
    </row>
    <row r="23" spans="1:14" s="5" customFormat="1" ht="15.75">
      <c r="A23" s="18">
        <v>1960</v>
      </c>
      <c r="C23" s="84" t="s">
        <v>23</v>
      </c>
      <c r="D23" s="84" t="s">
        <v>23</v>
      </c>
      <c r="E23" s="84" t="s">
        <v>23</v>
      </c>
      <c r="F23" s="84" t="s">
        <v>23</v>
      </c>
      <c r="G23" s="84" t="s">
        <v>23</v>
      </c>
      <c r="H23" s="84"/>
      <c r="I23" s="85">
        <v>648</v>
      </c>
      <c r="J23" s="85">
        <v>6632</v>
      </c>
      <c r="K23" s="85">
        <v>19035</v>
      </c>
      <c r="L23" s="86">
        <f t="shared" si="0"/>
        <v>7280</v>
      </c>
      <c r="M23" s="85">
        <f t="shared" si="1"/>
        <v>26315</v>
      </c>
      <c r="N23" s="85"/>
    </row>
    <row r="24" spans="1:14">
      <c r="A24" s="15">
        <v>1961</v>
      </c>
      <c r="C24" s="82" t="s">
        <v>23</v>
      </c>
      <c r="D24" s="82" t="s">
        <v>23</v>
      </c>
      <c r="E24" s="82" t="s">
        <v>23</v>
      </c>
      <c r="F24" s="82" t="s">
        <v>23</v>
      </c>
      <c r="G24" s="82" t="s">
        <v>23</v>
      </c>
      <c r="H24" s="82"/>
      <c r="I24" s="83">
        <v>671</v>
      </c>
      <c r="J24" s="83">
        <v>7228</v>
      </c>
      <c r="K24" s="83">
        <v>19463</v>
      </c>
      <c r="L24" s="87">
        <f t="shared" si="0"/>
        <v>7899</v>
      </c>
      <c r="M24" s="83">
        <f t="shared" si="1"/>
        <v>27362</v>
      </c>
      <c r="N24" s="83"/>
    </row>
    <row r="25" spans="1:14">
      <c r="A25" s="15">
        <v>1962</v>
      </c>
      <c r="C25" s="82" t="s">
        <v>23</v>
      </c>
      <c r="D25" s="82" t="s">
        <v>23</v>
      </c>
      <c r="E25" s="82" t="s">
        <v>23</v>
      </c>
      <c r="F25" s="82" t="s">
        <v>23</v>
      </c>
      <c r="G25" s="82" t="s">
        <v>23</v>
      </c>
      <c r="H25" s="82"/>
      <c r="I25" s="83">
        <v>664</v>
      </c>
      <c r="J25" s="83">
        <v>7052</v>
      </c>
      <c r="K25" s="83">
        <v>18987</v>
      </c>
      <c r="L25" s="87">
        <f t="shared" si="0"/>
        <v>7716</v>
      </c>
      <c r="M25" s="83">
        <f t="shared" si="1"/>
        <v>26703</v>
      </c>
      <c r="N25" s="83"/>
    </row>
    <row r="26" spans="1:14">
      <c r="A26" s="15">
        <v>1963</v>
      </c>
      <c r="C26" s="82" t="s">
        <v>23</v>
      </c>
      <c r="D26" s="82" t="s">
        <v>23</v>
      </c>
      <c r="E26" s="82" t="s">
        <v>23</v>
      </c>
      <c r="F26" s="82" t="s">
        <v>23</v>
      </c>
      <c r="G26" s="82" t="s">
        <v>23</v>
      </c>
      <c r="H26" s="82"/>
      <c r="I26" s="83">
        <v>712</v>
      </c>
      <c r="J26" s="83">
        <v>7227</v>
      </c>
      <c r="K26" s="83">
        <v>19789</v>
      </c>
      <c r="L26" s="87">
        <f t="shared" si="0"/>
        <v>7939</v>
      </c>
      <c r="M26" s="83">
        <f t="shared" si="1"/>
        <v>27728</v>
      </c>
      <c r="N26" s="83"/>
    </row>
    <row r="27" spans="1:14">
      <c r="A27" s="15">
        <v>1964</v>
      </c>
      <c r="C27" s="82" t="s">
        <v>23</v>
      </c>
      <c r="D27" s="82" t="s">
        <v>23</v>
      </c>
      <c r="E27" s="82" t="s">
        <v>23</v>
      </c>
      <c r="F27" s="82" t="s">
        <v>23</v>
      </c>
      <c r="G27" s="82" t="s">
        <v>23</v>
      </c>
      <c r="H27" s="82"/>
      <c r="I27" s="83">
        <v>754</v>
      </c>
      <c r="J27" s="83">
        <v>8136</v>
      </c>
      <c r="K27" s="83">
        <v>21637</v>
      </c>
      <c r="L27" s="87">
        <f t="shared" si="0"/>
        <v>8890</v>
      </c>
      <c r="M27" s="83">
        <f t="shared" si="1"/>
        <v>30527</v>
      </c>
      <c r="N27" s="83"/>
    </row>
    <row r="28" spans="1:14" s="5" customFormat="1" ht="15.75">
      <c r="A28" s="18">
        <v>1965</v>
      </c>
      <c r="C28" s="84" t="s">
        <v>23</v>
      </c>
      <c r="D28" s="84" t="s">
        <v>23</v>
      </c>
      <c r="E28" s="84" t="s">
        <v>23</v>
      </c>
      <c r="F28" s="84" t="s">
        <v>23</v>
      </c>
      <c r="G28" s="84" t="s">
        <v>23</v>
      </c>
      <c r="H28" s="84"/>
      <c r="I28" s="85">
        <v>743</v>
      </c>
      <c r="J28" s="85">
        <v>8744</v>
      </c>
      <c r="K28" s="85">
        <v>22340</v>
      </c>
      <c r="L28" s="86">
        <f t="shared" si="0"/>
        <v>9487</v>
      </c>
      <c r="M28" s="85">
        <f t="shared" si="1"/>
        <v>31827</v>
      </c>
      <c r="N28" s="85"/>
    </row>
    <row r="29" spans="1:14">
      <c r="A29" s="15">
        <v>1966</v>
      </c>
      <c r="C29" s="82" t="s">
        <v>23</v>
      </c>
      <c r="D29" s="82" t="s">
        <v>23</v>
      </c>
      <c r="E29" s="82" t="s">
        <v>23</v>
      </c>
      <c r="F29" s="82" t="s">
        <v>23</v>
      </c>
      <c r="G29" s="83">
        <v>23225</v>
      </c>
      <c r="H29" s="83"/>
      <c r="I29" s="83">
        <v>790</v>
      </c>
      <c r="J29" s="83">
        <v>9253</v>
      </c>
      <c r="K29" s="83">
        <v>22237</v>
      </c>
      <c r="L29" s="87">
        <f t="shared" si="0"/>
        <v>10043</v>
      </c>
      <c r="M29" s="83">
        <f t="shared" si="1"/>
        <v>32280</v>
      </c>
      <c r="N29" s="83"/>
    </row>
    <row r="30" spans="1:14">
      <c r="A30" s="15">
        <v>1967</v>
      </c>
      <c r="C30" s="82" t="s">
        <v>23</v>
      </c>
      <c r="D30" s="82" t="s">
        <v>23</v>
      </c>
      <c r="E30" s="82" t="s">
        <v>23</v>
      </c>
      <c r="F30" s="82" t="s">
        <v>23</v>
      </c>
      <c r="G30" s="83">
        <v>22838</v>
      </c>
      <c r="H30" s="83"/>
      <c r="I30" s="83">
        <v>778</v>
      </c>
      <c r="J30" s="83">
        <v>9258</v>
      </c>
      <c r="K30" s="83">
        <v>21724</v>
      </c>
      <c r="L30" s="87">
        <f t="shared" si="0"/>
        <v>10036</v>
      </c>
      <c r="M30" s="83">
        <f t="shared" si="1"/>
        <v>31760</v>
      </c>
      <c r="N30" s="83"/>
    </row>
    <row r="31" spans="1:14">
      <c r="A31" s="15">
        <v>1968</v>
      </c>
      <c r="C31" s="82" t="s">
        <v>23</v>
      </c>
      <c r="D31" s="82" t="s">
        <v>23</v>
      </c>
      <c r="E31" s="82" t="s">
        <v>23</v>
      </c>
      <c r="F31" s="82" t="s">
        <v>23</v>
      </c>
      <c r="G31" s="83">
        <v>22120</v>
      </c>
      <c r="H31" s="83"/>
      <c r="I31" s="83">
        <v>769</v>
      </c>
      <c r="J31" s="83">
        <v>9493</v>
      </c>
      <c r="K31" s="83">
        <v>20387</v>
      </c>
      <c r="L31" s="87">
        <f t="shared" si="0"/>
        <v>10262</v>
      </c>
      <c r="M31" s="83">
        <f t="shared" si="1"/>
        <v>30649</v>
      </c>
      <c r="N31" s="83"/>
    </row>
    <row r="32" spans="1:14">
      <c r="A32" s="15">
        <v>1969</v>
      </c>
      <c r="C32" s="82" t="s">
        <v>23</v>
      </c>
      <c r="D32" s="82" t="s">
        <v>23</v>
      </c>
      <c r="E32" s="82" t="s">
        <v>23</v>
      </c>
      <c r="F32" s="82" t="s">
        <v>23</v>
      </c>
      <c r="G32" s="83">
        <v>21863</v>
      </c>
      <c r="H32" s="83"/>
      <c r="I32" s="83">
        <v>892</v>
      </c>
      <c r="J32" s="83">
        <v>9831</v>
      </c>
      <c r="K32" s="83">
        <v>20333</v>
      </c>
      <c r="L32" s="87">
        <f t="shared" si="0"/>
        <v>10723</v>
      </c>
      <c r="M32" s="83">
        <f t="shared" si="1"/>
        <v>31056</v>
      </c>
      <c r="N32" s="83"/>
    </row>
    <row r="33" spans="1:14" s="5" customFormat="1" ht="15.75">
      <c r="A33" s="18">
        <v>1970</v>
      </c>
      <c r="C33" s="85">
        <v>758</v>
      </c>
      <c r="D33" s="85">
        <v>7860</v>
      </c>
      <c r="E33" s="85">
        <v>13515</v>
      </c>
      <c r="F33" s="86">
        <f t="shared" ref="F33:F75" si="2">SUM(C33:D33)</f>
        <v>8618</v>
      </c>
      <c r="G33" s="85">
        <f t="shared" ref="G33:G41" si="3">SUM(C33:E33)</f>
        <v>22133</v>
      </c>
      <c r="H33" s="85"/>
      <c r="I33" s="85">
        <v>815</v>
      </c>
      <c r="J33" s="85">
        <v>10027</v>
      </c>
      <c r="K33" s="85">
        <v>20398</v>
      </c>
      <c r="L33" s="86">
        <f t="shared" si="0"/>
        <v>10842</v>
      </c>
      <c r="M33" s="85">
        <f t="shared" si="1"/>
        <v>31240</v>
      </c>
      <c r="N33" s="85"/>
    </row>
    <row r="34" spans="1:14">
      <c r="A34" s="15">
        <v>1971</v>
      </c>
      <c r="C34" s="83">
        <v>785</v>
      </c>
      <c r="D34" s="83">
        <v>7867</v>
      </c>
      <c r="E34" s="83">
        <v>13680</v>
      </c>
      <c r="F34" s="87">
        <f t="shared" si="2"/>
        <v>8652</v>
      </c>
      <c r="G34" s="83">
        <f t="shared" si="3"/>
        <v>22332</v>
      </c>
      <c r="H34" s="83"/>
      <c r="I34" s="83">
        <v>866</v>
      </c>
      <c r="J34" s="83">
        <v>9947</v>
      </c>
      <c r="K34" s="83">
        <v>20381</v>
      </c>
      <c r="L34" s="87">
        <f t="shared" si="0"/>
        <v>10813</v>
      </c>
      <c r="M34" s="83">
        <f t="shared" si="1"/>
        <v>31194</v>
      </c>
      <c r="N34" s="83"/>
    </row>
    <row r="35" spans="1:14">
      <c r="A35" s="15">
        <v>1972</v>
      </c>
      <c r="C35" s="83">
        <v>770</v>
      </c>
      <c r="D35" s="83">
        <v>7965</v>
      </c>
      <c r="E35" s="83">
        <v>13968</v>
      </c>
      <c r="F35" s="87">
        <f t="shared" si="2"/>
        <v>8735</v>
      </c>
      <c r="G35" s="83">
        <f t="shared" si="3"/>
        <v>22703</v>
      </c>
      <c r="H35" s="83"/>
      <c r="I35" s="83">
        <v>855</v>
      </c>
      <c r="J35" s="83">
        <v>10000</v>
      </c>
      <c r="K35" s="83">
        <v>20907</v>
      </c>
      <c r="L35" s="87">
        <f t="shared" si="0"/>
        <v>10855</v>
      </c>
      <c r="M35" s="83">
        <f t="shared" si="1"/>
        <v>31762</v>
      </c>
      <c r="N35" s="83"/>
    </row>
    <row r="36" spans="1:14">
      <c r="A36" s="15">
        <v>1973</v>
      </c>
      <c r="C36" s="83">
        <v>783</v>
      </c>
      <c r="D36" s="83">
        <v>8056</v>
      </c>
      <c r="E36" s="83">
        <v>13741</v>
      </c>
      <c r="F36" s="87">
        <f t="shared" si="2"/>
        <v>8839</v>
      </c>
      <c r="G36" s="83">
        <f t="shared" si="3"/>
        <v>22580</v>
      </c>
      <c r="H36" s="83"/>
      <c r="I36" s="83">
        <v>855</v>
      </c>
      <c r="J36" s="83">
        <v>10094</v>
      </c>
      <c r="K36" s="83">
        <v>20455</v>
      </c>
      <c r="L36" s="87">
        <f t="shared" si="0"/>
        <v>10949</v>
      </c>
      <c r="M36" s="83">
        <f t="shared" si="1"/>
        <v>31404</v>
      </c>
      <c r="N36" s="83"/>
    </row>
    <row r="37" spans="1:14">
      <c r="A37" s="15">
        <v>1974</v>
      </c>
      <c r="C37" s="83">
        <v>763</v>
      </c>
      <c r="D37" s="83">
        <v>7548</v>
      </c>
      <c r="E37" s="83">
        <v>12270</v>
      </c>
      <c r="F37" s="87">
        <f t="shared" si="2"/>
        <v>8311</v>
      </c>
      <c r="G37" s="83">
        <f t="shared" si="3"/>
        <v>20581</v>
      </c>
      <c r="H37" s="83"/>
      <c r="I37" s="83">
        <v>825</v>
      </c>
      <c r="J37" s="83">
        <v>9522</v>
      </c>
      <c r="K37" s="83">
        <v>18436</v>
      </c>
      <c r="L37" s="87">
        <f t="shared" si="0"/>
        <v>10347</v>
      </c>
      <c r="M37" s="83">
        <f t="shared" si="1"/>
        <v>28783</v>
      </c>
      <c r="N37" s="83"/>
    </row>
    <row r="38" spans="1:14" s="5" customFormat="1" ht="15.75">
      <c r="A38" s="18">
        <v>1975</v>
      </c>
      <c r="C38" s="85">
        <v>699</v>
      </c>
      <c r="D38" s="85">
        <v>6912</v>
      </c>
      <c r="E38" s="85">
        <v>13041</v>
      </c>
      <c r="F38" s="86">
        <f t="shared" si="2"/>
        <v>7611</v>
      </c>
      <c r="G38" s="85">
        <f t="shared" si="3"/>
        <v>20652</v>
      </c>
      <c r="H38" s="85"/>
      <c r="I38" s="85">
        <v>769</v>
      </c>
      <c r="J38" s="85">
        <v>8779</v>
      </c>
      <c r="K38" s="85">
        <v>19073</v>
      </c>
      <c r="L38" s="86">
        <f t="shared" si="0"/>
        <v>9548</v>
      </c>
      <c r="M38" s="85">
        <f t="shared" si="1"/>
        <v>28621</v>
      </c>
      <c r="N38" s="85"/>
    </row>
    <row r="39" spans="1:14">
      <c r="A39" s="15">
        <v>1976</v>
      </c>
      <c r="C39" s="83">
        <v>687</v>
      </c>
      <c r="D39" s="83">
        <v>6923</v>
      </c>
      <c r="E39" s="83">
        <v>14141</v>
      </c>
      <c r="F39" s="87">
        <f t="shared" si="2"/>
        <v>7610</v>
      </c>
      <c r="G39" s="83">
        <f t="shared" si="3"/>
        <v>21751</v>
      </c>
      <c r="H39" s="83"/>
      <c r="I39" s="83">
        <v>783</v>
      </c>
      <c r="J39" s="83">
        <v>8720</v>
      </c>
      <c r="K39" s="83">
        <v>20430</v>
      </c>
      <c r="L39" s="87">
        <f t="shared" si="0"/>
        <v>9503</v>
      </c>
      <c r="M39" s="83">
        <f t="shared" si="1"/>
        <v>29933</v>
      </c>
      <c r="N39" s="83"/>
    </row>
    <row r="40" spans="1:14">
      <c r="A40" s="15">
        <v>1977</v>
      </c>
      <c r="C40" s="83">
        <v>727</v>
      </c>
      <c r="D40" s="83">
        <v>7063</v>
      </c>
      <c r="E40" s="83">
        <v>13888</v>
      </c>
      <c r="F40" s="87">
        <f t="shared" si="2"/>
        <v>7790</v>
      </c>
      <c r="G40" s="83">
        <f t="shared" si="3"/>
        <v>21678</v>
      </c>
      <c r="H40" s="83"/>
      <c r="I40" s="83">
        <v>811</v>
      </c>
      <c r="J40" s="83">
        <v>8850</v>
      </c>
      <c r="K40" s="83">
        <v>20122</v>
      </c>
      <c r="L40" s="87">
        <f t="shared" si="0"/>
        <v>9661</v>
      </c>
      <c r="M40" s="83">
        <f t="shared" si="1"/>
        <v>29783</v>
      </c>
      <c r="N40" s="83"/>
    </row>
    <row r="41" spans="1:14">
      <c r="A41" s="15">
        <v>1978</v>
      </c>
      <c r="C41" s="83">
        <v>739</v>
      </c>
      <c r="D41" s="83">
        <v>7442</v>
      </c>
      <c r="E41" s="83">
        <v>13926</v>
      </c>
      <c r="F41" s="87">
        <f t="shared" si="2"/>
        <v>8181</v>
      </c>
      <c r="G41" s="83">
        <f t="shared" si="3"/>
        <v>22107</v>
      </c>
      <c r="H41" s="83"/>
      <c r="I41" s="83">
        <v>820</v>
      </c>
      <c r="J41" s="83">
        <v>9349</v>
      </c>
      <c r="K41" s="83">
        <v>20337</v>
      </c>
      <c r="L41" s="87">
        <f t="shared" si="0"/>
        <v>10169</v>
      </c>
      <c r="M41" s="83">
        <f t="shared" si="1"/>
        <v>30506</v>
      </c>
      <c r="N41" s="83"/>
    </row>
    <row r="42" spans="1:14">
      <c r="A42" s="15">
        <v>1979</v>
      </c>
      <c r="C42" s="1">
        <v>728</v>
      </c>
      <c r="D42" s="83">
        <v>7536</v>
      </c>
      <c r="E42" s="83">
        <v>14800</v>
      </c>
      <c r="F42" s="87">
        <f t="shared" si="2"/>
        <v>8264</v>
      </c>
      <c r="G42" s="83">
        <v>23064</v>
      </c>
      <c r="H42" s="83"/>
      <c r="I42" s="1">
        <v>810</v>
      </c>
      <c r="J42" s="83">
        <v>9241</v>
      </c>
      <c r="K42" s="83">
        <v>21336</v>
      </c>
      <c r="L42" s="87">
        <f t="shared" si="0"/>
        <v>10051</v>
      </c>
      <c r="M42" s="83">
        <v>31387</v>
      </c>
      <c r="N42" s="83"/>
    </row>
    <row r="43" spans="1:14" s="5" customFormat="1" ht="15.75">
      <c r="A43" s="18">
        <v>1980</v>
      </c>
      <c r="C43" s="5">
        <v>644</v>
      </c>
      <c r="D43" s="85">
        <v>7218</v>
      </c>
      <c r="E43" s="85">
        <v>13926</v>
      </c>
      <c r="F43" s="86">
        <f t="shared" si="2"/>
        <v>7862</v>
      </c>
      <c r="G43" s="85">
        <v>21788</v>
      </c>
      <c r="H43" s="85"/>
      <c r="I43" s="5">
        <v>700</v>
      </c>
      <c r="J43" s="85">
        <v>8839</v>
      </c>
      <c r="K43" s="85">
        <v>19747</v>
      </c>
      <c r="L43" s="86">
        <f t="shared" si="0"/>
        <v>9539</v>
      </c>
      <c r="M43" s="85">
        <v>29286</v>
      </c>
      <c r="N43" s="85"/>
    </row>
    <row r="44" spans="1:14">
      <c r="A44" s="15">
        <v>1981</v>
      </c>
      <c r="C44" s="1">
        <v>610</v>
      </c>
      <c r="D44" s="83">
        <v>7265</v>
      </c>
      <c r="E44" s="83">
        <v>13610</v>
      </c>
      <c r="F44" s="87">
        <f t="shared" si="2"/>
        <v>7875</v>
      </c>
      <c r="G44" s="83">
        <v>21485</v>
      </c>
      <c r="H44" s="83"/>
      <c r="I44" s="1">
        <v>677</v>
      </c>
      <c r="J44" s="83">
        <v>8840</v>
      </c>
      <c r="K44" s="83">
        <v>19249</v>
      </c>
      <c r="L44" s="87">
        <f t="shared" si="0"/>
        <v>9517</v>
      </c>
      <c r="M44" s="83">
        <v>28766</v>
      </c>
      <c r="N44" s="83"/>
    </row>
    <row r="45" spans="1:14">
      <c r="A45" s="15">
        <v>1982</v>
      </c>
      <c r="C45" s="1">
        <v>640</v>
      </c>
      <c r="D45" s="83">
        <v>7421</v>
      </c>
      <c r="E45" s="83">
        <v>12789</v>
      </c>
      <c r="F45" s="87">
        <f t="shared" si="2"/>
        <v>8061</v>
      </c>
      <c r="G45" s="83">
        <v>20850</v>
      </c>
      <c r="H45" s="83"/>
      <c r="I45" s="1">
        <v>701</v>
      </c>
      <c r="J45" s="83">
        <v>9260</v>
      </c>
      <c r="K45" s="83">
        <v>18312</v>
      </c>
      <c r="L45" s="87">
        <f t="shared" si="0"/>
        <v>9961</v>
      </c>
      <c r="M45" s="83">
        <v>28273</v>
      </c>
      <c r="N45" s="83"/>
    </row>
    <row r="46" spans="1:14">
      <c r="A46" s="15">
        <v>1983</v>
      </c>
      <c r="C46" s="1">
        <v>568</v>
      </c>
      <c r="D46" s="83">
        <v>6429</v>
      </c>
      <c r="E46" s="83">
        <v>12437</v>
      </c>
      <c r="F46" s="87">
        <f t="shared" si="2"/>
        <v>6997</v>
      </c>
      <c r="G46" s="83">
        <v>19434</v>
      </c>
      <c r="H46" s="83"/>
      <c r="I46" s="1">
        <v>624</v>
      </c>
      <c r="J46" s="83">
        <v>7633</v>
      </c>
      <c r="K46" s="83">
        <v>16967</v>
      </c>
      <c r="L46" s="87">
        <f t="shared" si="0"/>
        <v>8257</v>
      </c>
      <c r="M46" s="83">
        <v>25224</v>
      </c>
      <c r="N46" s="83"/>
    </row>
    <row r="47" spans="1:14">
      <c r="A47" s="15">
        <v>1984</v>
      </c>
      <c r="C47" s="1">
        <v>537</v>
      </c>
      <c r="D47" s="83">
        <v>6547</v>
      </c>
      <c r="E47" s="83">
        <v>12890</v>
      </c>
      <c r="F47" s="87">
        <f t="shared" si="2"/>
        <v>7084</v>
      </c>
      <c r="G47" s="83">
        <v>19974</v>
      </c>
      <c r="H47" s="83"/>
      <c r="I47" s="1">
        <v>599</v>
      </c>
      <c r="J47" s="83">
        <v>7727</v>
      </c>
      <c r="K47" s="83">
        <v>17832</v>
      </c>
      <c r="L47" s="87">
        <f t="shared" si="0"/>
        <v>8326</v>
      </c>
      <c r="M47" s="83">
        <v>26158</v>
      </c>
      <c r="N47" s="83"/>
    </row>
    <row r="48" spans="1:14" s="5" customFormat="1" ht="15.75">
      <c r="A48" s="18">
        <v>1985</v>
      </c>
      <c r="C48" s="5">
        <v>550</v>
      </c>
      <c r="D48" s="85">
        <v>6507</v>
      </c>
      <c r="E48" s="85">
        <v>13587</v>
      </c>
      <c r="F48" s="86">
        <f t="shared" si="2"/>
        <v>7057</v>
      </c>
      <c r="G48" s="85">
        <v>20644</v>
      </c>
      <c r="H48" s="85"/>
      <c r="I48" s="5">
        <v>602</v>
      </c>
      <c r="J48" s="85">
        <v>7786</v>
      </c>
      <c r="K48" s="85">
        <v>18899</v>
      </c>
      <c r="L48" s="86">
        <f t="shared" si="0"/>
        <v>8388</v>
      </c>
      <c r="M48" s="85">
        <v>27287</v>
      </c>
      <c r="N48" s="85"/>
    </row>
    <row r="49" spans="1:21">
      <c r="A49" s="15">
        <v>1986</v>
      </c>
      <c r="C49" s="1">
        <v>537</v>
      </c>
      <c r="D49" s="83">
        <v>6182</v>
      </c>
      <c r="E49" s="83">
        <v>13100</v>
      </c>
      <c r="F49" s="87">
        <f t="shared" si="2"/>
        <v>6719</v>
      </c>
      <c r="G49" s="83">
        <v>19819</v>
      </c>
      <c r="H49" s="83"/>
      <c r="I49" s="1">
        <v>601</v>
      </c>
      <c r="J49" s="83">
        <v>7422</v>
      </c>
      <c r="K49" s="83">
        <v>18094</v>
      </c>
      <c r="L49" s="87">
        <f t="shared" si="0"/>
        <v>8023</v>
      </c>
      <c r="M49" s="83">
        <v>26117</v>
      </c>
      <c r="N49" s="83"/>
    </row>
    <row r="50" spans="1:21">
      <c r="A50" s="15">
        <v>1987</v>
      </c>
      <c r="C50" s="1">
        <v>517</v>
      </c>
      <c r="D50" s="83">
        <v>5568</v>
      </c>
      <c r="E50" s="83">
        <v>12572</v>
      </c>
      <c r="F50" s="87">
        <f t="shared" si="2"/>
        <v>6085</v>
      </c>
      <c r="G50" s="83">
        <v>18657</v>
      </c>
      <c r="H50" s="83"/>
      <c r="I50" s="1">
        <v>556</v>
      </c>
      <c r="J50" s="83">
        <v>6707</v>
      </c>
      <c r="K50" s="83">
        <v>17485</v>
      </c>
      <c r="L50" s="87">
        <f t="shared" si="0"/>
        <v>7263</v>
      </c>
      <c r="M50" s="83">
        <v>24748</v>
      </c>
      <c r="N50" s="83"/>
    </row>
    <row r="51" spans="1:21">
      <c r="A51" s="15">
        <v>1988</v>
      </c>
      <c r="C51" s="1">
        <v>499</v>
      </c>
      <c r="D51" s="83">
        <v>5602</v>
      </c>
      <c r="E51" s="83">
        <v>12996</v>
      </c>
      <c r="F51" s="87">
        <f t="shared" si="2"/>
        <v>6101</v>
      </c>
      <c r="G51" s="83">
        <v>19097</v>
      </c>
      <c r="H51" s="83"/>
      <c r="I51" s="1">
        <v>554</v>
      </c>
      <c r="J51" s="83">
        <v>6732</v>
      </c>
      <c r="K51" s="83">
        <v>18139</v>
      </c>
      <c r="L51" s="87">
        <f t="shared" si="0"/>
        <v>7286</v>
      </c>
      <c r="M51" s="83">
        <v>25425</v>
      </c>
      <c r="N51" s="83"/>
    </row>
    <row r="52" spans="1:21">
      <c r="A52" s="15">
        <v>1989</v>
      </c>
      <c r="C52" s="1">
        <v>496</v>
      </c>
      <c r="D52" s="83">
        <v>5814</v>
      </c>
      <c r="E52" s="83">
        <v>14295</v>
      </c>
      <c r="F52" s="87">
        <f t="shared" si="2"/>
        <v>6310</v>
      </c>
      <c r="G52" s="83">
        <v>20605</v>
      </c>
      <c r="H52" s="83"/>
      <c r="I52" s="1">
        <v>553</v>
      </c>
      <c r="J52" s="83">
        <v>6998</v>
      </c>
      <c r="K52" s="83">
        <v>19981</v>
      </c>
      <c r="L52" s="87">
        <f t="shared" si="0"/>
        <v>7551</v>
      </c>
      <c r="M52" s="83">
        <v>27532</v>
      </c>
      <c r="N52" s="83"/>
    </row>
    <row r="53" spans="1:21" s="5" customFormat="1" ht="15.75">
      <c r="A53" s="18">
        <v>1990</v>
      </c>
      <c r="C53" s="5">
        <v>491</v>
      </c>
      <c r="D53" s="85">
        <v>5237</v>
      </c>
      <c r="E53" s="85">
        <v>14443</v>
      </c>
      <c r="F53" s="86">
        <f t="shared" si="2"/>
        <v>5728</v>
      </c>
      <c r="G53" s="85">
        <v>20171</v>
      </c>
      <c r="H53" s="85"/>
      <c r="I53" s="5">
        <v>546</v>
      </c>
      <c r="J53" s="85">
        <v>6252</v>
      </c>
      <c r="K53" s="85">
        <v>20430</v>
      </c>
      <c r="L53" s="86">
        <f t="shared" si="0"/>
        <v>6798</v>
      </c>
      <c r="M53" s="85">
        <v>27228</v>
      </c>
      <c r="N53" s="85">
        <f>M53-M52</f>
        <v>-304</v>
      </c>
    </row>
    <row r="54" spans="1:21" ht="15.75">
      <c r="A54" s="15">
        <v>1991</v>
      </c>
      <c r="C54" s="1">
        <v>443</v>
      </c>
      <c r="D54" s="83">
        <v>4724</v>
      </c>
      <c r="E54" s="83">
        <v>13837</v>
      </c>
      <c r="F54" s="87">
        <f t="shared" si="2"/>
        <v>5167</v>
      </c>
      <c r="G54" s="83">
        <v>19004</v>
      </c>
      <c r="H54" s="83"/>
      <c r="I54" s="1">
        <v>491</v>
      </c>
      <c r="J54" s="83">
        <v>5638</v>
      </c>
      <c r="K54" s="83">
        <v>19217</v>
      </c>
      <c r="L54" s="87">
        <f t="shared" si="0"/>
        <v>6129</v>
      </c>
      <c r="M54" s="83">
        <v>25346</v>
      </c>
      <c r="N54" s="85">
        <f t="shared" ref="N54:N72" si="4">M54-M53</f>
        <v>-1882</v>
      </c>
    </row>
    <row r="55" spans="1:21" ht="15.75">
      <c r="A55" s="15">
        <v>1992</v>
      </c>
      <c r="C55" s="1">
        <v>426</v>
      </c>
      <c r="D55" s="83">
        <v>4268</v>
      </c>
      <c r="E55" s="83">
        <v>13314</v>
      </c>
      <c r="F55" s="87">
        <f t="shared" si="2"/>
        <v>4694</v>
      </c>
      <c r="G55" s="83">
        <v>18008</v>
      </c>
      <c r="H55" s="83"/>
      <c r="I55" s="1">
        <v>463</v>
      </c>
      <c r="J55" s="83">
        <v>5176</v>
      </c>
      <c r="K55" s="83">
        <v>18534</v>
      </c>
      <c r="L55" s="87">
        <f t="shared" si="0"/>
        <v>5639</v>
      </c>
      <c r="M55" s="83">
        <v>24173</v>
      </c>
      <c r="N55" s="85">
        <f t="shared" si="4"/>
        <v>-1173</v>
      </c>
    </row>
    <row r="56" spans="1:21" ht="15.75">
      <c r="A56" s="15">
        <v>1993</v>
      </c>
      <c r="C56" s="1">
        <v>359</v>
      </c>
      <c r="D56" s="83">
        <v>3651</v>
      </c>
      <c r="E56" s="83">
        <v>12675</v>
      </c>
      <c r="F56" s="87">
        <f t="shared" si="2"/>
        <v>4010</v>
      </c>
      <c r="G56" s="83">
        <v>16685</v>
      </c>
      <c r="H56" s="83"/>
      <c r="I56" s="1">
        <v>399</v>
      </c>
      <c r="J56" s="83">
        <v>4454</v>
      </c>
      <c r="K56" s="83">
        <v>17561</v>
      </c>
      <c r="L56" s="87">
        <f t="shared" si="0"/>
        <v>4853</v>
      </c>
      <c r="M56" s="83">
        <v>22414</v>
      </c>
      <c r="N56" s="85">
        <f t="shared" si="4"/>
        <v>-1759</v>
      </c>
    </row>
    <row r="57" spans="1:21" ht="15.75">
      <c r="A57" s="15">
        <v>1994</v>
      </c>
      <c r="C57" s="1">
        <v>319</v>
      </c>
      <c r="D57" s="83">
        <v>4324</v>
      </c>
      <c r="E57" s="83">
        <v>12125</v>
      </c>
      <c r="F57" s="87">
        <f t="shared" si="2"/>
        <v>4643</v>
      </c>
      <c r="G57" s="83">
        <v>16768</v>
      </c>
      <c r="H57" s="83"/>
      <c r="I57" s="1">
        <v>363</v>
      </c>
      <c r="J57" s="83">
        <v>5208</v>
      </c>
      <c r="K57" s="83">
        <v>17002</v>
      </c>
      <c r="L57" s="87">
        <f t="shared" si="0"/>
        <v>5571</v>
      </c>
      <c r="M57" s="83">
        <v>22573</v>
      </c>
      <c r="N57" s="85">
        <f t="shared" si="4"/>
        <v>159</v>
      </c>
    </row>
    <row r="58" spans="1:21" s="5" customFormat="1" ht="15.75">
      <c r="A58" s="18">
        <v>1995</v>
      </c>
      <c r="C58" s="5">
        <v>361</v>
      </c>
      <c r="D58" s="85">
        <v>4071</v>
      </c>
      <c r="E58" s="85">
        <v>12102</v>
      </c>
      <c r="F58" s="86">
        <f t="shared" si="2"/>
        <v>4432</v>
      </c>
      <c r="G58" s="85">
        <v>16534</v>
      </c>
      <c r="H58" s="85"/>
      <c r="I58" s="5">
        <v>409</v>
      </c>
      <c r="J58" s="85">
        <v>4930</v>
      </c>
      <c r="K58" s="85">
        <v>16855</v>
      </c>
      <c r="L58" s="86">
        <f t="shared" si="0"/>
        <v>5339</v>
      </c>
      <c r="M58" s="85">
        <v>22194</v>
      </c>
      <c r="N58" s="85">
        <f t="shared" si="4"/>
        <v>-379</v>
      </c>
      <c r="Q58" s="1"/>
      <c r="R58" s="1"/>
      <c r="S58" s="1"/>
      <c r="U58" s="1"/>
    </row>
    <row r="59" spans="1:21" ht="15.75">
      <c r="A59" s="15">
        <v>1996</v>
      </c>
      <c r="C59" s="1">
        <v>316</v>
      </c>
      <c r="D59" s="83">
        <v>3315</v>
      </c>
      <c r="E59" s="83">
        <v>12442</v>
      </c>
      <c r="F59" s="87">
        <f t="shared" si="2"/>
        <v>3631</v>
      </c>
      <c r="G59" s="83">
        <v>16073</v>
      </c>
      <c r="H59" s="83"/>
      <c r="I59" s="1">
        <v>357</v>
      </c>
      <c r="J59" s="83">
        <v>4041</v>
      </c>
      <c r="K59" s="83">
        <v>17318</v>
      </c>
      <c r="L59" s="87">
        <f t="shared" si="0"/>
        <v>4398</v>
      </c>
      <c r="M59" s="83">
        <v>21716</v>
      </c>
      <c r="N59" s="85">
        <f t="shared" si="4"/>
        <v>-478</v>
      </c>
    </row>
    <row r="60" spans="1:21" ht="15.75">
      <c r="A60" s="15">
        <v>1997</v>
      </c>
      <c r="C60" s="1">
        <v>340</v>
      </c>
      <c r="D60" s="83">
        <v>3312</v>
      </c>
      <c r="E60" s="83">
        <v>12994</v>
      </c>
      <c r="F60" s="87">
        <f t="shared" si="2"/>
        <v>3652</v>
      </c>
      <c r="G60" s="83">
        <v>16646</v>
      </c>
      <c r="H60" s="83"/>
      <c r="I60" s="1">
        <v>377</v>
      </c>
      <c r="J60" s="83">
        <v>4047</v>
      </c>
      <c r="K60" s="83">
        <v>18205</v>
      </c>
      <c r="L60" s="87">
        <f t="shared" si="0"/>
        <v>4424</v>
      </c>
      <c r="M60" s="83">
        <v>22629</v>
      </c>
      <c r="N60" s="85">
        <f t="shared" si="4"/>
        <v>913</v>
      </c>
    </row>
    <row r="61" spans="1:21" ht="15.75">
      <c r="A61" s="39">
        <v>1998</v>
      </c>
      <c r="B61" s="42"/>
      <c r="C61" s="1">
        <v>339</v>
      </c>
      <c r="D61" s="83">
        <v>3318</v>
      </c>
      <c r="E61" s="83">
        <v>12862</v>
      </c>
      <c r="F61" s="88">
        <f t="shared" si="2"/>
        <v>3657</v>
      </c>
      <c r="G61" s="83">
        <v>16519</v>
      </c>
      <c r="H61" s="66"/>
      <c r="I61" s="1">
        <v>385</v>
      </c>
      <c r="J61" s="83">
        <v>4072</v>
      </c>
      <c r="K61" s="83">
        <v>18010</v>
      </c>
      <c r="L61" s="88">
        <f t="shared" si="0"/>
        <v>4457</v>
      </c>
      <c r="M61" s="83">
        <v>22467</v>
      </c>
      <c r="N61" s="85">
        <f t="shared" si="4"/>
        <v>-162</v>
      </c>
    </row>
    <row r="62" spans="1:21" s="42" customFormat="1" ht="15.75">
      <c r="A62" s="39">
        <v>1999</v>
      </c>
      <c r="C62" s="1">
        <v>285</v>
      </c>
      <c r="D62" s="83">
        <v>3209</v>
      </c>
      <c r="E62" s="83">
        <v>11921</v>
      </c>
      <c r="F62" s="88">
        <f t="shared" si="2"/>
        <v>3494</v>
      </c>
      <c r="G62" s="83">
        <v>15415</v>
      </c>
      <c r="I62" s="1">
        <v>310</v>
      </c>
      <c r="J62" s="83">
        <v>3765</v>
      </c>
      <c r="K62" s="83">
        <v>16927</v>
      </c>
      <c r="L62" s="88">
        <f t="shared" si="0"/>
        <v>4075</v>
      </c>
      <c r="M62" s="83">
        <v>21002</v>
      </c>
      <c r="N62" s="85">
        <f t="shared" si="4"/>
        <v>-1465</v>
      </c>
      <c r="Q62" s="1"/>
      <c r="R62" s="1"/>
      <c r="S62" s="1"/>
      <c r="U62" s="1"/>
    </row>
    <row r="63" spans="1:21" s="9" customFormat="1" ht="15.75">
      <c r="A63" s="43">
        <v>2000</v>
      </c>
      <c r="C63" s="9">
        <v>297</v>
      </c>
      <c r="D63" s="89">
        <v>3007</v>
      </c>
      <c r="E63" s="89">
        <v>11828</v>
      </c>
      <c r="F63" s="90">
        <f t="shared" si="2"/>
        <v>3304</v>
      </c>
      <c r="G63" s="89">
        <v>15132</v>
      </c>
      <c r="I63" s="9">
        <v>326</v>
      </c>
      <c r="J63" s="89">
        <v>3568</v>
      </c>
      <c r="K63" s="89">
        <v>16624</v>
      </c>
      <c r="L63" s="90">
        <f t="shared" si="0"/>
        <v>3894</v>
      </c>
      <c r="M63" s="89">
        <v>20518</v>
      </c>
      <c r="N63" s="85">
        <f t="shared" si="4"/>
        <v>-484</v>
      </c>
      <c r="Q63" s="1"/>
      <c r="R63" s="1"/>
      <c r="S63" s="1"/>
      <c r="U63" s="1"/>
    </row>
    <row r="64" spans="1:21" s="5" customFormat="1" ht="15.75">
      <c r="A64" s="39">
        <v>2001</v>
      </c>
      <c r="B64" s="9"/>
      <c r="C64" s="42">
        <v>309</v>
      </c>
      <c r="D64" s="66">
        <v>2840</v>
      </c>
      <c r="E64" s="66">
        <v>11575</v>
      </c>
      <c r="F64" s="88">
        <f t="shared" si="2"/>
        <v>3149</v>
      </c>
      <c r="G64" s="66">
        <v>14724</v>
      </c>
      <c r="H64" s="9"/>
      <c r="I64" s="42">
        <v>348</v>
      </c>
      <c r="J64" s="66">
        <v>3410</v>
      </c>
      <c r="K64" s="66">
        <v>16153</v>
      </c>
      <c r="L64" s="88">
        <f t="shared" si="0"/>
        <v>3758</v>
      </c>
      <c r="M64" s="66">
        <v>19911</v>
      </c>
      <c r="N64" s="85">
        <f t="shared" si="4"/>
        <v>-607</v>
      </c>
    </row>
    <row r="65" spans="1:29" s="5" customFormat="1" ht="15.75">
      <c r="A65" s="39">
        <v>2002</v>
      </c>
      <c r="B65" s="9"/>
      <c r="C65" s="42">
        <v>274</v>
      </c>
      <c r="D65" s="66">
        <v>2684</v>
      </c>
      <c r="E65" s="66">
        <v>11385</v>
      </c>
      <c r="F65" s="88">
        <f t="shared" si="2"/>
        <v>2958</v>
      </c>
      <c r="G65" s="66">
        <v>14343</v>
      </c>
      <c r="H65" s="9"/>
      <c r="I65" s="42">
        <v>304</v>
      </c>
      <c r="J65" s="66">
        <v>3229</v>
      </c>
      <c r="K65" s="66">
        <v>15742</v>
      </c>
      <c r="L65" s="88">
        <f t="shared" si="0"/>
        <v>3533</v>
      </c>
      <c r="M65" s="66">
        <v>19275</v>
      </c>
      <c r="N65" s="85">
        <f t="shared" si="4"/>
        <v>-636</v>
      </c>
    </row>
    <row r="66" spans="1:29" s="5" customFormat="1" ht="15.75">
      <c r="A66" s="39">
        <v>2003</v>
      </c>
      <c r="B66" s="9"/>
      <c r="C66" s="42">
        <v>301</v>
      </c>
      <c r="D66" s="66">
        <v>2495</v>
      </c>
      <c r="E66" s="66">
        <v>11121</v>
      </c>
      <c r="F66" s="88">
        <f t="shared" si="2"/>
        <v>2796</v>
      </c>
      <c r="G66" s="66">
        <v>13917</v>
      </c>
      <c r="H66" s="9"/>
      <c r="I66" s="42">
        <v>336</v>
      </c>
      <c r="J66" s="66">
        <v>2957</v>
      </c>
      <c r="K66" s="66">
        <v>15463</v>
      </c>
      <c r="L66" s="88">
        <f t="shared" si="0"/>
        <v>3293</v>
      </c>
      <c r="M66" s="66">
        <v>18756</v>
      </c>
      <c r="N66" s="85">
        <f t="shared" si="4"/>
        <v>-519</v>
      </c>
    </row>
    <row r="67" spans="1:29" s="5" customFormat="1" ht="15.75">
      <c r="A67" s="39">
        <v>2004</v>
      </c>
      <c r="B67" s="9"/>
      <c r="C67" s="42">
        <v>283</v>
      </c>
      <c r="D67" s="66">
        <v>2331</v>
      </c>
      <c r="E67" s="66">
        <v>11305</v>
      </c>
      <c r="F67" s="88">
        <f t="shared" si="2"/>
        <v>2614</v>
      </c>
      <c r="G67" s="66">
        <v>13919</v>
      </c>
      <c r="H67" s="42"/>
      <c r="I67" s="42">
        <v>308</v>
      </c>
      <c r="J67" s="66">
        <v>2766</v>
      </c>
      <c r="K67" s="66">
        <v>15428</v>
      </c>
      <c r="L67" s="88">
        <f t="shared" si="0"/>
        <v>3074</v>
      </c>
      <c r="M67" s="66">
        <v>18502</v>
      </c>
      <c r="N67" s="85">
        <f t="shared" si="4"/>
        <v>-254</v>
      </c>
    </row>
    <row r="68" spans="1:29" ht="15.75">
      <c r="A68" s="43">
        <v>2005</v>
      </c>
      <c r="B68" s="9"/>
      <c r="C68" s="9">
        <v>264</v>
      </c>
      <c r="D68" s="89">
        <v>2252</v>
      </c>
      <c r="E68" s="89">
        <v>10922</v>
      </c>
      <c r="F68" s="90">
        <f t="shared" si="2"/>
        <v>2516</v>
      </c>
      <c r="G68" s="89">
        <v>13438</v>
      </c>
      <c r="H68" s="9"/>
      <c r="I68" s="9">
        <v>286</v>
      </c>
      <c r="J68" s="89">
        <v>2666</v>
      </c>
      <c r="K68" s="89">
        <v>14933</v>
      </c>
      <c r="L68" s="90">
        <f t="shared" si="0"/>
        <v>2952</v>
      </c>
      <c r="M68" s="89">
        <v>17885</v>
      </c>
      <c r="N68" s="85">
        <f t="shared" si="4"/>
        <v>-617</v>
      </c>
    </row>
    <row r="69" spans="1:29" ht="15.75">
      <c r="A69" s="39">
        <v>2006</v>
      </c>
      <c r="B69" s="42"/>
      <c r="C69" s="42">
        <v>293</v>
      </c>
      <c r="D69" s="66">
        <v>2257</v>
      </c>
      <c r="E69" s="66">
        <v>10560</v>
      </c>
      <c r="F69" s="88">
        <f t="shared" si="2"/>
        <v>2550</v>
      </c>
      <c r="G69" s="66">
        <v>13110</v>
      </c>
      <c r="H69" s="42"/>
      <c r="I69" s="42">
        <v>314</v>
      </c>
      <c r="J69" s="66">
        <v>2635</v>
      </c>
      <c r="K69" s="66">
        <v>14320</v>
      </c>
      <c r="L69" s="88">
        <f t="shared" si="0"/>
        <v>2949</v>
      </c>
      <c r="M69" s="66">
        <v>17269</v>
      </c>
      <c r="N69" s="85">
        <f t="shared" si="4"/>
        <v>-616</v>
      </c>
    </row>
    <row r="70" spans="1:29" ht="15.75">
      <c r="A70" s="39">
        <v>2007</v>
      </c>
      <c r="B70" s="42"/>
      <c r="C70" s="42">
        <v>255</v>
      </c>
      <c r="D70" s="66">
        <v>2049</v>
      </c>
      <c r="E70" s="66">
        <v>10203</v>
      </c>
      <c r="F70" s="88">
        <f t="shared" si="2"/>
        <v>2304</v>
      </c>
      <c r="G70" s="66">
        <v>12507</v>
      </c>
      <c r="H70" s="42"/>
      <c r="I70" s="42">
        <v>281</v>
      </c>
      <c r="J70" s="66">
        <v>2385</v>
      </c>
      <c r="K70" s="66">
        <v>13573</v>
      </c>
      <c r="L70" s="88">
        <f t="shared" si="0"/>
        <v>2666</v>
      </c>
      <c r="M70" s="66">
        <v>16239</v>
      </c>
      <c r="N70" s="85">
        <f t="shared" si="4"/>
        <v>-1030</v>
      </c>
    </row>
    <row r="71" spans="1:29" ht="15.75">
      <c r="A71" s="39">
        <v>2008</v>
      </c>
      <c r="B71" s="42"/>
      <c r="C71" s="42">
        <v>245</v>
      </c>
      <c r="D71" s="66">
        <v>2242</v>
      </c>
      <c r="E71" s="66">
        <v>9672</v>
      </c>
      <c r="F71" s="88">
        <f t="shared" si="2"/>
        <v>2487</v>
      </c>
      <c r="G71" s="66">
        <v>12159</v>
      </c>
      <c r="H71" s="42"/>
      <c r="I71" s="42">
        <v>270</v>
      </c>
      <c r="J71" s="66">
        <v>2575</v>
      </c>
      <c r="K71" s="66">
        <v>12747</v>
      </c>
      <c r="L71" s="88">
        <f t="shared" si="0"/>
        <v>2845</v>
      </c>
      <c r="M71" s="66">
        <v>15592</v>
      </c>
      <c r="N71" s="85">
        <f t="shared" si="4"/>
        <v>-647</v>
      </c>
    </row>
    <row r="72" spans="1:29" ht="15.75">
      <c r="A72" s="39">
        <v>2009</v>
      </c>
      <c r="B72" s="42"/>
      <c r="C72" s="42">
        <v>196</v>
      </c>
      <c r="D72" s="66">
        <v>1999</v>
      </c>
      <c r="E72" s="66">
        <v>9362</v>
      </c>
      <c r="F72" s="88">
        <f t="shared" si="2"/>
        <v>2195</v>
      </c>
      <c r="G72" s="66">
        <v>11557</v>
      </c>
      <c r="H72" s="42"/>
      <c r="I72" s="42">
        <v>216</v>
      </c>
      <c r="J72" s="66">
        <v>2288</v>
      </c>
      <c r="K72" s="66">
        <v>12540</v>
      </c>
      <c r="L72" s="88">
        <f t="shared" si="0"/>
        <v>2504</v>
      </c>
      <c r="M72" s="66">
        <v>15044</v>
      </c>
      <c r="N72" s="85">
        <f t="shared" si="4"/>
        <v>-548</v>
      </c>
    </row>
    <row r="73" spans="1:29" ht="15.75">
      <c r="A73" s="39">
        <v>2010</v>
      </c>
      <c r="B73" s="42"/>
      <c r="C73" s="42">
        <v>189</v>
      </c>
      <c r="D73" s="66">
        <v>1713</v>
      </c>
      <c r="E73" s="66">
        <v>8393</v>
      </c>
      <c r="F73" s="88">
        <f t="shared" si="2"/>
        <v>1902</v>
      </c>
      <c r="G73" s="66">
        <v>10295</v>
      </c>
      <c r="H73" s="42"/>
      <c r="I73" s="42">
        <v>208</v>
      </c>
      <c r="J73" s="66">
        <v>1969</v>
      </c>
      <c r="K73" s="66">
        <v>11161</v>
      </c>
      <c r="L73" s="88">
        <f t="shared" si="0"/>
        <v>2177</v>
      </c>
      <c r="M73" s="66">
        <v>13338</v>
      </c>
      <c r="N73" s="85">
        <f>M73-M72</f>
        <v>-1706</v>
      </c>
      <c r="P73" s="39" t="s">
        <v>2</v>
      </c>
      <c r="Q73" s="39"/>
      <c r="R73" s="88" t="s">
        <v>2</v>
      </c>
      <c r="S73" s="88" t="s">
        <v>2</v>
      </c>
      <c r="T73" s="88" t="s">
        <v>2</v>
      </c>
      <c r="U73" s="88" t="s">
        <v>2</v>
      </c>
      <c r="V73" s="88" t="s">
        <v>2</v>
      </c>
      <c r="W73" s="66" t="s">
        <v>2</v>
      </c>
      <c r="X73" s="88" t="s">
        <v>2</v>
      </c>
      <c r="Y73" s="88" t="s">
        <v>2</v>
      </c>
      <c r="Z73" s="88" t="s">
        <v>2</v>
      </c>
      <c r="AA73" s="88" t="s">
        <v>2</v>
      </c>
      <c r="AB73" s="88" t="s">
        <v>2</v>
      </c>
      <c r="AC73" s="42"/>
    </row>
    <row r="74" spans="1:29" ht="15.75">
      <c r="A74" s="39">
        <v>2011</v>
      </c>
      <c r="B74" s="42"/>
      <c r="C74" s="42">
        <v>175</v>
      </c>
      <c r="D74" s="66">
        <v>1673</v>
      </c>
      <c r="E74" s="66">
        <v>8130</v>
      </c>
      <c r="F74" s="88">
        <f t="shared" si="2"/>
        <v>1848</v>
      </c>
      <c r="G74" s="66">
        <v>9978</v>
      </c>
      <c r="H74" s="42"/>
      <c r="I74" s="42">
        <v>185</v>
      </c>
      <c r="J74" s="66">
        <v>1877</v>
      </c>
      <c r="K74" s="66">
        <v>10715</v>
      </c>
      <c r="L74" s="88">
        <f t="shared" si="0"/>
        <v>2062</v>
      </c>
      <c r="M74" s="66">
        <v>12777</v>
      </c>
      <c r="N74" s="85">
        <f>M74-M73</f>
        <v>-561</v>
      </c>
      <c r="P74" s="39"/>
      <c r="Q74" s="39"/>
      <c r="R74" s="88"/>
      <c r="S74" s="88"/>
      <c r="T74" s="88"/>
      <c r="U74" s="88"/>
      <c r="V74" s="88"/>
      <c r="W74" s="66"/>
      <c r="X74" s="88"/>
      <c r="Y74" s="88"/>
      <c r="Z74" s="88"/>
      <c r="AA74" s="88"/>
      <c r="AB74" s="88"/>
      <c r="AC74" s="42"/>
    </row>
    <row r="75" spans="1:29" ht="15.75">
      <c r="A75" s="91">
        <v>2012</v>
      </c>
      <c r="B75" s="92"/>
      <c r="C75" s="92">
        <v>160</v>
      </c>
      <c r="D75" s="93">
        <v>1730</v>
      </c>
      <c r="E75" s="93">
        <v>7857</v>
      </c>
      <c r="F75" s="94">
        <f t="shared" si="2"/>
        <v>1890</v>
      </c>
      <c r="G75" s="93">
        <v>9747</v>
      </c>
      <c r="H75" s="92"/>
      <c r="I75" s="92">
        <v>174</v>
      </c>
      <c r="J75" s="93">
        <v>1974</v>
      </c>
      <c r="K75" s="93">
        <v>10528</v>
      </c>
      <c r="L75" s="94">
        <f t="shared" si="0"/>
        <v>2148</v>
      </c>
      <c r="M75" s="93">
        <v>12676</v>
      </c>
      <c r="N75" s="85"/>
      <c r="P75" s="39"/>
      <c r="Q75" s="39"/>
      <c r="R75" s="88"/>
      <c r="S75" s="88"/>
      <c r="T75" s="88"/>
      <c r="U75" s="88"/>
      <c r="V75" s="88"/>
      <c r="W75" s="66"/>
      <c r="X75" s="88"/>
      <c r="Y75" s="88"/>
      <c r="Z75" s="88"/>
      <c r="AA75" s="88"/>
      <c r="AB75" s="88"/>
      <c r="AC75" s="42"/>
    </row>
    <row r="76" spans="1:29" s="42" customFormat="1">
      <c r="A76" s="39" t="s">
        <v>24</v>
      </c>
      <c r="B76" s="39"/>
      <c r="C76" s="88">
        <f>SUM(C67:C71)/5</f>
        <v>268</v>
      </c>
      <c r="D76" s="88">
        <f t="shared" ref="D76:M76" si="5">SUM(D67:D71)/5</f>
        <v>2226.1999999999998</v>
      </c>
      <c r="E76" s="88">
        <f t="shared" si="5"/>
        <v>10532.4</v>
      </c>
      <c r="F76" s="88">
        <f t="shared" si="5"/>
        <v>2494.1999999999998</v>
      </c>
      <c r="G76" s="88">
        <f t="shared" si="5"/>
        <v>13026.6</v>
      </c>
      <c r="H76" s="88"/>
      <c r="I76" s="88">
        <f t="shared" si="5"/>
        <v>291.8</v>
      </c>
      <c r="J76" s="88">
        <f t="shared" si="5"/>
        <v>2605.4</v>
      </c>
      <c r="K76" s="88">
        <f t="shared" si="5"/>
        <v>14200.2</v>
      </c>
      <c r="L76" s="88">
        <f t="shared" si="5"/>
        <v>2897.2</v>
      </c>
      <c r="M76" s="88">
        <f t="shared" si="5"/>
        <v>17097.400000000001</v>
      </c>
    </row>
    <row r="77" spans="1:29" ht="15.75" thickBot="1">
      <c r="A77" s="95" t="s">
        <v>46</v>
      </c>
      <c r="B77" s="95"/>
      <c r="C77" s="96">
        <f>SUM(C71:C75)/5</f>
        <v>193</v>
      </c>
      <c r="D77" s="96">
        <f t="shared" ref="D77:M77" si="6">SUM(D71:D75)/5</f>
        <v>1871.4</v>
      </c>
      <c r="E77" s="96">
        <f t="shared" si="6"/>
        <v>8682.7999999999993</v>
      </c>
      <c r="F77" s="96">
        <f t="shared" si="6"/>
        <v>2064.4</v>
      </c>
      <c r="G77" s="96">
        <f t="shared" si="6"/>
        <v>10747.2</v>
      </c>
      <c r="H77" s="96"/>
      <c r="I77" s="96">
        <f t="shared" si="6"/>
        <v>210.6</v>
      </c>
      <c r="J77" s="96">
        <f t="shared" si="6"/>
        <v>2136.6</v>
      </c>
      <c r="K77" s="96">
        <f t="shared" si="6"/>
        <v>11538.2</v>
      </c>
      <c r="L77" s="96">
        <f t="shared" si="6"/>
        <v>2347.1999999999998</v>
      </c>
      <c r="M77" s="96">
        <f t="shared" si="6"/>
        <v>13885.4</v>
      </c>
    </row>
    <row r="78" spans="1:29" ht="7.5" customHeight="1">
      <c r="A78" s="15"/>
    </row>
    <row r="79" spans="1:29">
      <c r="A79" s="15" t="s">
        <v>27</v>
      </c>
    </row>
    <row r="80" spans="1:29">
      <c r="A80" s="15" t="s">
        <v>28</v>
      </c>
      <c r="B80" s="15"/>
      <c r="C80" s="97">
        <f>(C75-C74)/C74*100</f>
        <v>-8.5714285714285712</v>
      </c>
      <c r="D80" s="97">
        <f t="shared" ref="D80:M80" si="7">(D75-D74)/D74*100</f>
        <v>3.4070531978481768</v>
      </c>
      <c r="E80" s="97">
        <f t="shared" si="7"/>
        <v>-3.3579335793357936</v>
      </c>
      <c r="F80" s="97">
        <f t="shared" si="7"/>
        <v>2.2727272727272729</v>
      </c>
      <c r="G80" s="97">
        <f t="shared" si="7"/>
        <v>-2.3150932050511126</v>
      </c>
      <c r="H80" s="97"/>
      <c r="I80" s="97">
        <f t="shared" si="7"/>
        <v>-5.9459459459459465</v>
      </c>
      <c r="J80" s="97">
        <f t="shared" si="7"/>
        <v>5.1678209909429942</v>
      </c>
      <c r="K80" s="97">
        <f t="shared" si="7"/>
        <v>-1.7452169855342976</v>
      </c>
      <c r="L80" s="97">
        <f t="shared" si="7"/>
        <v>4.1707080504364695</v>
      </c>
      <c r="M80" s="97">
        <f t="shared" si="7"/>
        <v>-0.79048289895906709</v>
      </c>
    </row>
    <row r="81" spans="1:13" ht="15.75" thickBot="1">
      <c r="A81" s="95" t="s">
        <v>47</v>
      </c>
      <c r="B81" s="95"/>
      <c r="C81" s="98">
        <f>(C75-C76)/C76*100</f>
        <v>-40.298507462686565</v>
      </c>
      <c r="D81" s="98">
        <f t="shared" ref="D81:M81" si="8">(D75-D76)/D76*100</f>
        <v>-22.289102506513334</v>
      </c>
      <c r="E81" s="98">
        <f t="shared" si="8"/>
        <v>-25.401617864874098</v>
      </c>
      <c r="F81" s="98">
        <f t="shared" si="8"/>
        <v>-24.224200144334851</v>
      </c>
      <c r="G81" s="98">
        <f t="shared" si="8"/>
        <v>-25.176177974298746</v>
      </c>
      <c r="H81" s="98"/>
      <c r="I81" s="98">
        <f t="shared" si="8"/>
        <v>-40.37011651816313</v>
      </c>
      <c r="J81" s="98">
        <f t="shared" si="8"/>
        <v>-24.234282643739927</v>
      </c>
      <c r="K81" s="98">
        <f t="shared" si="8"/>
        <v>-25.860199152124625</v>
      </c>
      <c r="L81" s="98">
        <f t="shared" si="8"/>
        <v>-25.859450503934827</v>
      </c>
      <c r="M81" s="98">
        <f t="shared" si="8"/>
        <v>-25.860072291693481</v>
      </c>
    </row>
    <row r="82" spans="1:13">
      <c r="A82" s="15"/>
    </row>
    <row r="83" spans="1:13">
      <c r="A83" s="15"/>
    </row>
    <row r="84" spans="1:13">
      <c r="A84" s="15"/>
      <c r="I84" s="83"/>
      <c r="J84" s="83"/>
      <c r="K84" s="83"/>
      <c r="L84" s="83"/>
      <c r="M84" s="83"/>
    </row>
    <row r="85" spans="1:13">
      <c r="A85" s="15"/>
    </row>
    <row r="86" spans="1:13">
      <c r="A86" s="15"/>
    </row>
    <row r="87" spans="1:13">
      <c r="A87" s="15"/>
    </row>
    <row r="88" spans="1:13">
      <c r="A88" s="15"/>
    </row>
    <row r="89" spans="1:13">
      <c r="A89" s="15"/>
    </row>
    <row r="90" spans="1:13">
      <c r="A90" s="15"/>
    </row>
  </sheetData>
  <pageMargins left="0.39370078740157483" right="0.39370078740157483" top="0.39370078740157483" bottom="0.39370078740157483" header="0" footer="0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BN93"/>
  <sheetViews>
    <sheetView zoomScaleNormal="55" workbookViewId="0">
      <selection activeCell="A11" sqref="A11"/>
    </sheetView>
  </sheetViews>
  <sheetFormatPr defaultRowHeight="12.75"/>
  <cols>
    <col min="1" max="1" width="8.140625" style="99" customWidth="1"/>
    <col min="2" max="2" width="8.28515625" style="99" customWidth="1"/>
    <col min="3" max="3" width="9.140625" style="99"/>
    <col min="4" max="4" width="9.85546875" style="99" bestFit="1" customWidth="1"/>
    <col min="5" max="16384" width="9.140625" style="99"/>
  </cols>
  <sheetData>
    <row r="1" spans="1:66">
      <c r="C1" s="100" t="s">
        <v>35</v>
      </c>
    </row>
    <row r="2" spans="1:66" s="100" customFormat="1">
      <c r="D2" s="100">
        <v>1950</v>
      </c>
      <c r="E2" s="100">
        <v>1951</v>
      </c>
      <c r="F2" s="100">
        <v>1952</v>
      </c>
      <c r="G2" s="100">
        <v>1953</v>
      </c>
      <c r="H2" s="100">
        <v>1954</v>
      </c>
      <c r="I2" s="100">
        <v>1955</v>
      </c>
      <c r="J2" s="100">
        <v>1956</v>
      </c>
      <c r="K2" s="100">
        <v>1957</v>
      </c>
      <c r="L2" s="100">
        <v>1958</v>
      </c>
      <c r="M2" s="100">
        <v>1959</v>
      </c>
      <c r="N2" s="100">
        <v>1960</v>
      </c>
      <c r="O2" s="100">
        <v>1961</v>
      </c>
      <c r="P2" s="100">
        <v>1962</v>
      </c>
      <c r="Q2" s="100">
        <v>1963</v>
      </c>
      <c r="R2" s="100">
        <v>1964</v>
      </c>
      <c r="S2" s="100">
        <v>1965</v>
      </c>
      <c r="T2" s="101">
        <v>1966</v>
      </c>
      <c r="U2" s="101">
        <v>1967</v>
      </c>
      <c r="V2" s="100">
        <v>1968</v>
      </c>
      <c r="W2" s="101">
        <v>1969</v>
      </c>
      <c r="X2" s="101">
        <v>1970</v>
      </c>
      <c r="Y2" s="100">
        <v>1971</v>
      </c>
      <c r="Z2" s="100">
        <v>1972</v>
      </c>
      <c r="AA2" s="100">
        <v>1973</v>
      </c>
      <c r="AB2" s="100">
        <v>1974</v>
      </c>
      <c r="AC2" s="100">
        <v>1975</v>
      </c>
      <c r="AD2" s="100">
        <v>1976</v>
      </c>
      <c r="AE2" s="100">
        <v>1977</v>
      </c>
      <c r="AF2" s="100">
        <v>1978</v>
      </c>
      <c r="AG2" s="100">
        <v>1979</v>
      </c>
      <c r="AH2" s="100">
        <v>1980</v>
      </c>
      <c r="AI2" s="100">
        <v>1981</v>
      </c>
      <c r="AJ2" s="100">
        <v>1982</v>
      </c>
      <c r="AK2" s="100">
        <v>1983</v>
      </c>
      <c r="AL2" s="100">
        <v>1984</v>
      </c>
      <c r="AM2" s="100">
        <v>1985</v>
      </c>
      <c r="AN2" s="100">
        <v>1986</v>
      </c>
      <c r="AO2" s="100">
        <v>1987</v>
      </c>
      <c r="AP2" s="100">
        <v>1988</v>
      </c>
      <c r="AQ2" s="100">
        <v>1989</v>
      </c>
      <c r="AR2" s="100">
        <v>1990</v>
      </c>
      <c r="AS2" s="100">
        <v>1991</v>
      </c>
      <c r="AT2" s="100">
        <v>1992</v>
      </c>
      <c r="AU2" s="100">
        <v>1993</v>
      </c>
      <c r="AV2" s="100">
        <v>1994</v>
      </c>
      <c r="AW2" s="100">
        <v>1995</v>
      </c>
      <c r="AX2" s="100">
        <v>1996</v>
      </c>
      <c r="AY2" s="100">
        <v>1997</v>
      </c>
      <c r="AZ2" s="100">
        <v>1998</v>
      </c>
      <c r="BA2" s="100">
        <v>1999</v>
      </c>
      <c r="BB2" s="100">
        <v>2000</v>
      </c>
      <c r="BC2" s="100">
        <v>2001</v>
      </c>
      <c r="BD2" s="100">
        <v>2002</v>
      </c>
      <c r="BE2" s="100">
        <v>2003</v>
      </c>
      <c r="BF2" s="100">
        <v>2004</v>
      </c>
      <c r="BG2" s="100">
        <v>2005</v>
      </c>
      <c r="BH2" s="100">
        <v>2006</v>
      </c>
      <c r="BI2" s="100">
        <v>2007</v>
      </c>
      <c r="BJ2" s="100">
        <v>2008</v>
      </c>
      <c r="BK2" s="100">
        <v>2009</v>
      </c>
      <c r="BL2" s="100">
        <v>2010</v>
      </c>
      <c r="BM2" s="100">
        <v>2011</v>
      </c>
      <c r="BN2" s="100">
        <v>2012</v>
      </c>
    </row>
    <row r="3" spans="1:66" s="102" customFormat="1">
      <c r="C3" s="102" t="s">
        <v>41</v>
      </c>
      <c r="T3" s="103"/>
      <c r="U3" s="103"/>
      <c r="W3" s="103"/>
      <c r="X3" s="102">
        <v>758</v>
      </c>
      <c r="Y3" s="102">
        <v>785</v>
      </c>
      <c r="Z3" s="102">
        <v>770</v>
      </c>
      <c r="AA3" s="102">
        <v>783</v>
      </c>
      <c r="AB3" s="102">
        <v>763</v>
      </c>
      <c r="AC3" s="102">
        <v>699</v>
      </c>
      <c r="AD3" s="102">
        <v>687</v>
      </c>
      <c r="AE3" s="102">
        <v>727</v>
      </c>
      <c r="AF3" s="102">
        <v>739</v>
      </c>
      <c r="AG3" s="102">
        <v>728</v>
      </c>
      <c r="AH3" s="102">
        <v>644</v>
      </c>
      <c r="AI3" s="102">
        <v>610</v>
      </c>
      <c r="AJ3" s="102">
        <v>640</v>
      </c>
      <c r="AK3" s="102">
        <v>568</v>
      </c>
      <c r="AL3" s="102">
        <v>537</v>
      </c>
      <c r="AM3" s="102">
        <v>550</v>
      </c>
      <c r="AN3" s="102">
        <v>537</v>
      </c>
      <c r="AO3" s="102">
        <v>517</v>
      </c>
      <c r="AP3" s="102">
        <v>499</v>
      </c>
      <c r="AQ3" s="102">
        <v>496</v>
      </c>
      <c r="AR3" s="102">
        <v>491</v>
      </c>
      <c r="AS3" s="102">
        <v>443</v>
      </c>
      <c r="AT3" s="102">
        <v>426</v>
      </c>
      <c r="AU3" s="102">
        <v>359</v>
      </c>
      <c r="AV3" s="102">
        <v>319</v>
      </c>
      <c r="AW3" s="102">
        <v>361</v>
      </c>
      <c r="AX3" s="102">
        <v>316</v>
      </c>
      <c r="AY3" s="102">
        <v>340</v>
      </c>
      <c r="AZ3" s="102">
        <v>339</v>
      </c>
      <c r="BA3" s="104">
        <f>Table2!$C62</f>
        <v>285</v>
      </c>
      <c r="BB3" s="104">
        <f>Table2!$C63</f>
        <v>297</v>
      </c>
      <c r="BC3" s="104">
        <f>Table2!$C64</f>
        <v>309</v>
      </c>
      <c r="BD3" s="104">
        <f>Table2!$C65</f>
        <v>274</v>
      </c>
      <c r="BE3" s="104">
        <f>Table2!$C66</f>
        <v>301</v>
      </c>
      <c r="BF3" s="104">
        <f>Table2!$C67</f>
        <v>283</v>
      </c>
      <c r="BG3" s="104">
        <f>Table2!$C68</f>
        <v>264</v>
      </c>
      <c r="BH3" s="104">
        <f>Table2!$C69</f>
        <v>293</v>
      </c>
      <c r="BI3" s="104">
        <f>Table2!$C70</f>
        <v>255</v>
      </c>
      <c r="BJ3" s="104">
        <f>Table2!$C71</f>
        <v>245</v>
      </c>
      <c r="BK3" s="104">
        <f>Table2!$C72</f>
        <v>196</v>
      </c>
      <c r="BL3" s="104">
        <f>Table2!$C73</f>
        <v>189</v>
      </c>
      <c r="BM3" s="104">
        <f>Table2!$C74</f>
        <v>175</v>
      </c>
      <c r="BN3" s="104">
        <f>Table2!$C75</f>
        <v>160</v>
      </c>
    </row>
    <row r="4" spans="1:66" s="102" customFormat="1">
      <c r="C4" s="102" t="s">
        <v>38</v>
      </c>
      <c r="X4" s="102">
        <v>7860</v>
      </c>
      <c r="Y4" s="102">
        <v>7867</v>
      </c>
      <c r="Z4" s="102">
        <v>7965</v>
      </c>
      <c r="AA4" s="102">
        <v>8056</v>
      </c>
      <c r="AB4" s="102">
        <v>7548</v>
      </c>
      <c r="AC4" s="102">
        <v>6912</v>
      </c>
      <c r="AD4" s="102">
        <v>6923</v>
      </c>
      <c r="AE4" s="102">
        <v>7063</v>
      </c>
      <c r="AF4" s="102">
        <v>7442</v>
      </c>
      <c r="AG4" s="102">
        <v>7536</v>
      </c>
      <c r="AH4" s="102">
        <v>7218</v>
      </c>
      <c r="AI4" s="102">
        <v>7265</v>
      </c>
      <c r="AJ4" s="102">
        <v>7421</v>
      </c>
      <c r="AK4" s="102">
        <v>6429</v>
      </c>
      <c r="AL4" s="102">
        <v>6547</v>
      </c>
      <c r="AM4" s="102">
        <v>6507</v>
      </c>
      <c r="AN4" s="102">
        <v>6182</v>
      </c>
      <c r="AO4" s="102">
        <v>5568</v>
      </c>
      <c r="AP4" s="102">
        <v>5602</v>
      </c>
      <c r="AQ4" s="102">
        <v>5814</v>
      </c>
      <c r="AR4" s="102">
        <v>5237</v>
      </c>
      <c r="AS4" s="102">
        <v>4724</v>
      </c>
      <c r="AT4" s="102">
        <v>4268</v>
      </c>
      <c r="AU4" s="102">
        <v>3651</v>
      </c>
      <c r="AV4" s="102">
        <v>4324</v>
      </c>
      <c r="AW4" s="102">
        <v>4071</v>
      </c>
      <c r="AX4" s="102">
        <v>3315</v>
      </c>
      <c r="AY4" s="102">
        <v>3312</v>
      </c>
      <c r="AZ4" s="102">
        <v>3318</v>
      </c>
      <c r="BA4" s="104">
        <f>Table2!$D62</f>
        <v>3209</v>
      </c>
      <c r="BB4" s="104">
        <f>Table2!$D63</f>
        <v>3007</v>
      </c>
      <c r="BC4" s="104">
        <f>Table2!$D64</f>
        <v>2840</v>
      </c>
      <c r="BD4" s="104">
        <f>Table2!$D65</f>
        <v>2684</v>
      </c>
      <c r="BE4" s="104">
        <f>Table2!$D66</f>
        <v>2495</v>
      </c>
      <c r="BF4" s="104">
        <f>Table2!$D67</f>
        <v>2331</v>
      </c>
      <c r="BG4" s="104">
        <f>Table2!$D68</f>
        <v>2252</v>
      </c>
      <c r="BH4" s="104">
        <f>Table2!$D69</f>
        <v>2257</v>
      </c>
      <c r="BI4" s="104">
        <f>Table2!$D70</f>
        <v>2049</v>
      </c>
      <c r="BJ4" s="104">
        <f>Table2!$D71</f>
        <v>2242</v>
      </c>
      <c r="BK4" s="104">
        <f>Table2!$D72</f>
        <v>1999</v>
      </c>
      <c r="BL4" s="104">
        <f>Table2!$D73</f>
        <v>1713</v>
      </c>
      <c r="BM4" s="104">
        <f>Table2!$D74</f>
        <v>1673</v>
      </c>
      <c r="BN4" s="104">
        <f>Table2!$D75</f>
        <v>1730</v>
      </c>
    </row>
    <row r="5" spans="1:66" s="102" customFormat="1">
      <c r="C5" s="102" t="s">
        <v>39</v>
      </c>
      <c r="X5" s="102">
        <v>13515</v>
      </c>
      <c r="Y5" s="102">
        <v>13680</v>
      </c>
      <c r="Z5" s="102">
        <v>13968</v>
      </c>
      <c r="AA5" s="102">
        <v>13741</v>
      </c>
      <c r="AB5" s="102">
        <v>12270</v>
      </c>
      <c r="AC5" s="102">
        <v>13041</v>
      </c>
      <c r="AD5" s="102">
        <v>14141</v>
      </c>
      <c r="AE5" s="102">
        <v>13888</v>
      </c>
      <c r="AF5" s="102">
        <v>13926</v>
      </c>
      <c r="AG5" s="102">
        <v>14800</v>
      </c>
      <c r="AH5" s="102">
        <v>13926</v>
      </c>
      <c r="AI5" s="102">
        <v>13610</v>
      </c>
      <c r="AJ5" s="102">
        <v>12789</v>
      </c>
      <c r="AK5" s="102">
        <v>12437</v>
      </c>
      <c r="AL5" s="102">
        <v>12890</v>
      </c>
      <c r="AM5" s="102">
        <v>13587</v>
      </c>
      <c r="AN5" s="102">
        <v>13100</v>
      </c>
      <c r="AO5" s="102">
        <v>12572</v>
      </c>
      <c r="AP5" s="102">
        <v>12996</v>
      </c>
      <c r="AQ5" s="102">
        <v>14295</v>
      </c>
      <c r="AR5" s="102">
        <v>14443</v>
      </c>
      <c r="AS5" s="102">
        <v>13837</v>
      </c>
      <c r="AT5" s="102">
        <v>13314</v>
      </c>
      <c r="AU5" s="102">
        <v>12675</v>
      </c>
      <c r="AV5" s="102">
        <v>12125</v>
      </c>
      <c r="AW5" s="102">
        <v>12102</v>
      </c>
      <c r="AX5" s="102">
        <v>12442</v>
      </c>
      <c r="AY5" s="102">
        <v>12994</v>
      </c>
      <c r="AZ5" s="102">
        <v>12862</v>
      </c>
      <c r="BA5" s="104">
        <f>Table2!$E62</f>
        <v>11921</v>
      </c>
      <c r="BB5" s="104">
        <f>Table2!$E63</f>
        <v>11828</v>
      </c>
      <c r="BC5" s="104">
        <f>Table2!$E64</f>
        <v>11575</v>
      </c>
      <c r="BD5" s="104">
        <f>Table2!$E65</f>
        <v>11385</v>
      </c>
      <c r="BE5" s="104">
        <f>Table2!$E66</f>
        <v>11121</v>
      </c>
      <c r="BF5" s="104">
        <f>Table2!$E67</f>
        <v>11305</v>
      </c>
      <c r="BG5" s="104">
        <f>Table2!$E68</f>
        <v>10922</v>
      </c>
      <c r="BH5" s="104">
        <f>Table2!$E69</f>
        <v>10560</v>
      </c>
      <c r="BI5" s="104">
        <f>Table2!$E70</f>
        <v>10203</v>
      </c>
      <c r="BJ5" s="104">
        <f>Table2!$E71</f>
        <v>9672</v>
      </c>
      <c r="BK5" s="104">
        <f>Table2!$E72</f>
        <v>9362</v>
      </c>
      <c r="BL5" s="104">
        <f>Table2!$E73</f>
        <v>8393</v>
      </c>
      <c r="BM5" s="104">
        <f>Table2!$E74</f>
        <v>8130</v>
      </c>
      <c r="BN5" s="104">
        <f>Table2!$E75</f>
        <v>7857</v>
      </c>
    </row>
    <row r="6" spans="1:66" s="102" customFormat="1">
      <c r="C6" s="102" t="s">
        <v>48</v>
      </c>
      <c r="T6" s="102">
        <v>23225</v>
      </c>
      <c r="U6" s="102">
        <v>22838</v>
      </c>
      <c r="V6" s="102">
        <v>22120</v>
      </c>
      <c r="W6" s="102">
        <v>21863</v>
      </c>
      <c r="X6" s="102">
        <v>22133</v>
      </c>
      <c r="Y6" s="102">
        <v>22332</v>
      </c>
      <c r="Z6" s="102">
        <v>22703</v>
      </c>
      <c r="AA6" s="102">
        <v>22580</v>
      </c>
      <c r="AB6" s="102">
        <v>20581</v>
      </c>
      <c r="AC6" s="102">
        <v>20652</v>
      </c>
      <c r="AD6" s="102">
        <v>21751</v>
      </c>
      <c r="AE6" s="102">
        <v>21678</v>
      </c>
      <c r="AF6" s="102">
        <v>22107</v>
      </c>
      <c r="AG6" s="102">
        <v>23064</v>
      </c>
      <c r="AH6" s="102">
        <v>21788</v>
      </c>
      <c r="AI6" s="102">
        <v>21485</v>
      </c>
      <c r="AJ6" s="102">
        <v>20850</v>
      </c>
      <c r="AK6" s="102">
        <v>19434</v>
      </c>
      <c r="AL6" s="102">
        <v>19974</v>
      </c>
      <c r="AM6" s="102">
        <v>20644</v>
      </c>
      <c r="AN6" s="102">
        <v>19819</v>
      </c>
      <c r="AO6" s="102">
        <v>18657</v>
      </c>
      <c r="AP6" s="102">
        <v>19097</v>
      </c>
      <c r="AQ6" s="102">
        <v>20605</v>
      </c>
      <c r="AR6" s="102">
        <v>20171</v>
      </c>
      <c r="AS6" s="102">
        <v>19004</v>
      </c>
      <c r="AT6" s="102">
        <v>18008</v>
      </c>
      <c r="AU6" s="102">
        <v>16685</v>
      </c>
      <c r="AV6" s="102">
        <v>16768</v>
      </c>
      <c r="AW6" s="102">
        <v>16534</v>
      </c>
      <c r="AX6" s="102">
        <v>16073</v>
      </c>
      <c r="AY6" s="102">
        <v>16646</v>
      </c>
      <c r="AZ6" s="102">
        <v>16519</v>
      </c>
      <c r="BA6" s="104">
        <f>Table2!$G62</f>
        <v>15415</v>
      </c>
      <c r="BB6" s="104">
        <f>Table2!$G63</f>
        <v>15132</v>
      </c>
      <c r="BC6" s="104">
        <f>Table2!$G64</f>
        <v>14724</v>
      </c>
      <c r="BD6" s="104">
        <f>Table2!$G65</f>
        <v>14343</v>
      </c>
      <c r="BE6" s="104">
        <f>Table2!$G66</f>
        <v>13917</v>
      </c>
      <c r="BF6" s="104">
        <f>Table2!$G67</f>
        <v>13919</v>
      </c>
      <c r="BG6" s="104">
        <f>Table2!$G68</f>
        <v>13438</v>
      </c>
      <c r="BH6" s="104">
        <f>Table2!$G69</f>
        <v>13110</v>
      </c>
      <c r="BI6" s="104">
        <f>Table2!$G70</f>
        <v>12507</v>
      </c>
      <c r="BJ6" s="104">
        <f>Table2!$G71</f>
        <v>12159</v>
      </c>
      <c r="BK6" s="104">
        <f>Table2!$G72</f>
        <v>11557</v>
      </c>
      <c r="BL6" s="104">
        <f>Table2!$G73</f>
        <v>10295</v>
      </c>
      <c r="BM6" s="104">
        <f>Table2!$G74</f>
        <v>9978</v>
      </c>
      <c r="BN6" s="104">
        <f>Table2!$G75</f>
        <v>9747</v>
      </c>
    </row>
    <row r="7" spans="1:66">
      <c r="D7" s="102"/>
      <c r="E7" s="102"/>
      <c r="G7" s="105"/>
      <c r="H7" s="105"/>
      <c r="I7" s="105"/>
      <c r="J7" s="102"/>
      <c r="L7" s="106"/>
    </row>
    <row r="8" spans="1:66">
      <c r="C8" s="100" t="s">
        <v>18</v>
      </c>
      <c r="D8" s="102"/>
      <c r="E8" s="102"/>
      <c r="G8" s="105"/>
      <c r="H8" s="105"/>
      <c r="I8" s="105"/>
      <c r="J8" s="102"/>
    </row>
    <row r="9" spans="1:66" s="100" customFormat="1">
      <c r="D9" s="100">
        <v>1950</v>
      </c>
      <c r="E9" s="100">
        <v>1951</v>
      </c>
      <c r="F9" s="100">
        <v>1952</v>
      </c>
      <c r="G9" s="100">
        <v>1953</v>
      </c>
      <c r="H9" s="100">
        <v>1954</v>
      </c>
      <c r="I9" s="100">
        <v>1955</v>
      </c>
      <c r="J9" s="100">
        <v>1956</v>
      </c>
      <c r="K9" s="100">
        <v>1957</v>
      </c>
      <c r="L9" s="100">
        <v>1958</v>
      </c>
      <c r="M9" s="100">
        <v>1959</v>
      </c>
      <c r="N9" s="100">
        <v>1960</v>
      </c>
      <c r="O9" s="100">
        <v>1961</v>
      </c>
      <c r="P9" s="100">
        <v>1962</v>
      </c>
      <c r="Q9" s="100">
        <v>1963</v>
      </c>
      <c r="R9" s="100">
        <v>1964</v>
      </c>
      <c r="S9" s="100">
        <v>1965</v>
      </c>
      <c r="T9" s="100">
        <v>1966</v>
      </c>
      <c r="U9" s="100">
        <v>1967</v>
      </c>
      <c r="V9" s="100">
        <v>1968</v>
      </c>
      <c r="W9" s="100">
        <v>1969</v>
      </c>
      <c r="X9" s="100">
        <v>1970</v>
      </c>
      <c r="Y9" s="100">
        <v>1971</v>
      </c>
      <c r="Z9" s="100">
        <v>1972</v>
      </c>
      <c r="AA9" s="100">
        <v>1973</v>
      </c>
      <c r="AB9" s="100">
        <v>1974</v>
      </c>
      <c r="AC9" s="100">
        <v>1975</v>
      </c>
      <c r="AD9" s="100">
        <v>1976</v>
      </c>
      <c r="AE9" s="100">
        <v>1977</v>
      </c>
      <c r="AF9" s="100">
        <v>1978</v>
      </c>
      <c r="AG9" s="100">
        <v>1979</v>
      </c>
      <c r="AH9" s="100">
        <v>1980</v>
      </c>
      <c r="AI9" s="100">
        <v>1981</v>
      </c>
      <c r="AJ9" s="100">
        <v>1982</v>
      </c>
      <c r="AK9" s="100">
        <v>1983</v>
      </c>
      <c r="AL9" s="100">
        <v>1984</v>
      </c>
      <c r="AM9" s="100">
        <v>1985</v>
      </c>
      <c r="AN9" s="100">
        <v>1986</v>
      </c>
      <c r="AO9" s="100">
        <v>1987</v>
      </c>
      <c r="AP9" s="100">
        <v>1988</v>
      </c>
      <c r="AQ9" s="100">
        <v>1989</v>
      </c>
      <c r="AR9" s="100">
        <v>1990</v>
      </c>
      <c r="AS9" s="100">
        <v>1991</v>
      </c>
      <c r="AT9" s="100">
        <v>1992</v>
      </c>
      <c r="AU9" s="100">
        <v>1993</v>
      </c>
      <c r="AV9" s="100">
        <v>1994</v>
      </c>
      <c r="AW9" s="100">
        <v>1995</v>
      </c>
      <c r="AX9" s="100">
        <v>1996</v>
      </c>
      <c r="AY9" s="100">
        <v>1997</v>
      </c>
      <c r="AZ9" s="100">
        <v>1998</v>
      </c>
      <c r="BA9" s="100">
        <v>1999</v>
      </c>
      <c r="BB9" s="100">
        <v>2000</v>
      </c>
      <c r="BC9" s="100">
        <v>2001</v>
      </c>
      <c r="BD9" s="100">
        <v>2002</v>
      </c>
      <c r="BE9" s="100">
        <v>2003</v>
      </c>
      <c r="BF9" s="100">
        <v>2004</v>
      </c>
      <c r="BG9" s="100">
        <v>2005</v>
      </c>
      <c r="BH9" s="100">
        <v>2006</v>
      </c>
      <c r="BI9" s="100">
        <v>2007</v>
      </c>
      <c r="BJ9" s="100">
        <v>2008</v>
      </c>
      <c r="BK9" s="100">
        <v>2009</v>
      </c>
      <c r="BL9" s="100">
        <v>2010</v>
      </c>
      <c r="BM9" s="100">
        <v>2011</v>
      </c>
      <c r="BN9" s="100">
        <v>2012</v>
      </c>
    </row>
    <row r="10" spans="1:66" s="102" customFormat="1">
      <c r="C10" s="102" t="s">
        <v>41</v>
      </c>
      <c r="D10" s="102">
        <v>529</v>
      </c>
      <c r="E10" s="102">
        <v>544</v>
      </c>
      <c r="F10" s="102">
        <v>485</v>
      </c>
      <c r="G10" s="102">
        <v>579</v>
      </c>
      <c r="H10" s="102">
        <v>545</v>
      </c>
      <c r="I10" s="102">
        <v>610</v>
      </c>
      <c r="J10" s="102">
        <v>540</v>
      </c>
      <c r="K10" s="102">
        <v>550</v>
      </c>
      <c r="L10" s="102">
        <v>605</v>
      </c>
      <c r="M10" s="102">
        <v>604</v>
      </c>
      <c r="N10" s="102">
        <v>648</v>
      </c>
      <c r="O10" s="102">
        <v>671</v>
      </c>
      <c r="P10" s="102">
        <v>664</v>
      </c>
      <c r="Q10" s="102">
        <v>712</v>
      </c>
      <c r="R10" s="102">
        <v>754</v>
      </c>
      <c r="S10" s="102">
        <v>743</v>
      </c>
      <c r="T10" s="102">
        <v>790</v>
      </c>
      <c r="U10" s="102">
        <v>778</v>
      </c>
      <c r="V10" s="102">
        <v>769</v>
      </c>
      <c r="W10" s="102">
        <v>892</v>
      </c>
      <c r="X10" s="102">
        <v>815</v>
      </c>
      <c r="Y10" s="102">
        <v>866</v>
      </c>
      <c r="Z10" s="102">
        <v>855</v>
      </c>
      <c r="AA10" s="102">
        <v>855</v>
      </c>
      <c r="AB10" s="102">
        <v>825</v>
      </c>
      <c r="AC10" s="102">
        <v>769</v>
      </c>
      <c r="AD10" s="102">
        <v>783</v>
      </c>
      <c r="AE10" s="102">
        <v>811</v>
      </c>
      <c r="AF10" s="102">
        <v>820</v>
      </c>
      <c r="AG10" s="102">
        <v>810</v>
      </c>
      <c r="AH10" s="102">
        <v>700</v>
      </c>
      <c r="AI10" s="102">
        <v>677</v>
      </c>
      <c r="AJ10" s="102">
        <v>701</v>
      </c>
      <c r="AK10" s="102">
        <v>624</v>
      </c>
      <c r="AL10" s="102">
        <v>599</v>
      </c>
      <c r="AM10" s="102">
        <v>602</v>
      </c>
      <c r="AN10" s="102">
        <v>601</v>
      </c>
      <c r="AO10" s="102">
        <v>556</v>
      </c>
      <c r="AP10" s="102">
        <v>554</v>
      </c>
      <c r="AQ10" s="102">
        <v>553</v>
      </c>
      <c r="AR10" s="102">
        <v>546</v>
      </c>
      <c r="AS10" s="102">
        <v>491</v>
      </c>
      <c r="AT10" s="102">
        <v>463</v>
      </c>
      <c r="AU10" s="102">
        <v>399</v>
      </c>
      <c r="AV10" s="102">
        <v>363</v>
      </c>
      <c r="AW10" s="102">
        <v>409</v>
      </c>
      <c r="AX10" s="102">
        <v>357</v>
      </c>
      <c r="AY10" s="102">
        <v>377</v>
      </c>
      <c r="AZ10" s="102">
        <v>385</v>
      </c>
      <c r="BA10" s="104">
        <f>Table2!$I62</f>
        <v>310</v>
      </c>
      <c r="BB10" s="104">
        <f>Table2!$I63</f>
        <v>326</v>
      </c>
      <c r="BC10" s="104">
        <f>Table2!$I64</f>
        <v>348</v>
      </c>
      <c r="BD10" s="104">
        <f>Table2!$I65</f>
        <v>304</v>
      </c>
      <c r="BE10" s="104">
        <f>Table2!$I66</f>
        <v>336</v>
      </c>
      <c r="BF10" s="104">
        <f>Table2!$I67</f>
        <v>308</v>
      </c>
      <c r="BG10" s="104">
        <f>Table2!$I68</f>
        <v>286</v>
      </c>
      <c r="BH10" s="104">
        <f>Table2!$I69</f>
        <v>314</v>
      </c>
      <c r="BI10" s="104">
        <f>Table2!$I70</f>
        <v>281</v>
      </c>
      <c r="BJ10" s="104">
        <f>Table2!$I71</f>
        <v>270</v>
      </c>
      <c r="BK10" s="104">
        <f>Table2!$I72</f>
        <v>216</v>
      </c>
      <c r="BL10" s="104">
        <f>Table2!$I73</f>
        <v>208</v>
      </c>
      <c r="BM10" s="104">
        <f>Table2!$I74</f>
        <v>185</v>
      </c>
      <c r="BN10" s="104">
        <f>Table2!$I75</f>
        <v>174</v>
      </c>
    </row>
    <row r="11" spans="1:66" s="102" customFormat="1">
      <c r="C11" s="102" t="s">
        <v>38</v>
      </c>
      <c r="D11" s="102">
        <v>4553</v>
      </c>
      <c r="E11" s="102">
        <v>4545</v>
      </c>
      <c r="F11" s="102">
        <v>4424</v>
      </c>
      <c r="G11" s="102">
        <v>5170</v>
      </c>
      <c r="H11" s="102">
        <v>4875</v>
      </c>
      <c r="I11" s="102">
        <v>5096</v>
      </c>
      <c r="J11" s="102">
        <v>5049</v>
      </c>
      <c r="K11" s="102">
        <v>5006</v>
      </c>
      <c r="L11" s="102">
        <v>5302</v>
      </c>
      <c r="M11" s="102">
        <v>6336</v>
      </c>
      <c r="N11" s="102">
        <v>6632</v>
      </c>
      <c r="O11" s="102">
        <v>7228</v>
      </c>
      <c r="P11" s="102">
        <v>7052</v>
      </c>
      <c r="Q11" s="102">
        <v>7227</v>
      </c>
      <c r="R11" s="102">
        <v>8136</v>
      </c>
      <c r="S11" s="102">
        <v>8744</v>
      </c>
      <c r="T11" s="102">
        <v>9253</v>
      </c>
      <c r="U11" s="102">
        <v>9258</v>
      </c>
      <c r="V11" s="102">
        <v>9493</v>
      </c>
      <c r="W11" s="102">
        <v>9831</v>
      </c>
      <c r="X11" s="102">
        <v>10027</v>
      </c>
      <c r="Y11" s="102">
        <v>9947</v>
      </c>
      <c r="Z11" s="102">
        <v>10000</v>
      </c>
      <c r="AA11" s="102">
        <v>10094</v>
      </c>
      <c r="AB11" s="102">
        <v>9522</v>
      </c>
      <c r="AC11" s="102">
        <v>8779</v>
      </c>
      <c r="AD11" s="102">
        <v>8720</v>
      </c>
      <c r="AE11" s="102">
        <v>8850</v>
      </c>
      <c r="AF11" s="102">
        <v>9349</v>
      </c>
      <c r="AG11" s="102">
        <v>9241</v>
      </c>
      <c r="AH11" s="102">
        <v>8839</v>
      </c>
      <c r="AI11" s="102">
        <v>8840</v>
      </c>
      <c r="AJ11" s="102">
        <v>9260</v>
      </c>
      <c r="AK11" s="102">
        <v>7633</v>
      </c>
      <c r="AL11" s="102">
        <v>7727</v>
      </c>
      <c r="AM11" s="102">
        <v>7786</v>
      </c>
      <c r="AN11" s="102">
        <v>7422</v>
      </c>
      <c r="AO11" s="102">
        <v>6707</v>
      </c>
      <c r="AP11" s="102">
        <v>6732</v>
      </c>
      <c r="AQ11" s="102">
        <v>6998</v>
      </c>
      <c r="AR11" s="102">
        <v>6252</v>
      </c>
      <c r="AS11" s="102">
        <v>5638</v>
      </c>
      <c r="AT11" s="102">
        <v>5176</v>
      </c>
      <c r="AU11" s="102">
        <v>4454</v>
      </c>
      <c r="AV11" s="102">
        <v>5208</v>
      </c>
      <c r="AW11" s="102">
        <v>4930</v>
      </c>
      <c r="AX11" s="102">
        <v>4041</v>
      </c>
      <c r="AY11" s="102">
        <v>4047</v>
      </c>
      <c r="AZ11" s="102">
        <v>4072</v>
      </c>
      <c r="BA11" s="104">
        <f>Table2!$J62</f>
        <v>3765</v>
      </c>
      <c r="BB11" s="104">
        <f>Table2!$J63</f>
        <v>3568</v>
      </c>
      <c r="BC11" s="104">
        <f>Table2!$J64</f>
        <v>3410</v>
      </c>
      <c r="BD11" s="104">
        <f>Table2!$J65</f>
        <v>3229</v>
      </c>
      <c r="BE11" s="104">
        <f>Table2!$J66</f>
        <v>2957</v>
      </c>
      <c r="BF11" s="104">
        <f>Table2!$J67</f>
        <v>2766</v>
      </c>
      <c r="BG11" s="104">
        <f>Table2!$J68</f>
        <v>2666</v>
      </c>
      <c r="BH11" s="104">
        <f>Table2!$J69</f>
        <v>2635</v>
      </c>
      <c r="BI11" s="104">
        <f>Table2!$J70</f>
        <v>2385</v>
      </c>
      <c r="BJ11" s="104">
        <f>Table2!$J71</f>
        <v>2575</v>
      </c>
      <c r="BK11" s="104">
        <f>Table2!$J72</f>
        <v>2288</v>
      </c>
      <c r="BL11" s="104">
        <f>Table2!$J73</f>
        <v>1969</v>
      </c>
      <c r="BM11" s="104">
        <f>Table2!$J74</f>
        <v>1877</v>
      </c>
      <c r="BN11" s="104">
        <f>Table2!$J75</f>
        <v>1974</v>
      </c>
    </row>
    <row r="12" spans="1:66" s="102" customFormat="1">
      <c r="C12" s="102" t="s">
        <v>39</v>
      </c>
      <c r="D12" s="102">
        <v>10774</v>
      </c>
      <c r="E12" s="102">
        <v>11806</v>
      </c>
      <c r="F12" s="102">
        <v>11638</v>
      </c>
      <c r="G12" s="102">
        <v>12594</v>
      </c>
      <c r="H12" s="102">
        <v>13481</v>
      </c>
      <c r="I12" s="102">
        <v>15193</v>
      </c>
      <c r="J12" s="102">
        <v>15870</v>
      </c>
      <c r="K12" s="102">
        <v>15861</v>
      </c>
      <c r="L12" s="102">
        <v>16923</v>
      </c>
      <c r="M12" s="102">
        <v>18071</v>
      </c>
      <c r="N12" s="102">
        <v>19035</v>
      </c>
      <c r="O12" s="102">
        <v>19463</v>
      </c>
      <c r="P12" s="102">
        <v>18987</v>
      </c>
      <c r="Q12" s="102">
        <v>19789</v>
      </c>
      <c r="R12" s="102">
        <v>21637</v>
      </c>
      <c r="S12" s="102">
        <v>22340</v>
      </c>
      <c r="T12" s="102">
        <v>22237</v>
      </c>
      <c r="U12" s="102">
        <v>21724</v>
      </c>
      <c r="V12" s="102">
        <v>20387</v>
      </c>
      <c r="W12" s="102">
        <v>20333</v>
      </c>
      <c r="X12" s="102">
        <v>20398</v>
      </c>
      <c r="Y12" s="102">
        <v>20381</v>
      </c>
      <c r="Z12" s="102">
        <v>20907</v>
      </c>
      <c r="AA12" s="102">
        <v>20455</v>
      </c>
      <c r="AB12" s="102">
        <v>18436</v>
      </c>
      <c r="AC12" s="102">
        <v>19073</v>
      </c>
      <c r="AD12" s="102">
        <v>20430</v>
      </c>
      <c r="AE12" s="102">
        <v>20122</v>
      </c>
      <c r="AF12" s="102">
        <v>20337</v>
      </c>
      <c r="AG12" s="102">
        <v>21336</v>
      </c>
      <c r="AH12" s="102">
        <v>19747</v>
      </c>
      <c r="AI12" s="102">
        <v>19249</v>
      </c>
      <c r="AJ12" s="102">
        <v>18312</v>
      </c>
      <c r="AK12" s="102">
        <v>16967</v>
      </c>
      <c r="AL12" s="102">
        <v>17832</v>
      </c>
      <c r="AM12" s="102">
        <v>18899</v>
      </c>
      <c r="AN12" s="102">
        <v>18094</v>
      </c>
      <c r="AO12" s="102">
        <v>17485</v>
      </c>
      <c r="AP12" s="102">
        <v>18139</v>
      </c>
      <c r="AQ12" s="102">
        <v>19981</v>
      </c>
      <c r="AR12" s="102">
        <v>20430</v>
      </c>
      <c r="AS12" s="102">
        <v>19217</v>
      </c>
      <c r="AT12" s="102">
        <v>18534</v>
      </c>
      <c r="AU12" s="102">
        <v>17561</v>
      </c>
      <c r="AV12" s="102">
        <v>17002</v>
      </c>
      <c r="AW12" s="102">
        <v>16855</v>
      </c>
      <c r="AX12" s="102">
        <v>17318</v>
      </c>
      <c r="AY12" s="102">
        <v>18205</v>
      </c>
      <c r="AZ12" s="102">
        <v>18010</v>
      </c>
      <c r="BA12" s="104">
        <f>Table2!$K62</f>
        <v>16927</v>
      </c>
      <c r="BB12" s="104">
        <f>Table2!$K63</f>
        <v>16624</v>
      </c>
      <c r="BC12" s="104">
        <f>Table2!$K64</f>
        <v>16153</v>
      </c>
      <c r="BD12" s="104">
        <f>Table2!$K65</f>
        <v>15742</v>
      </c>
      <c r="BE12" s="104">
        <f>Table2!$K66</f>
        <v>15463</v>
      </c>
      <c r="BF12" s="104">
        <f>Table2!$K67</f>
        <v>15428</v>
      </c>
      <c r="BG12" s="104">
        <f>Table2!$K68</f>
        <v>14933</v>
      </c>
      <c r="BH12" s="104">
        <f>Table2!$K69</f>
        <v>14320</v>
      </c>
      <c r="BI12" s="104">
        <f>Table2!$K70</f>
        <v>13573</v>
      </c>
      <c r="BJ12" s="104">
        <f>Table2!$K71</f>
        <v>12747</v>
      </c>
      <c r="BK12" s="104">
        <f>Table2!$K72</f>
        <v>12540</v>
      </c>
      <c r="BL12" s="104">
        <f>Table2!$K73</f>
        <v>11161</v>
      </c>
      <c r="BM12" s="104">
        <f>Table2!$K74</f>
        <v>10715</v>
      </c>
      <c r="BN12" s="104">
        <f>Table2!$K75</f>
        <v>10528</v>
      </c>
    </row>
    <row r="13" spans="1:66" s="102" customFormat="1">
      <c r="C13" s="102" t="s">
        <v>48</v>
      </c>
      <c r="D13" s="102">
        <v>15856</v>
      </c>
      <c r="E13" s="102">
        <v>16895</v>
      </c>
      <c r="F13" s="102">
        <v>16547</v>
      </c>
      <c r="G13" s="102">
        <v>18343</v>
      </c>
      <c r="H13" s="102">
        <v>18901</v>
      </c>
      <c r="I13" s="102">
        <v>20899</v>
      </c>
      <c r="J13" s="102">
        <v>21459</v>
      </c>
      <c r="K13" s="102">
        <v>21417</v>
      </c>
      <c r="L13" s="102">
        <v>22830</v>
      </c>
      <c r="M13" s="102">
        <v>25011</v>
      </c>
      <c r="N13" s="102">
        <v>26315</v>
      </c>
      <c r="O13" s="102">
        <v>27362</v>
      </c>
      <c r="P13" s="102">
        <v>26703</v>
      </c>
      <c r="Q13" s="102">
        <v>27728</v>
      </c>
      <c r="R13" s="102">
        <v>30527</v>
      </c>
      <c r="S13" s="102">
        <v>31827</v>
      </c>
      <c r="T13" s="102">
        <v>32280</v>
      </c>
      <c r="U13" s="102">
        <v>31760</v>
      </c>
      <c r="V13" s="102">
        <v>30649</v>
      </c>
      <c r="W13" s="102">
        <v>31056</v>
      </c>
      <c r="X13" s="102">
        <v>31240</v>
      </c>
      <c r="Y13" s="102">
        <v>31194</v>
      </c>
      <c r="Z13" s="102">
        <v>31762</v>
      </c>
      <c r="AA13" s="102">
        <v>31404</v>
      </c>
      <c r="AB13" s="102">
        <v>28783</v>
      </c>
      <c r="AC13" s="102">
        <v>28621</v>
      </c>
      <c r="AD13" s="102">
        <v>29933</v>
      </c>
      <c r="AE13" s="102">
        <v>29783</v>
      </c>
      <c r="AF13" s="102">
        <v>30506</v>
      </c>
      <c r="AG13" s="102">
        <v>31387</v>
      </c>
      <c r="AH13" s="102">
        <v>29286</v>
      </c>
      <c r="AI13" s="102">
        <v>28766</v>
      </c>
      <c r="AJ13" s="102">
        <v>28273</v>
      </c>
      <c r="AK13" s="102">
        <v>25224</v>
      </c>
      <c r="AL13" s="102">
        <v>26158</v>
      </c>
      <c r="AM13" s="102">
        <v>27287</v>
      </c>
      <c r="AN13" s="102">
        <v>26117</v>
      </c>
      <c r="AO13" s="102">
        <v>24748</v>
      </c>
      <c r="AP13" s="102">
        <v>25425</v>
      </c>
      <c r="AQ13" s="102">
        <v>27532</v>
      </c>
      <c r="AR13" s="102">
        <v>27228</v>
      </c>
      <c r="AS13" s="102">
        <v>25346</v>
      </c>
      <c r="AT13" s="102">
        <v>24173</v>
      </c>
      <c r="AU13" s="102">
        <v>22414</v>
      </c>
      <c r="AV13" s="102">
        <v>22573</v>
      </c>
      <c r="AW13" s="102">
        <v>22194</v>
      </c>
      <c r="AX13" s="102">
        <v>21716</v>
      </c>
      <c r="AY13" s="102">
        <v>22629</v>
      </c>
      <c r="AZ13" s="102">
        <v>22467</v>
      </c>
      <c r="BA13" s="104">
        <f>Table2!$M62</f>
        <v>21002</v>
      </c>
      <c r="BB13" s="104">
        <f>Table2!$M63</f>
        <v>20518</v>
      </c>
      <c r="BC13" s="104">
        <f>Table2!$M64</f>
        <v>19911</v>
      </c>
      <c r="BD13" s="104">
        <f>Table2!$M65</f>
        <v>19275</v>
      </c>
      <c r="BE13" s="104">
        <f>Table2!$M66</f>
        <v>18756</v>
      </c>
      <c r="BF13" s="104">
        <f>Table2!$M67</f>
        <v>18502</v>
      </c>
      <c r="BG13" s="104">
        <f>Table2!$M68</f>
        <v>17885</v>
      </c>
      <c r="BH13" s="104">
        <f>Table2!$M69</f>
        <v>17269</v>
      </c>
      <c r="BI13" s="104">
        <f>Table2!$M70</f>
        <v>16239</v>
      </c>
      <c r="BJ13" s="104">
        <f>Table2!$M71</f>
        <v>15592</v>
      </c>
      <c r="BK13" s="104">
        <f>Table2!$M72</f>
        <v>15044</v>
      </c>
      <c r="BL13" s="104">
        <f>Table2!$M73</f>
        <v>13338</v>
      </c>
      <c r="BM13" s="104">
        <f>Table2!$M74</f>
        <v>12777</v>
      </c>
      <c r="BN13" s="104">
        <f>Table2!$M75</f>
        <v>12676</v>
      </c>
    </row>
    <row r="14" spans="1:66">
      <c r="D14" s="102"/>
      <c r="E14" s="102"/>
      <c r="G14" s="105"/>
      <c r="H14" s="105"/>
      <c r="I14" s="105"/>
      <c r="J14" s="102"/>
    </row>
    <row r="15" spans="1:66" s="108" customFormat="1" ht="20.25">
      <c r="A15" s="107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10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</row>
    <row r="16" spans="1:66" s="108" customFormat="1" ht="23.25">
      <c r="A16" s="111" t="s">
        <v>49</v>
      </c>
      <c r="B16" s="111"/>
      <c r="C16" s="111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3" t="s">
        <v>3</v>
      </c>
      <c r="V16" s="85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</row>
    <row r="17" spans="1:53" s="108" customFormat="1" ht="18">
      <c r="A17" s="5"/>
      <c r="B17" s="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</row>
    <row r="18" spans="1:53" s="108" customFormat="1" ht="18">
      <c r="A18" s="9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</row>
    <row r="19" spans="1:53" ht="15">
      <c r="A19" s="42"/>
      <c r="B19" s="83"/>
      <c r="C19" s="83"/>
      <c r="D19" s="1"/>
      <c r="E19" s="114"/>
      <c r="F19" s="114"/>
      <c r="G19" s="114"/>
      <c r="H19" s="8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53" ht="18">
      <c r="A20" s="42"/>
      <c r="B20" s="83"/>
      <c r="C20" s="83"/>
      <c r="D20" s="1"/>
      <c r="E20" s="114"/>
      <c r="F20" s="114"/>
      <c r="G20" s="114"/>
      <c r="H20" s="8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BA20" s="109"/>
    </row>
    <row r="21" spans="1:53" ht="18">
      <c r="A21" s="42"/>
      <c r="B21" s="83"/>
      <c r="C21" s="83"/>
      <c r="D21" s="1"/>
      <c r="E21" s="114"/>
      <c r="F21" s="114"/>
      <c r="G21" s="114"/>
      <c r="H21" s="8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BA21" s="109"/>
    </row>
    <row r="22" spans="1:53" ht="18">
      <c r="A22" s="42"/>
      <c r="B22" s="66"/>
      <c r="C22" s="83"/>
      <c r="D22" s="1"/>
      <c r="E22" s="114"/>
      <c r="F22" s="114"/>
      <c r="G22" s="114"/>
      <c r="H22" s="8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BA22" s="109"/>
    </row>
    <row r="23" spans="1:53" ht="18">
      <c r="A23" s="42"/>
      <c r="B23" s="66"/>
      <c r="C23" s="83"/>
      <c r="D23" s="1"/>
      <c r="E23" s="114"/>
      <c r="F23" s="114"/>
      <c r="G23" s="114"/>
      <c r="H23" s="8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BA23" s="109"/>
    </row>
    <row r="24" spans="1:53" ht="18">
      <c r="A24" s="42"/>
      <c r="B24" s="66"/>
      <c r="C24" s="83"/>
      <c r="D24" s="1"/>
      <c r="E24" s="114"/>
      <c r="F24" s="114"/>
      <c r="G24" s="114"/>
      <c r="H24" s="8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BA24" s="109"/>
    </row>
    <row r="25" spans="1:53" ht="18">
      <c r="A25" s="42"/>
      <c r="B25" s="66"/>
      <c r="C25" s="83"/>
      <c r="D25" s="1"/>
      <c r="E25" s="114"/>
      <c r="F25" s="114"/>
      <c r="G25" s="114"/>
      <c r="H25" s="8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BA25" s="109"/>
    </row>
    <row r="26" spans="1:53" ht="18">
      <c r="A26" s="42"/>
      <c r="B26" s="66"/>
      <c r="C26" s="83"/>
      <c r="D26" s="1"/>
      <c r="E26" s="114"/>
      <c r="F26" s="114"/>
      <c r="G26" s="114"/>
      <c r="H26" s="8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BA26" s="109"/>
    </row>
    <row r="27" spans="1:53" ht="15">
      <c r="A27" s="42"/>
      <c r="B27" s="66"/>
      <c r="C27" s="83"/>
      <c r="D27" s="83"/>
      <c r="E27" s="114"/>
      <c r="F27" s="114"/>
      <c r="G27" s="114"/>
      <c r="H27" s="83"/>
      <c r="I27" s="83"/>
      <c r="J27" s="83"/>
      <c r="K27" s="83"/>
      <c r="L27" s="83"/>
      <c r="M27" s="83"/>
      <c r="N27" s="83"/>
      <c r="O27" s="1"/>
      <c r="P27" s="1"/>
      <c r="Q27" s="1"/>
      <c r="R27" s="1"/>
      <c r="S27" s="1"/>
      <c r="T27" s="1"/>
      <c r="U27" s="1"/>
      <c r="V27" s="1"/>
    </row>
    <row r="28" spans="1:53" ht="15">
      <c r="A28" s="42"/>
      <c r="B28" s="66"/>
      <c r="C28" s="83"/>
      <c r="D28" s="83"/>
      <c r="E28" s="114"/>
      <c r="F28" s="114"/>
      <c r="G28" s="114"/>
      <c r="H28" s="83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53" ht="15">
      <c r="A29" s="42"/>
      <c r="B29" s="66"/>
      <c r="C29" s="83"/>
      <c r="D29" s="83"/>
      <c r="E29" s="114"/>
      <c r="F29" s="114"/>
      <c r="G29" s="114"/>
      <c r="H29" s="8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53" ht="15">
      <c r="A30" s="42"/>
      <c r="B30" s="66"/>
      <c r="C30" s="83"/>
      <c r="D30" s="83"/>
      <c r="E30" s="114"/>
      <c r="F30" s="114"/>
      <c r="G30" s="114"/>
      <c r="H30" s="8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53" ht="15">
      <c r="A31" s="42"/>
      <c r="B31" s="66"/>
      <c r="C31" s="83"/>
      <c r="D31" s="83"/>
      <c r="E31" s="114"/>
      <c r="F31" s="114"/>
      <c r="G31" s="114"/>
      <c r="H31" s="8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53" ht="15">
      <c r="A32" s="42"/>
      <c r="B32" s="66"/>
      <c r="C32" s="83"/>
      <c r="D32" s="83"/>
      <c r="E32" s="114"/>
      <c r="F32" s="114"/>
      <c r="G32" s="114"/>
      <c r="H32" s="8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">
      <c r="A33" s="42"/>
      <c r="B33" s="66"/>
      <c r="C33" s="83"/>
      <c r="D33" s="83"/>
      <c r="E33" s="114"/>
      <c r="F33" s="114"/>
      <c r="G33" s="114"/>
      <c r="H33" s="8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">
      <c r="A34" s="42"/>
      <c r="B34" s="83"/>
      <c r="C34" s="83"/>
      <c r="D34" s="83"/>
      <c r="E34" s="114"/>
      <c r="F34" s="114"/>
      <c r="G34" s="114"/>
      <c r="H34" s="8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">
      <c r="A35" s="42"/>
      <c r="B35" s="83"/>
      <c r="C35" s="83"/>
      <c r="D35" s="83"/>
      <c r="E35" s="114"/>
      <c r="F35" s="114"/>
      <c r="G35" s="114"/>
      <c r="H35" s="8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">
      <c r="A36" s="42"/>
      <c r="B36" s="83"/>
      <c r="C36" s="83"/>
      <c r="D36" s="83"/>
      <c r="E36" s="114"/>
      <c r="F36" s="114"/>
      <c r="G36" s="114"/>
      <c r="H36" s="8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">
      <c r="A37" s="42"/>
      <c r="B37" s="83"/>
      <c r="C37" s="83"/>
      <c r="D37" s="1"/>
      <c r="E37" s="114"/>
      <c r="F37" s="114"/>
      <c r="G37" s="114"/>
      <c r="H37" s="8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">
      <c r="A38" s="42"/>
      <c r="B38" s="83"/>
      <c r="C38" s="83"/>
      <c r="D38" s="1"/>
      <c r="E38" s="115"/>
      <c r="F38" s="115"/>
      <c r="G38" s="115"/>
      <c r="H38" s="8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">
      <c r="A39" s="4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">
      <c r="A40" s="4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">
      <c r="A41" s="4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">
      <c r="A42" s="4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">
      <c r="A43" s="4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">
      <c r="A44" s="4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">
      <c r="A45" s="4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">
      <c r="A46" s="4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">
      <c r="A47" s="4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">
      <c r="A48" s="4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">
      <c r="A49" s="4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s="108" customFormat="1" ht="18">
      <c r="A56" s="5" t="s">
        <v>50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</sheetData>
  <pageMargins left="0.39370078740157483" right="0.39370078740157483" top="0.39370078740157483" bottom="0.39370078740157483" header="0" footer="0"/>
  <pageSetup paperSize="9" scale="5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Table1</vt:lpstr>
      <vt:lpstr>Table2</vt:lpstr>
      <vt:lpstr>Table2Chart</vt:lpstr>
      <vt:lpstr>Table1!Print_Area</vt:lpstr>
      <vt:lpstr>Table2!Print_Area</vt:lpstr>
      <vt:lpstr>Table2Chart!Print_Area</vt:lpstr>
    </vt:vector>
  </TitlesOfParts>
  <Company>Scottish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2013-10-22T14:44:13Z</dcterms:created>
  <dcterms:modified xsi:type="dcterms:W3CDTF">2013-10-22T14:44:32Z</dcterms:modified>
</cp:coreProperties>
</file>