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ntroduction" sheetId="1" r:id="rId1"/>
    <sheet name="Data - traded sector" sheetId="2" r:id="rId2"/>
    <sheet name="Data - Non-traded sector" sheetId="3" r:id="rId3"/>
    <sheet name="Summary" sheetId="4" r:id="rId4"/>
    <sheet name="Price of CO2" sheetId="5" r:id="rId5"/>
    <sheet name="Calculation" sheetId="6" r:id="rId6"/>
  </sheets>
  <definedNames/>
  <calcPr fullCalcOnLoad="1"/>
</workbook>
</file>

<file path=xl/sharedStrings.xml><?xml version="1.0" encoding="utf-8"?>
<sst xmlns="http://schemas.openxmlformats.org/spreadsheetml/2006/main" count="81" uniqueCount="46">
  <si>
    <t>Scheme Opening Year</t>
  </si>
  <si>
    <t>HFC-143a</t>
  </si>
  <si>
    <t>GreenHouse Gas</t>
  </si>
  <si>
    <t>Sulphur hexafluoride (SF6)</t>
  </si>
  <si>
    <t>Carbon Dioxide (CO2)</t>
  </si>
  <si>
    <t>Amount in t emitted in year</t>
  </si>
  <si>
    <t xml:space="preserve">Nitrous Oxide (N20) </t>
  </si>
  <si>
    <t>Methane (CH4)</t>
  </si>
  <si>
    <t>HFC-134a</t>
  </si>
  <si>
    <t>In tonnes</t>
  </si>
  <si>
    <t>TOTAL GreenHouse gas emissions in CO2 equivalent</t>
  </si>
  <si>
    <t>All years</t>
  </si>
  <si>
    <t>Conversion Factor</t>
  </si>
  <si>
    <t>YEAR</t>
  </si>
  <si>
    <t>Discount factor</t>
  </si>
  <si>
    <t>Total CO2 equivalent emitted</t>
  </si>
  <si>
    <t>Summary</t>
  </si>
  <si>
    <t>£</t>
  </si>
  <si>
    <t>Full information on the methodology can be found in section 7.4.2 of the STAG Technical Database</t>
  </si>
  <si>
    <t>Use:</t>
  </si>
  <si>
    <t>White cells may be edited and the following information should be entered:</t>
  </si>
  <si>
    <t>Scheme opening year (this is to allow assessment for 60 years after opening and appropriate discounting)</t>
  </si>
  <si>
    <t>Greenhouse gas emissions in each year in t (split by gas type where information is available)</t>
  </si>
  <si>
    <t>It should be noted that the unit of account is Carbon Dioxide equivalent. It has been previous practice to use Carbon equivalent in transport.</t>
  </si>
  <si>
    <t>t CO2 = 3.67 t C</t>
  </si>
  <si>
    <t>Discounted Monetised Value over 60 years</t>
  </si>
  <si>
    <r>
      <t>This spreadsheet may be used to monetise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emissions as part of a STAG appraisal.</t>
    </r>
  </si>
  <si>
    <r>
      <t>Figures in t Carbon should be converted to 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by the following formulae:</t>
    </r>
  </si>
  <si>
    <t>and is also available on the DECC website at:</t>
  </si>
  <si>
    <t>http://www.decc.gov.uk/en/content/cms/what_we_do/lc_uk/valuation/valuation.aspx</t>
  </si>
  <si>
    <t>Low</t>
  </si>
  <si>
    <t>Central</t>
  </si>
  <si>
    <t>High</t>
  </si>
  <si>
    <t>Traded</t>
  </si>
  <si>
    <t>Non-traded</t>
  </si>
  <si>
    <t>The two data worksheets are the only components that require input</t>
  </si>
  <si>
    <t xml:space="preserve">The non-traded sector represents those sectors not covered by the EU ETS </t>
  </si>
  <si>
    <t>In tonnes Carbon dioxide equivalent</t>
  </si>
  <si>
    <t>Discounted value of CO2 in non-traded sector</t>
  </si>
  <si>
    <t>Sensitivity - Discounted Monetised Value over 60 years using low carbon values</t>
  </si>
  <si>
    <t>Sensitivity - Discounted Monetised Value over 60 years using high carbon values</t>
  </si>
  <si>
    <t>TOTAL (60 year appraisal period)</t>
  </si>
  <si>
    <t xml:space="preserve">The traded sector represents those sectors covered by the EU Emission Trading System (ETS) and in the future other trading schemes </t>
  </si>
  <si>
    <t>paper, food and drink, glass, ceramics, engineering and the manufacture of vehicles.</t>
  </si>
  <si>
    <t>The EU ETS covers electricity generation and the main energy-intensive inductries - power stations, refineries and offshore, iron and steel, cement and lime</t>
  </si>
  <si>
    <r>
      <t>Traded and Non-Traded Values, £ per tonne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equivalent, expressed in 2010 prices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</si>
</sst>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_-* #,##0.00000_-;\-* #,##0.00000_-;_-* &quot;-&quot;?????_-;_-@_-"/>
    <numFmt numFmtId="169" formatCode="_-&quot;£&quot;* #,##0.00000_-;\-&quot;£&quot;* #,##0.00000_-;_-&quot;£&quot;* &quot;-&quot;?????_-;_-@_-"/>
  </numFmts>
  <fonts count="7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3" fontId="0" fillId="2" borderId="0" xfId="15" applyFill="1" applyAlignment="1">
      <alignment/>
    </xf>
    <xf numFmtId="43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43" fontId="0" fillId="2" borderId="0" xfId="0" applyNumberFormat="1" applyFill="1" applyAlignment="1">
      <alignment horizontal="righ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44" fontId="0" fillId="2" borderId="0" xfId="17" applyFill="1" applyAlignment="1">
      <alignment/>
    </xf>
    <xf numFmtId="167" fontId="0" fillId="2" borderId="0" xfId="0" applyNumberFormat="1" applyFill="1" applyAlignment="1">
      <alignment/>
    </xf>
    <xf numFmtId="0" fontId="0" fillId="3" borderId="0" xfId="0" applyFill="1" applyAlignment="1" applyProtection="1">
      <alignment/>
      <protection locked="0"/>
    </xf>
    <xf numFmtId="43" fontId="0" fillId="3" borderId="0" xfId="15" applyFill="1" applyAlignment="1" applyProtection="1">
      <alignment/>
      <protection locked="0"/>
    </xf>
    <xf numFmtId="0" fontId="4" fillId="2" borderId="0" xfId="20" applyFill="1" applyAlignment="1">
      <alignment/>
    </xf>
    <xf numFmtId="0" fontId="0" fillId="2" borderId="0" xfId="0" applyFill="1" applyAlignment="1">
      <alignment horizontal="center"/>
    </xf>
    <xf numFmtId="43" fontId="0" fillId="2" borderId="0" xfId="15" applyFill="1" applyAlignment="1">
      <alignment/>
    </xf>
    <xf numFmtId="43" fontId="0" fillId="3" borderId="0" xfId="15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c.gov.uk/en/content/cms/what_we_do/lc_uk/valuation/valuation.aspx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tabSelected="1" workbookViewId="0" topLeftCell="A1">
      <selection activeCell="A39" sqref="A39"/>
    </sheetView>
  </sheetViews>
  <sheetFormatPr defaultColWidth="9.140625" defaultRowHeight="12.75"/>
  <cols>
    <col min="1" max="16384" width="9.140625" style="1" customWidth="1"/>
  </cols>
  <sheetData>
    <row r="3" ht="15.75">
      <c r="B3" s="1" t="s">
        <v>26</v>
      </c>
    </row>
    <row r="5" ht="12.75">
      <c r="B5" s="1" t="s">
        <v>18</v>
      </c>
    </row>
    <row r="7" ht="12.75">
      <c r="C7" s="1" t="s">
        <v>28</v>
      </c>
    </row>
    <row r="9" ht="12.75">
      <c r="D9" s="16" t="s">
        <v>29</v>
      </c>
    </row>
    <row r="12" ht="12.75">
      <c r="B12" s="1" t="s">
        <v>19</v>
      </c>
    </row>
    <row r="14" ht="12.75">
      <c r="B14" s="1" t="s">
        <v>35</v>
      </c>
    </row>
    <row r="15" ht="12.75">
      <c r="B15" s="1" t="s">
        <v>20</v>
      </c>
    </row>
    <row r="16" ht="12.75">
      <c r="C16" s="1" t="s">
        <v>21</v>
      </c>
    </row>
    <row r="17" ht="12.75">
      <c r="C17" s="1" t="s">
        <v>22</v>
      </c>
    </row>
    <row r="18" ht="12.75">
      <c r="B18" s="1" t="s">
        <v>42</v>
      </c>
    </row>
    <row r="19" ht="12.75">
      <c r="B19" s="1" t="s">
        <v>36</v>
      </c>
    </row>
    <row r="20" ht="12.75">
      <c r="B20" s="1" t="s">
        <v>44</v>
      </c>
    </row>
    <row r="21" ht="12.75">
      <c r="B21" s="1" t="s">
        <v>43</v>
      </c>
    </row>
    <row r="22" ht="12.75">
      <c r="B22" s="1" t="s">
        <v>23</v>
      </c>
    </row>
    <row r="23" ht="15.75">
      <c r="B23" s="1" t="s">
        <v>27</v>
      </c>
    </row>
    <row r="24" ht="12.75">
      <c r="C24" s="1" t="s">
        <v>24</v>
      </c>
    </row>
  </sheetData>
  <sheetProtection/>
  <hyperlinks>
    <hyperlink ref="D9" r:id="rId1" display="http://www.decc.gov.uk/en/content/cms/what_we_do/lc_uk/valuation/valuation.aspx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8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6" sqref="O6"/>
    </sheetView>
  </sheetViews>
  <sheetFormatPr defaultColWidth="9.140625" defaultRowHeight="12.75"/>
  <cols>
    <col min="1" max="1" width="21.7109375" style="1" customWidth="1"/>
    <col min="2" max="2" width="15.7109375" style="1" customWidth="1"/>
    <col min="3" max="3" width="11.140625" style="1" customWidth="1"/>
    <col min="4" max="4" width="8.28125" style="1" customWidth="1"/>
    <col min="5" max="5" width="12.28125" style="1" customWidth="1"/>
    <col min="6" max="6" width="9.8515625" style="1" bestFit="1" customWidth="1"/>
    <col min="7" max="7" width="9.28125" style="1" bestFit="1" customWidth="1"/>
    <col min="8" max="8" width="11.28125" style="1" customWidth="1"/>
    <col min="9" max="9" width="13.28125" style="1" customWidth="1"/>
    <col min="10" max="13" width="9.140625" style="1" customWidth="1"/>
    <col min="14" max="14" width="11.57421875" style="1" customWidth="1"/>
    <col min="15" max="15" width="14.421875" style="1" customWidth="1"/>
    <col min="16" max="16384" width="9.140625" style="1" customWidth="1"/>
  </cols>
  <sheetData>
    <row r="3" spans="1:12" ht="12.75">
      <c r="A3" s="1" t="s">
        <v>0</v>
      </c>
      <c r="B3" s="14">
        <v>2010</v>
      </c>
      <c r="F3" s="1" t="s">
        <v>9</v>
      </c>
      <c r="L3" s="1" t="s">
        <v>37</v>
      </c>
    </row>
    <row r="4" spans="2:15" ht="64.5" customHeight="1">
      <c r="B4" s="1" t="s">
        <v>2</v>
      </c>
      <c r="C4" s="2" t="s">
        <v>4</v>
      </c>
      <c r="D4" s="2" t="s">
        <v>7</v>
      </c>
      <c r="E4" s="2" t="s">
        <v>6</v>
      </c>
      <c r="F4" s="2" t="s">
        <v>8</v>
      </c>
      <c r="G4" s="2" t="s">
        <v>1</v>
      </c>
      <c r="H4" s="2" t="s">
        <v>3</v>
      </c>
      <c r="I4" s="2" t="s">
        <v>4</v>
      </c>
      <c r="J4" s="2" t="s">
        <v>7</v>
      </c>
      <c r="K4" s="2" t="s">
        <v>6</v>
      </c>
      <c r="L4" s="2" t="s">
        <v>8</v>
      </c>
      <c r="M4" s="2" t="s">
        <v>1</v>
      </c>
      <c r="N4" s="2" t="s">
        <v>3</v>
      </c>
      <c r="O4" s="2" t="s">
        <v>10</v>
      </c>
    </row>
    <row r="5" spans="2:8" ht="35.25" customHeight="1">
      <c r="B5" s="2" t="s">
        <v>12</v>
      </c>
      <c r="C5" s="1">
        <v>1</v>
      </c>
      <c r="D5" s="1">
        <v>21</v>
      </c>
      <c r="E5" s="1">
        <v>310</v>
      </c>
      <c r="F5" s="1">
        <v>1300</v>
      </c>
      <c r="G5" s="1">
        <v>3800</v>
      </c>
      <c r="H5" s="1">
        <v>23900</v>
      </c>
    </row>
    <row r="6" spans="1:15" ht="12.75">
      <c r="A6" s="1" t="s">
        <v>5</v>
      </c>
      <c r="B6" s="1" t="s">
        <v>11</v>
      </c>
      <c r="C6" s="3">
        <f aca="true" t="shared" si="0" ref="C6:O6">SUM(C7:C87)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</row>
    <row r="7" spans="2:15" ht="12.75">
      <c r="B7" s="1">
        <v>2010</v>
      </c>
      <c r="C7" s="15"/>
      <c r="D7" s="15"/>
      <c r="E7" s="15"/>
      <c r="F7" s="15"/>
      <c r="G7" s="15"/>
      <c r="H7" s="15"/>
      <c r="I7" s="3">
        <f aca="true" t="shared" si="1" ref="I7:I68">C7*C$5</f>
        <v>0</v>
      </c>
      <c r="J7" s="3">
        <f aca="true" t="shared" si="2" ref="J7:J68">D7*D$5</f>
        <v>0</v>
      </c>
      <c r="K7" s="3">
        <f aca="true" t="shared" si="3" ref="K7:K68">E7*E$5</f>
        <v>0</v>
      </c>
      <c r="L7" s="3">
        <f aca="true" t="shared" si="4" ref="L7:L68">F7*F$5</f>
        <v>0</v>
      </c>
      <c r="M7" s="3">
        <f aca="true" t="shared" si="5" ref="M7:M68">G7*G$5</f>
        <v>0</v>
      </c>
      <c r="N7" s="3">
        <f aca="true" t="shared" si="6" ref="N7:N68">H7*H$5</f>
        <v>0</v>
      </c>
      <c r="O7" s="3">
        <f aca="true" t="shared" si="7" ref="O7:O68">SUM(I7:N7)</f>
        <v>0</v>
      </c>
    </row>
    <row r="8" spans="2:15" ht="12.75">
      <c r="B8" s="1">
        <f aca="true" t="shared" si="8" ref="B8:B69">B7+1</f>
        <v>2011</v>
      </c>
      <c r="C8" s="15"/>
      <c r="D8" s="15"/>
      <c r="E8" s="15"/>
      <c r="F8" s="15"/>
      <c r="G8" s="15"/>
      <c r="H8" s="15"/>
      <c r="I8" s="3">
        <f t="shared" si="1"/>
        <v>0</v>
      </c>
      <c r="J8" s="3">
        <f t="shared" si="2"/>
        <v>0</v>
      </c>
      <c r="K8" s="3">
        <f t="shared" si="3"/>
        <v>0</v>
      </c>
      <c r="L8" s="3">
        <f t="shared" si="4"/>
        <v>0</v>
      </c>
      <c r="M8" s="3">
        <f t="shared" si="5"/>
        <v>0</v>
      </c>
      <c r="N8" s="3">
        <f t="shared" si="6"/>
        <v>0</v>
      </c>
      <c r="O8" s="3">
        <f t="shared" si="7"/>
        <v>0</v>
      </c>
    </row>
    <row r="9" spans="2:15" ht="12.75">
      <c r="B9" s="1">
        <f t="shared" si="8"/>
        <v>2012</v>
      </c>
      <c r="C9" s="15"/>
      <c r="D9" s="15"/>
      <c r="E9" s="15"/>
      <c r="F9" s="15"/>
      <c r="G9" s="15"/>
      <c r="H9" s="15"/>
      <c r="I9" s="3">
        <f t="shared" si="1"/>
        <v>0</v>
      </c>
      <c r="J9" s="3">
        <f t="shared" si="2"/>
        <v>0</v>
      </c>
      <c r="K9" s="3">
        <f t="shared" si="3"/>
        <v>0</v>
      </c>
      <c r="L9" s="3">
        <f t="shared" si="4"/>
        <v>0</v>
      </c>
      <c r="M9" s="3">
        <f t="shared" si="5"/>
        <v>0</v>
      </c>
      <c r="N9" s="3">
        <f t="shared" si="6"/>
        <v>0</v>
      </c>
      <c r="O9" s="3">
        <f t="shared" si="7"/>
        <v>0</v>
      </c>
    </row>
    <row r="10" spans="2:15" ht="12.75">
      <c r="B10" s="1">
        <f t="shared" si="8"/>
        <v>2013</v>
      </c>
      <c r="C10" s="15"/>
      <c r="D10" s="15"/>
      <c r="E10" s="15"/>
      <c r="F10" s="15"/>
      <c r="G10" s="15"/>
      <c r="H10" s="15"/>
      <c r="I10" s="3">
        <f t="shared" si="1"/>
        <v>0</v>
      </c>
      <c r="J10" s="3">
        <f t="shared" si="2"/>
        <v>0</v>
      </c>
      <c r="K10" s="3">
        <f t="shared" si="3"/>
        <v>0</v>
      </c>
      <c r="L10" s="3">
        <f t="shared" si="4"/>
        <v>0</v>
      </c>
      <c r="M10" s="3">
        <f t="shared" si="5"/>
        <v>0</v>
      </c>
      <c r="N10" s="3">
        <f t="shared" si="6"/>
        <v>0</v>
      </c>
      <c r="O10" s="3">
        <f t="shared" si="7"/>
        <v>0</v>
      </c>
    </row>
    <row r="11" spans="2:15" ht="12.75">
      <c r="B11" s="1">
        <f t="shared" si="8"/>
        <v>2014</v>
      </c>
      <c r="C11" s="15"/>
      <c r="D11" s="15"/>
      <c r="E11" s="15"/>
      <c r="F11" s="15"/>
      <c r="G11" s="15"/>
      <c r="H11" s="15"/>
      <c r="I11" s="3">
        <f t="shared" si="1"/>
        <v>0</v>
      </c>
      <c r="J11" s="3">
        <f t="shared" si="2"/>
        <v>0</v>
      </c>
      <c r="K11" s="3">
        <f t="shared" si="3"/>
        <v>0</v>
      </c>
      <c r="L11" s="3">
        <f t="shared" si="4"/>
        <v>0</v>
      </c>
      <c r="M11" s="3">
        <f t="shared" si="5"/>
        <v>0</v>
      </c>
      <c r="N11" s="3">
        <f t="shared" si="6"/>
        <v>0</v>
      </c>
      <c r="O11" s="3">
        <f t="shared" si="7"/>
        <v>0</v>
      </c>
    </row>
    <row r="12" spans="2:15" ht="12.75">
      <c r="B12" s="1">
        <f t="shared" si="8"/>
        <v>2015</v>
      </c>
      <c r="C12" s="15"/>
      <c r="D12" s="15"/>
      <c r="E12" s="15"/>
      <c r="F12" s="15"/>
      <c r="G12" s="15"/>
      <c r="H12" s="15"/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">
        <f t="shared" si="5"/>
        <v>0</v>
      </c>
      <c r="N12" s="3">
        <f t="shared" si="6"/>
        <v>0</v>
      </c>
      <c r="O12" s="3">
        <f t="shared" si="7"/>
        <v>0</v>
      </c>
    </row>
    <row r="13" spans="2:15" ht="12.75">
      <c r="B13" s="1">
        <f t="shared" si="8"/>
        <v>2016</v>
      </c>
      <c r="C13" s="15"/>
      <c r="D13" s="15"/>
      <c r="E13" s="15"/>
      <c r="F13" s="15"/>
      <c r="G13" s="15"/>
      <c r="H13" s="15"/>
      <c r="I13" s="3">
        <f t="shared" si="1"/>
        <v>0</v>
      </c>
      <c r="J13" s="3">
        <f t="shared" si="2"/>
        <v>0</v>
      </c>
      <c r="K13" s="3">
        <f t="shared" si="3"/>
        <v>0</v>
      </c>
      <c r="L13" s="3">
        <f t="shared" si="4"/>
        <v>0</v>
      </c>
      <c r="M13" s="3">
        <f t="shared" si="5"/>
        <v>0</v>
      </c>
      <c r="N13" s="3">
        <f t="shared" si="6"/>
        <v>0</v>
      </c>
      <c r="O13" s="3">
        <f t="shared" si="7"/>
        <v>0</v>
      </c>
    </row>
    <row r="14" spans="2:15" ht="12.75">
      <c r="B14" s="1">
        <f t="shared" si="8"/>
        <v>2017</v>
      </c>
      <c r="C14" s="15"/>
      <c r="D14" s="15"/>
      <c r="E14" s="15"/>
      <c r="F14" s="15"/>
      <c r="G14" s="15"/>
      <c r="H14" s="15"/>
      <c r="I14" s="3">
        <f t="shared" si="1"/>
        <v>0</v>
      </c>
      <c r="J14" s="3">
        <f t="shared" si="2"/>
        <v>0</v>
      </c>
      <c r="K14" s="3">
        <f t="shared" si="3"/>
        <v>0</v>
      </c>
      <c r="L14" s="3">
        <f t="shared" si="4"/>
        <v>0</v>
      </c>
      <c r="M14" s="3">
        <f t="shared" si="5"/>
        <v>0</v>
      </c>
      <c r="N14" s="3">
        <f t="shared" si="6"/>
        <v>0</v>
      </c>
      <c r="O14" s="3">
        <f t="shared" si="7"/>
        <v>0</v>
      </c>
    </row>
    <row r="15" spans="2:15" ht="12.75">
      <c r="B15" s="1">
        <f t="shared" si="8"/>
        <v>2018</v>
      </c>
      <c r="C15" s="15"/>
      <c r="D15" s="15"/>
      <c r="E15" s="15"/>
      <c r="F15" s="15"/>
      <c r="G15" s="15"/>
      <c r="H15" s="15"/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  <c r="M15" s="3">
        <f t="shared" si="5"/>
        <v>0</v>
      </c>
      <c r="N15" s="3">
        <f t="shared" si="6"/>
        <v>0</v>
      </c>
      <c r="O15" s="3">
        <f t="shared" si="7"/>
        <v>0</v>
      </c>
    </row>
    <row r="16" spans="2:15" ht="12.75">
      <c r="B16" s="1">
        <f t="shared" si="8"/>
        <v>2019</v>
      </c>
      <c r="C16" s="15"/>
      <c r="D16" s="15"/>
      <c r="E16" s="15"/>
      <c r="F16" s="15"/>
      <c r="G16" s="15"/>
      <c r="H16" s="15"/>
      <c r="I16" s="3">
        <f t="shared" si="1"/>
        <v>0</v>
      </c>
      <c r="J16" s="3">
        <f t="shared" si="2"/>
        <v>0</v>
      </c>
      <c r="K16" s="3">
        <f t="shared" si="3"/>
        <v>0</v>
      </c>
      <c r="L16" s="3">
        <f t="shared" si="4"/>
        <v>0</v>
      </c>
      <c r="M16" s="3">
        <f t="shared" si="5"/>
        <v>0</v>
      </c>
      <c r="N16" s="3">
        <f t="shared" si="6"/>
        <v>0</v>
      </c>
      <c r="O16" s="3">
        <f t="shared" si="7"/>
        <v>0</v>
      </c>
    </row>
    <row r="17" spans="2:15" ht="12.75">
      <c r="B17" s="1">
        <f t="shared" si="8"/>
        <v>2020</v>
      </c>
      <c r="C17" s="15"/>
      <c r="D17" s="15"/>
      <c r="E17" s="15"/>
      <c r="F17" s="15"/>
      <c r="G17" s="15"/>
      <c r="H17" s="15"/>
      <c r="I17" s="3">
        <f t="shared" si="1"/>
        <v>0</v>
      </c>
      <c r="J17" s="3">
        <f t="shared" si="2"/>
        <v>0</v>
      </c>
      <c r="K17" s="3">
        <f t="shared" si="3"/>
        <v>0</v>
      </c>
      <c r="L17" s="3">
        <f t="shared" si="4"/>
        <v>0</v>
      </c>
      <c r="M17" s="3">
        <f t="shared" si="5"/>
        <v>0</v>
      </c>
      <c r="N17" s="3">
        <f t="shared" si="6"/>
        <v>0</v>
      </c>
      <c r="O17" s="3">
        <f t="shared" si="7"/>
        <v>0</v>
      </c>
    </row>
    <row r="18" spans="2:15" ht="12.75">
      <c r="B18" s="1">
        <f t="shared" si="8"/>
        <v>2021</v>
      </c>
      <c r="C18" s="15"/>
      <c r="D18" s="15"/>
      <c r="E18" s="15"/>
      <c r="F18" s="15"/>
      <c r="G18" s="15"/>
      <c r="H18" s="15"/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  <c r="M18" s="3">
        <f t="shared" si="5"/>
        <v>0</v>
      </c>
      <c r="N18" s="3">
        <f t="shared" si="6"/>
        <v>0</v>
      </c>
      <c r="O18" s="3">
        <f t="shared" si="7"/>
        <v>0</v>
      </c>
    </row>
    <row r="19" spans="2:15" ht="12.75">
      <c r="B19" s="1">
        <f t="shared" si="8"/>
        <v>2022</v>
      </c>
      <c r="C19" s="15"/>
      <c r="D19" s="15"/>
      <c r="E19" s="15"/>
      <c r="F19" s="15"/>
      <c r="G19" s="15"/>
      <c r="H19" s="15"/>
      <c r="I19" s="3">
        <f t="shared" si="1"/>
        <v>0</v>
      </c>
      <c r="J19" s="3">
        <f t="shared" si="2"/>
        <v>0</v>
      </c>
      <c r="K19" s="3">
        <f t="shared" si="3"/>
        <v>0</v>
      </c>
      <c r="L19" s="3">
        <f t="shared" si="4"/>
        <v>0</v>
      </c>
      <c r="M19" s="3">
        <f t="shared" si="5"/>
        <v>0</v>
      </c>
      <c r="N19" s="3">
        <f t="shared" si="6"/>
        <v>0</v>
      </c>
      <c r="O19" s="3">
        <f t="shared" si="7"/>
        <v>0</v>
      </c>
    </row>
    <row r="20" spans="2:15" ht="12.75">
      <c r="B20" s="1">
        <f t="shared" si="8"/>
        <v>2023</v>
      </c>
      <c r="C20" s="15"/>
      <c r="D20" s="15"/>
      <c r="E20" s="15"/>
      <c r="F20" s="15"/>
      <c r="G20" s="15"/>
      <c r="H20" s="15"/>
      <c r="I20" s="3">
        <f t="shared" si="1"/>
        <v>0</v>
      </c>
      <c r="J20" s="3">
        <f t="shared" si="2"/>
        <v>0</v>
      </c>
      <c r="K20" s="3">
        <f t="shared" si="3"/>
        <v>0</v>
      </c>
      <c r="L20" s="3">
        <f t="shared" si="4"/>
        <v>0</v>
      </c>
      <c r="M20" s="3">
        <f t="shared" si="5"/>
        <v>0</v>
      </c>
      <c r="N20" s="3">
        <f t="shared" si="6"/>
        <v>0</v>
      </c>
      <c r="O20" s="3">
        <f t="shared" si="7"/>
        <v>0</v>
      </c>
    </row>
    <row r="21" spans="2:15" ht="12.75">
      <c r="B21" s="1">
        <f t="shared" si="8"/>
        <v>2024</v>
      </c>
      <c r="C21" s="15"/>
      <c r="D21" s="15"/>
      <c r="E21" s="15"/>
      <c r="F21" s="15"/>
      <c r="G21" s="15"/>
      <c r="H21" s="15"/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  <c r="M21" s="3">
        <f t="shared" si="5"/>
        <v>0</v>
      </c>
      <c r="N21" s="3">
        <f t="shared" si="6"/>
        <v>0</v>
      </c>
      <c r="O21" s="3">
        <f t="shared" si="7"/>
        <v>0</v>
      </c>
    </row>
    <row r="22" spans="2:15" ht="12.75">
      <c r="B22" s="1">
        <f t="shared" si="8"/>
        <v>2025</v>
      </c>
      <c r="C22" s="15"/>
      <c r="D22" s="15"/>
      <c r="E22" s="15"/>
      <c r="F22" s="15"/>
      <c r="G22" s="15"/>
      <c r="H22" s="15"/>
      <c r="I22" s="3">
        <f t="shared" si="1"/>
        <v>0</v>
      </c>
      <c r="J22" s="3">
        <f t="shared" si="2"/>
        <v>0</v>
      </c>
      <c r="K22" s="3">
        <f t="shared" si="3"/>
        <v>0</v>
      </c>
      <c r="L22" s="3">
        <f t="shared" si="4"/>
        <v>0</v>
      </c>
      <c r="M22" s="3">
        <f t="shared" si="5"/>
        <v>0</v>
      </c>
      <c r="N22" s="3">
        <f t="shared" si="6"/>
        <v>0</v>
      </c>
      <c r="O22" s="3">
        <f t="shared" si="7"/>
        <v>0</v>
      </c>
    </row>
    <row r="23" spans="2:15" ht="12.75">
      <c r="B23" s="1">
        <f t="shared" si="8"/>
        <v>2026</v>
      </c>
      <c r="C23" s="15"/>
      <c r="D23" s="15"/>
      <c r="E23" s="15"/>
      <c r="F23" s="15"/>
      <c r="G23" s="15"/>
      <c r="H23" s="15"/>
      <c r="I23" s="3">
        <f t="shared" si="1"/>
        <v>0</v>
      </c>
      <c r="J23" s="3">
        <f t="shared" si="2"/>
        <v>0</v>
      </c>
      <c r="K23" s="3">
        <f t="shared" si="3"/>
        <v>0</v>
      </c>
      <c r="L23" s="3">
        <f t="shared" si="4"/>
        <v>0</v>
      </c>
      <c r="M23" s="3">
        <f t="shared" si="5"/>
        <v>0</v>
      </c>
      <c r="N23" s="3">
        <f t="shared" si="6"/>
        <v>0</v>
      </c>
      <c r="O23" s="3">
        <f t="shared" si="7"/>
        <v>0</v>
      </c>
    </row>
    <row r="24" spans="2:15" ht="12.75">
      <c r="B24" s="1">
        <f t="shared" si="8"/>
        <v>2027</v>
      </c>
      <c r="C24" s="15"/>
      <c r="D24" s="15"/>
      <c r="E24" s="15"/>
      <c r="F24" s="15"/>
      <c r="G24" s="15"/>
      <c r="H24" s="15"/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  <c r="M24" s="3">
        <f t="shared" si="5"/>
        <v>0</v>
      </c>
      <c r="N24" s="3">
        <f t="shared" si="6"/>
        <v>0</v>
      </c>
      <c r="O24" s="3">
        <f t="shared" si="7"/>
        <v>0</v>
      </c>
    </row>
    <row r="25" spans="2:15" ht="12.75">
      <c r="B25" s="1">
        <f t="shared" si="8"/>
        <v>2028</v>
      </c>
      <c r="C25" s="15"/>
      <c r="D25" s="15"/>
      <c r="E25" s="15"/>
      <c r="F25" s="15"/>
      <c r="G25" s="15"/>
      <c r="H25" s="15"/>
      <c r="I25" s="3">
        <f t="shared" si="1"/>
        <v>0</v>
      </c>
      <c r="J25" s="3">
        <f t="shared" si="2"/>
        <v>0</v>
      </c>
      <c r="K25" s="3">
        <f t="shared" si="3"/>
        <v>0</v>
      </c>
      <c r="L25" s="3">
        <f t="shared" si="4"/>
        <v>0</v>
      </c>
      <c r="M25" s="3">
        <f t="shared" si="5"/>
        <v>0</v>
      </c>
      <c r="N25" s="3">
        <f t="shared" si="6"/>
        <v>0</v>
      </c>
      <c r="O25" s="3">
        <f t="shared" si="7"/>
        <v>0</v>
      </c>
    </row>
    <row r="26" spans="2:15" ht="12.75">
      <c r="B26" s="1">
        <f t="shared" si="8"/>
        <v>2029</v>
      </c>
      <c r="C26" s="15"/>
      <c r="D26" s="15"/>
      <c r="E26" s="15"/>
      <c r="F26" s="15"/>
      <c r="G26" s="15"/>
      <c r="H26" s="15"/>
      <c r="I26" s="3">
        <f t="shared" si="1"/>
        <v>0</v>
      </c>
      <c r="J26" s="3">
        <f t="shared" si="2"/>
        <v>0</v>
      </c>
      <c r="K26" s="3">
        <f t="shared" si="3"/>
        <v>0</v>
      </c>
      <c r="L26" s="3">
        <f t="shared" si="4"/>
        <v>0</v>
      </c>
      <c r="M26" s="3">
        <f t="shared" si="5"/>
        <v>0</v>
      </c>
      <c r="N26" s="3">
        <f t="shared" si="6"/>
        <v>0</v>
      </c>
      <c r="O26" s="3">
        <f t="shared" si="7"/>
        <v>0</v>
      </c>
    </row>
    <row r="27" spans="2:15" ht="12.75">
      <c r="B27" s="1">
        <f t="shared" si="8"/>
        <v>2030</v>
      </c>
      <c r="C27" s="15"/>
      <c r="D27" s="15"/>
      <c r="E27" s="15"/>
      <c r="F27" s="15"/>
      <c r="G27" s="15"/>
      <c r="H27" s="15"/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  <c r="M27" s="3">
        <f t="shared" si="5"/>
        <v>0</v>
      </c>
      <c r="N27" s="3">
        <f t="shared" si="6"/>
        <v>0</v>
      </c>
      <c r="O27" s="3">
        <f t="shared" si="7"/>
        <v>0</v>
      </c>
    </row>
    <row r="28" spans="2:15" ht="12.75">
      <c r="B28" s="1">
        <f t="shared" si="8"/>
        <v>2031</v>
      </c>
      <c r="C28" s="15"/>
      <c r="D28" s="15"/>
      <c r="E28" s="15"/>
      <c r="F28" s="15"/>
      <c r="G28" s="15"/>
      <c r="H28" s="15"/>
      <c r="I28" s="3">
        <f t="shared" si="1"/>
        <v>0</v>
      </c>
      <c r="J28" s="3">
        <f t="shared" si="2"/>
        <v>0</v>
      </c>
      <c r="K28" s="3">
        <f t="shared" si="3"/>
        <v>0</v>
      </c>
      <c r="L28" s="3">
        <f t="shared" si="4"/>
        <v>0</v>
      </c>
      <c r="M28" s="3">
        <f t="shared" si="5"/>
        <v>0</v>
      </c>
      <c r="N28" s="3">
        <f t="shared" si="6"/>
        <v>0</v>
      </c>
      <c r="O28" s="3">
        <f t="shared" si="7"/>
        <v>0</v>
      </c>
    </row>
    <row r="29" spans="2:15" ht="12.75">
      <c r="B29" s="1">
        <f t="shared" si="8"/>
        <v>2032</v>
      </c>
      <c r="C29" s="15"/>
      <c r="D29" s="15"/>
      <c r="E29" s="15"/>
      <c r="F29" s="15"/>
      <c r="G29" s="15"/>
      <c r="H29" s="15"/>
      <c r="I29" s="3">
        <f t="shared" si="1"/>
        <v>0</v>
      </c>
      <c r="J29" s="3">
        <f t="shared" si="2"/>
        <v>0</v>
      </c>
      <c r="K29" s="3">
        <f t="shared" si="3"/>
        <v>0</v>
      </c>
      <c r="L29" s="3">
        <f t="shared" si="4"/>
        <v>0</v>
      </c>
      <c r="M29" s="3">
        <f t="shared" si="5"/>
        <v>0</v>
      </c>
      <c r="N29" s="3">
        <f t="shared" si="6"/>
        <v>0</v>
      </c>
      <c r="O29" s="3">
        <f t="shared" si="7"/>
        <v>0</v>
      </c>
    </row>
    <row r="30" spans="2:15" ht="12.75">
      <c r="B30" s="1">
        <f t="shared" si="8"/>
        <v>2033</v>
      </c>
      <c r="C30" s="15"/>
      <c r="D30" s="15"/>
      <c r="E30" s="15"/>
      <c r="F30" s="15"/>
      <c r="G30" s="15"/>
      <c r="H30" s="15"/>
      <c r="I30" s="3">
        <f t="shared" si="1"/>
        <v>0</v>
      </c>
      <c r="J30" s="3">
        <f t="shared" si="2"/>
        <v>0</v>
      </c>
      <c r="K30" s="3">
        <f t="shared" si="3"/>
        <v>0</v>
      </c>
      <c r="L30" s="3">
        <f t="shared" si="4"/>
        <v>0</v>
      </c>
      <c r="M30" s="3">
        <f t="shared" si="5"/>
        <v>0</v>
      </c>
      <c r="N30" s="3">
        <f t="shared" si="6"/>
        <v>0</v>
      </c>
      <c r="O30" s="3">
        <f t="shared" si="7"/>
        <v>0</v>
      </c>
    </row>
    <row r="31" spans="2:15" ht="12.75">
      <c r="B31" s="1">
        <f t="shared" si="8"/>
        <v>2034</v>
      </c>
      <c r="C31" s="15"/>
      <c r="D31" s="15"/>
      <c r="E31" s="15"/>
      <c r="F31" s="15"/>
      <c r="G31" s="15"/>
      <c r="H31" s="15"/>
      <c r="I31" s="3">
        <f t="shared" si="1"/>
        <v>0</v>
      </c>
      <c r="J31" s="3">
        <f t="shared" si="2"/>
        <v>0</v>
      </c>
      <c r="K31" s="3">
        <f t="shared" si="3"/>
        <v>0</v>
      </c>
      <c r="L31" s="3">
        <f t="shared" si="4"/>
        <v>0</v>
      </c>
      <c r="M31" s="3">
        <f t="shared" si="5"/>
        <v>0</v>
      </c>
      <c r="N31" s="3">
        <f t="shared" si="6"/>
        <v>0</v>
      </c>
      <c r="O31" s="3">
        <f t="shared" si="7"/>
        <v>0</v>
      </c>
    </row>
    <row r="32" spans="2:15" ht="12.75">
      <c r="B32" s="1">
        <f t="shared" si="8"/>
        <v>2035</v>
      </c>
      <c r="C32" s="15"/>
      <c r="D32" s="15"/>
      <c r="E32" s="15"/>
      <c r="F32" s="15"/>
      <c r="G32" s="15"/>
      <c r="H32" s="15"/>
      <c r="I32" s="3">
        <f t="shared" si="1"/>
        <v>0</v>
      </c>
      <c r="J32" s="3">
        <f t="shared" si="2"/>
        <v>0</v>
      </c>
      <c r="K32" s="3">
        <f t="shared" si="3"/>
        <v>0</v>
      </c>
      <c r="L32" s="3">
        <f t="shared" si="4"/>
        <v>0</v>
      </c>
      <c r="M32" s="3">
        <f t="shared" si="5"/>
        <v>0</v>
      </c>
      <c r="N32" s="3">
        <f t="shared" si="6"/>
        <v>0</v>
      </c>
      <c r="O32" s="3">
        <f t="shared" si="7"/>
        <v>0</v>
      </c>
    </row>
    <row r="33" spans="2:15" ht="12.75">
      <c r="B33" s="1">
        <f t="shared" si="8"/>
        <v>2036</v>
      </c>
      <c r="C33" s="15"/>
      <c r="D33" s="15"/>
      <c r="E33" s="15"/>
      <c r="F33" s="15"/>
      <c r="G33" s="15"/>
      <c r="H33" s="15"/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  <c r="M33" s="3">
        <f t="shared" si="5"/>
        <v>0</v>
      </c>
      <c r="N33" s="3">
        <f t="shared" si="6"/>
        <v>0</v>
      </c>
      <c r="O33" s="3">
        <f t="shared" si="7"/>
        <v>0</v>
      </c>
    </row>
    <row r="34" spans="2:15" ht="12.75">
      <c r="B34" s="1">
        <f t="shared" si="8"/>
        <v>2037</v>
      </c>
      <c r="C34" s="15"/>
      <c r="D34" s="15"/>
      <c r="E34" s="15"/>
      <c r="F34" s="15"/>
      <c r="G34" s="15"/>
      <c r="H34" s="15"/>
      <c r="I34" s="3">
        <f t="shared" si="1"/>
        <v>0</v>
      </c>
      <c r="J34" s="3">
        <f t="shared" si="2"/>
        <v>0</v>
      </c>
      <c r="K34" s="3">
        <f t="shared" si="3"/>
        <v>0</v>
      </c>
      <c r="L34" s="3">
        <f t="shared" si="4"/>
        <v>0</v>
      </c>
      <c r="M34" s="3">
        <f t="shared" si="5"/>
        <v>0</v>
      </c>
      <c r="N34" s="3">
        <f t="shared" si="6"/>
        <v>0</v>
      </c>
      <c r="O34" s="3">
        <f t="shared" si="7"/>
        <v>0</v>
      </c>
    </row>
    <row r="35" spans="2:15" ht="12.75">
      <c r="B35" s="1">
        <f t="shared" si="8"/>
        <v>2038</v>
      </c>
      <c r="C35" s="15"/>
      <c r="D35" s="15"/>
      <c r="E35" s="15"/>
      <c r="F35" s="15"/>
      <c r="G35" s="15"/>
      <c r="H35" s="15"/>
      <c r="I35" s="3">
        <f t="shared" si="1"/>
        <v>0</v>
      </c>
      <c r="J35" s="3">
        <f t="shared" si="2"/>
        <v>0</v>
      </c>
      <c r="K35" s="3">
        <f t="shared" si="3"/>
        <v>0</v>
      </c>
      <c r="L35" s="3">
        <f t="shared" si="4"/>
        <v>0</v>
      </c>
      <c r="M35" s="3">
        <f t="shared" si="5"/>
        <v>0</v>
      </c>
      <c r="N35" s="3">
        <f t="shared" si="6"/>
        <v>0</v>
      </c>
      <c r="O35" s="3">
        <f t="shared" si="7"/>
        <v>0</v>
      </c>
    </row>
    <row r="36" spans="2:15" ht="12.75">
      <c r="B36" s="1">
        <f t="shared" si="8"/>
        <v>2039</v>
      </c>
      <c r="C36" s="15"/>
      <c r="D36" s="15"/>
      <c r="E36" s="15"/>
      <c r="F36" s="15"/>
      <c r="G36" s="15"/>
      <c r="H36" s="15"/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  <c r="M36" s="3">
        <f t="shared" si="5"/>
        <v>0</v>
      </c>
      <c r="N36" s="3">
        <f t="shared" si="6"/>
        <v>0</v>
      </c>
      <c r="O36" s="3">
        <f t="shared" si="7"/>
        <v>0</v>
      </c>
    </row>
    <row r="37" spans="2:15" ht="12.75">
      <c r="B37" s="1">
        <f t="shared" si="8"/>
        <v>2040</v>
      </c>
      <c r="C37" s="15"/>
      <c r="D37" s="15"/>
      <c r="E37" s="15"/>
      <c r="F37" s="15"/>
      <c r="G37" s="15"/>
      <c r="H37" s="15"/>
      <c r="I37" s="3">
        <f t="shared" si="1"/>
        <v>0</v>
      </c>
      <c r="J37" s="3">
        <f t="shared" si="2"/>
        <v>0</v>
      </c>
      <c r="K37" s="3">
        <f t="shared" si="3"/>
        <v>0</v>
      </c>
      <c r="L37" s="3">
        <f t="shared" si="4"/>
        <v>0</v>
      </c>
      <c r="M37" s="3">
        <f t="shared" si="5"/>
        <v>0</v>
      </c>
      <c r="N37" s="3">
        <f t="shared" si="6"/>
        <v>0</v>
      </c>
      <c r="O37" s="3">
        <f t="shared" si="7"/>
        <v>0</v>
      </c>
    </row>
    <row r="38" spans="2:15" ht="12.75">
      <c r="B38" s="1">
        <f t="shared" si="8"/>
        <v>2041</v>
      </c>
      <c r="C38" s="15"/>
      <c r="D38" s="15"/>
      <c r="E38" s="15"/>
      <c r="F38" s="15"/>
      <c r="G38" s="15"/>
      <c r="H38" s="15"/>
      <c r="I38" s="3">
        <f t="shared" si="1"/>
        <v>0</v>
      </c>
      <c r="J38" s="3">
        <f t="shared" si="2"/>
        <v>0</v>
      </c>
      <c r="K38" s="3">
        <f t="shared" si="3"/>
        <v>0</v>
      </c>
      <c r="L38" s="3">
        <f t="shared" si="4"/>
        <v>0</v>
      </c>
      <c r="M38" s="3">
        <f t="shared" si="5"/>
        <v>0</v>
      </c>
      <c r="N38" s="3">
        <f t="shared" si="6"/>
        <v>0</v>
      </c>
      <c r="O38" s="3">
        <f t="shared" si="7"/>
        <v>0</v>
      </c>
    </row>
    <row r="39" spans="2:15" ht="12.75">
      <c r="B39" s="1">
        <f t="shared" si="8"/>
        <v>2042</v>
      </c>
      <c r="C39" s="15"/>
      <c r="D39" s="15"/>
      <c r="E39" s="15"/>
      <c r="F39" s="15"/>
      <c r="G39" s="15"/>
      <c r="H39" s="15"/>
      <c r="I39" s="3">
        <f t="shared" si="1"/>
        <v>0</v>
      </c>
      <c r="J39" s="3">
        <f t="shared" si="2"/>
        <v>0</v>
      </c>
      <c r="K39" s="3">
        <f t="shared" si="3"/>
        <v>0</v>
      </c>
      <c r="L39" s="3">
        <f t="shared" si="4"/>
        <v>0</v>
      </c>
      <c r="M39" s="3">
        <f t="shared" si="5"/>
        <v>0</v>
      </c>
      <c r="N39" s="3">
        <f t="shared" si="6"/>
        <v>0</v>
      </c>
      <c r="O39" s="3">
        <f t="shared" si="7"/>
        <v>0</v>
      </c>
    </row>
    <row r="40" spans="2:15" ht="12.75">
      <c r="B40" s="1">
        <f t="shared" si="8"/>
        <v>2043</v>
      </c>
      <c r="C40" s="15"/>
      <c r="D40" s="15"/>
      <c r="E40" s="15"/>
      <c r="F40" s="15"/>
      <c r="G40" s="15"/>
      <c r="H40" s="15"/>
      <c r="I40" s="3">
        <f t="shared" si="1"/>
        <v>0</v>
      </c>
      <c r="J40" s="3">
        <f t="shared" si="2"/>
        <v>0</v>
      </c>
      <c r="K40" s="3">
        <f t="shared" si="3"/>
        <v>0</v>
      </c>
      <c r="L40" s="3">
        <f t="shared" si="4"/>
        <v>0</v>
      </c>
      <c r="M40" s="3">
        <f t="shared" si="5"/>
        <v>0</v>
      </c>
      <c r="N40" s="3">
        <f t="shared" si="6"/>
        <v>0</v>
      </c>
      <c r="O40" s="3">
        <f t="shared" si="7"/>
        <v>0</v>
      </c>
    </row>
    <row r="41" spans="2:15" ht="12.75">
      <c r="B41" s="1">
        <f t="shared" si="8"/>
        <v>2044</v>
      </c>
      <c r="C41" s="15"/>
      <c r="D41" s="15"/>
      <c r="E41" s="15"/>
      <c r="F41" s="15"/>
      <c r="G41" s="15"/>
      <c r="H41" s="15"/>
      <c r="I41" s="3">
        <f t="shared" si="1"/>
        <v>0</v>
      </c>
      <c r="J41" s="3">
        <f t="shared" si="2"/>
        <v>0</v>
      </c>
      <c r="K41" s="3">
        <f t="shared" si="3"/>
        <v>0</v>
      </c>
      <c r="L41" s="3">
        <f t="shared" si="4"/>
        <v>0</v>
      </c>
      <c r="M41" s="3">
        <f t="shared" si="5"/>
        <v>0</v>
      </c>
      <c r="N41" s="3">
        <f t="shared" si="6"/>
        <v>0</v>
      </c>
      <c r="O41" s="3">
        <f t="shared" si="7"/>
        <v>0</v>
      </c>
    </row>
    <row r="42" spans="2:15" ht="12.75">
      <c r="B42" s="1">
        <f t="shared" si="8"/>
        <v>2045</v>
      </c>
      <c r="C42" s="15"/>
      <c r="D42" s="15"/>
      <c r="E42" s="15"/>
      <c r="F42" s="15"/>
      <c r="G42" s="15"/>
      <c r="H42" s="15"/>
      <c r="I42" s="3">
        <f t="shared" si="1"/>
        <v>0</v>
      </c>
      <c r="J42" s="3">
        <f t="shared" si="2"/>
        <v>0</v>
      </c>
      <c r="K42" s="3">
        <f t="shared" si="3"/>
        <v>0</v>
      </c>
      <c r="L42" s="3">
        <f t="shared" si="4"/>
        <v>0</v>
      </c>
      <c r="M42" s="3">
        <f t="shared" si="5"/>
        <v>0</v>
      </c>
      <c r="N42" s="3">
        <f t="shared" si="6"/>
        <v>0</v>
      </c>
      <c r="O42" s="3">
        <f t="shared" si="7"/>
        <v>0</v>
      </c>
    </row>
    <row r="43" spans="2:15" ht="12.75">
      <c r="B43" s="1">
        <f t="shared" si="8"/>
        <v>2046</v>
      </c>
      <c r="C43" s="15"/>
      <c r="D43" s="15"/>
      <c r="E43" s="15"/>
      <c r="F43" s="15"/>
      <c r="G43" s="15"/>
      <c r="H43" s="15"/>
      <c r="I43" s="3">
        <f t="shared" si="1"/>
        <v>0</v>
      </c>
      <c r="J43" s="3">
        <f t="shared" si="2"/>
        <v>0</v>
      </c>
      <c r="K43" s="3">
        <f t="shared" si="3"/>
        <v>0</v>
      </c>
      <c r="L43" s="3">
        <f t="shared" si="4"/>
        <v>0</v>
      </c>
      <c r="M43" s="3">
        <f t="shared" si="5"/>
        <v>0</v>
      </c>
      <c r="N43" s="3">
        <f t="shared" si="6"/>
        <v>0</v>
      </c>
      <c r="O43" s="3">
        <f t="shared" si="7"/>
        <v>0</v>
      </c>
    </row>
    <row r="44" spans="2:15" ht="12.75">
      <c r="B44" s="1">
        <f t="shared" si="8"/>
        <v>2047</v>
      </c>
      <c r="C44" s="15"/>
      <c r="D44" s="15"/>
      <c r="E44" s="15"/>
      <c r="F44" s="15"/>
      <c r="G44" s="15"/>
      <c r="H44" s="15"/>
      <c r="I44" s="3">
        <f t="shared" si="1"/>
        <v>0</v>
      </c>
      <c r="J44" s="3">
        <f t="shared" si="2"/>
        <v>0</v>
      </c>
      <c r="K44" s="3">
        <f t="shared" si="3"/>
        <v>0</v>
      </c>
      <c r="L44" s="3">
        <f t="shared" si="4"/>
        <v>0</v>
      </c>
      <c r="M44" s="3">
        <f t="shared" si="5"/>
        <v>0</v>
      </c>
      <c r="N44" s="3">
        <f t="shared" si="6"/>
        <v>0</v>
      </c>
      <c r="O44" s="3">
        <f t="shared" si="7"/>
        <v>0</v>
      </c>
    </row>
    <row r="45" spans="2:15" ht="12.75">
      <c r="B45" s="1">
        <f t="shared" si="8"/>
        <v>2048</v>
      </c>
      <c r="C45" s="15"/>
      <c r="D45" s="15"/>
      <c r="E45" s="15"/>
      <c r="F45" s="15"/>
      <c r="G45" s="15"/>
      <c r="H45" s="15"/>
      <c r="I45" s="3">
        <f t="shared" si="1"/>
        <v>0</v>
      </c>
      <c r="J45" s="3">
        <f t="shared" si="2"/>
        <v>0</v>
      </c>
      <c r="K45" s="3">
        <f t="shared" si="3"/>
        <v>0</v>
      </c>
      <c r="L45" s="3">
        <f t="shared" si="4"/>
        <v>0</v>
      </c>
      <c r="M45" s="3">
        <f t="shared" si="5"/>
        <v>0</v>
      </c>
      <c r="N45" s="3">
        <f t="shared" si="6"/>
        <v>0</v>
      </c>
      <c r="O45" s="3">
        <f t="shared" si="7"/>
        <v>0</v>
      </c>
    </row>
    <row r="46" spans="2:15" ht="12.75">
      <c r="B46" s="1">
        <f t="shared" si="8"/>
        <v>2049</v>
      </c>
      <c r="C46" s="15"/>
      <c r="D46" s="15"/>
      <c r="E46" s="15"/>
      <c r="F46" s="15"/>
      <c r="G46" s="15"/>
      <c r="H46" s="15"/>
      <c r="I46" s="3">
        <f t="shared" si="1"/>
        <v>0</v>
      </c>
      <c r="J46" s="3">
        <f t="shared" si="2"/>
        <v>0</v>
      </c>
      <c r="K46" s="3">
        <f t="shared" si="3"/>
        <v>0</v>
      </c>
      <c r="L46" s="3">
        <f t="shared" si="4"/>
        <v>0</v>
      </c>
      <c r="M46" s="3">
        <f t="shared" si="5"/>
        <v>0</v>
      </c>
      <c r="N46" s="3">
        <f t="shared" si="6"/>
        <v>0</v>
      </c>
      <c r="O46" s="3">
        <f t="shared" si="7"/>
        <v>0</v>
      </c>
    </row>
    <row r="47" spans="2:15" ht="12.75">
      <c r="B47" s="1">
        <f t="shared" si="8"/>
        <v>2050</v>
      </c>
      <c r="C47" s="15"/>
      <c r="D47" s="15"/>
      <c r="E47" s="15"/>
      <c r="F47" s="15"/>
      <c r="G47" s="15"/>
      <c r="H47" s="15"/>
      <c r="I47" s="3">
        <f t="shared" si="1"/>
        <v>0</v>
      </c>
      <c r="J47" s="3">
        <f t="shared" si="2"/>
        <v>0</v>
      </c>
      <c r="K47" s="3">
        <f t="shared" si="3"/>
        <v>0</v>
      </c>
      <c r="L47" s="3">
        <f t="shared" si="4"/>
        <v>0</v>
      </c>
      <c r="M47" s="3">
        <f t="shared" si="5"/>
        <v>0</v>
      </c>
      <c r="N47" s="3">
        <f t="shared" si="6"/>
        <v>0</v>
      </c>
      <c r="O47" s="3">
        <f t="shared" si="7"/>
        <v>0</v>
      </c>
    </row>
    <row r="48" spans="2:15" ht="12.75">
      <c r="B48" s="1">
        <f t="shared" si="8"/>
        <v>2051</v>
      </c>
      <c r="C48" s="15"/>
      <c r="D48" s="15"/>
      <c r="E48" s="15"/>
      <c r="F48" s="15"/>
      <c r="G48" s="15"/>
      <c r="H48" s="15"/>
      <c r="I48" s="3">
        <f t="shared" si="1"/>
        <v>0</v>
      </c>
      <c r="J48" s="3">
        <f t="shared" si="2"/>
        <v>0</v>
      </c>
      <c r="K48" s="3">
        <f t="shared" si="3"/>
        <v>0</v>
      </c>
      <c r="L48" s="3">
        <f t="shared" si="4"/>
        <v>0</v>
      </c>
      <c r="M48" s="3">
        <f t="shared" si="5"/>
        <v>0</v>
      </c>
      <c r="N48" s="3">
        <f t="shared" si="6"/>
        <v>0</v>
      </c>
      <c r="O48" s="3">
        <f t="shared" si="7"/>
        <v>0</v>
      </c>
    </row>
    <row r="49" spans="2:15" ht="12.75">
      <c r="B49" s="1">
        <f t="shared" si="8"/>
        <v>2052</v>
      </c>
      <c r="C49" s="15"/>
      <c r="D49" s="15"/>
      <c r="E49" s="15"/>
      <c r="F49" s="15"/>
      <c r="G49" s="15"/>
      <c r="H49" s="15"/>
      <c r="I49" s="3">
        <f t="shared" si="1"/>
        <v>0</v>
      </c>
      <c r="J49" s="3">
        <f t="shared" si="2"/>
        <v>0</v>
      </c>
      <c r="K49" s="3">
        <f t="shared" si="3"/>
        <v>0</v>
      </c>
      <c r="L49" s="3">
        <f t="shared" si="4"/>
        <v>0</v>
      </c>
      <c r="M49" s="3">
        <f t="shared" si="5"/>
        <v>0</v>
      </c>
      <c r="N49" s="3">
        <f t="shared" si="6"/>
        <v>0</v>
      </c>
      <c r="O49" s="3">
        <f t="shared" si="7"/>
        <v>0</v>
      </c>
    </row>
    <row r="50" spans="2:15" ht="12.75">
      <c r="B50" s="1">
        <f t="shared" si="8"/>
        <v>2053</v>
      </c>
      <c r="C50" s="15"/>
      <c r="D50" s="15"/>
      <c r="E50" s="15"/>
      <c r="F50" s="15"/>
      <c r="G50" s="15"/>
      <c r="H50" s="15"/>
      <c r="I50" s="3">
        <f t="shared" si="1"/>
        <v>0</v>
      </c>
      <c r="J50" s="3">
        <f t="shared" si="2"/>
        <v>0</v>
      </c>
      <c r="K50" s="3">
        <f t="shared" si="3"/>
        <v>0</v>
      </c>
      <c r="L50" s="3">
        <f t="shared" si="4"/>
        <v>0</v>
      </c>
      <c r="M50" s="3">
        <f t="shared" si="5"/>
        <v>0</v>
      </c>
      <c r="N50" s="3">
        <f t="shared" si="6"/>
        <v>0</v>
      </c>
      <c r="O50" s="3">
        <f t="shared" si="7"/>
        <v>0</v>
      </c>
    </row>
    <row r="51" spans="2:15" ht="12.75">
      <c r="B51" s="1">
        <f t="shared" si="8"/>
        <v>2054</v>
      </c>
      <c r="C51" s="15"/>
      <c r="D51" s="15"/>
      <c r="E51" s="15"/>
      <c r="F51" s="15"/>
      <c r="G51" s="15"/>
      <c r="H51" s="15"/>
      <c r="I51" s="3">
        <f t="shared" si="1"/>
        <v>0</v>
      </c>
      <c r="J51" s="3">
        <f t="shared" si="2"/>
        <v>0</v>
      </c>
      <c r="K51" s="3">
        <f t="shared" si="3"/>
        <v>0</v>
      </c>
      <c r="L51" s="3">
        <f t="shared" si="4"/>
        <v>0</v>
      </c>
      <c r="M51" s="3">
        <f t="shared" si="5"/>
        <v>0</v>
      </c>
      <c r="N51" s="3">
        <f t="shared" si="6"/>
        <v>0</v>
      </c>
      <c r="O51" s="3">
        <f t="shared" si="7"/>
        <v>0</v>
      </c>
    </row>
    <row r="52" spans="2:15" ht="12.75">
      <c r="B52" s="1">
        <f t="shared" si="8"/>
        <v>2055</v>
      </c>
      <c r="C52" s="15"/>
      <c r="D52" s="15"/>
      <c r="E52" s="15"/>
      <c r="F52" s="15"/>
      <c r="G52" s="15"/>
      <c r="H52" s="15"/>
      <c r="I52" s="3">
        <f t="shared" si="1"/>
        <v>0</v>
      </c>
      <c r="J52" s="3">
        <f t="shared" si="2"/>
        <v>0</v>
      </c>
      <c r="K52" s="3">
        <f t="shared" si="3"/>
        <v>0</v>
      </c>
      <c r="L52" s="3">
        <f t="shared" si="4"/>
        <v>0</v>
      </c>
      <c r="M52" s="3">
        <f t="shared" si="5"/>
        <v>0</v>
      </c>
      <c r="N52" s="3">
        <f t="shared" si="6"/>
        <v>0</v>
      </c>
      <c r="O52" s="3">
        <f t="shared" si="7"/>
        <v>0</v>
      </c>
    </row>
    <row r="53" spans="2:15" ht="12.75">
      <c r="B53" s="1">
        <f t="shared" si="8"/>
        <v>2056</v>
      </c>
      <c r="C53" s="15"/>
      <c r="D53" s="15"/>
      <c r="E53" s="15"/>
      <c r="F53" s="15"/>
      <c r="G53" s="15"/>
      <c r="H53" s="15"/>
      <c r="I53" s="3">
        <f t="shared" si="1"/>
        <v>0</v>
      </c>
      <c r="J53" s="3">
        <f t="shared" si="2"/>
        <v>0</v>
      </c>
      <c r="K53" s="3">
        <f t="shared" si="3"/>
        <v>0</v>
      </c>
      <c r="L53" s="3">
        <f t="shared" si="4"/>
        <v>0</v>
      </c>
      <c r="M53" s="3">
        <f t="shared" si="5"/>
        <v>0</v>
      </c>
      <c r="N53" s="3">
        <f t="shared" si="6"/>
        <v>0</v>
      </c>
      <c r="O53" s="3">
        <f t="shared" si="7"/>
        <v>0</v>
      </c>
    </row>
    <row r="54" spans="2:15" ht="12.75">
      <c r="B54" s="1">
        <f t="shared" si="8"/>
        <v>2057</v>
      </c>
      <c r="C54" s="15"/>
      <c r="D54" s="15"/>
      <c r="E54" s="15"/>
      <c r="F54" s="15"/>
      <c r="G54" s="15"/>
      <c r="H54" s="15"/>
      <c r="I54" s="3">
        <f t="shared" si="1"/>
        <v>0</v>
      </c>
      <c r="J54" s="3">
        <f t="shared" si="2"/>
        <v>0</v>
      </c>
      <c r="K54" s="3">
        <f t="shared" si="3"/>
        <v>0</v>
      </c>
      <c r="L54" s="3">
        <f t="shared" si="4"/>
        <v>0</v>
      </c>
      <c r="M54" s="3">
        <f t="shared" si="5"/>
        <v>0</v>
      </c>
      <c r="N54" s="3">
        <f t="shared" si="6"/>
        <v>0</v>
      </c>
      <c r="O54" s="3">
        <f t="shared" si="7"/>
        <v>0</v>
      </c>
    </row>
    <row r="55" spans="2:15" ht="12.75">
      <c r="B55" s="1">
        <f t="shared" si="8"/>
        <v>2058</v>
      </c>
      <c r="C55" s="15"/>
      <c r="D55" s="15"/>
      <c r="E55" s="15"/>
      <c r="F55" s="15"/>
      <c r="G55" s="15"/>
      <c r="H55" s="15"/>
      <c r="I55" s="3">
        <f t="shared" si="1"/>
        <v>0</v>
      </c>
      <c r="J55" s="3">
        <f t="shared" si="2"/>
        <v>0</v>
      </c>
      <c r="K55" s="3">
        <f t="shared" si="3"/>
        <v>0</v>
      </c>
      <c r="L55" s="3">
        <f t="shared" si="4"/>
        <v>0</v>
      </c>
      <c r="M55" s="3">
        <f t="shared" si="5"/>
        <v>0</v>
      </c>
      <c r="N55" s="3">
        <f t="shared" si="6"/>
        <v>0</v>
      </c>
      <c r="O55" s="3">
        <f t="shared" si="7"/>
        <v>0</v>
      </c>
    </row>
    <row r="56" spans="2:15" ht="12.75">
      <c r="B56" s="1">
        <f t="shared" si="8"/>
        <v>2059</v>
      </c>
      <c r="C56" s="15"/>
      <c r="D56" s="15"/>
      <c r="E56" s="15"/>
      <c r="F56" s="15"/>
      <c r="G56" s="15"/>
      <c r="H56" s="15"/>
      <c r="I56" s="3">
        <f t="shared" si="1"/>
        <v>0</v>
      </c>
      <c r="J56" s="3">
        <f t="shared" si="2"/>
        <v>0</v>
      </c>
      <c r="K56" s="3">
        <f t="shared" si="3"/>
        <v>0</v>
      </c>
      <c r="L56" s="3">
        <f t="shared" si="4"/>
        <v>0</v>
      </c>
      <c r="M56" s="3">
        <f t="shared" si="5"/>
        <v>0</v>
      </c>
      <c r="N56" s="3">
        <f t="shared" si="6"/>
        <v>0</v>
      </c>
      <c r="O56" s="3">
        <f t="shared" si="7"/>
        <v>0</v>
      </c>
    </row>
    <row r="57" spans="2:15" ht="12.75">
      <c r="B57" s="1">
        <f t="shared" si="8"/>
        <v>2060</v>
      </c>
      <c r="C57" s="15"/>
      <c r="D57" s="15"/>
      <c r="E57" s="15"/>
      <c r="F57" s="15"/>
      <c r="G57" s="15"/>
      <c r="H57" s="15"/>
      <c r="I57" s="3">
        <f t="shared" si="1"/>
        <v>0</v>
      </c>
      <c r="J57" s="3">
        <f t="shared" si="2"/>
        <v>0</v>
      </c>
      <c r="K57" s="3">
        <f t="shared" si="3"/>
        <v>0</v>
      </c>
      <c r="L57" s="3">
        <f t="shared" si="4"/>
        <v>0</v>
      </c>
      <c r="M57" s="3">
        <f t="shared" si="5"/>
        <v>0</v>
      </c>
      <c r="N57" s="3">
        <f t="shared" si="6"/>
        <v>0</v>
      </c>
      <c r="O57" s="3">
        <f t="shared" si="7"/>
        <v>0</v>
      </c>
    </row>
    <row r="58" spans="2:15" ht="12.75">
      <c r="B58" s="1">
        <f t="shared" si="8"/>
        <v>2061</v>
      </c>
      <c r="C58" s="15"/>
      <c r="D58" s="15"/>
      <c r="E58" s="15"/>
      <c r="F58" s="15"/>
      <c r="G58" s="15"/>
      <c r="H58" s="15"/>
      <c r="I58" s="3">
        <f t="shared" si="1"/>
        <v>0</v>
      </c>
      <c r="J58" s="3">
        <f t="shared" si="2"/>
        <v>0</v>
      </c>
      <c r="K58" s="3">
        <f t="shared" si="3"/>
        <v>0</v>
      </c>
      <c r="L58" s="3">
        <f t="shared" si="4"/>
        <v>0</v>
      </c>
      <c r="M58" s="3">
        <f t="shared" si="5"/>
        <v>0</v>
      </c>
      <c r="N58" s="3">
        <f t="shared" si="6"/>
        <v>0</v>
      </c>
      <c r="O58" s="3">
        <f t="shared" si="7"/>
        <v>0</v>
      </c>
    </row>
    <row r="59" spans="2:15" ht="12.75">
      <c r="B59" s="1">
        <f t="shared" si="8"/>
        <v>2062</v>
      </c>
      <c r="C59" s="15"/>
      <c r="D59" s="15"/>
      <c r="E59" s="15"/>
      <c r="F59" s="15"/>
      <c r="G59" s="15"/>
      <c r="H59" s="15"/>
      <c r="I59" s="3">
        <f t="shared" si="1"/>
        <v>0</v>
      </c>
      <c r="J59" s="3">
        <f t="shared" si="2"/>
        <v>0</v>
      </c>
      <c r="K59" s="3">
        <f t="shared" si="3"/>
        <v>0</v>
      </c>
      <c r="L59" s="3">
        <f t="shared" si="4"/>
        <v>0</v>
      </c>
      <c r="M59" s="3">
        <f t="shared" si="5"/>
        <v>0</v>
      </c>
      <c r="N59" s="3">
        <f t="shared" si="6"/>
        <v>0</v>
      </c>
      <c r="O59" s="3">
        <f t="shared" si="7"/>
        <v>0</v>
      </c>
    </row>
    <row r="60" spans="2:15" ht="12.75">
      <c r="B60" s="1">
        <f t="shared" si="8"/>
        <v>2063</v>
      </c>
      <c r="C60" s="15"/>
      <c r="D60" s="15"/>
      <c r="E60" s="15"/>
      <c r="F60" s="15"/>
      <c r="G60" s="15"/>
      <c r="H60" s="15"/>
      <c r="I60" s="3">
        <f t="shared" si="1"/>
        <v>0</v>
      </c>
      <c r="J60" s="3">
        <f t="shared" si="2"/>
        <v>0</v>
      </c>
      <c r="K60" s="3">
        <f t="shared" si="3"/>
        <v>0</v>
      </c>
      <c r="L60" s="3">
        <f t="shared" si="4"/>
        <v>0</v>
      </c>
      <c r="M60" s="3">
        <f t="shared" si="5"/>
        <v>0</v>
      </c>
      <c r="N60" s="3">
        <f t="shared" si="6"/>
        <v>0</v>
      </c>
      <c r="O60" s="3">
        <f t="shared" si="7"/>
        <v>0</v>
      </c>
    </row>
    <row r="61" spans="2:15" ht="12.75">
      <c r="B61" s="1">
        <f t="shared" si="8"/>
        <v>2064</v>
      </c>
      <c r="C61" s="15"/>
      <c r="D61" s="15"/>
      <c r="E61" s="15"/>
      <c r="F61" s="15"/>
      <c r="G61" s="15"/>
      <c r="H61" s="15"/>
      <c r="I61" s="3">
        <f t="shared" si="1"/>
        <v>0</v>
      </c>
      <c r="J61" s="3">
        <f t="shared" si="2"/>
        <v>0</v>
      </c>
      <c r="K61" s="3">
        <f t="shared" si="3"/>
        <v>0</v>
      </c>
      <c r="L61" s="3">
        <f t="shared" si="4"/>
        <v>0</v>
      </c>
      <c r="M61" s="3">
        <f t="shared" si="5"/>
        <v>0</v>
      </c>
      <c r="N61" s="3">
        <f t="shared" si="6"/>
        <v>0</v>
      </c>
      <c r="O61" s="3">
        <f t="shared" si="7"/>
        <v>0</v>
      </c>
    </row>
    <row r="62" spans="2:15" ht="12.75">
      <c r="B62" s="1">
        <f t="shared" si="8"/>
        <v>2065</v>
      </c>
      <c r="C62" s="15"/>
      <c r="D62" s="15"/>
      <c r="E62" s="15"/>
      <c r="F62" s="15"/>
      <c r="G62" s="15"/>
      <c r="H62" s="15"/>
      <c r="I62" s="3">
        <f t="shared" si="1"/>
        <v>0</v>
      </c>
      <c r="J62" s="3">
        <f t="shared" si="2"/>
        <v>0</v>
      </c>
      <c r="K62" s="3">
        <f t="shared" si="3"/>
        <v>0</v>
      </c>
      <c r="L62" s="3">
        <f t="shared" si="4"/>
        <v>0</v>
      </c>
      <c r="M62" s="3">
        <f t="shared" si="5"/>
        <v>0</v>
      </c>
      <c r="N62" s="3">
        <f t="shared" si="6"/>
        <v>0</v>
      </c>
      <c r="O62" s="3">
        <f t="shared" si="7"/>
        <v>0</v>
      </c>
    </row>
    <row r="63" spans="2:15" ht="12.75">
      <c r="B63" s="1">
        <f t="shared" si="8"/>
        <v>2066</v>
      </c>
      <c r="C63" s="15"/>
      <c r="D63" s="15"/>
      <c r="E63" s="15"/>
      <c r="F63" s="15"/>
      <c r="G63" s="15"/>
      <c r="H63" s="15"/>
      <c r="I63" s="3">
        <f t="shared" si="1"/>
        <v>0</v>
      </c>
      <c r="J63" s="3">
        <f t="shared" si="2"/>
        <v>0</v>
      </c>
      <c r="K63" s="3">
        <f t="shared" si="3"/>
        <v>0</v>
      </c>
      <c r="L63" s="3">
        <f t="shared" si="4"/>
        <v>0</v>
      </c>
      <c r="M63" s="3">
        <f t="shared" si="5"/>
        <v>0</v>
      </c>
      <c r="N63" s="3">
        <f t="shared" si="6"/>
        <v>0</v>
      </c>
      <c r="O63" s="3">
        <f t="shared" si="7"/>
        <v>0</v>
      </c>
    </row>
    <row r="64" spans="2:15" ht="12.75">
      <c r="B64" s="1">
        <f t="shared" si="8"/>
        <v>2067</v>
      </c>
      <c r="C64" s="15"/>
      <c r="D64" s="15"/>
      <c r="E64" s="15"/>
      <c r="F64" s="15"/>
      <c r="G64" s="15"/>
      <c r="H64" s="15"/>
      <c r="I64" s="3">
        <f t="shared" si="1"/>
        <v>0</v>
      </c>
      <c r="J64" s="3">
        <f t="shared" si="2"/>
        <v>0</v>
      </c>
      <c r="K64" s="3">
        <f t="shared" si="3"/>
        <v>0</v>
      </c>
      <c r="L64" s="3">
        <f t="shared" si="4"/>
        <v>0</v>
      </c>
      <c r="M64" s="3">
        <f t="shared" si="5"/>
        <v>0</v>
      </c>
      <c r="N64" s="3">
        <f t="shared" si="6"/>
        <v>0</v>
      </c>
      <c r="O64" s="3">
        <f t="shared" si="7"/>
        <v>0</v>
      </c>
    </row>
    <row r="65" spans="2:15" ht="12.75">
      <c r="B65" s="1">
        <f t="shared" si="8"/>
        <v>2068</v>
      </c>
      <c r="C65" s="15"/>
      <c r="D65" s="15"/>
      <c r="E65" s="15"/>
      <c r="F65" s="15"/>
      <c r="G65" s="15"/>
      <c r="H65" s="15"/>
      <c r="I65" s="3">
        <f t="shared" si="1"/>
        <v>0</v>
      </c>
      <c r="J65" s="3">
        <f t="shared" si="2"/>
        <v>0</v>
      </c>
      <c r="K65" s="3">
        <f t="shared" si="3"/>
        <v>0</v>
      </c>
      <c r="L65" s="3">
        <f t="shared" si="4"/>
        <v>0</v>
      </c>
      <c r="M65" s="3">
        <f t="shared" si="5"/>
        <v>0</v>
      </c>
      <c r="N65" s="3">
        <f t="shared" si="6"/>
        <v>0</v>
      </c>
      <c r="O65" s="3">
        <f t="shared" si="7"/>
        <v>0</v>
      </c>
    </row>
    <row r="66" spans="2:15" ht="12.75">
      <c r="B66" s="1">
        <f t="shared" si="8"/>
        <v>2069</v>
      </c>
      <c r="C66" s="15"/>
      <c r="D66" s="15"/>
      <c r="E66" s="15"/>
      <c r="F66" s="15"/>
      <c r="G66" s="15"/>
      <c r="H66" s="15"/>
      <c r="I66" s="3">
        <f t="shared" si="1"/>
        <v>0</v>
      </c>
      <c r="J66" s="3">
        <f t="shared" si="2"/>
        <v>0</v>
      </c>
      <c r="K66" s="3">
        <f t="shared" si="3"/>
        <v>0</v>
      </c>
      <c r="L66" s="3">
        <f t="shared" si="4"/>
        <v>0</v>
      </c>
      <c r="M66" s="3">
        <f t="shared" si="5"/>
        <v>0</v>
      </c>
      <c r="N66" s="3">
        <f t="shared" si="6"/>
        <v>0</v>
      </c>
      <c r="O66" s="3">
        <f t="shared" si="7"/>
        <v>0</v>
      </c>
    </row>
    <row r="67" spans="2:15" ht="12.75">
      <c r="B67" s="1">
        <f t="shared" si="8"/>
        <v>2070</v>
      </c>
      <c r="C67" s="15"/>
      <c r="D67" s="15"/>
      <c r="E67" s="15"/>
      <c r="F67" s="15"/>
      <c r="G67" s="15"/>
      <c r="H67" s="15"/>
      <c r="I67" s="3">
        <f t="shared" si="1"/>
        <v>0</v>
      </c>
      <c r="J67" s="3">
        <f t="shared" si="2"/>
        <v>0</v>
      </c>
      <c r="K67" s="3">
        <f t="shared" si="3"/>
        <v>0</v>
      </c>
      <c r="L67" s="3">
        <f t="shared" si="4"/>
        <v>0</v>
      </c>
      <c r="M67" s="3">
        <f t="shared" si="5"/>
        <v>0</v>
      </c>
      <c r="N67" s="3">
        <f t="shared" si="6"/>
        <v>0</v>
      </c>
      <c r="O67" s="3">
        <f t="shared" si="7"/>
        <v>0</v>
      </c>
    </row>
    <row r="68" spans="2:15" ht="12.75">
      <c r="B68" s="1">
        <f t="shared" si="8"/>
        <v>2071</v>
      </c>
      <c r="C68" s="15"/>
      <c r="D68" s="15"/>
      <c r="E68" s="15"/>
      <c r="F68" s="15"/>
      <c r="G68" s="15"/>
      <c r="H68" s="15"/>
      <c r="I68" s="3">
        <f t="shared" si="1"/>
        <v>0</v>
      </c>
      <c r="J68" s="3">
        <f t="shared" si="2"/>
        <v>0</v>
      </c>
      <c r="K68" s="3">
        <f t="shared" si="3"/>
        <v>0</v>
      </c>
      <c r="L68" s="3">
        <f t="shared" si="4"/>
        <v>0</v>
      </c>
      <c r="M68" s="3">
        <f t="shared" si="5"/>
        <v>0</v>
      </c>
      <c r="N68" s="3">
        <f t="shared" si="6"/>
        <v>0</v>
      </c>
      <c r="O68" s="3">
        <f t="shared" si="7"/>
        <v>0</v>
      </c>
    </row>
    <row r="69" spans="2:15" ht="12.75">
      <c r="B69" s="1">
        <f t="shared" si="8"/>
        <v>2072</v>
      </c>
      <c r="C69" s="15"/>
      <c r="D69" s="15"/>
      <c r="E69" s="15"/>
      <c r="F69" s="15"/>
      <c r="G69" s="15"/>
      <c r="H69" s="15"/>
      <c r="I69" s="3">
        <f aca="true" t="shared" si="9" ref="I69:I87">C69*C$5</f>
        <v>0</v>
      </c>
      <c r="J69" s="3">
        <f aca="true" t="shared" si="10" ref="J69:J87">D69*D$5</f>
        <v>0</v>
      </c>
      <c r="K69" s="3">
        <f aca="true" t="shared" si="11" ref="K69:K87">E69*E$5</f>
        <v>0</v>
      </c>
      <c r="L69" s="3">
        <f aca="true" t="shared" si="12" ref="L69:L87">F69*F$5</f>
        <v>0</v>
      </c>
      <c r="M69" s="3">
        <f aca="true" t="shared" si="13" ref="M69:M87">G69*G$5</f>
        <v>0</v>
      </c>
      <c r="N69" s="3">
        <f aca="true" t="shared" si="14" ref="N69:N87">H69*H$5</f>
        <v>0</v>
      </c>
      <c r="O69" s="3">
        <f aca="true" t="shared" si="15" ref="O69:O87">SUM(I69:N69)</f>
        <v>0</v>
      </c>
    </row>
    <row r="70" spans="2:15" ht="12.75">
      <c r="B70" s="1">
        <f aca="true" t="shared" si="16" ref="B70:B76">B69+1</f>
        <v>2073</v>
      </c>
      <c r="C70" s="15"/>
      <c r="D70" s="15"/>
      <c r="E70" s="15"/>
      <c r="F70" s="15"/>
      <c r="G70" s="15"/>
      <c r="H70" s="15"/>
      <c r="I70" s="3">
        <f t="shared" si="9"/>
        <v>0</v>
      </c>
      <c r="J70" s="3">
        <f t="shared" si="10"/>
        <v>0</v>
      </c>
      <c r="K70" s="3">
        <f t="shared" si="11"/>
        <v>0</v>
      </c>
      <c r="L70" s="3">
        <f t="shared" si="12"/>
        <v>0</v>
      </c>
      <c r="M70" s="3">
        <f t="shared" si="13"/>
        <v>0</v>
      </c>
      <c r="N70" s="3">
        <f t="shared" si="14"/>
        <v>0</v>
      </c>
      <c r="O70" s="3">
        <f t="shared" si="15"/>
        <v>0</v>
      </c>
    </row>
    <row r="71" spans="2:15" ht="12.75">
      <c r="B71" s="1">
        <f t="shared" si="16"/>
        <v>2074</v>
      </c>
      <c r="C71" s="15"/>
      <c r="D71" s="15"/>
      <c r="E71" s="15"/>
      <c r="F71" s="15"/>
      <c r="G71" s="15"/>
      <c r="H71" s="15"/>
      <c r="I71" s="3">
        <f t="shared" si="9"/>
        <v>0</v>
      </c>
      <c r="J71" s="3">
        <f t="shared" si="10"/>
        <v>0</v>
      </c>
      <c r="K71" s="3">
        <f t="shared" si="11"/>
        <v>0</v>
      </c>
      <c r="L71" s="3">
        <f t="shared" si="12"/>
        <v>0</v>
      </c>
      <c r="M71" s="3">
        <f t="shared" si="13"/>
        <v>0</v>
      </c>
      <c r="N71" s="3">
        <f t="shared" si="14"/>
        <v>0</v>
      </c>
      <c r="O71" s="3">
        <f t="shared" si="15"/>
        <v>0</v>
      </c>
    </row>
    <row r="72" spans="2:15" ht="12.75">
      <c r="B72" s="1">
        <f t="shared" si="16"/>
        <v>2075</v>
      </c>
      <c r="C72" s="15"/>
      <c r="D72" s="15"/>
      <c r="E72" s="15"/>
      <c r="F72" s="15"/>
      <c r="G72" s="15"/>
      <c r="H72" s="15"/>
      <c r="I72" s="3">
        <f t="shared" si="9"/>
        <v>0</v>
      </c>
      <c r="J72" s="3">
        <f t="shared" si="10"/>
        <v>0</v>
      </c>
      <c r="K72" s="3">
        <f t="shared" si="11"/>
        <v>0</v>
      </c>
      <c r="L72" s="3">
        <f t="shared" si="12"/>
        <v>0</v>
      </c>
      <c r="M72" s="3">
        <f t="shared" si="13"/>
        <v>0</v>
      </c>
      <c r="N72" s="3">
        <f t="shared" si="14"/>
        <v>0</v>
      </c>
      <c r="O72" s="3">
        <f t="shared" si="15"/>
        <v>0</v>
      </c>
    </row>
    <row r="73" spans="2:15" ht="12.75">
      <c r="B73" s="1">
        <f t="shared" si="16"/>
        <v>2076</v>
      </c>
      <c r="C73" s="15"/>
      <c r="D73" s="15"/>
      <c r="E73" s="15"/>
      <c r="F73" s="15"/>
      <c r="G73" s="15"/>
      <c r="H73" s="15"/>
      <c r="I73" s="3">
        <f t="shared" si="9"/>
        <v>0</v>
      </c>
      <c r="J73" s="3">
        <f t="shared" si="10"/>
        <v>0</v>
      </c>
      <c r="K73" s="3">
        <f t="shared" si="11"/>
        <v>0</v>
      </c>
      <c r="L73" s="3">
        <f t="shared" si="12"/>
        <v>0</v>
      </c>
      <c r="M73" s="3">
        <f t="shared" si="13"/>
        <v>0</v>
      </c>
      <c r="N73" s="3">
        <f t="shared" si="14"/>
        <v>0</v>
      </c>
      <c r="O73" s="3">
        <f t="shared" si="15"/>
        <v>0</v>
      </c>
    </row>
    <row r="74" spans="2:15" ht="12.75">
      <c r="B74" s="1">
        <f t="shared" si="16"/>
        <v>2077</v>
      </c>
      <c r="C74" s="15"/>
      <c r="D74" s="15"/>
      <c r="E74" s="15"/>
      <c r="F74" s="15"/>
      <c r="G74" s="15"/>
      <c r="H74" s="15"/>
      <c r="I74" s="3">
        <f t="shared" si="9"/>
        <v>0</v>
      </c>
      <c r="J74" s="3">
        <f t="shared" si="10"/>
        <v>0</v>
      </c>
      <c r="K74" s="3">
        <f t="shared" si="11"/>
        <v>0</v>
      </c>
      <c r="L74" s="3">
        <f t="shared" si="12"/>
        <v>0</v>
      </c>
      <c r="M74" s="3">
        <f t="shared" si="13"/>
        <v>0</v>
      </c>
      <c r="N74" s="3">
        <f t="shared" si="14"/>
        <v>0</v>
      </c>
      <c r="O74" s="3">
        <f t="shared" si="15"/>
        <v>0</v>
      </c>
    </row>
    <row r="75" spans="2:15" ht="12.75">
      <c r="B75" s="1">
        <f t="shared" si="16"/>
        <v>2078</v>
      </c>
      <c r="C75" s="15"/>
      <c r="D75" s="15"/>
      <c r="E75" s="15"/>
      <c r="F75" s="15"/>
      <c r="G75" s="15"/>
      <c r="H75" s="15"/>
      <c r="I75" s="3">
        <f t="shared" si="9"/>
        <v>0</v>
      </c>
      <c r="J75" s="3">
        <f t="shared" si="10"/>
        <v>0</v>
      </c>
      <c r="K75" s="3">
        <f t="shared" si="11"/>
        <v>0</v>
      </c>
      <c r="L75" s="3">
        <f t="shared" si="12"/>
        <v>0</v>
      </c>
      <c r="M75" s="3">
        <f t="shared" si="13"/>
        <v>0</v>
      </c>
      <c r="N75" s="3">
        <f t="shared" si="14"/>
        <v>0</v>
      </c>
      <c r="O75" s="3">
        <f t="shared" si="15"/>
        <v>0</v>
      </c>
    </row>
    <row r="76" spans="2:15" ht="12.75">
      <c r="B76" s="1">
        <f t="shared" si="16"/>
        <v>2079</v>
      </c>
      <c r="C76" s="15"/>
      <c r="D76" s="15"/>
      <c r="E76" s="15"/>
      <c r="F76" s="15"/>
      <c r="G76" s="15"/>
      <c r="H76" s="15"/>
      <c r="I76" s="3">
        <f t="shared" si="9"/>
        <v>0</v>
      </c>
      <c r="J76" s="3">
        <f t="shared" si="10"/>
        <v>0</v>
      </c>
      <c r="K76" s="3">
        <f t="shared" si="11"/>
        <v>0</v>
      </c>
      <c r="L76" s="3">
        <f t="shared" si="12"/>
        <v>0</v>
      </c>
      <c r="M76" s="3">
        <f t="shared" si="13"/>
        <v>0</v>
      </c>
      <c r="N76" s="3">
        <f t="shared" si="14"/>
        <v>0</v>
      </c>
      <c r="O76" s="3">
        <f t="shared" si="15"/>
        <v>0</v>
      </c>
    </row>
    <row r="77" spans="2:15" ht="12.75">
      <c r="B77" s="1">
        <f aca="true" t="shared" si="17" ref="B77:B87">B76+1</f>
        <v>2080</v>
      </c>
      <c r="C77" s="15"/>
      <c r="D77" s="15"/>
      <c r="E77" s="15"/>
      <c r="F77" s="15"/>
      <c r="G77" s="15"/>
      <c r="H77" s="15"/>
      <c r="I77" s="3">
        <f t="shared" si="9"/>
        <v>0</v>
      </c>
      <c r="J77" s="3">
        <f t="shared" si="10"/>
        <v>0</v>
      </c>
      <c r="K77" s="3">
        <f t="shared" si="11"/>
        <v>0</v>
      </c>
      <c r="L77" s="3">
        <f t="shared" si="12"/>
        <v>0</v>
      </c>
      <c r="M77" s="3">
        <f t="shared" si="13"/>
        <v>0</v>
      </c>
      <c r="N77" s="3">
        <f t="shared" si="14"/>
        <v>0</v>
      </c>
      <c r="O77" s="3">
        <f t="shared" si="15"/>
        <v>0</v>
      </c>
    </row>
    <row r="78" spans="2:15" ht="12.75">
      <c r="B78" s="1">
        <f t="shared" si="17"/>
        <v>2081</v>
      </c>
      <c r="C78" s="15"/>
      <c r="D78" s="15"/>
      <c r="E78" s="15"/>
      <c r="F78" s="15"/>
      <c r="G78" s="15"/>
      <c r="H78" s="15"/>
      <c r="I78" s="3">
        <f t="shared" si="9"/>
        <v>0</v>
      </c>
      <c r="J78" s="3">
        <f t="shared" si="10"/>
        <v>0</v>
      </c>
      <c r="K78" s="3">
        <f t="shared" si="11"/>
        <v>0</v>
      </c>
      <c r="L78" s="3">
        <f t="shared" si="12"/>
        <v>0</v>
      </c>
      <c r="M78" s="3">
        <f t="shared" si="13"/>
        <v>0</v>
      </c>
      <c r="N78" s="3">
        <f t="shared" si="14"/>
        <v>0</v>
      </c>
      <c r="O78" s="3">
        <f t="shared" si="15"/>
        <v>0</v>
      </c>
    </row>
    <row r="79" spans="2:15" ht="12.75">
      <c r="B79" s="1">
        <f t="shared" si="17"/>
        <v>2082</v>
      </c>
      <c r="C79" s="15"/>
      <c r="D79" s="15"/>
      <c r="E79" s="15"/>
      <c r="F79" s="15"/>
      <c r="G79" s="15"/>
      <c r="H79" s="15"/>
      <c r="I79" s="3">
        <f t="shared" si="9"/>
        <v>0</v>
      </c>
      <c r="J79" s="3">
        <f t="shared" si="10"/>
        <v>0</v>
      </c>
      <c r="K79" s="3">
        <f t="shared" si="11"/>
        <v>0</v>
      </c>
      <c r="L79" s="3">
        <f t="shared" si="12"/>
        <v>0</v>
      </c>
      <c r="M79" s="3">
        <f t="shared" si="13"/>
        <v>0</v>
      </c>
      <c r="N79" s="3">
        <f t="shared" si="14"/>
        <v>0</v>
      </c>
      <c r="O79" s="3">
        <f t="shared" si="15"/>
        <v>0</v>
      </c>
    </row>
    <row r="80" spans="2:15" ht="12.75">
      <c r="B80" s="1">
        <f t="shared" si="17"/>
        <v>2083</v>
      </c>
      <c r="C80" s="15"/>
      <c r="D80" s="15"/>
      <c r="E80" s="15"/>
      <c r="F80" s="15"/>
      <c r="G80" s="15"/>
      <c r="H80" s="15"/>
      <c r="I80" s="3">
        <f t="shared" si="9"/>
        <v>0</v>
      </c>
      <c r="J80" s="3">
        <f t="shared" si="10"/>
        <v>0</v>
      </c>
      <c r="K80" s="3">
        <f t="shared" si="11"/>
        <v>0</v>
      </c>
      <c r="L80" s="3">
        <f t="shared" si="12"/>
        <v>0</v>
      </c>
      <c r="M80" s="3">
        <f t="shared" si="13"/>
        <v>0</v>
      </c>
      <c r="N80" s="3">
        <f t="shared" si="14"/>
        <v>0</v>
      </c>
      <c r="O80" s="3">
        <f t="shared" si="15"/>
        <v>0</v>
      </c>
    </row>
    <row r="81" spans="2:15" ht="12.75">
      <c r="B81" s="1">
        <f t="shared" si="17"/>
        <v>2084</v>
      </c>
      <c r="C81" s="15"/>
      <c r="D81" s="15"/>
      <c r="E81" s="15"/>
      <c r="F81" s="15"/>
      <c r="G81" s="15"/>
      <c r="H81" s="15"/>
      <c r="I81" s="3">
        <f t="shared" si="9"/>
        <v>0</v>
      </c>
      <c r="J81" s="3">
        <f t="shared" si="10"/>
        <v>0</v>
      </c>
      <c r="K81" s="3">
        <f t="shared" si="11"/>
        <v>0</v>
      </c>
      <c r="L81" s="3">
        <f t="shared" si="12"/>
        <v>0</v>
      </c>
      <c r="M81" s="3">
        <f t="shared" si="13"/>
        <v>0</v>
      </c>
      <c r="N81" s="3">
        <f t="shared" si="14"/>
        <v>0</v>
      </c>
      <c r="O81" s="3">
        <f t="shared" si="15"/>
        <v>0</v>
      </c>
    </row>
    <row r="82" spans="2:15" ht="12.75">
      <c r="B82" s="1">
        <f t="shared" si="17"/>
        <v>2085</v>
      </c>
      <c r="C82" s="15"/>
      <c r="D82" s="15"/>
      <c r="E82" s="15"/>
      <c r="F82" s="15"/>
      <c r="G82" s="15"/>
      <c r="H82" s="15"/>
      <c r="I82" s="3">
        <f t="shared" si="9"/>
        <v>0</v>
      </c>
      <c r="J82" s="3">
        <f t="shared" si="10"/>
        <v>0</v>
      </c>
      <c r="K82" s="3">
        <f t="shared" si="11"/>
        <v>0</v>
      </c>
      <c r="L82" s="3">
        <f t="shared" si="12"/>
        <v>0</v>
      </c>
      <c r="M82" s="3">
        <f t="shared" si="13"/>
        <v>0</v>
      </c>
      <c r="N82" s="3">
        <f t="shared" si="14"/>
        <v>0</v>
      </c>
      <c r="O82" s="3">
        <f t="shared" si="15"/>
        <v>0</v>
      </c>
    </row>
    <row r="83" spans="2:15" ht="12.75">
      <c r="B83" s="1">
        <f t="shared" si="17"/>
        <v>2086</v>
      </c>
      <c r="C83" s="15"/>
      <c r="D83" s="15"/>
      <c r="E83" s="15"/>
      <c r="F83" s="15"/>
      <c r="G83" s="15"/>
      <c r="H83" s="15"/>
      <c r="I83" s="3">
        <f t="shared" si="9"/>
        <v>0</v>
      </c>
      <c r="J83" s="3">
        <f t="shared" si="10"/>
        <v>0</v>
      </c>
      <c r="K83" s="3">
        <f t="shared" si="11"/>
        <v>0</v>
      </c>
      <c r="L83" s="3">
        <f t="shared" si="12"/>
        <v>0</v>
      </c>
      <c r="M83" s="3">
        <f t="shared" si="13"/>
        <v>0</v>
      </c>
      <c r="N83" s="3">
        <f t="shared" si="14"/>
        <v>0</v>
      </c>
      <c r="O83" s="3">
        <f t="shared" si="15"/>
        <v>0</v>
      </c>
    </row>
    <row r="84" spans="2:15" ht="12.75">
      <c r="B84" s="1">
        <f t="shared" si="17"/>
        <v>2087</v>
      </c>
      <c r="C84" s="15"/>
      <c r="D84" s="15"/>
      <c r="E84" s="15"/>
      <c r="F84" s="15"/>
      <c r="G84" s="15"/>
      <c r="H84" s="15"/>
      <c r="I84" s="3">
        <f t="shared" si="9"/>
        <v>0</v>
      </c>
      <c r="J84" s="3">
        <f t="shared" si="10"/>
        <v>0</v>
      </c>
      <c r="K84" s="3">
        <f t="shared" si="11"/>
        <v>0</v>
      </c>
      <c r="L84" s="3">
        <f t="shared" si="12"/>
        <v>0</v>
      </c>
      <c r="M84" s="3">
        <f t="shared" si="13"/>
        <v>0</v>
      </c>
      <c r="N84" s="3">
        <f t="shared" si="14"/>
        <v>0</v>
      </c>
      <c r="O84" s="3">
        <f t="shared" si="15"/>
        <v>0</v>
      </c>
    </row>
    <row r="85" spans="2:15" ht="12.75">
      <c r="B85" s="1">
        <f t="shared" si="17"/>
        <v>2088</v>
      </c>
      <c r="C85" s="15"/>
      <c r="D85" s="15"/>
      <c r="E85" s="15"/>
      <c r="F85" s="15"/>
      <c r="G85" s="15"/>
      <c r="H85" s="15"/>
      <c r="I85" s="3">
        <f t="shared" si="9"/>
        <v>0</v>
      </c>
      <c r="J85" s="3">
        <f t="shared" si="10"/>
        <v>0</v>
      </c>
      <c r="K85" s="3">
        <f t="shared" si="11"/>
        <v>0</v>
      </c>
      <c r="L85" s="3">
        <f t="shared" si="12"/>
        <v>0</v>
      </c>
      <c r="M85" s="3">
        <f t="shared" si="13"/>
        <v>0</v>
      </c>
      <c r="N85" s="3">
        <f t="shared" si="14"/>
        <v>0</v>
      </c>
      <c r="O85" s="3">
        <f t="shared" si="15"/>
        <v>0</v>
      </c>
    </row>
    <row r="86" spans="2:15" ht="12.75">
      <c r="B86" s="1">
        <f t="shared" si="17"/>
        <v>2089</v>
      </c>
      <c r="C86" s="15"/>
      <c r="D86" s="15"/>
      <c r="E86" s="15"/>
      <c r="F86" s="15"/>
      <c r="G86" s="15"/>
      <c r="H86" s="15"/>
      <c r="I86" s="3">
        <f t="shared" si="9"/>
        <v>0</v>
      </c>
      <c r="J86" s="3">
        <f t="shared" si="10"/>
        <v>0</v>
      </c>
      <c r="K86" s="3">
        <f t="shared" si="11"/>
        <v>0</v>
      </c>
      <c r="L86" s="3">
        <f t="shared" si="12"/>
        <v>0</v>
      </c>
      <c r="M86" s="3">
        <f t="shared" si="13"/>
        <v>0</v>
      </c>
      <c r="N86" s="3">
        <f t="shared" si="14"/>
        <v>0</v>
      </c>
      <c r="O86" s="3">
        <f t="shared" si="15"/>
        <v>0</v>
      </c>
    </row>
    <row r="87" spans="2:15" ht="12.75">
      <c r="B87" s="1">
        <f t="shared" si="17"/>
        <v>2090</v>
      </c>
      <c r="C87" s="15"/>
      <c r="D87" s="15"/>
      <c r="E87" s="15"/>
      <c r="F87" s="15"/>
      <c r="G87" s="15"/>
      <c r="H87" s="15"/>
      <c r="I87" s="3">
        <f t="shared" si="9"/>
        <v>0</v>
      </c>
      <c r="J87" s="3">
        <f t="shared" si="10"/>
        <v>0</v>
      </c>
      <c r="K87" s="3">
        <f t="shared" si="11"/>
        <v>0</v>
      </c>
      <c r="L87" s="3">
        <f t="shared" si="12"/>
        <v>0</v>
      </c>
      <c r="M87" s="3">
        <f t="shared" si="13"/>
        <v>0</v>
      </c>
      <c r="N87" s="3">
        <f t="shared" si="14"/>
        <v>0</v>
      </c>
      <c r="O87" s="3">
        <f t="shared" si="15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87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21.7109375" style="1" customWidth="1"/>
    <col min="2" max="2" width="15.7109375" style="1" customWidth="1"/>
    <col min="3" max="3" width="11.140625" style="1" customWidth="1"/>
    <col min="4" max="4" width="8.28125" style="1" customWidth="1"/>
    <col min="5" max="5" width="12.28125" style="1" customWidth="1"/>
    <col min="6" max="6" width="9.8515625" style="1" bestFit="1" customWidth="1"/>
    <col min="7" max="7" width="9.28125" style="1" bestFit="1" customWidth="1"/>
    <col min="8" max="8" width="11.28125" style="1" customWidth="1"/>
    <col min="9" max="9" width="13.28125" style="1" customWidth="1"/>
    <col min="10" max="13" width="9.140625" style="1" customWidth="1"/>
    <col min="14" max="14" width="11.57421875" style="1" customWidth="1"/>
    <col min="15" max="15" width="14.421875" style="1" customWidth="1"/>
    <col min="16" max="16384" width="9.140625" style="1" customWidth="1"/>
  </cols>
  <sheetData>
    <row r="3" spans="1:12" ht="12.75">
      <c r="A3" s="1" t="s">
        <v>0</v>
      </c>
      <c r="B3" s="20">
        <f>'Data - traded sector'!B3</f>
        <v>2010</v>
      </c>
      <c r="F3" s="1" t="s">
        <v>9</v>
      </c>
      <c r="L3" s="1" t="s">
        <v>37</v>
      </c>
    </row>
    <row r="4" spans="2:15" ht="64.5" customHeight="1">
      <c r="B4" s="1" t="s">
        <v>2</v>
      </c>
      <c r="C4" s="2" t="s">
        <v>4</v>
      </c>
      <c r="D4" s="2" t="s">
        <v>7</v>
      </c>
      <c r="E4" s="2" t="s">
        <v>6</v>
      </c>
      <c r="F4" s="2" t="s">
        <v>8</v>
      </c>
      <c r="G4" s="2" t="s">
        <v>1</v>
      </c>
      <c r="H4" s="2" t="s">
        <v>3</v>
      </c>
      <c r="I4" s="2" t="s">
        <v>4</v>
      </c>
      <c r="J4" s="2" t="s">
        <v>7</v>
      </c>
      <c r="K4" s="2" t="s">
        <v>6</v>
      </c>
      <c r="L4" s="2" t="s">
        <v>8</v>
      </c>
      <c r="M4" s="2" t="s">
        <v>1</v>
      </c>
      <c r="N4" s="2" t="s">
        <v>3</v>
      </c>
      <c r="O4" s="2" t="s">
        <v>10</v>
      </c>
    </row>
    <row r="5" spans="2:8" ht="35.25" customHeight="1">
      <c r="B5" s="2" t="s">
        <v>12</v>
      </c>
      <c r="C5" s="1">
        <v>1</v>
      </c>
      <c r="D5" s="1">
        <v>21</v>
      </c>
      <c r="E5" s="1">
        <v>310</v>
      </c>
      <c r="F5" s="1">
        <v>1300</v>
      </c>
      <c r="G5" s="1">
        <v>3800</v>
      </c>
      <c r="H5" s="1">
        <v>23900</v>
      </c>
    </row>
    <row r="6" spans="1:15" ht="12.75">
      <c r="A6" s="1" t="s">
        <v>5</v>
      </c>
      <c r="B6" s="1" t="s">
        <v>11</v>
      </c>
      <c r="C6" s="18">
        <f aca="true" t="shared" si="0" ref="C6:O6">SUM(C7:C87)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0</v>
      </c>
      <c r="M6" s="18">
        <f t="shared" si="0"/>
        <v>0</v>
      </c>
      <c r="N6" s="18">
        <f t="shared" si="0"/>
        <v>0</v>
      </c>
      <c r="O6" s="18">
        <f t="shared" si="0"/>
        <v>0</v>
      </c>
    </row>
    <row r="7" spans="2:15" ht="12.75">
      <c r="B7" s="1">
        <v>2010</v>
      </c>
      <c r="C7" s="19"/>
      <c r="D7" s="19"/>
      <c r="E7" s="19"/>
      <c r="F7" s="19"/>
      <c r="G7" s="19"/>
      <c r="H7" s="19"/>
      <c r="I7" s="18">
        <f aca="true" t="shared" si="1" ref="I7:I38">C7*C$5</f>
        <v>0</v>
      </c>
      <c r="J7" s="18">
        <f aca="true" t="shared" si="2" ref="J7:J38">D7*D$5</f>
        <v>0</v>
      </c>
      <c r="K7" s="18">
        <f aca="true" t="shared" si="3" ref="K7:K38">E7*E$5</f>
        <v>0</v>
      </c>
      <c r="L7" s="18">
        <f aca="true" t="shared" si="4" ref="L7:L38">F7*F$5</f>
        <v>0</v>
      </c>
      <c r="M7" s="18">
        <f aca="true" t="shared" si="5" ref="M7:M38">G7*G$5</f>
        <v>0</v>
      </c>
      <c r="N7" s="18">
        <f aca="true" t="shared" si="6" ref="N7:N38">H7*H$5</f>
        <v>0</v>
      </c>
      <c r="O7" s="18">
        <f aca="true" t="shared" si="7" ref="O7:O38">SUM(I7:N7)</f>
        <v>0</v>
      </c>
    </row>
    <row r="8" spans="2:15" ht="12.75">
      <c r="B8" s="1">
        <f aca="true" t="shared" si="8" ref="B8:B39">B7+1</f>
        <v>2011</v>
      </c>
      <c r="C8" s="19"/>
      <c r="D8" s="19"/>
      <c r="E8" s="19"/>
      <c r="F8" s="19"/>
      <c r="G8" s="19"/>
      <c r="H8" s="19"/>
      <c r="I8" s="18">
        <f t="shared" si="1"/>
        <v>0</v>
      </c>
      <c r="J8" s="18">
        <f t="shared" si="2"/>
        <v>0</v>
      </c>
      <c r="K8" s="18">
        <f t="shared" si="3"/>
        <v>0</v>
      </c>
      <c r="L8" s="18">
        <f t="shared" si="4"/>
        <v>0</v>
      </c>
      <c r="M8" s="18">
        <f t="shared" si="5"/>
        <v>0</v>
      </c>
      <c r="N8" s="18">
        <f t="shared" si="6"/>
        <v>0</v>
      </c>
      <c r="O8" s="18">
        <f t="shared" si="7"/>
        <v>0</v>
      </c>
    </row>
    <row r="9" spans="2:15" ht="12.75">
      <c r="B9" s="1">
        <f t="shared" si="8"/>
        <v>2012</v>
      </c>
      <c r="C9" s="19"/>
      <c r="D9" s="19"/>
      <c r="E9" s="19"/>
      <c r="F9" s="19"/>
      <c r="G9" s="19"/>
      <c r="H9" s="19"/>
      <c r="I9" s="18">
        <f t="shared" si="1"/>
        <v>0</v>
      </c>
      <c r="J9" s="18">
        <f t="shared" si="2"/>
        <v>0</v>
      </c>
      <c r="K9" s="18">
        <f t="shared" si="3"/>
        <v>0</v>
      </c>
      <c r="L9" s="18">
        <f t="shared" si="4"/>
        <v>0</v>
      </c>
      <c r="M9" s="18">
        <f t="shared" si="5"/>
        <v>0</v>
      </c>
      <c r="N9" s="18">
        <f t="shared" si="6"/>
        <v>0</v>
      </c>
      <c r="O9" s="18">
        <f t="shared" si="7"/>
        <v>0</v>
      </c>
    </row>
    <row r="10" spans="2:15" ht="12.75">
      <c r="B10" s="1">
        <f t="shared" si="8"/>
        <v>2013</v>
      </c>
      <c r="C10" s="19"/>
      <c r="D10" s="19"/>
      <c r="E10" s="19"/>
      <c r="F10" s="19"/>
      <c r="G10" s="19"/>
      <c r="H10" s="19"/>
      <c r="I10" s="18">
        <f t="shared" si="1"/>
        <v>0</v>
      </c>
      <c r="J10" s="18">
        <f t="shared" si="2"/>
        <v>0</v>
      </c>
      <c r="K10" s="18">
        <f t="shared" si="3"/>
        <v>0</v>
      </c>
      <c r="L10" s="18">
        <f t="shared" si="4"/>
        <v>0</v>
      </c>
      <c r="M10" s="18">
        <f t="shared" si="5"/>
        <v>0</v>
      </c>
      <c r="N10" s="18">
        <f t="shared" si="6"/>
        <v>0</v>
      </c>
      <c r="O10" s="18">
        <f t="shared" si="7"/>
        <v>0</v>
      </c>
    </row>
    <row r="11" spans="2:15" ht="12.75">
      <c r="B11" s="1">
        <f t="shared" si="8"/>
        <v>2014</v>
      </c>
      <c r="C11" s="19"/>
      <c r="D11" s="19"/>
      <c r="E11" s="19"/>
      <c r="F11" s="19"/>
      <c r="G11" s="19"/>
      <c r="H11" s="19"/>
      <c r="I11" s="18">
        <f t="shared" si="1"/>
        <v>0</v>
      </c>
      <c r="J11" s="18">
        <f t="shared" si="2"/>
        <v>0</v>
      </c>
      <c r="K11" s="18">
        <f t="shared" si="3"/>
        <v>0</v>
      </c>
      <c r="L11" s="18">
        <f t="shared" si="4"/>
        <v>0</v>
      </c>
      <c r="M11" s="18">
        <f t="shared" si="5"/>
        <v>0</v>
      </c>
      <c r="N11" s="18">
        <f t="shared" si="6"/>
        <v>0</v>
      </c>
      <c r="O11" s="18">
        <f t="shared" si="7"/>
        <v>0</v>
      </c>
    </row>
    <row r="12" spans="2:15" ht="12.75">
      <c r="B12" s="1">
        <f t="shared" si="8"/>
        <v>2015</v>
      </c>
      <c r="C12" s="19"/>
      <c r="D12" s="19"/>
      <c r="E12" s="19"/>
      <c r="F12" s="19"/>
      <c r="G12" s="19"/>
      <c r="H12" s="19"/>
      <c r="I12" s="18">
        <f t="shared" si="1"/>
        <v>0</v>
      </c>
      <c r="J12" s="18">
        <f t="shared" si="2"/>
        <v>0</v>
      </c>
      <c r="K12" s="18">
        <f t="shared" si="3"/>
        <v>0</v>
      </c>
      <c r="L12" s="18">
        <f t="shared" si="4"/>
        <v>0</v>
      </c>
      <c r="M12" s="18">
        <f t="shared" si="5"/>
        <v>0</v>
      </c>
      <c r="N12" s="18">
        <f t="shared" si="6"/>
        <v>0</v>
      </c>
      <c r="O12" s="18">
        <f t="shared" si="7"/>
        <v>0</v>
      </c>
    </row>
    <row r="13" spans="2:15" ht="12.75">
      <c r="B13" s="1">
        <f t="shared" si="8"/>
        <v>2016</v>
      </c>
      <c r="C13" s="19"/>
      <c r="D13" s="19"/>
      <c r="E13" s="19"/>
      <c r="F13" s="19"/>
      <c r="G13" s="19"/>
      <c r="H13" s="19"/>
      <c r="I13" s="18">
        <f t="shared" si="1"/>
        <v>0</v>
      </c>
      <c r="J13" s="18">
        <f t="shared" si="2"/>
        <v>0</v>
      </c>
      <c r="K13" s="18">
        <f t="shared" si="3"/>
        <v>0</v>
      </c>
      <c r="L13" s="18">
        <f t="shared" si="4"/>
        <v>0</v>
      </c>
      <c r="M13" s="18">
        <f t="shared" si="5"/>
        <v>0</v>
      </c>
      <c r="N13" s="18">
        <f t="shared" si="6"/>
        <v>0</v>
      </c>
      <c r="O13" s="18">
        <f t="shared" si="7"/>
        <v>0</v>
      </c>
    </row>
    <row r="14" spans="2:15" ht="12.75">
      <c r="B14" s="1">
        <f t="shared" si="8"/>
        <v>2017</v>
      </c>
      <c r="C14" s="19"/>
      <c r="D14" s="19"/>
      <c r="E14" s="19"/>
      <c r="F14" s="19"/>
      <c r="G14" s="19"/>
      <c r="H14" s="19"/>
      <c r="I14" s="18">
        <f t="shared" si="1"/>
        <v>0</v>
      </c>
      <c r="J14" s="18">
        <f t="shared" si="2"/>
        <v>0</v>
      </c>
      <c r="K14" s="18">
        <f t="shared" si="3"/>
        <v>0</v>
      </c>
      <c r="L14" s="18">
        <f t="shared" si="4"/>
        <v>0</v>
      </c>
      <c r="M14" s="18">
        <f t="shared" si="5"/>
        <v>0</v>
      </c>
      <c r="N14" s="18">
        <f t="shared" si="6"/>
        <v>0</v>
      </c>
      <c r="O14" s="18">
        <f t="shared" si="7"/>
        <v>0</v>
      </c>
    </row>
    <row r="15" spans="2:15" ht="12.75">
      <c r="B15" s="1">
        <f t="shared" si="8"/>
        <v>2018</v>
      </c>
      <c r="C15" s="19"/>
      <c r="D15" s="19"/>
      <c r="E15" s="19"/>
      <c r="F15" s="19"/>
      <c r="G15" s="19"/>
      <c r="H15" s="19"/>
      <c r="I15" s="18">
        <f t="shared" si="1"/>
        <v>0</v>
      </c>
      <c r="J15" s="18">
        <f t="shared" si="2"/>
        <v>0</v>
      </c>
      <c r="K15" s="18">
        <f t="shared" si="3"/>
        <v>0</v>
      </c>
      <c r="L15" s="18">
        <f t="shared" si="4"/>
        <v>0</v>
      </c>
      <c r="M15" s="18">
        <f t="shared" si="5"/>
        <v>0</v>
      </c>
      <c r="N15" s="18">
        <f t="shared" si="6"/>
        <v>0</v>
      </c>
      <c r="O15" s="18">
        <f t="shared" si="7"/>
        <v>0</v>
      </c>
    </row>
    <row r="16" spans="2:15" ht="12.75">
      <c r="B16" s="1">
        <f t="shared" si="8"/>
        <v>2019</v>
      </c>
      <c r="C16" s="19"/>
      <c r="D16" s="19"/>
      <c r="E16" s="19"/>
      <c r="F16" s="19"/>
      <c r="G16" s="19"/>
      <c r="H16" s="19"/>
      <c r="I16" s="18">
        <f t="shared" si="1"/>
        <v>0</v>
      </c>
      <c r="J16" s="18">
        <f t="shared" si="2"/>
        <v>0</v>
      </c>
      <c r="K16" s="18">
        <f t="shared" si="3"/>
        <v>0</v>
      </c>
      <c r="L16" s="18">
        <f t="shared" si="4"/>
        <v>0</v>
      </c>
      <c r="M16" s="18">
        <f t="shared" si="5"/>
        <v>0</v>
      </c>
      <c r="N16" s="18">
        <f t="shared" si="6"/>
        <v>0</v>
      </c>
      <c r="O16" s="18">
        <f t="shared" si="7"/>
        <v>0</v>
      </c>
    </row>
    <row r="17" spans="2:15" ht="12.75">
      <c r="B17" s="1">
        <f t="shared" si="8"/>
        <v>2020</v>
      </c>
      <c r="C17" s="19"/>
      <c r="D17" s="19"/>
      <c r="E17" s="19"/>
      <c r="F17" s="19"/>
      <c r="G17" s="19"/>
      <c r="H17" s="19"/>
      <c r="I17" s="18">
        <f t="shared" si="1"/>
        <v>0</v>
      </c>
      <c r="J17" s="18">
        <f t="shared" si="2"/>
        <v>0</v>
      </c>
      <c r="K17" s="18">
        <f t="shared" si="3"/>
        <v>0</v>
      </c>
      <c r="L17" s="18">
        <f t="shared" si="4"/>
        <v>0</v>
      </c>
      <c r="M17" s="18">
        <f t="shared" si="5"/>
        <v>0</v>
      </c>
      <c r="N17" s="18">
        <f t="shared" si="6"/>
        <v>0</v>
      </c>
      <c r="O17" s="18">
        <f t="shared" si="7"/>
        <v>0</v>
      </c>
    </row>
    <row r="18" spans="2:15" ht="12.75">
      <c r="B18" s="1">
        <f t="shared" si="8"/>
        <v>2021</v>
      </c>
      <c r="C18" s="19"/>
      <c r="D18" s="19"/>
      <c r="E18" s="19"/>
      <c r="F18" s="19"/>
      <c r="G18" s="19"/>
      <c r="H18" s="19"/>
      <c r="I18" s="18">
        <f t="shared" si="1"/>
        <v>0</v>
      </c>
      <c r="J18" s="18">
        <f t="shared" si="2"/>
        <v>0</v>
      </c>
      <c r="K18" s="18">
        <f t="shared" si="3"/>
        <v>0</v>
      </c>
      <c r="L18" s="18">
        <f t="shared" si="4"/>
        <v>0</v>
      </c>
      <c r="M18" s="18">
        <f t="shared" si="5"/>
        <v>0</v>
      </c>
      <c r="N18" s="18">
        <f t="shared" si="6"/>
        <v>0</v>
      </c>
      <c r="O18" s="18">
        <f t="shared" si="7"/>
        <v>0</v>
      </c>
    </row>
    <row r="19" spans="2:15" ht="12.75">
      <c r="B19" s="1">
        <f t="shared" si="8"/>
        <v>2022</v>
      </c>
      <c r="C19" s="19"/>
      <c r="D19" s="19"/>
      <c r="E19" s="19"/>
      <c r="F19" s="19"/>
      <c r="G19" s="19"/>
      <c r="H19" s="19"/>
      <c r="I19" s="18">
        <f t="shared" si="1"/>
        <v>0</v>
      </c>
      <c r="J19" s="18">
        <f t="shared" si="2"/>
        <v>0</v>
      </c>
      <c r="K19" s="18">
        <f t="shared" si="3"/>
        <v>0</v>
      </c>
      <c r="L19" s="18">
        <f t="shared" si="4"/>
        <v>0</v>
      </c>
      <c r="M19" s="18">
        <f t="shared" si="5"/>
        <v>0</v>
      </c>
      <c r="N19" s="18">
        <f t="shared" si="6"/>
        <v>0</v>
      </c>
      <c r="O19" s="18">
        <f t="shared" si="7"/>
        <v>0</v>
      </c>
    </row>
    <row r="20" spans="2:15" ht="12.75">
      <c r="B20" s="1">
        <f t="shared" si="8"/>
        <v>2023</v>
      </c>
      <c r="C20" s="19"/>
      <c r="D20" s="19"/>
      <c r="E20" s="19"/>
      <c r="F20" s="19"/>
      <c r="G20" s="19"/>
      <c r="H20" s="19"/>
      <c r="I20" s="18">
        <f t="shared" si="1"/>
        <v>0</v>
      </c>
      <c r="J20" s="18">
        <f t="shared" si="2"/>
        <v>0</v>
      </c>
      <c r="K20" s="18">
        <f t="shared" si="3"/>
        <v>0</v>
      </c>
      <c r="L20" s="18">
        <f t="shared" si="4"/>
        <v>0</v>
      </c>
      <c r="M20" s="18">
        <f t="shared" si="5"/>
        <v>0</v>
      </c>
      <c r="N20" s="18">
        <f t="shared" si="6"/>
        <v>0</v>
      </c>
      <c r="O20" s="18">
        <f t="shared" si="7"/>
        <v>0</v>
      </c>
    </row>
    <row r="21" spans="2:15" ht="12.75">
      <c r="B21" s="1">
        <f t="shared" si="8"/>
        <v>2024</v>
      </c>
      <c r="C21" s="19"/>
      <c r="D21" s="19"/>
      <c r="E21" s="19"/>
      <c r="F21" s="19"/>
      <c r="G21" s="19"/>
      <c r="H21" s="19"/>
      <c r="I21" s="18">
        <f t="shared" si="1"/>
        <v>0</v>
      </c>
      <c r="J21" s="18">
        <f t="shared" si="2"/>
        <v>0</v>
      </c>
      <c r="K21" s="18">
        <f t="shared" si="3"/>
        <v>0</v>
      </c>
      <c r="L21" s="18">
        <f t="shared" si="4"/>
        <v>0</v>
      </c>
      <c r="M21" s="18">
        <f t="shared" si="5"/>
        <v>0</v>
      </c>
      <c r="N21" s="18">
        <f t="shared" si="6"/>
        <v>0</v>
      </c>
      <c r="O21" s="18">
        <f t="shared" si="7"/>
        <v>0</v>
      </c>
    </row>
    <row r="22" spans="2:15" ht="12.75">
      <c r="B22" s="1">
        <f t="shared" si="8"/>
        <v>2025</v>
      </c>
      <c r="C22" s="19"/>
      <c r="D22" s="19"/>
      <c r="E22" s="19"/>
      <c r="F22" s="19"/>
      <c r="G22" s="19"/>
      <c r="H22" s="19"/>
      <c r="I22" s="18">
        <f t="shared" si="1"/>
        <v>0</v>
      </c>
      <c r="J22" s="18">
        <f t="shared" si="2"/>
        <v>0</v>
      </c>
      <c r="K22" s="18">
        <f t="shared" si="3"/>
        <v>0</v>
      </c>
      <c r="L22" s="18">
        <f t="shared" si="4"/>
        <v>0</v>
      </c>
      <c r="M22" s="18">
        <f t="shared" si="5"/>
        <v>0</v>
      </c>
      <c r="N22" s="18">
        <f t="shared" si="6"/>
        <v>0</v>
      </c>
      <c r="O22" s="18">
        <f t="shared" si="7"/>
        <v>0</v>
      </c>
    </row>
    <row r="23" spans="2:15" ht="12.75">
      <c r="B23" s="1">
        <f t="shared" si="8"/>
        <v>2026</v>
      </c>
      <c r="C23" s="19"/>
      <c r="D23" s="19"/>
      <c r="E23" s="19"/>
      <c r="F23" s="19"/>
      <c r="G23" s="19"/>
      <c r="H23" s="19"/>
      <c r="I23" s="18">
        <f t="shared" si="1"/>
        <v>0</v>
      </c>
      <c r="J23" s="18">
        <f t="shared" si="2"/>
        <v>0</v>
      </c>
      <c r="K23" s="18">
        <f t="shared" si="3"/>
        <v>0</v>
      </c>
      <c r="L23" s="18">
        <f t="shared" si="4"/>
        <v>0</v>
      </c>
      <c r="M23" s="18">
        <f t="shared" si="5"/>
        <v>0</v>
      </c>
      <c r="N23" s="18">
        <f t="shared" si="6"/>
        <v>0</v>
      </c>
      <c r="O23" s="18">
        <f t="shared" si="7"/>
        <v>0</v>
      </c>
    </row>
    <row r="24" spans="2:15" ht="12.75">
      <c r="B24" s="1">
        <f t="shared" si="8"/>
        <v>2027</v>
      </c>
      <c r="C24" s="19"/>
      <c r="D24" s="19"/>
      <c r="E24" s="19"/>
      <c r="F24" s="19"/>
      <c r="G24" s="19"/>
      <c r="H24" s="19"/>
      <c r="I24" s="18">
        <f t="shared" si="1"/>
        <v>0</v>
      </c>
      <c r="J24" s="18">
        <f t="shared" si="2"/>
        <v>0</v>
      </c>
      <c r="K24" s="18">
        <f t="shared" si="3"/>
        <v>0</v>
      </c>
      <c r="L24" s="18">
        <f t="shared" si="4"/>
        <v>0</v>
      </c>
      <c r="M24" s="18">
        <f t="shared" si="5"/>
        <v>0</v>
      </c>
      <c r="N24" s="18">
        <f t="shared" si="6"/>
        <v>0</v>
      </c>
      <c r="O24" s="18">
        <f t="shared" si="7"/>
        <v>0</v>
      </c>
    </row>
    <row r="25" spans="2:15" ht="12.75">
      <c r="B25" s="1">
        <f t="shared" si="8"/>
        <v>2028</v>
      </c>
      <c r="C25" s="19"/>
      <c r="D25" s="19"/>
      <c r="E25" s="19"/>
      <c r="F25" s="19"/>
      <c r="G25" s="19"/>
      <c r="H25" s="19"/>
      <c r="I25" s="18">
        <f t="shared" si="1"/>
        <v>0</v>
      </c>
      <c r="J25" s="18">
        <f t="shared" si="2"/>
        <v>0</v>
      </c>
      <c r="K25" s="18">
        <f t="shared" si="3"/>
        <v>0</v>
      </c>
      <c r="L25" s="18">
        <f t="shared" si="4"/>
        <v>0</v>
      </c>
      <c r="M25" s="18">
        <f t="shared" si="5"/>
        <v>0</v>
      </c>
      <c r="N25" s="18">
        <f t="shared" si="6"/>
        <v>0</v>
      </c>
      <c r="O25" s="18">
        <f t="shared" si="7"/>
        <v>0</v>
      </c>
    </row>
    <row r="26" spans="2:15" ht="12.75">
      <c r="B26" s="1">
        <f t="shared" si="8"/>
        <v>2029</v>
      </c>
      <c r="C26" s="19"/>
      <c r="D26" s="19"/>
      <c r="E26" s="19"/>
      <c r="F26" s="19"/>
      <c r="G26" s="19"/>
      <c r="H26" s="19"/>
      <c r="I26" s="18">
        <f t="shared" si="1"/>
        <v>0</v>
      </c>
      <c r="J26" s="18">
        <f t="shared" si="2"/>
        <v>0</v>
      </c>
      <c r="K26" s="18">
        <f t="shared" si="3"/>
        <v>0</v>
      </c>
      <c r="L26" s="18">
        <f t="shared" si="4"/>
        <v>0</v>
      </c>
      <c r="M26" s="18">
        <f t="shared" si="5"/>
        <v>0</v>
      </c>
      <c r="N26" s="18">
        <f t="shared" si="6"/>
        <v>0</v>
      </c>
      <c r="O26" s="18">
        <f t="shared" si="7"/>
        <v>0</v>
      </c>
    </row>
    <row r="27" spans="2:15" ht="12.75">
      <c r="B27" s="1">
        <f t="shared" si="8"/>
        <v>2030</v>
      </c>
      <c r="C27" s="19"/>
      <c r="D27" s="19"/>
      <c r="E27" s="19"/>
      <c r="F27" s="19"/>
      <c r="G27" s="19"/>
      <c r="H27" s="19"/>
      <c r="I27" s="18">
        <f t="shared" si="1"/>
        <v>0</v>
      </c>
      <c r="J27" s="18">
        <f t="shared" si="2"/>
        <v>0</v>
      </c>
      <c r="K27" s="18">
        <f t="shared" si="3"/>
        <v>0</v>
      </c>
      <c r="L27" s="18">
        <f t="shared" si="4"/>
        <v>0</v>
      </c>
      <c r="M27" s="18">
        <f t="shared" si="5"/>
        <v>0</v>
      </c>
      <c r="N27" s="18">
        <f t="shared" si="6"/>
        <v>0</v>
      </c>
      <c r="O27" s="18">
        <f t="shared" si="7"/>
        <v>0</v>
      </c>
    </row>
    <row r="28" spans="2:15" ht="12.75">
      <c r="B28" s="1">
        <f t="shared" si="8"/>
        <v>2031</v>
      </c>
      <c r="C28" s="19"/>
      <c r="D28" s="19"/>
      <c r="E28" s="19"/>
      <c r="F28" s="19"/>
      <c r="G28" s="19"/>
      <c r="H28" s="19"/>
      <c r="I28" s="18">
        <f t="shared" si="1"/>
        <v>0</v>
      </c>
      <c r="J28" s="18">
        <f t="shared" si="2"/>
        <v>0</v>
      </c>
      <c r="K28" s="18">
        <f t="shared" si="3"/>
        <v>0</v>
      </c>
      <c r="L28" s="18">
        <f t="shared" si="4"/>
        <v>0</v>
      </c>
      <c r="M28" s="18">
        <f t="shared" si="5"/>
        <v>0</v>
      </c>
      <c r="N28" s="18">
        <f t="shared" si="6"/>
        <v>0</v>
      </c>
      <c r="O28" s="18">
        <f t="shared" si="7"/>
        <v>0</v>
      </c>
    </row>
    <row r="29" spans="2:15" ht="12.75">
      <c r="B29" s="1">
        <f t="shared" si="8"/>
        <v>2032</v>
      </c>
      <c r="C29" s="19"/>
      <c r="D29" s="19"/>
      <c r="E29" s="19"/>
      <c r="F29" s="19"/>
      <c r="G29" s="19"/>
      <c r="H29" s="19"/>
      <c r="I29" s="18">
        <f t="shared" si="1"/>
        <v>0</v>
      </c>
      <c r="J29" s="18">
        <f t="shared" si="2"/>
        <v>0</v>
      </c>
      <c r="K29" s="18">
        <f t="shared" si="3"/>
        <v>0</v>
      </c>
      <c r="L29" s="18">
        <f t="shared" si="4"/>
        <v>0</v>
      </c>
      <c r="M29" s="18">
        <f t="shared" si="5"/>
        <v>0</v>
      </c>
      <c r="N29" s="18">
        <f t="shared" si="6"/>
        <v>0</v>
      </c>
      <c r="O29" s="18">
        <f t="shared" si="7"/>
        <v>0</v>
      </c>
    </row>
    <row r="30" spans="2:15" ht="12.75">
      <c r="B30" s="1">
        <f t="shared" si="8"/>
        <v>2033</v>
      </c>
      <c r="C30" s="19"/>
      <c r="D30" s="19"/>
      <c r="E30" s="19"/>
      <c r="F30" s="19"/>
      <c r="G30" s="19"/>
      <c r="H30" s="19"/>
      <c r="I30" s="18">
        <f t="shared" si="1"/>
        <v>0</v>
      </c>
      <c r="J30" s="18">
        <f t="shared" si="2"/>
        <v>0</v>
      </c>
      <c r="K30" s="18">
        <f t="shared" si="3"/>
        <v>0</v>
      </c>
      <c r="L30" s="18">
        <f t="shared" si="4"/>
        <v>0</v>
      </c>
      <c r="M30" s="18">
        <f t="shared" si="5"/>
        <v>0</v>
      </c>
      <c r="N30" s="18">
        <f t="shared" si="6"/>
        <v>0</v>
      </c>
      <c r="O30" s="18">
        <f t="shared" si="7"/>
        <v>0</v>
      </c>
    </row>
    <row r="31" spans="2:15" ht="12.75">
      <c r="B31" s="1">
        <f t="shared" si="8"/>
        <v>2034</v>
      </c>
      <c r="C31" s="19"/>
      <c r="D31" s="19"/>
      <c r="E31" s="19"/>
      <c r="F31" s="19"/>
      <c r="G31" s="19"/>
      <c r="H31" s="19"/>
      <c r="I31" s="18">
        <f t="shared" si="1"/>
        <v>0</v>
      </c>
      <c r="J31" s="18">
        <f t="shared" si="2"/>
        <v>0</v>
      </c>
      <c r="K31" s="18">
        <f t="shared" si="3"/>
        <v>0</v>
      </c>
      <c r="L31" s="18">
        <f t="shared" si="4"/>
        <v>0</v>
      </c>
      <c r="M31" s="18">
        <f t="shared" si="5"/>
        <v>0</v>
      </c>
      <c r="N31" s="18">
        <f t="shared" si="6"/>
        <v>0</v>
      </c>
      <c r="O31" s="18">
        <f t="shared" si="7"/>
        <v>0</v>
      </c>
    </row>
    <row r="32" spans="2:15" ht="12.75">
      <c r="B32" s="1">
        <f t="shared" si="8"/>
        <v>2035</v>
      </c>
      <c r="C32" s="19"/>
      <c r="D32" s="19"/>
      <c r="E32" s="19"/>
      <c r="F32" s="19"/>
      <c r="G32" s="19"/>
      <c r="H32" s="19"/>
      <c r="I32" s="18">
        <f t="shared" si="1"/>
        <v>0</v>
      </c>
      <c r="J32" s="18">
        <f t="shared" si="2"/>
        <v>0</v>
      </c>
      <c r="K32" s="18">
        <f t="shared" si="3"/>
        <v>0</v>
      </c>
      <c r="L32" s="18">
        <f t="shared" si="4"/>
        <v>0</v>
      </c>
      <c r="M32" s="18">
        <f t="shared" si="5"/>
        <v>0</v>
      </c>
      <c r="N32" s="18">
        <f t="shared" si="6"/>
        <v>0</v>
      </c>
      <c r="O32" s="18">
        <f t="shared" si="7"/>
        <v>0</v>
      </c>
    </row>
    <row r="33" spans="2:15" ht="12.75">
      <c r="B33" s="1">
        <f t="shared" si="8"/>
        <v>2036</v>
      </c>
      <c r="C33" s="19"/>
      <c r="D33" s="19"/>
      <c r="E33" s="19"/>
      <c r="F33" s="19"/>
      <c r="G33" s="19"/>
      <c r="H33" s="19"/>
      <c r="I33" s="18">
        <f t="shared" si="1"/>
        <v>0</v>
      </c>
      <c r="J33" s="18">
        <f t="shared" si="2"/>
        <v>0</v>
      </c>
      <c r="K33" s="18">
        <f t="shared" si="3"/>
        <v>0</v>
      </c>
      <c r="L33" s="18">
        <f t="shared" si="4"/>
        <v>0</v>
      </c>
      <c r="M33" s="18">
        <f t="shared" si="5"/>
        <v>0</v>
      </c>
      <c r="N33" s="18">
        <f t="shared" si="6"/>
        <v>0</v>
      </c>
      <c r="O33" s="18">
        <f t="shared" si="7"/>
        <v>0</v>
      </c>
    </row>
    <row r="34" spans="2:15" ht="12.75">
      <c r="B34" s="1">
        <f t="shared" si="8"/>
        <v>2037</v>
      </c>
      <c r="C34" s="19"/>
      <c r="D34" s="19"/>
      <c r="E34" s="19"/>
      <c r="F34" s="19"/>
      <c r="G34" s="19"/>
      <c r="H34" s="19"/>
      <c r="I34" s="18">
        <f t="shared" si="1"/>
        <v>0</v>
      </c>
      <c r="J34" s="18">
        <f t="shared" si="2"/>
        <v>0</v>
      </c>
      <c r="K34" s="18">
        <f t="shared" si="3"/>
        <v>0</v>
      </c>
      <c r="L34" s="18">
        <f t="shared" si="4"/>
        <v>0</v>
      </c>
      <c r="M34" s="18">
        <f t="shared" si="5"/>
        <v>0</v>
      </c>
      <c r="N34" s="18">
        <f t="shared" si="6"/>
        <v>0</v>
      </c>
      <c r="O34" s="18">
        <f t="shared" si="7"/>
        <v>0</v>
      </c>
    </row>
    <row r="35" spans="2:15" ht="12.75">
      <c r="B35" s="1">
        <f t="shared" si="8"/>
        <v>2038</v>
      </c>
      <c r="C35" s="19"/>
      <c r="D35" s="19"/>
      <c r="E35" s="19"/>
      <c r="F35" s="19"/>
      <c r="G35" s="19"/>
      <c r="H35" s="19"/>
      <c r="I35" s="18">
        <f t="shared" si="1"/>
        <v>0</v>
      </c>
      <c r="J35" s="18">
        <f t="shared" si="2"/>
        <v>0</v>
      </c>
      <c r="K35" s="18">
        <f t="shared" si="3"/>
        <v>0</v>
      </c>
      <c r="L35" s="18">
        <f t="shared" si="4"/>
        <v>0</v>
      </c>
      <c r="M35" s="18">
        <f t="shared" si="5"/>
        <v>0</v>
      </c>
      <c r="N35" s="18">
        <f t="shared" si="6"/>
        <v>0</v>
      </c>
      <c r="O35" s="18">
        <f t="shared" si="7"/>
        <v>0</v>
      </c>
    </row>
    <row r="36" spans="2:15" ht="12.75">
      <c r="B36" s="1">
        <f t="shared" si="8"/>
        <v>2039</v>
      </c>
      <c r="C36" s="19"/>
      <c r="D36" s="19"/>
      <c r="E36" s="19"/>
      <c r="F36" s="19"/>
      <c r="G36" s="19"/>
      <c r="H36" s="19"/>
      <c r="I36" s="18">
        <f t="shared" si="1"/>
        <v>0</v>
      </c>
      <c r="J36" s="18">
        <f t="shared" si="2"/>
        <v>0</v>
      </c>
      <c r="K36" s="18">
        <f t="shared" si="3"/>
        <v>0</v>
      </c>
      <c r="L36" s="18">
        <f t="shared" si="4"/>
        <v>0</v>
      </c>
      <c r="M36" s="18">
        <f t="shared" si="5"/>
        <v>0</v>
      </c>
      <c r="N36" s="18">
        <f t="shared" si="6"/>
        <v>0</v>
      </c>
      <c r="O36" s="18">
        <f t="shared" si="7"/>
        <v>0</v>
      </c>
    </row>
    <row r="37" spans="2:15" ht="12.75">
      <c r="B37" s="1">
        <f t="shared" si="8"/>
        <v>2040</v>
      </c>
      <c r="C37" s="19"/>
      <c r="D37" s="19"/>
      <c r="E37" s="19"/>
      <c r="F37" s="19"/>
      <c r="G37" s="19"/>
      <c r="H37" s="19"/>
      <c r="I37" s="18">
        <f t="shared" si="1"/>
        <v>0</v>
      </c>
      <c r="J37" s="18">
        <f t="shared" si="2"/>
        <v>0</v>
      </c>
      <c r="K37" s="18">
        <f t="shared" si="3"/>
        <v>0</v>
      </c>
      <c r="L37" s="18">
        <f t="shared" si="4"/>
        <v>0</v>
      </c>
      <c r="M37" s="18">
        <f t="shared" si="5"/>
        <v>0</v>
      </c>
      <c r="N37" s="18">
        <f t="shared" si="6"/>
        <v>0</v>
      </c>
      <c r="O37" s="18">
        <f t="shared" si="7"/>
        <v>0</v>
      </c>
    </row>
    <row r="38" spans="2:15" ht="12.75">
      <c r="B38" s="1">
        <f t="shared" si="8"/>
        <v>2041</v>
      </c>
      <c r="C38" s="19"/>
      <c r="D38" s="19"/>
      <c r="E38" s="19"/>
      <c r="F38" s="19"/>
      <c r="G38" s="19"/>
      <c r="H38" s="19"/>
      <c r="I38" s="18">
        <f t="shared" si="1"/>
        <v>0</v>
      </c>
      <c r="J38" s="18">
        <f t="shared" si="2"/>
        <v>0</v>
      </c>
      <c r="K38" s="18">
        <f t="shared" si="3"/>
        <v>0</v>
      </c>
      <c r="L38" s="18">
        <f t="shared" si="4"/>
        <v>0</v>
      </c>
      <c r="M38" s="18">
        <f t="shared" si="5"/>
        <v>0</v>
      </c>
      <c r="N38" s="18">
        <f t="shared" si="6"/>
        <v>0</v>
      </c>
      <c r="O38" s="18">
        <f t="shared" si="7"/>
        <v>0</v>
      </c>
    </row>
    <row r="39" spans="2:15" ht="12.75">
      <c r="B39" s="1">
        <f t="shared" si="8"/>
        <v>2042</v>
      </c>
      <c r="C39" s="19"/>
      <c r="D39" s="19"/>
      <c r="E39" s="19"/>
      <c r="F39" s="19"/>
      <c r="G39" s="19"/>
      <c r="H39" s="19"/>
      <c r="I39" s="18">
        <f aca="true" t="shared" si="9" ref="I39:I70">C39*C$5</f>
        <v>0</v>
      </c>
      <c r="J39" s="18">
        <f aca="true" t="shared" si="10" ref="J39:J70">D39*D$5</f>
        <v>0</v>
      </c>
      <c r="K39" s="18">
        <f aca="true" t="shared" si="11" ref="K39:K70">E39*E$5</f>
        <v>0</v>
      </c>
      <c r="L39" s="18">
        <f aca="true" t="shared" si="12" ref="L39:L70">F39*F$5</f>
        <v>0</v>
      </c>
      <c r="M39" s="18">
        <f aca="true" t="shared" si="13" ref="M39:M70">G39*G$5</f>
        <v>0</v>
      </c>
      <c r="N39" s="18">
        <f aca="true" t="shared" si="14" ref="N39:N70">H39*H$5</f>
        <v>0</v>
      </c>
      <c r="O39" s="18">
        <f aca="true" t="shared" si="15" ref="O39:O70">SUM(I39:N39)</f>
        <v>0</v>
      </c>
    </row>
    <row r="40" spans="2:15" ht="12.75">
      <c r="B40" s="1">
        <f aca="true" t="shared" si="16" ref="B40:B71">B39+1</f>
        <v>2043</v>
      </c>
      <c r="C40" s="19"/>
      <c r="D40" s="19"/>
      <c r="E40" s="19"/>
      <c r="F40" s="19"/>
      <c r="G40" s="19"/>
      <c r="H40" s="19"/>
      <c r="I40" s="18">
        <f t="shared" si="9"/>
        <v>0</v>
      </c>
      <c r="J40" s="18">
        <f t="shared" si="10"/>
        <v>0</v>
      </c>
      <c r="K40" s="18">
        <f t="shared" si="11"/>
        <v>0</v>
      </c>
      <c r="L40" s="18">
        <f t="shared" si="12"/>
        <v>0</v>
      </c>
      <c r="M40" s="18">
        <f t="shared" si="13"/>
        <v>0</v>
      </c>
      <c r="N40" s="18">
        <f t="shared" si="14"/>
        <v>0</v>
      </c>
      <c r="O40" s="18">
        <f t="shared" si="15"/>
        <v>0</v>
      </c>
    </row>
    <row r="41" spans="2:15" ht="12.75">
      <c r="B41" s="1">
        <f t="shared" si="16"/>
        <v>2044</v>
      </c>
      <c r="C41" s="19"/>
      <c r="D41" s="19"/>
      <c r="E41" s="19"/>
      <c r="F41" s="19"/>
      <c r="G41" s="19"/>
      <c r="H41" s="19"/>
      <c r="I41" s="18">
        <f t="shared" si="9"/>
        <v>0</v>
      </c>
      <c r="J41" s="18">
        <f t="shared" si="10"/>
        <v>0</v>
      </c>
      <c r="K41" s="18">
        <f t="shared" si="11"/>
        <v>0</v>
      </c>
      <c r="L41" s="18">
        <f t="shared" si="12"/>
        <v>0</v>
      </c>
      <c r="M41" s="18">
        <f t="shared" si="13"/>
        <v>0</v>
      </c>
      <c r="N41" s="18">
        <f t="shared" si="14"/>
        <v>0</v>
      </c>
      <c r="O41" s="18">
        <f t="shared" si="15"/>
        <v>0</v>
      </c>
    </row>
    <row r="42" spans="2:15" ht="12.75">
      <c r="B42" s="1">
        <f t="shared" si="16"/>
        <v>2045</v>
      </c>
      <c r="C42" s="19"/>
      <c r="D42" s="19"/>
      <c r="E42" s="19"/>
      <c r="F42" s="19"/>
      <c r="G42" s="19"/>
      <c r="H42" s="19"/>
      <c r="I42" s="18">
        <f t="shared" si="9"/>
        <v>0</v>
      </c>
      <c r="J42" s="18">
        <f t="shared" si="10"/>
        <v>0</v>
      </c>
      <c r="K42" s="18">
        <f t="shared" si="11"/>
        <v>0</v>
      </c>
      <c r="L42" s="18">
        <f t="shared" si="12"/>
        <v>0</v>
      </c>
      <c r="M42" s="18">
        <f t="shared" si="13"/>
        <v>0</v>
      </c>
      <c r="N42" s="18">
        <f t="shared" si="14"/>
        <v>0</v>
      </c>
      <c r="O42" s="18">
        <f t="shared" si="15"/>
        <v>0</v>
      </c>
    </row>
    <row r="43" spans="2:15" ht="12.75">
      <c r="B43" s="1">
        <f t="shared" si="16"/>
        <v>2046</v>
      </c>
      <c r="C43" s="19"/>
      <c r="D43" s="19"/>
      <c r="E43" s="19"/>
      <c r="F43" s="19"/>
      <c r="G43" s="19"/>
      <c r="H43" s="19"/>
      <c r="I43" s="18">
        <f t="shared" si="9"/>
        <v>0</v>
      </c>
      <c r="J43" s="18">
        <f t="shared" si="10"/>
        <v>0</v>
      </c>
      <c r="K43" s="18">
        <f t="shared" si="11"/>
        <v>0</v>
      </c>
      <c r="L43" s="18">
        <f t="shared" si="12"/>
        <v>0</v>
      </c>
      <c r="M43" s="18">
        <f t="shared" si="13"/>
        <v>0</v>
      </c>
      <c r="N43" s="18">
        <f t="shared" si="14"/>
        <v>0</v>
      </c>
      <c r="O43" s="18">
        <f t="shared" si="15"/>
        <v>0</v>
      </c>
    </row>
    <row r="44" spans="2:15" ht="12.75">
      <c r="B44" s="1">
        <f t="shared" si="16"/>
        <v>2047</v>
      </c>
      <c r="C44" s="19"/>
      <c r="D44" s="19"/>
      <c r="E44" s="19"/>
      <c r="F44" s="19"/>
      <c r="G44" s="19"/>
      <c r="H44" s="19"/>
      <c r="I44" s="18">
        <f t="shared" si="9"/>
        <v>0</v>
      </c>
      <c r="J44" s="18">
        <f t="shared" si="10"/>
        <v>0</v>
      </c>
      <c r="K44" s="18">
        <f t="shared" si="11"/>
        <v>0</v>
      </c>
      <c r="L44" s="18">
        <f t="shared" si="12"/>
        <v>0</v>
      </c>
      <c r="M44" s="18">
        <f t="shared" si="13"/>
        <v>0</v>
      </c>
      <c r="N44" s="18">
        <f t="shared" si="14"/>
        <v>0</v>
      </c>
      <c r="O44" s="18">
        <f t="shared" si="15"/>
        <v>0</v>
      </c>
    </row>
    <row r="45" spans="2:15" ht="12.75">
      <c r="B45" s="1">
        <f t="shared" si="16"/>
        <v>2048</v>
      </c>
      <c r="C45" s="19"/>
      <c r="D45" s="19"/>
      <c r="E45" s="19"/>
      <c r="F45" s="19"/>
      <c r="G45" s="19"/>
      <c r="H45" s="19"/>
      <c r="I45" s="18">
        <f t="shared" si="9"/>
        <v>0</v>
      </c>
      <c r="J45" s="18">
        <f t="shared" si="10"/>
        <v>0</v>
      </c>
      <c r="K45" s="18">
        <f t="shared" si="11"/>
        <v>0</v>
      </c>
      <c r="L45" s="18">
        <f t="shared" si="12"/>
        <v>0</v>
      </c>
      <c r="M45" s="18">
        <f t="shared" si="13"/>
        <v>0</v>
      </c>
      <c r="N45" s="18">
        <f t="shared" si="14"/>
        <v>0</v>
      </c>
      <c r="O45" s="18">
        <f t="shared" si="15"/>
        <v>0</v>
      </c>
    </row>
    <row r="46" spans="2:15" ht="12.75">
      <c r="B46" s="1">
        <f t="shared" si="16"/>
        <v>2049</v>
      </c>
      <c r="C46" s="19"/>
      <c r="D46" s="19"/>
      <c r="E46" s="19"/>
      <c r="F46" s="19"/>
      <c r="G46" s="19"/>
      <c r="H46" s="19"/>
      <c r="I46" s="18">
        <f t="shared" si="9"/>
        <v>0</v>
      </c>
      <c r="J46" s="18">
        <f t="shared" si="10"/>
        <v>0</v>
      </c>
      <c r="K46" s="18">
        <f t="shared" si="11"/>
        <v>0</v>
      </c>
      <c r="L46" s="18">
        <f t="shared" si="12"/>
        <v>0</v>
      </c>
      <c r="M46" s="18">
        <f t="shared" si="13"/>
        <v>0</v>
      </c>
      <c r="N46" s="18">
        <f t="shared" si="14"/>
        <v>0</v>
      </c>
      <c r="O46" s="18">
        <f t="shared" si="15"/>
        <v>0</v>
      </c>
    </row>
    <row r="47" spans="2:15" ht="12.75">
      <c r="B47" s="1">
        <f t="shared" si="16"/>
        <v>2050</v>
      </c>
      <c r="C47" s="19"/>
      <c r="D47" s="19"/>
      <c r="E47" s="19"/>
      <c r="F47" s="19"/>
      <c r="G47" s="19"/>
      <c r="H47" s="19"/>
      <c r="I47" s="18">
        <f t="shared" si="9"/>
        <v>0</v>
      </c>
      <c r="J47" s="18">
        <f t="shared" si="10"/>
        <v>0</v>
      </c>
      <c r="K47" s="18">
        <f t="shared" si="11"/>
        <v>0</v>
      </c>
      <c r="L47" s="18">
        <f t="shared" si="12"/>
        <v>0</v>
      </c>
      <c r="M47" s="18">
        <f t="shared" si="13"/>
        <v>0</v>
      </c>
      <c r="N47" s="18">
        <f t="shared" si="14"/>
        <v>0</v>
      </c>
      <c r="O47" s="18">
        <f t="shared" si="15"/>
        <v>0</v>
      </c>
    </row>
    <row r="48" spans="2:15" ht="12.75">
      <c r="B48" s="1">
        <f t="shared" si="16"/>
        <v>2051</v>
      </c>
      <c r="C48" s="19"/>
      <c r="D48" s="19"/>
      <c r="E48" s="19"/>
      <c r="F48" s="19"/>
      <c r="G48" s="19"/>
      <c r="H48" s="19"/>
      <c r="I48" s="18">
        <f t="shared" si="9"/>
        <v>0</v>
      </c>
      <c r="J48" s="18">
        <f t="shared" si="10"/>
        <v>0</v>
      </c>
      <c r="K48" s="18">
        <f t="shared" si="11"/>
        <v>0</v>
      </c>
      <c r="L48" s="18">
        <f t="shared" si="12"/>
        <v>0</v>
      </c>
      <c r="M48" s="18">
        <f t="shared" si="13"/>
        <v>0</v>
      </c>
      <c r="N48" s="18">
        <f t="shared" si="14"/>
        <v>0</v>
      </c>
      <c r="O48" s="18">
        <f t="shared" si="15"/>
        <v>0</v>
      </c>
    </row>
    <row r="49" spans="2:15" ht="12.75">
      <c r="B49" s="1">
        <f t="shared" si="16"/>
        <v>2052</v>
      </c>
      <c r="C49" s="19"/>
      <c r="D49" s="19"/>
      <c r="E49" s="19"/>
      <c r="F49" s="19"/>
      <c r="G49" s="19"/>
      <c r="H49" s="19"/>
      <c r="I49" s="18">
        <f t="shared" si="9"/>
        <v>0</v>
      </c>
      <c r="J49" s="18">
        <f t="shared" si="10"/>
        <v>0</v>
      </c>
      <c r="K49" s="18">
        <f t="shared" si="11"/>
        <v>0</v>
      </c>
      <c r="L49" s="18">
        <f t="shared" si="12"/>
        <v>0</v>
      </c>
      <c r="M49" s="18">
        <f t="shared" si="13"/>
        <v>0</v>
      </c>
      <c r="N49" s="18">
        <f t="shared" si="14"/>
        <v>0</v>
      </c>
      <c r="O49" s="18">
        <f t="shared" si="15"/>
        <v>0</v>
      </c>
    </row>
    <row r="50" spans="2:15" ht="12.75">
      <c r="B50" s="1">
        <f t="shared" si="16"/>
        <v>2053</v>
      </c>
      <c r="C50" s="19"/>
      <c r="D50" s="19"/>
      <c r="E50" s="19"/>
      <c r="F50" s="19"/>
      <c r="G50" s="19"/>
      <c r="H50" s="19"/>
      <c r="I50" s="18">
        <f t="shared" si="9"/>
        <v>0</v>
      </c>
      <c r="J50" s="18">
        <f t="shared" si="10"/>
        <v>0</v>
      </c>
      <c r="K50" s="18">
        <f t="shared" si="11"/>
        <v>0</v>
      </c>
      <c r="L50" s="18">
        <f t="shared" si="12"/>
        <v>0</v>
      </c>
      <c r="M50" s="18">
        <f t="shared" si="13"/>
        <v>0</v>
      </c>
      <c r="N50" s="18">
        <f t="shared" si="14"/>
        <v>0</v>
      </c>
      <c r="O50" s="18">
        <f t="shared" si="15"/>
        <v>0</v>
      </c>
    </row>
    <row r="51" spans="2:15" ht="12.75">
      <c r="B51" s="1">
        <f t="shared" si="16"/>
        <v>2054</v>
      </c>
      <c r="C51" s="19"/>
      <c r="D51" s="19"/>
      <c r="E51" s="19"/>
      <c r="F51" s="19"/>
      <c r="G51" s="19"/>
      <c r="H51" s="19"/>
      <c r="I51" s="18">
        <f t="shared" si="9"/>
        <v>0</v>
      </c>
      <c r="J51" s="18">
        <f t="shared" si="10"/>
        <v>0</v>
      </c>
      <c r="K51" s="18">
        <f t="shared" si="11"/>
        <v>0</v>
      </c>
      <c r="L51" s="18">
        <f t="shared" si="12"/>
        <v>0</v>
      </c>
      <c r="M51" s="18">
        <f t="shared" si="13"/>
        <v>0</v>
      </c>
      <c r="N51" s="18">
        <f t="shared" si="14"/>
        <v>0</v>
      </c>
      <c r="O51" s="18">
        <f t="shared" si="15"/>
        <v>0</v>
      </c>
    </row>
    <row r="52" spans="2:15" ht="12.75">
      <c r="B52" s="1">
        <f t="shared" si="16"/>
        <v>2055</v>
      </c>
      <c r="C52" s="19"/>
      <c r="D52" s="19"/>
      <c r="E52" s="19"/>
      <c r="F52" s="19"/>
      <c r="G52" s="19"/>
      <c r="H52" s="19"/>
      <c r="I52" s="18">
        <f t="shared" si="9"/>
        <v>0</v>
      </c>
      <c r="J52" s="18">
        <f t="shared" si="10"/>
        <v>0</v>
      </c>
      <c r="K52" s="18">
        <f t="shared" si="11"/>
        <v>0</v>
      </c>
      <c r="L52" s="18">
        <f t="shared" si="12"/>
        <v>0</v>
      </c>
      <c r="M52" s="18">
        <f t="shared" si="13"/>
        <v>0</v>
      </c>
      <c r="N52" s="18">
        <f t="shared" si="14"/>
        <v>0</v>
      </c>
      <c r="O52" s="18">
        <f t="shared" si="15"/>
        <v>0</v>
      </c>
    </row>
    <row r="53" spans="2:15" ht="12.75">
      <c r="B53" s="1">
        <f t="shared" si="16"/>
        <v>2056</v>
      </c>
      <c r="C53" s="19"/>
      <c r="D53" s="19"/>
      <c r="E53" s="19"/>
      <c r="F53" s="19"/>
      <c r="G53" s="19"/>
      <c r="H53" s="19"/>
      <c r="I53" s="18">
        <f t="shared" si="9"/>
        <v>0</v>
      </c>
      <c r="J53" s="18">
        <f t="shared" si="10"/>
        <v>0</v>
      </c>
      <c r="K53" s="18">
        <f t="shared" si="11"/>
        <v>0</v>
      </c>
      <c r="L53" s="18">
        <f t="shared" si="12"/>
        <v>0</v>
      </c>
      <c r="M53" s="18">
        <f t="shared" si="13"/>
        <v>0</v>
      </c>
      <c r="N53" s="18">
        <f t="shared" si="14"/>
        <v>0</v>
      </c>
      <c r="O53" s="18">
        <f t="shared" si="15"/>
        <v>0</v>
      </c>
    </row>
    <row r="54" spans="2:15" ht="12.75">
      <c r="B54" s="1">
        <f t="shared" si="16"/>
        <v>2057</v>
      </c>
      <c r="C54" s="19"/>
      <c r="D54" s="19"/>
      <c r="E54" s="19"/>
      <c r="F54" s="19"/>
      <c r="G54" s="19"/>
      <c r="H54" s="19"/>
      <c r="I54" s="18">
        <f t="shared" si="9"/>
        <v>0</v>
      </c>
      <c r="J54" s="18">
        <f t="shared" si="10"/>
        <v>0</v>
      </c>
      <c r="K54" s="18">
        <f t="shared" si="11"/>
        <v>0</v>
      </c>
      <c r="L54" s="18">
        <f t="shared" si="12"/>
        <v>0</v>
      </c>
      <c r="M54" s="18">
        <f t="shared" si="13"/>
        <v>0</v>
      </c>
      <c r="N54" s="18">
        <f t="shared" si="14"/>
        <v>0</v>
      </c>
      <c r="O54" s="18">
        <f t="shared" si="15"/>
        <v>0</v>
      </c>
    </row>
    <row r="55" spans="2:15" ht="12.75">
      <c r="B55" s="1">
        <f t="shared" si="16"/>
        <v>2058</v>
      </c>
      <c r="C55" s="19"/>
      <c r="D55" s="19"/>
      <c r="E55" s="19"/>
      <c r="F55" s="19"/>
      <c r="G55" s="19"/>
      <c r="H55" s="19"/>
      <c r="I55" s="18">
        <f t="shared" si="9"/>
        <v>0</v>
      </c>
      <c r="J55" s="18">
        <f t="shared" si="10"/>
        <v>0</v>
      </c>
      <c r="K55" s="18">
        <f t="shared" si="11"/>
        <v>0</v>
      </c>
      <c r="L55" s="18">
        <f t="shared" si="12"/>
        <v>0</v>
      </c>
      <c r="M55" s="18">
        <f t="shared" si="13"/>
        <v>0</v>
      </c>
      <c r="N55" s="18">
        <f t="shared" si="14"/>
        <v>0</v>
      </c>
      <c r="O55" s="18">
        <f t="shared" si="15"/>
        <v>0</v>
      </c>
    </row>
    <row r="56" spans="2:15" ht="12.75">
      <c r="B56" s="1">
        <f t="shared" si="16"/>
        <v>2059</v>
      </c>
      <c r="C56" s="19"/>
      <c r="D56" s="19"/>
      <c r="E56" s="19"/>
      <c r="F56" s="19"/>
      <c r="G56" s="19"/>
      <c r="H56" s="19"/>
      <c r="I56" s="18">
        <f t="shared" si="9"/>
        <v>0</v>
      </c>
      <c r="J56" s="18">
        <f t="shared" si="10"/>
        <v>0</v>
      </c>
      <c r="K56" s="18">
        <f t="shared" si="11"/>
        <v>0</v>
      </c>
      <c r="L56" s="18">
        <f t="shared" si="12"/>
        <v>0</v>
      </c>
      <c r="M56" s="18">
        <f t="shared" si="13"/>
        <v>0</v>
      </c>
      <c r="N56" s="18">
        <f t="shared" si="14"/>
        <v>0</v>
      </c>
      <c r="O56" s="18">
        <f t="shared" si="15"/>
        <v>0</v>
      </c>
    </row>
    <row r="57" spans="2:15" ht="12.75">
      <c r="B57" s="1">
        <f t="shared" si="16"/>
        <v>2060</v>
      </c>
      <c r="C57" s="19"/>
      <c r="D57" s="19"/>
      <c r="E57" s="19"/>
      <c r="F57" s="19"/>
      <c r="G57" s="19"/>
      <c r="H57" s="19"/>
      <c r="I57" s="18">
        <f t="shared" si="9"/>
        <v>0</v>
      </c>
      <c r="J57" s="18">
        <f t="shared" si="10"/>
        <v>0</v>
      </c>
      <c r="K57" s="18">
        <f t="shared" si="11"/>
        <v>0</v>
      </c>
      <c r="L57" s="18">
        <f t="shared" si="12"/>
        <v>0</v>
      </c>
      <c r="M57" s="18">
        <f t="shared" si="13"/>
        <v>0</v>
      </c>
      <c r="N57" s="18">
        <f t="shared" si="14"/>
        <v>0</v>
      </c>
      <c r="O57" s="18">
        <f t="shared" si="15"/>
        <v>0</v>
      </c>
    </row>
    <row r="58" spans="2:15" ht="12.75">
      <c r="B58" s="1">
        <f t="shared" si="16"/>
        <v>2061</v>
      </c>
      <c r="C58" s="19"/>
      <c r="D58" s="19"/>
      <c r="E58" s="19"/>
      <c r="F58" s="19"/>
      <c r="G58" s="19"/>
      <c r="H58" s="19"/>
      <c r="I58" s="18">
        <f t="shared" si="9"/>
        <v>0</v>
      </c>
      <c r="J58" s="18">
        <f t="shared" si="10"/>
        <v>0</v>
      </c>
      <c r="K58" s="18">
        <f t="shared" si="11"/>
        <v>0</v>
      </c>
      <c r="L58" s="18">
        <f t="shared" si="12"/>
        <v>0</v>
      </c>
      <c r="M58" s="18">
        <f t="shared" si="13"/>
        <v>0</v>
      </c>
      <c r="N58" s="18">
        <f t="shared" si="14"/>
        <v>0</v>
      </c>
      <c r="O58" s="18">
        <f t="shared" si="15"/>
        <v>0</v>
      </c>
    </row>
    <row r="59" spans="2:15" ht="12.75">
      <c r="B59" s="1">
        <f t="shared" si="16"/>
        <v>2062</v>
      </c>
      <c r="C59" s="19"/>
      <c r="D59" s="19"/>
      <c r="E59" s="19"/>
      <c r="F59" s="19"/>
      <c r="G59" s="19"/>
      <c r="H59" s="19"/>
      <c r="I59" s="18">
        <f t="shared" si="9"/>
        <v>0</v>
      </c>
      <c r="J59" s="18">
        <f t="shared" si="10"/>
        <v>0</v>
      </c>
      <c r="K59" s="18">
        <f t="shared" si="11"/>
        <v>0</v>
      </c>
      <c r="L59" s="18">
        <f t="shared" si="12"/>
        <v>0</v>
      </c>
      <c r="M59" s="18">
        <f t="shared" si="13"/>
        <v>0</v>
      </c>
      <c r="N59" s="18">
        <f t="shared" si="14"/>
        <v>0</v>
      </c>
      <c r="O59" s="18">
        <f t="shared" si="15"/>
        <v>0</v>
      </c>
    </row>
    <row r="60" spans="2:15" ht="12.75">
      <c r="B60" s="1">
        <f t="shared" si="16"/>
        <v>2063</v>
      </c>
      <c r="C60" s="19"/>
      <c r="D60" s="19"/>
      <c r="E60" s="19"/>
      <c r="F60" s="19"/>
      <c r="G60" s="19"/>
      <c r="H60" s="19"/>
      <c r="I60" s="18">
        <f t="shared" si="9"/>
        <v>0</v>
      </c>
      <c r="J60" s="18">
        <f t="shared" si="10"/>
        <v>0</v>
      </c>
      <c r="K60" s="18">
        <f t="shared" si="11"/>
        <v>0</v>
      </c>
      <c r="L60" s="18">
        <f t="shared" si="12"/>
        <v>0</v>
      </c>
      <c r="M60" s="18">
        <f t="shared" si="13"/>
        <v>0</v>
      </c>
      <c r="N60" s="18">
        <f t="shared" si="14"/>
        <v>0</v>
      </c>
      <c r="O60" s="18">
        <f t="shared" si="15"/>
        <v>0</v>
      </c>
    </row>
    <row r="61" spans="2:15" ht="12.75">
      <c r="B61" s="1">
        <f t="shared" si="16"/>
        <v>2064</v>
      </c>
      <c r="C61" s="19"/>
      <c r="D61" s="19"/>
      <c r="E61" s="19"/>
      <c r="F61" s="19"/>
      <c r="G61" s="19"/>
      <c r="H61" s="19"/>
      <c r="I61" s="18">
        <f t="shared" si="9"/>
        <v>0</v>
      </c>
      <c r="J61" s="18">
        <f t="shared" si="10"/>
        <v>0</v>
      </c>
      <c r="K61" s="18">
        <f t="shared" si="11"/>
        <v>0</v>
      </c>
      <c r="L61" s="18">
        <f t="shared" si="12"/>
        <v>0</v>
      </c>
      <c r="M61" s="18">
        <f t="shared" si="13"/>
        <v>0</v>
      </c>
      <c r="N61" s="18">
        <f t="shared" si="14"/>
        <v>0</v>
      </c>
      <c r="O61" s="18">
        <f t="shared" si="15"/>
        <v>0</v>
      </c>
    </row>
    <row r="62" spans="2:15" ht="12.75">
      <c r="B62" s="1">
        <f t="shared" si="16"/>
        <v>2065</v>
      </c>
      <c r="C62" s="19"/>
      <c r="D62" s="19"/>
      <c r="E62" s="19"/>
      <c r="F62" s="19"/>
      <c r="G62" s="19"/>
      <c r="H62" s="19"/>
      <c r="I62" s="18">
        <f t="shared" si="9"/>
        <v>0</v>
      </c>
      <c r="J62" s="18">
        <f t="shared" si="10"/>
        <v>0</v>
      </c>
      <c r="K62" s="18">
        <f t="shared" si="11"/>
        <v>0</v>
      </c>
      <c r="L62" s="18">
        <f t="shared" si="12"/>
        <v>0</v>
      </c>
      <c r="M62" s="18">
        <f t="shared" si="13"/>
        <v>0</v>
      </c>
      <c r="N62" s="18">
        <f t="shared" si="14"/>
        <v>0</v>
      </c>
      <c r="O62" s="18">
        <f t="shared" si="15"/>
        <v>0</v>
      </c>
    </row>
    <row r="63" spans="2:15" ht="12.75">
      <c r="B63" s="1">
        <f t="shared" si="16"/>
        <v>2066</v>
      </c>
      <c r="C63" s="19"/>
      <c r="D63" s="19"/>
      <c r="E63" s="19"/>
      <c r="F63" s="19"/>
      <c r="G63" s="19"/>
      <c r="H63" s="19"/>
      <c r="I63" s="18">
        <f t="shared" si="9"/>
        <v>0</v>
      </c>
      <c r="J63" s="18">
        <f t="shared" si="10"/>
        <v>0</v>
      </c>
      <c r="K63" s="18">
        <f t="shared" si="11"/>
        <v>0</v>
      </c>
      <c r="L63" s="18">
        <f t="shared" si="12"/>
        <v>0</v>
      </c>
      <c r="M63" s="18">
        <f t="shared" si="13"/>
        <v>0</v>
      </c>
      <c r="N63" s="18">
        <f t="shared" si="14"/>
        <v>0</v>
      </c>
      <c r="O63" s="18">
        <f t="shared" si="15"/>
        <v>0</v>
      </c>
    </row>
    <row r="64" spans="2:15" ht="12.75">
      <c r="B64" s="1">
        <f t="shared" si="16"/>
        <v>2067</v>
      </c>
      <c r="C64" s="19"/>
      <c r="D64" s="19"/>
      <c r="E64" s="19"/>
      <c r="F64" s="19"/>
      <c r="G64" s="19"/>
      <c r="H64" s="19"/>
      <c r="I64" s="18">
        <f t="shared" si="9"/>
        <v>0</v>
      </c>
      <c r="J64" s="18">
        <f t="shared" si="10"/>
        <v>0</v>
      </c>
      <c r="K64" s="18">
        <f t="shared" si="11"/>
        <v>0</v>
      </c>
      <c r="L64" s="18">
        <f t="shared" si="12"/>
        <v>0</v>
      </c>
      <c r="M64" s="18">
        <f t="shared" si="13"/>
        <v>0</v>
      </c>
      <c r="N64" s="18">
        <f t="shared" si="14"/>
        <v>0</v>
      </c>
      <c r="O64" s="18">
        <f t="shared" si="15"/>
        <v>0</v>
      </c>
    </row>
    <row r="65" spans="2:15" ht="12.75">
      <c r="B65" s="1">
        <f t="shared" si="16"/>
        <v>2068</v>
      </c>
      <c r="C65" s="19"/>
      <c r="D65" s="19"/>
      <c r="E65" s="19"/>
      <c r="F65" s="19"/>
      <c r="G65" s="19"/>
      <c r="H65" s="19"/>
      <c r="I65" s="18">
        <f t="shared" si="9"/>
        <v>0</v>
      </c>
      <c r="J65" s="18">
        <f t="shared" si="10"/>
        <v>0</v>
      </c>
      <c r="K65" s="18">
        <f t="shared" si="11"/>
        <v>0</v>
      </c>
      <c r="L65" s="18">
        <f t="shared" si="12"/>
        <v>0</v>
      </c>
      <c r="M65" s="18">
        <f t="shared" si="13"/>
        <v>0</v>
      </c>
      <c r="N65" s="18">
        <f t="shared" si="14"/>
        <v>0</v>
      </c>
      <c r="O65" s="18">
        <f t="shared" si="15"/>
        <v>0</v>
      </c>
    </row>
    <row r="66" spans="2:15" ht="12.75">
      <c r="B66" s="1">
        <f t="shared" si="16"/>
        <v>2069</v>
      </c>
      <c r="C66" s="19"/>
      <c r="D66" s="19"/>
      <c r="E66" s="19"/>
      <c r="F66" s="19"/>
      <c r="G66" s="19"/>
      <c r="H66" s="19"/>
      <c r="I66" s="18">
        <f t="shared" si="9"/>
        <v>0</v>
      </c>
      <c r="J66" s="18">
        <f t="shared" si="10"/>
        <v>0</v>
      </c>
      <c r="K66" s="18">
        <f t="shared" si="11"/>
        <v>0</v>
      </c>
      <c r="L66" s="18">
        <f t="shared" si="12"/>
        <v>0</v>
      </c>
      <c r="M66" s="18">
        <f t="shared" si="13"/>
        <v>0</v>
      </c>
      <c r="N66" s="18">
        <f t="shared" si="14"/>
        <v>0</v>
      </c>
      <c r="O66" s="18">
        <f t="shared" si="15"/>
        <v>0</v>
      </c>
    </row>
    <row r="67" spans="2:15" ht="12.75">
      <c r="B67" s="1">
        <f t="shared" si="16"/>
        <v>2070</v>
      </c>
      <c r="C67" s="19"/>
      <c r="D67" s="19"/>
      <c r="E67" s="19"/>
      <c r="F67" s="19"/>
      <c r="G67" s="19"/>
      <c r="H67" s="19"/>
      <c r="I67" s="18">
        <f t="shared" si="9"/>
        <v>0</v>
      </c>
      <c r="J67" s="18">
        <f t="shared" si="10"/>
        <v>0</v>
      </c>
      <c r="K67" s="18">
        <f t="shared" si="11"/>
        <v>0</v>
      </c>
      <c r="L67" s="18">
        <f t="shared" si="12"/>
        <v>0</v>
      </c>
      <c r="M67" s="18">
        <f t="shared" si="13"/>
        <v>0</v>
      </c>
      <c r="N67" s="18">
        <f t="shared" si="14"/>
        <v>0</v>
      </c>
      <c r="O67" s="18">
        <f t="shared" si="15"/>
        <v>0</v>
      </c>
    </row>
    <row r="68" spans="2:15" ht="12.75">
      <c r="B68" s="1">
        <f t="shared" si="16"/>
        <v>2071</v>
      </c>
      <c r="C68" s="19"/>
      <c r="D68" s="19"/>
      <c r="E68" s="19"/>
      <c r="F68" s="19"/>
      <c r="G68" s="19"/>
      <c r="H68" s="19"/>
      <c r="I68" s="18">
        <f t="shared" si="9"/>
        <v>0</v>
      </c>
      <c r="J68" s="18">
        <f t="shared" si="10"/>
        <v>0</v>
      </c>
      <c r="K68" s="18">
        <f t="shared" si="11"/>
        <v>0</v>
      </c>
      <c r="L68" s="18">
        <f t="shared" si="12"/>
        <v>0</v>
      </c>
      <c r="M68" s="18">
        <f t="shared" si="13"/>
        <v>0</v>
      </c>
      <c r="N68" s="18">
        <f t="shared" si="14"/>
        <v>0</v>
      </c>
      <c r="O68" s="18">
        <f t="shared" si="15"/>
        <v>0</v>
      </c>
    </row>
    <row r="69" spans="2:15" ht="12.75">
      <c r="B69" s="1">
        <f t="shared" si="16"/>
        <v>2072</v>
      </c>
      <c r="C69" s="19"/>
      <c r="D69" s="19"/>
      <c r="E69" s="19"/>
      <c r="F69" s="19"/>
      <c r="G69" s="19"/>
      <c r="H69" s="19"/>
      <c r="I69" s="18">
        <f t="shared" si="9"/>
        <v>0</v>
      </c>
      <c r="J69" s="18">
        <f t="shared" si="10"/>
        <v>0</v>
      </c>
      <c r="K69" s="18">
        <f t="shared" si="11"/>
        <v>0</v>
      </c>
      <c r="L69" s="18">
        <f t="shared" si="12"/>
        <v>0</v>
      </c>
      <c r="M69" s="18">
        <f t="shared" si="13"/>
        <v>0</v>
      </c>
      <c r="N69" s="18">
        <f t="shared" si="14"/>
        <v>0</v>
      </c>
      <c r="O69" s="18">
        <f t="shared" si="15"/>
        <v>0</v>
      </c>
    </row>
    <row r="70" spans="2:15" ht="12.75">
      <c r="B70" s="1">
        <f t="shared" si="16"/>
        <v>2073</v>
      </c>
      <c r="C70" s="19"/>
      <c r="D70" s="19"/>
      <c r="E70" s="19"/>
      <c r="F70" s="19"/>
      <c r="G70" s="19"/>
      <c r="H70" s="19"/>
      <c r="I70" s="18">
        <f t="shared" si="9"/>
        <v>0</v>
      </c>
      <c r="J70" s="18">
        <f t="shared" si="10"/>
        <v>0</v>
      </c>
      <c r="K70" s="18">
        <f t="shared" si="11"/>
        <v>0</v>
      </c>
      <c r="L70" s="18">
        <f t="shared" si="12"/>
        <v>0</v>
      </c>
      <c r="M70" s="18">
        <f t="shared" si="13"/>
        <v>0</v>
      </c>
      <c r="N70" s="18">
        <f t="shared" si="14"/>
        <v>0</v>
      </c>
      <c r="O70" s="18">
        <f t="shared" si="15"/>
        <v>0</v>
      </c>
    </row>
    <row r="71" spans="2:15" ht="12.75">
      <c r="B71" s="1">
        <f t="shared" si="16"/>
        <v>2074</v>
      </c>
      <c r="C71" s="19"/>
      <c r="D71" s="19"/>
      <c r="E71" s="19"/>
      <c r="F71" s="19"/>
      <c r="G71" s="19"/>
      <c r="H71" s="19"/>
      <c r="I71" s="18">
        <f aca="true" t="shared" si="17" ref="I71:I87">C71*C$5</f>
        <v>0</v>
      </c>
      <c r="J71" s="18">
        <f aca="true" t="shared" si="18" ref="J71:J87">D71*D$5</f>
        <v>0</v>
      </c>
      <c r="K71" s="18">
        <f aca="true" t="shared" si="19" ref="K71:K87">E71*E$5</f>
        <v>0</v>
      </c>
      <c r="L71" s="18">
        <f aca="true" t="shared" si="20" ref="L71:L87">F71*F$5</f>
        <v>0</v>
      </c>
      <c r="M71" s="18">
        <f aca="true" t="shared" si="21" ref="M71:M87">G71*G$5</f>
        <v>0</v>
      </c>
      <c r="N71" s="18">
        <f aca="true" t="shared" si="22" ref="N71:N87">H71*H$5</f>
        <v>0</v>
      </c>
      <c r="O71" s="18">
        <f aca="true" t="shared" si="23" ref="O71:O87">SUM(I71:N71)</f>
        <v>0</v>
      </c>
    </row>
    <row r="72" spans="2:15" ht="12.75">
      <c r="B72" s="1">
        <f aca="true" t="shared" si="24" ref="B72:B87">B71+1</f>
        <v>2075</v>
      </c>
      <c r="C72" s="19"/>
      <c r="D72" s="19"/>
      <c r="E72" s="19"/>
      <c r="F72" s="19"/>
      <c r="G72" s="19"/>
      <c r="H72" s="19"/>
      <c r="I72" s="18">
        <f t="shared" si="17"/>
        <v>0</v>
      </c>
      <c r="J72" s="18">
        <f t="shared" si="18"/>
        <v>0</v>
      </c>
      <c r="K72" s="18">
        <f t="shared" si="19"/>
        <v>0</v>
      </c>
      <c r="L72" s="18">
        <f t="shared" si="20"/>
        <v>0</v>
      </c>
      <c r="M72" s="18">
        <f t="shared" si="21"/>
        <v>0</v>
      </c>
      <c r="N72" s="18">
        <f t="shared" si="22"/>
        <v>0</v>
      </c>
      <c r="O72" s="18">
        <f t="shared" si="23"/>
        <v>0</v>
      </c>
    </row>
    <row r="73" spans="2:15" ht="12.75">
      <c r="B73" s="1">
        <f t="shared" si="24"/>
        <v>2076</v>
      </c>
      <c r="C73" s="19"/>
      <c r="D73" s="19"/>
      <c r="E73" s="19"/>
      <c r="F73" s="19"/>
      <c r="G73" s="19"/>
      <c r="H73" s="19"/>
      <c r="I73" s="18">
        <f t="shared" si="17"/>
        <v>0</v>
      </c>
      <c r="J73" s="18">
        <f t="shared" si="18"/>
        <v>0</v>
      </c>
      <c r="K73" s="18">
        <f t="shared" si="19"/>
        <v>0</v>
      </c>
      <c r="L73" s="18">
        <f t="shared" si="20"/>
        <v>0</v>
      </c>
      <c r="M73" s="18">
        <f t="shared" si="21"/>
        <v>0</v>
      </c>
      <c r="N73" s="18">
        <f t="shared" si="22"/>
        <v>0</v>
      </c>
      <c r="O73" s="18">
        <f t="shared" si="23"/>
        <v>0</v>
      </c>
    </row>
    <row r="74" spans="2:15" ht="12.75">
      <c r="B74" s="1">
        <f t="shared" si="24"/>
        <v>2077</v>
      </c>
      <c r="C74" s="19"/>
      <c r="D74" s="19"/>
      <c r="E74" s="19"/>
      <c r="F74" s="19"/>
      <c r="G74" s="19"/>
      <c r="H74" s="19"/>
      <c r="I74" s="18">
        <f t="shared" si="17"/>
        <v>0</v>
      </c>
      <c r="J74" s="18">
        <f t="shared" si="18"/>
        <v>0</v>
      </c>
      <c r="K74" s="18">
        <f t="shared" si="19"/>
        <v>0</v>
      </c>
      <c r="L74" s="18">
        <f t="shared" si="20"/>
        <v>0</v>
      </c>
      <c r="M74" s="18">
        <f t="shared" si="21"/>
        <v>0</v>
      </c>
      <c r="N74" s="18">
        <f t="shared" si="22"/>
        <v>0</v>
      </c>
      <c r="O74" s="18">
        <f t="shared" si="23"/>
        <v>0</v>
      </c>
    </row>
    <row r="75" spans="2:15" ht="12.75">
      <c r="B75" s="1">
        <f t="shared" si="24"/>
        <v>2078</v>
      </c>
      <c r="C75" s="19"/>
      <c r="D75" s="19"/>
      <c r="E75" s="19"/>
      <c r="F75" s="19"/>
      <c r="G75" s="19"/>
      <c r="H75" s="19"/>
      <c r="I75" s="18">
        <f t="shared" si="17"/>
        <v>0</v>
      </c>
      <c r="J75" s="18">
        <f t="shared" si="18"/>
        <v>0</v>
      </c>
      <c r="K75" s="18">
        <f t="shared" si="19"/>
        <v>0</v>
      </c>
      <c r="L75" s="18">
        <f t="shared" si="20"/>
        <v>0</v>
      </c>
      <c r="M75" s="18">
        <f t="shared" si="21"/>
        <v>0</v>
      </c>
      <c r="N75" s="18">
        <f t="shared" si="22"/>
        <v>0</v>
      </c>
      <c r="O75" s="18">
        <f t="shared" si="23"/>
        <v>0</v>
      </c>
    </row>
    <row r="76" spans="2:15" ht="12.75">
      <c r="B76" s="1">
        <f t="shared" si="24"/>
        <v>2079</v>
      </c>
      <c r="C76" s="19"/>
      <c r="D76" s="19"/>
      <c r="E76" s="19"/>
      <c r="F76" s="19"/>
      <c r="G76" s="19"/>
      <c r="H76" s="19"/>
      <c r="I76" s="18">
        <f t="shared" si="17"/>
        <v>0</v>
      </c>
      <c r="J76" s="18">
        <f t="shared" si="18"/>
        <v>0</v>
      </c>
      <c r="K76" s="18">
        <f t="shared" si="19"/>
        <v>0</v>
      </c>
      <c r="L76" s="18">
        <f t="shared" si="20"/>
        <v>0</v>
      </c>
      <c r="M76" s="18">
        <f t="shared" si="21"/>
        <v>0</v>
      </c>
      <c r="N76" s="18">
        <f t="shared" si="22"/>
        <v>0</v>
      </c>
      <c r="O76" s="18">
        <f t="shared" si="23"/>
        <v>0</v>
      </c>
    </row>
    <row r="77" spans="2:15" ht="12.75">
      <c r="B77" s="1">
        <f t="shared" si="24"/>
        <v>2080</v>
      </c>
      <c r="C77" s="19"/>
      <c r="D77" s="19"/>
      <c r="E77" s="19"/>
      <c r="F77" s="19"/>
      <c r="G77" s="19"/>
      <c r="H77" s="19"/>
      <c r="I77" s="18">
        <f t="shared" si="17"/>
        <v>0</v>
      </c>
      <c r="J77" s="18">
        <f t="shared" si="18"/>
        <v>0</v>
      </c>
      <c r="K77" s="18">
        <f t="shared" si="19"/>
        <v>0</v>
      </c>
      <c r="L77" s="18">
        <f t="shared" si="20"/>
        <v>0</v>
      </c>
      <c r="M77" s="18">
        <f t="shared" si="21"/>
        <v>0</v>
      </c>
      <c r="N77" s="18">
        <f t="shared" si="22"/>
        <v>0</v>
      </c>
      <c r="O77" s="18">
        <f t="shared" si="23"/>
        <v>0</v>
      </c>
    </row>
    <row r="78" spans="2:15" ht="12.75">
      <c r="B78" s="1">
        <f t="shared" si="24"/>
        <v>2081</v>
      </c>
      <c r="C78" s="19"/>
      <c r="D78" s="19"/>
      <c r="E78" s="19"/>
      <c r="F78" s="19"/>
      <c r="G78" s="19"/>
      <c r="H78" s="19"/>
      <c r="I78" s="18">
        <f t="shared" si="17"/>
        <v>0</v>
      </c>
      <c r="J78" s="18">
        <f t="shared" si="18"/>
        <v>0</v>
      </c>
      <c r="K78" s="18">
        <f t="shared" si="19"/>
        <v>0</v>
      </c>
      <c r="L78" s="18">
        <f t="shared" si="20"/>
        <v>0</v>
      </c>
      <c r="M78" s="18">
        <f t="shared" si="21"/>
        <v>0</v>
      </c>
      <c r="N78" s="18">
        <f t="shared" si="22"/>
        <v>0</v>
      </c>
      <c r="O78" s="18">
        <f t="shared" si="23"/>
        <v>0</v>
      </c>
    </row>
    <row r="79" spans="2:15" ht="12.75">
      <c r="B79" s="1">
        <f t="shared" si="24"/>
        <v>2082</v>
      </c>
      <c r="C79" s="19"/>
      <c r="D79" s="19"/>
      <c r="E79" s="19"/>
      <c r="F79" s="19"/>
      <c r="G79" s="19"/>
      <c r="H79" s="19"/>
      <c r="I79" s="18">
        <f t="shared" si="17"/>
        <v>0</v>
      </c>
      <c r="J79" s="18">
        <f t="shared" si="18"/>
        <v>0</v>
      </c>
      <c r="K79" s="18">
        <f t="shared" si="19"/>
        <v>0</v>
      </c>
      <c r="L79" s="18">
        <f t="shared" si="20"/>
        <v>0</v>
      </c>
      <c r="M79" s="18">
        <f t="shared" si="21"/>
        <v>0</v>
      </c>
      <c r="N79" s="18">
        <f t="shared" si="22"/>
        <v>0</v>
      </c>
      <c r="O79" s="18">
        <f t="shared" si="23"/>
        <v>0</v>
      </c>
    </row>
    <row r="80" spans="2:15" ht="12.75">
      <c r="B80" s="1">
        <f t="shared" si="24"/>
        <v>2083</v>
      </c>
      <c r="C80" s="19"/>
      <c r="D80" s="19"/>
      <c r="E80" s="19"/>
      <c r="F80" s="19"/>
      <c r="G80" s="19"/>
      <c r="H80" s="19"/>
      <c r="I80" s="18">
        <f t="shared" si="17"/>
        <v>0</v>
      </c>
      <c r="J80" s="18">
        <f t="shared" si="18"/>
        <v>0</v>
      </c>
      <c r="K80" s="18">
        <f t="shared" si="19"/>
        <v>0</v>
      </c>
      <c r="L80" s="18">
        <f t="shared" si="20"/>
        <v>0</v>
      </c>
      <c r="M80" s="18">
        <f t="shared" si="21"/>
        <v>0</v>
      </c>
      <c r="N80" s="18">
        <f t="shared" si="22"/>
        <v>0</v>
      </c>
      <c r="O80" s="18">
        <f t="shared" si="23"/>
        <v>0</v>
      </c>
    </row>
    <row r="81" spans="2:15" ht="12.75">
      <c r="B81" s="1">
        <f t="shared" si="24"/>
        <v>2084</v>
      </c>
      <c r="C81" s="19"/>
      <c r="D81" s="19"/>
      <c r="E81" s="19"/>
      <c r="F81" s="19"/>
      <c r="G81" s="19"/>
      <c r="H81" s="19"/>
      <c r="I81" s="18">
        <f t="shared" si="17"/>
        <v>0</v>
      </c>
      <c r="J81" s="18">
        <f t="shared" si="18"/>
        <v>0</v>
      </c>
      <c r="K81" s="18">
        <f t="shared" si="19"/>
        <v>0</v>
      </c>
      <c r="L81" s="18">
        <f t="shared" si="20"/>
        <v>0</v>
      </c>
      <c r="M81" s="18">
        <f t="shared" si="21"/>
        <v>0</v>
      </c>
      <c r="N81" s="18">
        <f t="shared" si="22"/>
        <v>0</v>
      </c>
      <c r="O81" s="18">
        <f t="shared" si="23"/>
        <v>0</v>
      </c>
    </row>
    <row r="82" spans="2:15" ht="12.75">
      <c r="B82" s="1">
        <f t="shared" si="24"/>
        <v>2085</v>
      </c>
      <c r="C82" s="19"/>
      <c r="D82" s="19"/>
      <c r="E82" s="19"/>
      <c r="F82" s="19"/>
      <c r="G82" s="19"/>
      <c r="H82" s="19"/>
      <c r="I82" s="18">
        <f t="shared" si="17"/>
        <v>0</v>
      </c>
      <c r="J82" s="18">
        <f t="shared" si="18"/>
        <v>0</v>
      </c>
      <c r="K82" s="18">
        <f t="shared" si="19"/>
        <v>0</v>
      </c>
      <c r="L82" s="18">
        <f t="shared" si="20"/>
        <v>0</v>
      </c>
      <c r="M82" s="18">
        <f t="shared" si="21"/>
        <v>0</v>
      </c>
      <c r="N82" s="18">
        <f t="shared" si="22"/>
        <v>0</v>
      </c>
      <c r="O82" s="18">
        <f t="shared" si="23"/>
        <v>0</v>
      </c>
    </row>
    <row r="83" spans="2:15" ht="12.75">
      <c r="B83" s="1">
        <f t="shared" si="24"/>
        <v>2086</v>
      </c>
      <c r="C83" s="19"/>
      <c r="D83" s="19"/>
      <c r="E83" s="19"/>
      <c r="F83" s="19"/>
      <c r="G83" s="19"/>
      <c r="H83" s="19"/>
      <c r="I83" s="18">
        <f t="shared" si="17"/>
        <v>0</v>
      </c>
      <c r="J83" s="18">
        <f t="shared" si="18"/>
        <v>0</v>
      </c>
      <c r="K83" s="18">
        <f t="shared" si="19"/>
        <v>0</v>
      </c>
      <c r="L83" s="18">
        <f t="shared" si="20"/>
        <v>0</v>
      </c>
      <c r="M83" s="18">
        <f t="shared" si="21"/>
        <v>0</v>
      </c>
      <c r="N83" s="18">
        <f t="shared" si="22"/>
        <v>0</v>
      </c>
      <c r="O83" s="18">
        <f t="shared" si="23"/>
        <v>0</v>
      </c>
    </row>
    <row r="84" spans="2:15" ht="12.75">
      <c r="B84" s="1">
        <f t="shared" si="24"/>
        <v>2087</v>
      </c>
      <c r="C84" s="19"/>
      <c r="D84" s="19"/>
      <c r="E84" s="19"/>
      <c r="F84" s="19"/>
      <c r="G84" s="19"/>
      <c r="H84" s="19"/>
      <c r="I84" s="18">
        <f t="shared" si="17"/>
        <v>0</v>
      </c>
      <c r="J84" s="18">
        <f t="shared" si="18"/>
        <v>0</v>
      </c>
      <c r="K84" s="18">
        <f t="shared" si="19"/>
        <v>0</v>
      </c>
      <c r="L84" s="18">
        <f t="shared" si="20"/>
        <v>0</v>
      </c>
      <c r="M84" s="18">
        <f t="shared" si="21"/>
        <v>0</v>
      </c>
      <c r="N84" s="18">
        <f t="shared" si="22"/>
        <v>0</v>
      </c>
      <c r="O84" s="18">
        <f t="shared" si="23"/>
        <v>0</v>
      </c>
    </row>
    <row r="85" spans="2:15" ht="12.75">
      <c r="B85" s="1">
        <f t="shared" si="24"/>
        <v>2088</v>
      </c>
      <c r="C85" s="19"/>
      <c r="D85" s="19"/>
      <c r="E85" s="19"/>
      <c r="F85" s="19"/>
      <c r="G85" s="19"/>
      <c r="H85" s="19"/>
      <c r="I85" s="18">
        <f t="shared" si="17"/>
        <v>0</v>
      </c>
      <c r="J85" s="18">
        <f t="shared" si="18"/>
        <v>0</v>
      </c>
      <c r="K85" s="18">
        <f t="shared" si="19"/>
        <v>0</v>
      </c>
      <c r="L85" s="18">
        <f t="shared" si="20"/>
        <v>0</v>
      </c>
      <c r="M85" s="18">
        <f t="shared" si="21"/>
        <v>0</v>
      </c>
      <c r="N85" s="18">
        <f t="shared" si="22"/>
        <v>0</v>
      </c>
      <c r="O85" s="18">
        <f t="shared" si="23"/>
        <v>0</v>
      </c>
    </row>
    <row r="86" spans="2:15" ht="12.75">
      <c r="B86" s="1">
        <f t="shared" si="24"/>
        <v>2089</v>
      </c>
      <c r="C86" s="19"/>
      <c r="D86" s="19"/>
      <c r="E86" s="19"/>
      <c r="F86" s="19"/>
      <c r="G86" s="19"/>
      <c r="H86" s="19"/>
      <c r="I86" s="18">
        <f t="shared" si="17"/>
        <v>0</v>
      </c>
      <c r="J86" s="18">
        <f t="shared" si="18"/>
        <v>0</v>
      </c>
      <c r="K86" s="18">
        <f t="shared" si="19"/>
        <v>0</v>
      </c>
      <c r="L86" s="18">
        <f t="shared" si="20"/>
        <v>0</v>
      </c>
      <c r="M86" s="18">
        <f t="shared" si="21"/>
        <v>0</v>
      </c>
      <c r="N86" s="18">
        <f t="shared" si="22"/>
        <v>0</v>
      </c>
      <c r="O86" s="18">
        <f t="shared" si="23"/>
        <v>0</v>
      </c>
    </row>
    <row r="87" spans="2:15" ht="12.75">
      <c r="B87" s="1">
        <f t="shared" si="24"/>
        <v>2090</v>
      </c>
      <c r="C87" s="19"/>
      <c r="D87" s="19"/>
      <c r="E87" s="19"/>
      <c r="F87" s="19"/>
      <c r="G87" s="19"/>
      <c r="H87" s="19"/>
      <c r="I87" s="18">
        <f t="shared" si="17"/>
        <v>0</v>
      </c>
      <c r="J87" s="18">
        <f t="shared" si="18"/>
        <v>0</v>
      </c>
      <c r="K87" s="18">
        <f t="shared" si="19"/>
        <v>0</v>
      </c>
      <c r="L87" s="18">
        <f t="shared" si="20"/>
        <v>0</v>
      </c>
      <c r="M87" s="18">
        <f t="shared" si="21"/>
        <v>0</v>
      </c>
      <c r="N87" s="18">
        <f t="shared" si="22"/>
        <v>0</v>
      </c>
      <c r="O87" s="18">
        <f t="shared" si="23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2"/>
  <sheetViews>
    <sheetView workbookViewId="0" topLeftCell="A1">
      <selection activeCell="F6" sqref="F6"/>
    </sheetView>
  </sheetViews>
  <sheetFormatPr defaultColWidth="9.140625" defaultRowHeight="12.75"/>
  <cols>
    <col min="1" max="1" width="9.140625" style="1" customWidth="1"/>
    <col min="2" max="2" width="33.7109375" style="1" customWidth="1"/>
    <col min="3" max="4" width="1.28515625" style="1" customWidth="1"/>
    <col min="5" max="5" width="9.140625" style="1" customWidth="1"/>
    <col min="6" max="6" width="16.28125" style="1" customWidth="1"/>
    <col min="7" max="16384" width="9.140625" style="1" customWidth="1"/>
  </cols>
  <sheetData>
    <row r="2" ht="25.5">
      <c r="B2" s="7" t="s">
        <v>16</v>
      </c>
    </row>
    <row r="4" spans="2:6" ht="12.75">
      <c r="B4" s="8" t="s">
        <v>0</v>
      </c>
      <c r="F4" s="10">
        <f>'Data - traded sector'!B3</f>
        <v>2010</v>
      </c>
    </row>
    <row r="5" spans="2:6" ht="12.75">
      <c r="B5" s="8"/>
      <c r="F5" s="10"/>
    </row>
    <row r="6" spans="2:6" ht="12.75">
      <c r="B6" s="8" t="s">
        <v>15</v>
      </c>
      <c r="F6" s="11">
        <f>'Data - traded sector'!O6+'Data - Non-traded sector'!O6</f>
        <v>0</v>
      </c>
    </row>
    <row r="7" spans="2:6" ht="12.75">
      <c r="B7" s="8"/>
      <c r="F7" s="5"/>
    </row>
    <row r="8" spans="2:6" ht="25.5">
      <c r="B8" s="9" t="s">
        <v>25</v>
      </c>
      <c r="E8" s="5" t="s">
        <v>17</v>
      </c>
      <c r="F8" s="6">
        <f>Calculation!E4</f>
        <v>0</v>
      </c>
    </row>
    <row r="10" spans="2:6" ht="38.25">
      <c r="B10" s="9" t="s">
        <v>39</v>
      </c>
      <c r="E10" s="5" t="s">
        <v>17</v>
      </c>
      <c r="F10" s="6">
        <f>Calculation!D4</f>
        <v>0</v>
      </c>
    </row>
    <row r="11" spans="2:6" ht="12.75">
      <c r="B11" s="9"/>
      <c r="F11" s="6"/>
    </row>
    <row r="12" spans="2:6" ht="38.25">
      <c r="B12" s="9" t="s">
        <v>40</v>
      </c>
      <c r="E12" s="5" t="s">
        <v>17</v>
      </c>
      <c r="F12" s="6">
        <f>Calculation!F4</f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8"/>
  <sheetViews>
    <sheetView workbookViewId="0" topLeftCell="A1">
      <selection activeCell="G37" sqref="G37"/>
    </sheetView>
  </sheetViews>
  <sheetFormatPr defaultColWidth="9.140625" defaultRowHeight="12.75"/>
  <cols>
    <col min="1" max="1" width="20.00390625" style="1" customWidth="1"/>
    <col min="2" max="3" width="8.7109375" style="1" bestFit="1" customWidth="1"/>
    <col min="4" max="5" width="9.140625" style="1" customWidth="1"/>
    <col min="6" max="6" width="9.8515625" style="1" customWidth="1"/>
    <col min="7" max="16384" width="9.140625" style="1" customWidth="1"/>
  </cols>
  <sheetData>
    <row r="2" ht="12.75">
      <c r="A2" s="2"/>
    </row>
    <row r="3" spans="1:12" ht="15.75">
      <c r="A3" s="1" t="s">
        <v>45</v>
      </c>
      <c r="B3" s="2"/>
      <c r="C3" s="2"/>
      <c r="G3" s="21"/>
      <c r="H3" s="21"/>
      <c r="I3" s="21"/>
      <c r="J3" s="21"/>
      <c r="K3" s="21"/>
      <c r="L3" s="21"/>
    </row>
    <row r="4" spans="2:12" ht="12.75">
      <c r="B4" s="2"/>
      <c r="C4" s="2"/>
      <c r="G4" s="17"/>
      <c r="H4" s="17"/>
      <c r="I4" s="17"/>
      <c r="J4" s="17"/>
      <c r="K4" s="17"/>
      <c r="L4" s="17"/>
    </row>
    <row r="5" spans="2:12" ht="12.75">
      <c r="B5" s="21" t="s">
        <v>33</v>
      </c>
      <c r="C5" s="21"/>
      <c r="D5" s="21"/>
      <c r="E5" s="21" t="s">
        <v>34</v>
      </c>
      <c r="F5" s="21"/>
      <c r="G5" s="21"/>
      <c r="H5" s="17"/>
      <c r="I5" s="17"/>
      <c r="J5" s="17"/>
      <c r="K5" s="17"/>
      <c r="L5" s="17"/>
    </row>
    <row r="6" spans="2:12" ht="12.75">
      <c r="B6" s="1" t="s">
        <v>30</v>
      </c>
      <c r="C6" s="1" t="s">
        <v>31</v>
      </c>
      <c r="D6" s="1" t="s">
        <v>32</v>
      </c>
      <c r="E6" s="1" t="s">
        <v>30</v>
      </c>
      <c r="F6" s="1" t="s">
        <v>31</v>
      </c>
      <c r="G6" s="1" t="s">
        <v>32</v>
      </c>
      <c r="H6" s="17"/>
      <c r="I6" s="17"/>
      <c r="J6" s="17"/>
      <c r="K6" s="17"/>
      <c r="L6" s="17"/>
    </row>
    <row r="7" spans="1:14" ht="12.75">
      <c r="A7" s="1">
        <v>2009</v>
      </c>
      <c r="B7" s="12">
        <v>12.12</v>
      </c>
      <c r="C7" s="12">
        <v>12.12</v>
      </c>
      <c r="D7" s="12">
        <v>12.12</v>
      </c>
      <c r="E7" s="12">
        <v>26.43</v>
      </c>
      <c r="F7" s="12">
        <v>52.86</v>
      </c>
      <c r="G7" s="12">
        <v>79.29</v>
      </c>
      <c r="I7" s="12"/>
      <c r="J7" s="12"/>
      <c r="K7" s="12"/>
      <c r="L7" s="12"/>
      <c r="M7" s="12"/>
      <c r="N7" s="12"/>
    </row>
    <row r="8" spans="1:14" ht="12.75">
      <c r="A8" s="1">
        <f aca="true" t="shared" si="0" ref="A8:A65">A7+1</f>
        <v>2010</v>
      </c>
      <c r="B8" s="12">
        <v>12.41</v>
      </c>
      <c r="C8" s="12">
        <v>12.41</v>
      </c>
      <c r="D8" s="12">
        <v>12.41</v>
      </c>
      <c r="E8" s="12">
        <v>26.79</v>
      </c>
      <c r="F8" s="12">
        <v>53.58</v>
      </c>
      <c r="G8" s="12">
        <v>80.37</v>
      </c>
      <c r="I8" s="12"/>
      <c r="J8" s="12"/>
      <c r="K8" s="12"/>
      <c r="L8" s="12"/>
      <c r="M8" s="12"/>
      <c r="N8" s="12"/>
    </row>
    <row r="9" spans="1:14" ht="12.75">
      <c r="A9" s="1">
        <f t="shared" si="0"/>
        <v>2011</v>
      </c>
      <c r="B9" s="12">
        <v>6.26</v>
      </c>
      <c r="C9" s="12">
        <v>13.16</v>
      </c>
      <c r="D9" s="12">
        <v>17.01</v>
      </c>
      <c r="E9" s="12">
        <v>27.19</v>
      </c>
      <c r="F9" s="12">
        <v>54.39</v>
      </c>
      <c r="G9" s="12">
        <v>81.58</v>
      </c>
      <c r="I9" s="12"/>
      <c r="J9" s="12"/>
      <c r="K9" s="12"/>
      <c r="L9" s="12"/>
      <c r="M9" s="12"/>
      <c r="N9" s="12"/>
    </row>
    <row r="10" spans="1:14" ht="12.75">
      <c r="A10" s="1">
        <f t="shared" si="0"/>
        <v>2012</v>
      </c>
      <c r="B10" s="12">
        <v>7</v>
      </c>
      <c r="C10" s="12">
        <v>14.17</v>
      </c>
      <c r="D10" s="12">
        <v>18.08</v>
      </c>
      <c r="E10" s="12">
        <v>27.6</v>
      </c>
      <c r="F10" s="12">
        <v>55.2</v>
      </c>
      <c r="G10" s="12">
        <v>82.8</v>
      </c>
      <c r="I10" s="12"/>
      <c r="J10" s="12"/>
      <c r="K10" s="12"/>
      <c r="L10" s="12"/>
      <c r="M10" s="12"/>
      <c r="N10" s="12"/>
    </row>
    <row r="11" spans="1:14" ht="12.75">
      <c r="A11" s="1">
        <f t="shared" si="0"/>
        <v>2013</v>
      </c>
      <c r="B11" s="12">
        <v>8.6</v>
      </c>
      <c r="C11" s="12">
        <v>15.54</v>
      </c>
      <c r="D11" s="12">
        <v>19.51</v>
      </c>
      <c r="E11" s="12">
        <v>28.02</v>
      </c>
      <c r="F11" s="12">
        <v>56.03</v>
      </c>
      <c r="G11" s="12">
        <v>84.05</v>
      </c>
      <c r="I11" s="12"/>
      <c r="J11" s="12"/>
      <c r="K11" s="12"/>
      <c r="L11" s="12"/>
      <c r="M11" s="12"/>
      <c r="N11" s="12"/>
    </row>
    <row r="12" spans="1:14" ht="12.75">
      <c r="A12" s="1">
        <f t="shared" si="0"/>
        <v>2014</v>
      </c>
      <c r="B12" s="12">
        <v>9.75</v>
      </c>
      <c r="C12" s="12">
        <v>16.7</v>
      </c>
      <c r="D12" s="12">
        <v>20.83</v>
      </c>
      <c r="E12" s="12">
        <v>28.44</v>
      </c>
      <c r="F12" s="12">
        <v>56.87</v>
      </c>
      <c r="G12" s="12">
        <v>85.31</v>
      </c>
      <c r="I12" s="12"/>
      <c r="J12" s="12"/>
      <c r="K12" s="12"/>
      <c r="L12" s="12"/>
      <c r="M12" s="12"/>
      <c r="N12" s="12"/>
    </row>
    <row r="13" spans="1:14" ht="12.75">
      <c r="A13" s="1">
        <f t="shared" si="0"/>
        <v>2015</v>
      </c>
      <c r="B13" s="12">
        <v>11.24</v>
      </c>
      <c r="C13" s="12">
        <v>18.46</v>
      </c>
      <c r="D13" s="12">
        <v>22.99</v>
      </c>
      <c r="E13" s="12">
        <v>28.86</v>
      </c>
      <c r="F13" s="12">
        <v>57.72</v>
      </c>
      <c r="G13" s="12">
        <v>86.59</v>
      </c>
      <c r="I13" s="12"/>
      <c r="J13" s="12"/>
      <c r="K13" s="12"/>
      <c r="L13" s="12"/>
      <c r="M13" s="12"/>
      <c r="N13" s="12"/>
    </row>
    <row r="14" spans="1:14" ht="12.75">
      <c r="A14" s="1">
        <f t="shared" si="0"/>
        <v>2016</v>
      </c>
      <c r="B14" s="12">
        <v>13.49</v>
      </c>
      <c r="C14" s="12">
        <v>20.05</v>
      </c>
      <c r="D14" s="12">
        <v>25.93</v>
      </c>
      <c r="E14" s="12">
        <v>29.29</v>
      </c>
      <c r="F14" s="12">
        <v>58.59</v>
      </c>
      <c r="G14" s="12">
        <v>87.88</v>
      </c>
      <c r="I14" s="12"/>
      <c r="J14" s="12"/>
      <c r="K14" s="12"/>
      <c r="L14" s="12"/>
      <c r="M14" s="12"/>
      <c r="N14" s="12"/>
    </row>
    <row r="15" spans="1:14" ht="12.75">
      <c r="A15" s="1">
        <f t="shared" si="0"/>
        <v>2017</v>
      </c>
      <c r="B15" s="12">
        <v>14.74</v>
      </c>
      <c r="C15" s="12">
        <v>21.41</v>
      </c>
      <c r="D15" s="12">
        <v>27.2</v>
      </c>
      <c r="E15" s="12">
        <v>29.73</v>
      </c>
      <c r="F15" s="12">
        <v>59.47</v>
      </c>
      <c r="G15" s="12">
        <v>89.2</v>
      </c>
      <c r="I15" s="12"/>
      <c r="J15" s="12"/>
      <c r="K15" s="12"/>
      <c r="L15" s="12"/>
      <c r="M15" s="12"/>
      <c r="N15" s="12"/>
    </row>
    <row r="16" spans="1:14" ht="12.75">
      <c r="A16" s="1">
        <f t="shared" si="0"/>
        <v>2018</v>
      </c>
      <c r="B16" s="12">
        <v>15.5</v>
      </c>
      <c r="C16" s="12">
        <v>22.98</v>
      </c>
      <c r="D16" s="12">
        <v>30.1</v>
      </c>
      <c r="E16" s="12">
        <v>30.18</v>
      </c>
      <c r="F16" s="12">
        <v>60.36</v>
      </c>
      <c r="G16" s="12">
        <v>90.54</v>
      </c>
      <c r="I16" s="12"/>
      <c r="J16" s="12"/>
      <c r="K16" s="12"/>
      <c r="L16" s="12"/>
      <c r="M16" s="12"/>
      <c r="N16" s="12"/>
    </row>
    <row r="17" spans="1:14" ht="12.75">
      <c r="A17" s="1">
        <f t="shared" si="0"/>
        <v>2019</v>
      </c>
      <c r="B17" s="12">
        <v>16.81</v>
      </c>
      <c r="C17" s="12">
        <v>25.13</v>
      </c>
      <c r="D17" s="12">
        <v>32</v>
      </c>
      <c r="E17" s="12">
        <v>30.63</v>
      </c>
      <c r="F17" s="12">
        <v>61.27</v>
      </c>
      <c r="G17" s="12">
        <v>91.9</v>
      </c>
      <c r="I17" s="12"/>
      <c r="J17" s="12"/>
      <c r="K17" s="12"/>
      <c r="L17" s="12"/>
      <c r="M17" s="12"/>
      <c r="N17" s="12"/>
    </row>
    <row r="18" spans="1:14" ht="12.75">
      <c r="A18" s="1">
        <f t="shared" si="0"/>
        <v>2020</v>
      </c>
      <c r="B18" s="12">
        <v>18.72</v>
      </c>
      <c r="C18" s="12">
        <v>27.89</v>
      </c>
      <c r="D18" s="12">
        <v>34.68</v>
      </c>
      <c r="E18" s="12">
        <v>31.09</v>
      </c>
      <c r="F18" s="12">
        <v>62.18</v>
      </c>
      <c r="G18" s="12">
        <v>93.28</v>
      </c>
      <c r="I18" s="12"/>
      <c r="J18" s="12"/>
      <c r="K18" s="12"/>
      <c r="L18" s="12"/>
      <c r="M18" s="12"/>
      <c r="N18" s="12"/>
    </row>
    <row r="19" spans="1:14" ht="12.75">
      <c r="A19" s="1">
        <f t="shared" si="0"/>
        <v>2021</v>
      </c>
      <c r="B19" s="12">
        <v>20.47</v>
      </c>
      <c r="C19" s="12">
        <v>32.36</v>
      </c>
      <c r="D19" s="12">
        <v>42.09</v>
      </c>
      <c r="E19" s="12">
        <v>31.61</v>
      </c>
      <c r="F19" s="12">
        <v>63.22</v>
      </c>
      <c r="G19" s="12">
        <v>94.83</v>
      </c>
      <c r="I19" s="12"/>
      <c r="J19" s="12"/>
      <c r="K19" s="12"/>
      <c r="L19" s="12"/>
      <c r="M19" s="12"/>
      <c r="N19" s="12"/>
    </row>
    <row r="20" spans="1:14" ht="12.75">
      <c r="A20" s="1">
        <f t="shared" si="0"/>
        <v>2022</v>
      </c>
      <c r="B20" s="12">
        <v>22.23</v>
      </c>
      <c r="C20" s="12">
        <v>36.82</v>
      </c>
      <c r="D20" s="12">
        <v>49.51</v>
      </c>
      <c r="E20" s="12">
        <v>32.13</v>
      </c>
      <c r="F20" s="12">
        <v>64.26</v>
      </c>
      <c r="G20" s="12">
        <v>96.39</v>
      </c>
      <c r="I20" s="12"/>
      <c r="J20" s="12"/>
      <c r="K20" s="12"/>
      <c r="L20" s="12"/>
      <c r="M20" s="12"/>
      <c r="N20" s="12"/>
    </row>
    <row r="21" spans="1:14" ht="12.75">
      <c r="A21" s="1">
        <f t="shared" si="0"/>
        <v>2023</v>
      </c>
      <c r="B21" s="12">
        <v>23.98</v>
      </c>
      <c r="C21" s="12">
        <v>41.29</v>
      </c>
      <c r="D21" s="12">
        <v>56.92</v>
      </c>
      <c r="E21" s="12">
        <v>32.65</v>
      </c>
      <c r="F21" s="12">
        <v>65.29</v>
      </c>
      <c r="G21" s="12">
        <v>97.94</v>
      </c>
      <c r="I21" s="12"/>
      <c r="J21" s="12"/>
      <c r="K21" s="12"/>
      <c r="L21" s="12"/>
      <c r="M21" s="12"/>
      <c r="N21" s="12"/>
    </row>
    <row r="22" spans="1:14" ht="12.75">
      <c r="A22" s="1">
        <f t="shared" si="0"/>
        <v>2024</v>
      </c>
      <c r="B22" s="12">
        <v>25.74</v>
      </c>
      <c r="C22" s="12">
        <v>45.75</v>
      </c>
      <c r="D22" s="12">
        <v>64.34</v>
      </c>
      <c r="E22" s="12">
        <v>33.17</v>
      </c>
      <c r="F22" s="12">
        <v>66.33</v>
      </c>
      <c r="G22" s="12">
        <v>99.5</v>
      </c>
      <c r="I22" s="12"/>
      <c r="J22" s="12"/>
      <c r="K22" s="12"/>
      <c r="L22" s="12"/>
      <c r="M22" s="12"/>
      <c r="N22" s="12"/>
    </row>
    <row r="23" spans="1:14" ht="12.75">
      <c r="A23" s="1">
        <f t="shared" si="0"/>
        <v>2025</v>
      </c>
      <c r="B23" s="12">
        <v>27.5</v>
      </c>
      <c r="C23" s="12">
        <v>50.22</v>
      </c>
      <c r="D23" s="12">
        <v>71.75</v>
      </c>
      <c r="E23" s="12">
        <v>33.68</v>
      </c>
      <c r="F23" s="12">
        <v>67.37</v>
      </c>
      <c r="G23" s="12">
        <v>101.05</v>
      </c>
      <c r="I23" s="12"/>
      <c r="J23" s="12"/>
      <c r="K23" s="12"/>
      <c r="L23" s="12"/>
      <c r="M23" s="12"/>
      <c r="N23" s="12"/>
    </row>
    <row r="24" spans="1:14" ht="12.75">
      <c r="A24" s="1">
        <f t="shared" si="0"/>
        <v>2026</v>
      </c>
      <c r="B24" s="12">
        <v>29.25</v>
      </c>
      <c r="C24" s="12">
        <v>54.69</v>
      </c>
      <c r="D24" s="12">
        <v>79.17</v>
      </c>
      <c r="E24" s="12">
        <v>34.2</v>
      </c>
      <c r="F24" s="12">
        <v>68.4</v>
      </c>
      <c r="G24" s="12">
        <v>102.6</v>
      </c>
      <c r="I24" s="12"/>
      <c r="J24" s="12"/>
      <c r="K24" s="12"/>
      <c r="L24" s="12"/>
      <c r="M24" s="12"/>
      <c r="N24" s="12"/>
    </row>
    <row r="25" spans="1:14" ht="12.75">
      <c r="A25" s="1">
        <f t="shared" si="0"/>
        <v>2027</v>
      </c>
      <c r="B25" s="12">
        <v>31.01</v>
      </c>
      <c r="C25" s="12">
        <v>59.15</v>
      </c>
      <c r="D25" s="12">
        <v>86.58</v>
      </c>
      <c r="E25" s="12">
        <v>34.72</v>
      </c>
      <c r="F25" s="12">
        <v>69.44</v>
      </c>
      <c r="G25" s="12">
        <v>104.16</v>
      </c>
      <c r="I25" s="12"/>
      <c r="J25" s="12"/>
      <c r="K25" s="12"/>
      <c r="L25" s="12"/>
      <c r="M25" s="12"/>
      <c r="N25" s="12"/>
    </row>
    <row r="26" spans="1:14" ht="12.75">
      <c r="A26" s="1">
        <f t="shared" si="0"/>
        <v>2028</v>
      </c>
      <c r="B26" s="12">
        <v>32.76</v>
      </c>
      <c r="C26" s="12">
        <v>63.62</v>
      </c>
      <c r="D26" s="12">
        <v>93.99</v>
      </c>
      <c r="E26" s="12">
        <v>35.24</v>
      </c>
      <c r="F26" s="12">
        <v>70.48</v>
      </c>
      <c r="G26" s="12">
        <v>105.71</v>
      </c>
      <c r="I26" s="12"/>
      <c r="J26" s="12"/>
      <c r="K26" s="12"/>
      <c r="L26" s="12"/>
      <c r="M26" s="12"/>
      <c r="N26" s="12"/>
    </row>
    <row r="27" spans="1:14" ht="12.75">
      <c r="A27" s="1">
        <f t="shared" si="0"/>
        <v>2029</v>
      </c>
      <c r="B27" s="12">
        <v>34.52</v>
      </c>
      <c r="C27" s="12">
        <v>68.08</v>
      </c>
      <c r="D27" s="12">
        <v>101.41</v>
      </c>
      <c r="E27" s="12">
        <v>35.76</v>
      </c>
      <c r="F27" s="12">
        <v>71.51</v>
      </c>
      <c r="G27" s="12">
        <v>107.27</v>
      </c>
      <c r="I27" s="12"/>
      <c r="J27" s="12"/>
      <c r="K27" s="12"/>
      <c r="L27" s="12"/>
      <c r="M27" s="12"/>
      <c r="N27" s="12"/>
    </row>
    <row r="28" spans="1:14" ht="12.75">
      <c r="A28" s="1">
        <f t="shared" si="0"/>
        <v>2030</v>
      </c>
      <c r="B28" s="12">
        <v>36.27</v>
      </c>
      <c r="C28" s="12">
        <v>72.55</v>
      </c>
      <c r="D28" s="12">
        <v>108.82</v>
      </c>
      <c r="E28" s="12">
        <v>36.27</v>
      </c>
      <c r="F28" s="12">
        <v>72.55</v>
      </c>
      <c r="G28" s="12">
        <v>108.82</v>
      </c>
      <c r="I28" s="12"/>
      <c r="J28" s="12"/>
      <c r="K28" s="12"/>
      <c r="L28" s="12"/>
      <c r="M28" s="12"/>
      <c r="N28" s="12"/>
    </row>
    <row r="29" spans="1:14" ht="12.75">
      <c r="A29" s="1">
        <f t="shared" si="0"/>
        <v>2031</v>
      </c>
      <c r="B29" s="12">
        <v>39.64</v>
      </c>
      <c r="C29" s="12">
        <v>79.29</v>
      </c>
      <c r="D29" s="12">
        <v>118.93</v>
      </c>
      <c r="E29" s="12">
        <v>39.64</v>
      </c>
      <c r="F29" s="12">
        <v>79.29</v>
      </c>
      <c r="G29" s="12">
        <v>118.93</v>
      </c>
      <c r="I29" s="12"/>
      <c r="J29" s="12"/>
      <c r="K29" s="12"/>
      <c r="L29" s="12"/>
      <c r="M29" s="12"/>
      <c r="N29" s="12"/>
    </row>
    <row r="30" spans="1:14" ht="12.75">
      <c r="A30" s="1">
        <f t="shared" si="0"/>
        <v>2032</v>
      </c>
      <c r="B30" s="12">
        <v>43.01</v>
      </c>
      <c r="C30" s="12">
        <v>86.02</v>
      </c>
      <c r="D30" s="12">
        <v>129.03</v>
      </c>
      <c r="E30" s="12">
        <v>43.01</v>
      </c>
      <c r="F30" s="12">
        <v>86.02</v>
      </c>
      <c r="G30" s="12">
        <v>129.03</v>
      </c>
      <c r="I30" s="12"/>
      <c r="J30" s="12"/>
      <c r="K30" s="12"/>
      <c r="L30" s="12"/>
      <c r="M30" s="12"/>
      <c r="N30" s="12"/>
    </row>
    <row r="31" spans="1:14" ht="12.75">
      <c r="A31" s="1">
        <f t="shared" si="0"/>
        <v>2033</v>
      </c>
      <c r="B31" s="12">
        <v>46.38</v>
      </c>
      <c r="C31" s="12">
        <v>92.76</v>
      </c>
      <c r="D31" s="12">
        <v>139.14</v>
      </c>
      <c r="E31" s="12">
        <v>46.38</v>
      </c>
      <c r="F31" s="12">
        <v>92.76</v>
      </c>
      <c r="G31" s="12">
        <v>139.14</v>
      </c>
      <c r="I31" s="12"/>
      <c r="J31" s="12"/>
      <c r="K31" s="12"/>
      <c r="L31" s="12"/>
      <c r="M31" s="12"/>
      <c r="N31" s="12"/>
    </row>
    <row r="32" spans="1:14" ht="12.75">
      <c r="A32" s="1">
        <f t="shared" si="0"/>
        <v>2034</v>
      </c>
      <c r="B32" s="12">
        <v>49.75</v>
      </c>
      <c r="C32" s="12">
        <v>99.5</v>
      </c>
      <c r="D32" s="12">
        <v>149.24</v>
      </c>
      <c r="E32" s="12">
        <v>49.75</v>
      </c>
      <c r="F32" s="12">
        <v>99.5</v>
      </c>
      <c r="G32" s="12">
        <v>149.24</v>
      </c>
      <c r="I32" s="12"/>
      <c r="J32" s="12"/>
      <c r="K32" s="12"/>
      <c r="L32" s="12"/>
      <c r="M32" s="12"/>
      <c r="N32" s="12"/>
    </row>
    <row r="33" spans="1:14" ht="12.75">
      <c r="A33" s="1">
        <f t="shared" si="0"/>
        <v>2035</v>
      </c>
      <c r="B33" s="12">
        <v>53.12</v>
      </c>
      <c r="C33" s="12">
        <v>106.23</v>
      </c>
      <c r="D33" s="12">
        <v>159.35</v>
      </c>
      <c r="E33" s="12">
        <v>53.12</v>
      </c>
      <c r="F33" s="12">
        <v>106.23</v>
      </c>
      <c r="G33" s="12">
        <v>159.35</v>
      </c>
      <c r="I33" s="12"/>
      <c r="J33" s="12"/>
      <c r="K33" s="12"/>
      <c r="L33" s="12"/>
      <c r="M33" s="12"/>
      <c r="N33" s="12"/>
    </row>
    <row r="34" spans="1:14" ht="12.75">
      <c r="A34" s="1">
        <f t="shared" si="0"/>
        <v>2036</v>
      </c>
      <c r="B34" s="12">
        <v>56.48</v>
      </c>
      <c r="C34" s="12">
        <v>112.97</v>
      </c>
      <c r="D34" s="12">
        <v>169.45</v>
      </c>
      <c r="E34" s="12">
        <v>56.48</v>
      </c>
      <c r="F34" s="12">
        <v>112.97</v>
      </c>
      <c r="G34" s="12">
        <v>169.45</v>
      </c>
      <c r="I34" s="12"/>
      <c r="J34" s="12"/>
      <c r="K34" s="12"/>
      <c r="L34" s="12"/>
      <c r="M34" s="12"/>
      <c r="N34" s="12"/>
    </row>
    <row r="35" spans="1:14" ht="12.75">
      <c r="A35" s="1">
        <f t="shared" si="0"/>
        <v>2037</v>
      </c>
      <c r="B35" s="12">
        <v>59.85</v>
      </c>
      <c r="C35" s="12">
        <v>119.71</v>
      </c>
      <c r="D35" s="12">
        <v>179.56</v>
      </c>
      <c r="E35" s="12">
        <v>59.85</v>
      </c>
      <c r="F35" s="12">
        <v>119.71</v>
      </c>
      <c r="G35" s="12">
        <v>179.56</v>
      </c>
      <c r="I35" s="12"/>
      <c r="J35" s="12"/>
      <c r="K35" s="12"/>
      <c r="L35" s="12"/>
      <c r="M35" s="12"/>
      <c r="N35" s="12"/>
    </row>
    <row r="36" spans="1:14" ht="12.75">
      <c r="A36" s="1">
        <f t="shared" si="0"/>
        <v>2038</v>
      </c>
      <c r="B36" s="12">
        <v>63.22</v>
      </c>
      <c r="C36" s="12">
        <v>126.44</v>
      </c>
      <c r="D36" s="12">
        <v>189.66</v>
      </c>
      <c r="E36" s="12">
        <v>63.22</v>
      </c>
      <c r="F36" s="12">
        <v>126.44</v>
      </c>
      <c r="G36" s="12">
        <v>189.66</v>
      </c>
      <c r="I36" s="12"/>
      <c r="J36" s="12"/>
      <c r="K36" s="12"/>
      <c r="L36" s="12"/>
      <c r="M36" s="12"/>
      <c r="N36" s="12"/>
    </row>
    <row r="37" spans="1:14" ht="12.75">
      <c r="A37" s="1">
        <f t="shared" si="0"/>
        <v>2039</v>
      </c>
      <c r="B37" s="12">
        <v>66.59</v>
      </c>
      <c r="C37" s="12">
        <v>133.18</v>
      </c>
      <c r="D37" s="12">
        <v>199.77</v>
      </c>
      <c r="E37" s="12">
        <v>66.59</v>
      </c>
      <c r="F37" s="12">
        <v>133.18</v>
      </c>
      <c r="G37" s="12">
        <v>199.77</v>
      </c>
      <c r="I37" s="12"/>
      <c r="J37" s="12"/>
      <c r="K37" s="12"/>
      <c r="L37" s="12"/>
      <c r="M37" s="12"/>
      <c r="N37" s="12"/>
    </row>
    <row r="38" spans="1:14" ht="12.75">
      <c r="A38" s="1">
        <f t="shared" si="0"/>
        <v>2040</v>
      </c>
      <c r="B38" s="12">
        <v>69.96</v>
      </c>
      <c r="C38" s="12">
        <v>139.92</v>
      </c>
      <c r="D38" s="12">
        <v>209.87</v>
      </c>
      <c r="E38" s="12">
        <v>69.96</v>
      </c>
      <c r="F38" s="12">
        <v>139.92</v>
      </c>
      <c r="G38" s="12">
        <v>209.87</v>
      </c>
      <c r="I38" s="12"/>
      <c r="J38" s="12"/>
      <c r="K38" s="12"/>
      <c r="L38" s="12"/>
      <c r="M38" s="12"/>
      <c r="N38" s="12"/>
    </row>
    <row r="39" spans="1:14" ht="12.75">
      <c r="A39" s="1">
        <f t="shared" si="0"/>
        <v>2041</v>
      </c>
      <c r="B39" s="12">
        <v>73.33</v>
      </c>
      <c r="C39" s="12">
        <v>146.65</v>
      </c>
      <c r="D39" s="12">
        <v>219.98</v>
      </c>
      <c r="E39" s="12">
        <v>73.33</v>
      </c>
      <c r="F39" s="12">
        <v>146.65</v>
      </c>
      <c r="G39" s="12">
        <v>219.98</v>
      </c>
      <c r="I39" s="12"/>
      <c r="J39" s="12"/>
      <c r="K39" s="12"/>
      <c r="L39" s="12"/>
      <c r="M39" s="12"/>
      <c r="N39" s="12"/>
    </row>
    <row r="40" spans="1:14" ht="12.75">
      <c r="A40" s="1">
        <f t="shared" si="0"/>
        <v>2042</v>
      </c>
      <c r="B40" s="12">
        <v>76.69</v>
      </c>
      <c r="C40" s="12">
        <v>153.39</v>
      </c>
      <c r="D40" s="12">
        <v>230.08</v>
      </c>
      <c r="E40" s="12">
        <v>76.69</v>
      </c>
      <c r="F40" s="12">
        <v>153.39</v>
      </c>
      <c r="G40" s="12">
        <v>230.08</v>
      </c>
      <c r="I40" s="12"/>
      <c r="J40" s="12"/>
      <c r="K40" s="12"/>
      <c r="L40" s="12"/>
      <c r="M40" s="12"/>
      <c r="N40" s="12"/>
    </row>
    <row r="41" spans="1:14" ht="12.75">
      <c r="A41" s="1">
        <f t="shared" si="0"/>
        <v>2043</v>
      </c>
      <c r="B41" s="12">
        <v>80.06</v>
      </c>
      <c r="C41" s="12">
        <v>160.13</v>
      </c>
      <c r="D41" s="12">
        <v>240.19</v>
      </c>
      <c r="E41" s="12">
        <v>80.06</v>
      </c>
      <c r="F41" s="12">
        <v>160.13</v>
      </c>
      <c r="G41" s="12">
        <v>240.19</v>
      </c>
      <c r="I41" s="12"/>
      <c r="J41" s="12"/>
      <c r="K41" s="12"/>
      <c r="L41" s="12"/>
      <c r="M41" s="12"/>
      <c r="N41" s="12"/>
    </row>
    <row r="42" spans="1:14" ht="12.75">
      <c r="A42" s="1">
        <f t="shared" si="0"/>
        <v>2044</v>
      </c>
      <c r="B42" s="12">
        <v>83.43</v>
      </c>
      <c r="C42" s="12">
        <v>166.86</v>
      </c>
      <c r="D42" s="12">
        <v>250.29</v>
      </c>
      <c r="E42" s="12">
        <v>83.43</v>
      </c>
      <c r="F42" s="12">
        <v>166.86</v>
      </c>
      <c r="G42" s="12">
        <v>250.29</v>
      </c>
      <c r="I42" s="12"/>
      <c r="J42" s="12"/>
      <c r="K42" s="12"/>
      <c r="L42" s="12"/>
      <c r="M42" s="12"/>
      <c r="N42" s="12"/>
    </row>
    <row r="43" spans="1:14" ht="12.75">
      <c r="A43" s="1">
        <f t="shared" si="0"/>
        <v>2045</v>
      </c>
      <c r="B43" s="12">
        <v>86.8</v>
      </c>
      <c r="C43" s="12">
        <v>173.6</v>
      </c>
      <c r="D43" s="12">
        <v>260.4</v>
      </c>
      <c r="E43" s="12">
        <v>86.8</v>
      </c>
      <c r="F43" s="12">
        <v>173.6</v>
      </c>
      <c r="G43" s="12">
        <v>260.4</v>
      </c>
      <c r="I43" s="12"/>
      <c r="J43" s="12"/>
      <c r="K43" s="12"/>
      <c r="L43" s="12"/>
      <c r="M43" s="12"/>
      <c r="N43" s="12"/>
    </row>
    <row r="44" spans="1:14" ht="12.75">
      <c r="A44" s="1">
        <f t="shared" si="0"/>
        <v>2046</v>
      </c>
      <c r="B44" s="12">
        <v>90.17</v>
      </c>
      <c r="C44" s="12">
        <v>180.34</v>
      </c>
      <c r="D44" s="12">
        <v>270.5</v>
      </c>
      <c r="E44" s="12">
        <v>90.17</v>
      </c>
      <c r="F44" s="12">
        <v>180.34</v>
      </c>
      <c r="G44" s="12">
        <v>270.5</v>
      </c>
      <c r="I44" s="12"/>
      <c r="J44" s="12"/>
      <c r="K44" s="12"/>
      <c r="L44" s="12"/>
      <c r="M44" s="12"/>
      <c r="N44" s="12"/>
    </row>
    <row r="45" spans="1:14" ht="12.75">
      <c r="A45" s="1">
        <f t="shared" si="0"/>
        <v>2047</v>
      </c>
      <c r="B45" s="12">
        <v>93.54</v>
      </c>
      <c r="C45" s="12">
        <v>187.07</v>
      </c>
      <c r="D45" s="12">
        <v>280.61</v>
      </c>
      <c r="E45" s="12">
        <v>93.54</v>
      </c>
      <c r="F45" s="12">
        <v>187.07</v>
      </c>
      <c r="G45" s="12">
        <v>280.61</v>
      </c>
      <c r="I45" s="12"/>
      <c r="J45" s="12"/>
      <c r="K45" s="12"/>
      <c r="L45" s="12"/>
      <c r="M45" s="12"/>
      <c r="N45" s="12"/>
    </row>
    <row r="46" spans="1:14" ht="12.75">
      <c r="A46" s="1">
        <f t="shared" si="0"/>
        <v>2048</v>
      </c>
      <c r="B46" s="12">
        <v>96.9</v>
      </c>
      <c r="C46" s="12">
        <v>193.81</v>
      </c>
      <c r="D46" s="12">
        <v>290.71</v>
      </c>
      <c r="E46" s="12">
        <v>96.9</v>
      </c>
      <c r="F46" s="12">
        <v>193.81</v>
      </c>
      <c r="G46" s="12">
        <v>290.71</v>
      </c>
      <c r="I46" s="12"/>
      <c r="J46" s="12"/>
      <c r="K46" s="12"/>
      <c r="L46" s="12"/>
      <c r="M46" s="12"/>
      <c r="N46" s="12"/>
    </row>
    <row r="47" spans="1:14" ht="12.75">
      <c r="A47" s="1">
        <f t="shared" si="0"/>
        <v>2049</v>
      </c>
      <c r="B47" s="12">
        <v>100.27</v>
      </c>
      <c r="C47" s="12">
        <v>200.55</v>
      </c>
      <c r="D47" s="12">
        <v>300.82</v>
      </c>
      <c r="E47" s="12">
        <v>100.27</v>
      </c>
      <c r="F47" s="12">
        <v>200.55</v>
      </c>
      <c r="G47" s="12">
        <v>300.82</v>
      </c>
      <c r="I47" s="12"/>
      <c r="J47" s="12"/>
      <c r="K47" s="12"/>
      <c r="L47" s="12"/>
      <c r="M47" s="12"/>
      <c r="N47" s="12"/>
    </row>
    <row r="48" spans="1:14" ht="12.75">
      <c r="A48" s="1">
        <f t="shared" si="0"/>
        <v>2050</v>
      </c>
      <c r="B48" s="12">
        <v>103.64</v>
      </c>
      <c r="C48" s="12">
        <v>207.28</v>
      </c>
      <c r="D48" s="12">
        <v>310.92</v>
      </c>
      <c r="E48" s="12">
        <v>103.64</v>
      </c>
      <c r="F48" s="12">
        <v>207.28</v>
      </c>
      <c r="G48" s="12">
        <v>310.92</v>
      </c>
      <c r="I48" s="12"/>
      <c r="J48" s="12"/>
      <c r="K48" s="12"/>
      <c r="L48" s="12"/>
      <c r="M48" s="12"/>
      <c r="N48" s="12"/>
    </row>
    <row r="49" spans="1:14" ht="12.75">
      <c r="A49" s="1">
        <f t="shared" si="0"/>
        <v>2051</v>
      </c>
      <c r="B49" s="12">
        <v>106.23</v>
      </c>
      <c r="C49" s="12">
        <v>241.61</v>
      </c>
      <c r="D49" s="12">
        <v>322.99</v>
      </c>
      <c r="E49" s="12">
        <v>106.23</v>
      </c>
      <c r="F49" s="12">
        <v>241.61</v>
      </c>
      <c r="G49" s="12">
        <v>322.99</v>
      </c>
      <c r="I49" s="12"/>
      <c r="J49" s="12"/>
      <c r="K49" s="12"/>
      <c r="L49" s="12"/>
      <c r="M49" s="12"/>
      <c r="N49" s="12"/>
    </row>
    <row r="50" spans="1:14" ht="12.75">
      <c r="A50" s="1">
        <f t="shared" si="0"/>
        <v>2052</v>
      </c>
      <c r="B50" s="12">
        <v>108.64</v>
      </c>
      <c r="C50" s="12">
        <v>221.71</v>
      </c>
      <c r="D50" s="12">
        <v>334.79</v>
      </c>
      <c r="E50" s="12">
        <v>108.64</v>
      </c>
      <c r="F50" s="12">
        <v>221.71</v>
      </c>
      <c r="G50" s="12">
        <v>334.79</v>
      </c>
      <c r="I50" s="12"/>
      <c r="J50" s="12"/>
      <c r="K50" s="12"/>
      <c r="L50" s="12"/>
      <c r="M50" s="12"/>
      <c r="N50" s="12"/>
    </row>
    <row r="51" spans="1:14" ht="12.75">
      <c r="A51" s="1">
        <f t="shared" si="0"/>
        <v>2053</v>
      </c>
      <c r="B51" s="12">
        <v>110.99</v>
      </c>
      <c r="C51" s="12">
        <v>228.85</v>
      </c>
      <c r="D51" s="12">
        <v>346.71</v>
      </c>
      <c r="E51" s="12">
        <v>110.99</v>
      </c>
      <c r="F51" s="12">
        <v>228.85</v>
      </c>
      <c r="G51" s="12">
        <v>346.71</v>
      </c>
      <c r="I51" s="12"/>
      <c r="J51" s="12"/>
      <c r="K51" s="12"/>
      <c r="L51" s="12"/>
      <c r="M51" s="12"/>
      <c r="N51" s="12"/>
    </row>
    <row r="52" spans="1:14" ht="12.75">
      <c r="A52" s="1">
        <f t="shared" si="0"/>
        <v>2054</v>
      </c>
      <c r="B52" s="12">
        <v>113.27</v>
      </c>
      <c r="C52" s="12">
        <v>235.99</v>
      </c>
      <c r="D52" s="12">
        <v>358.7</v>
      </c>
      <c r="E52" s="12">
        <v>113.27</v>
      </c>
      <c r="F52" s="12">
        <v>235.99</v>
      </c>
      <c r="G52" s="12">
        <v>358.7</v>
      </c>
      <c r="I52" s="12"/>
      <c r="J52" s="12"/>
      <c r="K52" s="12"/>
      <c r="L52" s="12"/>
      <c r="M52" s="12"/>
      <c r="N52" s="12"/>
    </row>
    <row r="53" spans="1:14" ht="12.75">
      <c r="A53" s="1">
        <f t="shared" si="0"/>
        <v>2055</v>
      </c>
      <c r="B53" s="12">
        <v>115.38</v>
      </c>
      <c r="C53" s="12">
        <v>242.9</v>
      </c>
      <c r="D53" s="12">
        <v>370.42</v>
      </c>
      <c r="E53" s="12">
        <v>115.38</v>
      </c>
      <c r="F53" s="12">
        <v>242.9</v>
      </c>
      <c r="G53" s="12">
        <v>370.42</v>
      </c>
      <c r="I53" s="12"/>
      <c r="J53" s="12"/>
      <c r="K53" s="12"/>
      <c r="L53" s="12"/>
      <c r="M53" s="12"/>
      <c r="N53" s="12"/>
    </row>
    <row r="54" spans="1:14" ht="12.75">
      <c r="A54" s="1">
        <f t="shared" si="0"/>
        <v>2056</v>
      </c>
      <c r="B54" s="12">
        <v>117.43</v>
      </c>
      <c r="C54" s="12">
        <v>249.85</v>
      </c>
      <c r="D54" s="12">
        <v>382.27</v>
      </c>
      <c r="E54" s="12">
        <v>117.43</v>
      </c>
      <c r="F54" s="12">
        <v>249.85</v>
      </c>
      <c r="G54" s="12">
        <v>382.27</v>
      </c>
      <c r="I54" s="12"/>
      <c r="J54" s="12"/>
      <c r="K54" s="12"/>
      <c r="L54" s="12"/>
      <c r="M54" s="12"/>
      <c r="N54" s="12"/>
    </row>
    <row r="55" spans="1:14" ht="12.75">
      <c r="A55" s="1">
        <f t="shared" si="0"/>
        <v>2057</v>
      </c>
      <c r="B55" s="12">
        <v>119.3</v>
      </c>
      <c r="C55" s="12">
        <v>256.55</v>
      </c>
      <c r="D55" s="12">
        <v>393.8</v>
      </c>
      <c r="E55" s="12">
        <v>119.3</v>
      </c>
      <c r="F55" s="12">
        <v>256.55</v>
      </c>
      <c r="G55" s="12">
        <v>393.8</v>
      </c>
      <c r="I55" s="12"/>
      <c r="J55" s="12"/>
      <c r="K55" s="12"/>
      <c r="L55" s="12"/>
      <c r="M55" s="12"/>
      <c r="N55" s="12"/>
    </row>
    <row r="56" spans="1:14" ht="12.75">
      <c r="A56" s="1">
        <f t="shared" si="0"/>
        <v>2058</v>
      </c>
      <c r="B56" s="12">
        <v>121.02</v>
      </c>
      <c r="C56" s="12">
        <v>263.09</v>
      </c>
      <c r="D56" s="12">
        <v>405.16</v>
      </c>
      <c r="E56" s="12">
        <v>121.02</v>
      </c>
      <c r="F56" s="12">
        <v>263.09</v>
      </c>
      <c r="G56" s="12">
        <v>405.16</v>
      </c>
      <c r="I56" s="12"/>
      <c r="J56" s="12"/>
      <c r="K56" s="12"/>
      <c r="L56" s="12"/>
      <c r="M56" s="12"/>
      <c r="N56" s="12"/>
    </row>
    <row r="57" spans="1:14" ht="12.75">
      <c r="A57" s="1">
        <f t="shared" si="0"/>
        <v>2059</v>
      </c>
      <c r="B57" s="12">
        <v>122.63</v>
      </c>
      <c r="C57" s="12">
        <v>269.52</v>
      </c>
      <c r="D57" s="12">
        <v>416.41</v>
      </c>
      <c r="E57" s="12">
        <v>122.63</v>
      </c>
      <c r="F57" s="12">
        <v>269.52</v>
      </c>
      <c r="G57" s="12">
        <v>416.41</v>
      </c>
      <c r="I57" s="12"/>
      <c r="J57" s="12"/>
      <c r="K57" s="12"/>
      <c r="L57" s="12"/>
      <c r="M57" s="12"/>
      <c r="N57" s="12"/>
    </row>
    <row r="58" spans="1:14" ht="12.75">
      <c r="A58" s="1">
        <f t="shared" si="0"/>
        <v>2060</v>
      </c>
      <c r="B58" s="12">
        <v>124.1</v>
      </c>
      <c r="C58" s="12">
        <v>275.79</v>
      </c>
      <c r="D58" s="12">
        <v>427.47</v>
      </c>
      <c r="E58" s="12">
        <v>124.1</v>
      </c>
      <c r="F58" s="12">
        <v>275.79</v>
      </c>
      <c r="G58" s="12">
        <v>427.47</v>
      </c>
      <c r="I58" s="12"/>
      <c r="J58" s="12"/>
      <c r="K58" s="12"/>
      <c r="L58" s="12"/>
      <c r="M58" s="12"/>
      <c r="N58" s="12"/>
    </row>
    <row r="59" spans="1:14" ht="12.75">
      <c r="A59" s="1">
        <f t="shared" si="0"/>
        <v>2061</v>
      </c>
      <c r="B59" s="12">
        <v>124.94</v>
      </c>
      <c r="C59" s="12">
        <v>280.76</v>
      </c>
      <c r="D59" s="12">
        <v>436.58</v>
      </c>
      <c r="E59" s="12">
        <v>124.94</v>
      </c>
      <c r="F59" s="12">
        <v>280.76</v>
      </c>
      <c r="G59" s="12">
        <v>436.58</v>
      </c>
      <c r="I59" s="12"/>
      <c r="J59" s="12"/>
      <c r="K59" s="12"/>
      <c r="L59" s="12"/>
      <c r="M59" s="12"/>
      <c r="N59" s="12"/>
    </row>
    <row r="60" spans="1:14" ht="12.75">
      <c r="A60" s="1">
        <f t="shared" si="0"/>
        <v>2062</v>
      </c>
      <c r="B60" s="12">
        <v>125.71</v>
      </c>
      <c r="C60" s="12">
        <v>285.71</v>
      </c>
      <c r="D60" s="12">
        <v>445.7</v>
      </c>
      <c r="E60" s="12">
        <v>125.71</v>
      </c>
      <c r="F60" s="12">
        <v>285.71</v>
      </c>
      <c r="G60" s="12">
        <v>445.7</v>
      </c>
      <c r="I60" s="12"/>
      <c r="J60" s="12"/>
      <c r="K60" s="12"/>
      <c r="L60" s="12"/>
      <c r="M60" s="12"/>
      <c r="N60" s="12"/>
    </row>
    <row r="61" spans="1:14" ht="12.75">
      <c r="A61" s="1">
        <f t="shared" si="0"/>
        <v>2063</v>
      </c>
      <c r="B61" s="12">
        <v>126.22</v>
      </c>
      <c r="C61" s="12">
        <v>290.15</v>
      </c>
      <c r="D61" s="12">
        <v>454.08</v>
      </c>
      <c r="E61" s="12">
        <v>126.22</v>
      </c>
      <c r="F61" s="12">
        <v>290.15</v>
      </c>
      <c r="G61" s="12">
        <v>454.08</v>
      </c>
      <c r="I61" s="12"/>
      <c r="J61" s="12"/>
      <c r="K61" s="12"/>
      <c r="L61" s="12"/>
      <c r="M61" s="12"/>
      <c r="N61" s="12"/>
    </row>
    <row r="62" spans="1:14" ht="12.75">
      <c r="A62" s="1">
        <f t="shared" si="0"/>
        <v>2064</v>
      </c>
      <c r="B62" s="12">
        <v>126.57</v>
      </c>
      <c r="C62" s="12">
        <v>294.36</v>
      </c>
      <c r="D62" s="12">
        <v>462.14</v>
      </c>
      <c r="E62" s="12">
        <v>126.57</v>
      </c>
      <c r="F62" s="12">
        <v>294.36</v>
      </c>
      <c r="G62" s="12">
        <v>462.14</v>
      </c>
      <c r="I62" s="12"/>
      <c r="J62" s="12"/>
      <c r="K62" s="12"/>
      <c r="L62" s="12"/>
      <c r="M62" s="12"/>
      <c r="N62" s="12"/>
    </row>
    <row r="63" spans="1:14" ht="12.75">
      <c r="A63" s="1">
        <f t="shared" si="0"/>
        <v>2065</v>
      </c>
      <c r="B63" s="12">
        <v>126.67</v>
      </c>
      <c r="C63" s="12">
        <v>298.05</v>
      </c>
      <c r="D63" s="12">
        <v>469.44</v>
      </c>
      <c r="E63" s="12">
        <v>126.67</v>
      </c>
      <c r="F63" s="12">
        <v>298.05</v>
      </c>
      <c r="G63" s="12">
        <v>469.44</v>
      </c>
      <c r="I63" s="12"/>
      <c r="J63" s="12"/>
      <c r="K63" s="12"/>
      <c r="L63" s="12"/>
      <c r="M63" s="12"/>
      <c r="N63" s="12"/>
    </row>
    <row r="64" spans="1:14" ht="12.75">
      <c r="A64" s="1">
        <f t="shared" si="0"/>
        <v>2066</v>
      </c>
      <c r="B64" s="12">
        <v>126.71</v>
      </c>
      <c r="C64" s="12">
        <v>301.7</v>
      </c>
      <c r="D64" s="12">
        <v>476.69</v>
      </c>
      <c r="E64" s="12">
        <v>126.71</v>
      </c>
      <c r="F64" s="12">
        <v>301.7</v>
      </c>
      <c r="G64" s="12">
        <v>476.69</v>
      </c>
      <c r="I64" s="12"/>
      <c r="J64" s="12"/>
      <c r="K64" s="12"/>
      <c r="L64" s="12"/>
      <c r="M64" s="12"/>
      <c r="N64" s="12"/>
    </row>
    <row r="65" spans="1:14" ht="12.75">
      <c r="A65" s="1">
        <f t="shared" si="0"/>
        <v>2067</v>
      </c>
      <c r="B65" s="12">
        <v>126.47</v>
      </c>
      <c r="C65" s="12">
        <v>304.75</v>
      </c>
      <c r="D65" s="12">
        <v>483.02</v>
      </c>
      <c r="E65" s="12">
        <v>126.47</v>
      </c>
      <c r="F65" s="12">
        <v>304.75</v>
      </c>
      <c r="G65" s="12">
        <v>483.02</v>
      </c>
      <c r="I65" s="12"/>
      <c r="J65" s="12"/>
      <c r="K65" s="12"/>
      <c r="L65" s="12"/>
      <c r="M65" s="12"/>
      <c r="N65" s="12"/>
    </row>
    <row r="66" spans="1:14" ht="12.75">
      <c r="A66" s="1">
        <f aca="true" t="shared" si="1" ref="A66:A87">A65+1</f>
        <v>2068</v>
      </c>
      <c r="B66" s="12">
        <v>126.09</v>
      </c>
      <c r="C66" s="12">
        <v>307.53</v>
      </c>
      <c r="D66" s="12">
        <v>488.98</v>
      </c>
      <c r="E66" s="12">
        <v>126.09</v>
      </c>
      <c r="F66" s="12">
        <v>307.53</v>
      </c>
      <c r="G66" s="12">
        <v>488.98</v>
      </c>
      <c r="I66" s="12"/>
      <c r="J66" s="12"/>
      <c r="K66" s="12"/>
      <c r="L66" s="12"/>
      <c r="M66" s="12"/>
      <c r="N66" s="12"/>
    </row>
    <row r="67" spans="1:14" ht="12.75">
      <c r="A67" s="1">
        <f t="shared" si="1"/>
        <v>2069</v>
      </c>
      <c r="B67" s="12">
        <v>125.51</v>
      </c>
      <c r="C67" s="12">
        <v>309.9</v>
      </c>
      <c r="D67" s="12">
        <v>494.28</v>
      </c>
      <c r="E67" s="12">
        <v>125.51</v>
      </c>
      <c r="F67" s="12">
        <v>309.9</v>
      </c>
      <c r="G67" s="12">
        <v>494.28</v>
      </c>
      <c r="I67" s="12"/>
      <c r="J67" s="12"/>
      <c r="K67" s="12"/>
      <c r="L67" s="12"/>
      <c r="M67" s="12"/>
      <c r="N67" s="12"/>
    </row>
    <row r="68" spans="1:14" ht="12.75">
      <c r="A68" s="1">
        <f t="shared" si="1"/>
        <v>2070</v>
      </c>
      <c r="B68" s="12">
        <v>124.77</v>
      </c>
      <c r="C68" s="12">
        <v>311.93</v>
      </c>
      <c r="D68" s="12">
        <v>499.09</v>
      </c>
      <c r="E68" s="12">
        <v>124.77</v>
      </c>
      <c r="F68" s="12">
        <v>311.93</v>
      </c>
      <c r="G68" s="12">
        <v>499.09</v>
      </c>
      <c r="I68" s="12"/>
      <c r="J68" s="12"/>
      <c r="K68" s="12"/>
      <c r="L68" s="12"/>
      <c r="M68" s="12"/>
      <c r="N68" s="12"/>
    </row>
    <row r="69" spans="1:14" ht="12.75">
      <c r="A69" s="1">
        <f t="shared" si="1"/>
        <v>2071</v>
      </c>
      <c r="B69" s="12">
        <v>124.01</v>
      </c>
      <c r="C69" s="12">
        <v>313.96</v>
      </c>
      <c r="D69" s="12">
        <v>503.9</v>
      </c>
      <c r="E69" s="12">
        <v>124.01</v>
      </c>
      <c r="F69" s="12">
        <v>313.96</v>
      </c>
      <c r="G69" s="12">
        <v>503.9</v>
      </c>
      <c r="I69" s="12"/>
      <c r="J69" s="12"/>
      <c r="K69" s="12"/>
      <c r="L69" s="12"/>
      <c r="M69" s="12"/>
      <c r="N69" s="12"/>
    </row>
    <row r="70" spans="1:14" ht="12.75">
      <c r="A70" s="1">
        <f t="shared" si="1"/>
        <v>2072</v>
      </c>
      <c r="B70" s="12">
        <v>123.1</v>
      </c>
      <c r="C70" s="12">
        <v>315.63</v>
      </c>
      <c r="D70" s="12">
        <v>508.17</v>
      </c>
      <c r="E70" s="12">
        <v>123.1</v>
      </c>
      <c r="F70" s="12">
        <v>315.63</v>
      </c>
      <c r="G70" s="12">
        <v>508.17</v>
      </c>
      <c r="I70" s="12"/>
      <c r="J70" s="12"/>
      <c r="K70" s="12"/>
      <c r="L70" s="12"/>
      <c r="M70" s="12"/>
      <c r="N70" s="12"/>
    </row>
    <row r="71" spans="1:14" ht="12.75">
      <c r="A71" s="1">
        <f t="shared" si="1"/>
        <v>2073</v>
      </c>
      <c r="B71" s="12">
        <v>122.07</v>
      </c>
      <c r="C71" s="12">
        <v>317.06</v>
      </c>
      <c r="D71" s="12">
        <v>512.05</v>
      </c>
      <c r="E71" s="12">
        <v>122.07</v>
      </c>
      <c r="F71" s="12">
        <v>317.06</v>
      </c>
      <c r="G71" s="12">
        <v>512.05</v>
      </c>
      <c r="I71" s="12"/>
      <c r="J71" s="12"/>
      <c r="K71" s="12"/>
      <c r="L71" s="12"/>
      <c r="M71" s="12"/>
      <c r="N71" s="12"/>
    </row>
    <row r="72" spans="1:14" ht="12.75">
      <c r="A72" s="1">
        <f t="shared" si="1"/>
        <v>2074</v>
      </c>
      <c r="B72" s="12">
        <v>120.81</v>
      </c>
      <c r="C72" s="12">
        <v>317.91</v>
      </c>
      <c r="D72" s="12">
        <v>515.02</v>
      </c>
      <c r="E72" s="12">
        <v>120.81</v>
      </c>
      <c r="F72" s="12">
        <v>317.91</v>
      </c>
      <c r="G72" s="12">
        <v>515.02</v>
      </c>
      <c r="I72" s="12"/>
      <c r="J72" s="12"/>
      <c r="K72" s="12"/>
      <c r="L72" s="12"/>
      <c r="M72" s="12"/>
      <c r="N72" s="12"/>
    </row>
    <row r="73" spans="1:14" ht="12.75">
      <c r="A73" s="1">
        <f t="shared" si="1"/>
        <v>2075</v>
      </c>
      <c r="B73" s="12">
        <v>119.55</v>
      </c>
      <c r="C73" s="12">
        <v>318.81</v>
      </c>
      <c r="D73" s="12">
        <v>518.06</v>
      </c>
      <c r="E73" s="12">
        <v>119.55</v>
      </c>
      <c r="F73" s="12">
        <v>318.81</v>
      </c>
      <c r="G73" s="12">
        <v>518.06</v>
      </c>
      <c r="I73" s="12"/>
      <c r="J73" s="12"/>
      <c r="K73" s="12"/>
      <c r="L73" s="12"/>
      <c r="M73" s="12"/>
      <c r="N73" s="12"/>
    </row>
    <row r="74" spans="1:14" ht="12.75">
      <c r="A74" s="1">
        <f t="shared" si="1"/>
        <v>2076</v>
      </c>
      <c r="B74" s="12">
        <v>117.99</v>
      </c>
      <c r="C74" s="12">
        <v>318.89</v>
      </c>
      <c r="D74" s="12">
        <v>519.78</v>
      </c>
      <c r="E74" s="12">
        <v>117.99</v>
      </c>
      <c r="F74" s="12">
        <v>318.89</v>
      </c>
      <c r="G74" s="12">
        <v>519.78</v>
      </c>
      <c r="I74" s="12"/>
      <c r="J74" s="12"/>
      <c r="K74" s="12"/>
      <c r="L74" s="12"/>
      <c r="M74" s="12"/>
      <c r="N74" s="12"/>
    </row>
    <row r="75" spans="1:14" ht="12.75">
      <c r="A75" s="1">
        <f t="shared" si="1"/>
        <v>2077</v>
      </c>
      <c r="B75" s="12">
        <v>116.44</v>
      </c>
      <c r="C75" s="12">
        <v>319</v>
      </c>
      <c r="D75" s="12">
        <v>521.57</v>
      </c>
      <c r="E75" s="12">
        <v>116.44</v>
      </c>
      <c r="F75" s="12">
        <v>319</v>
      </c>
      <c r="G75" s="12">
        <v>521.57</v>
      </c>
      <c r="I75" s="12"/>
      <c r="J75" s="12"/>
      <c r="K75" s="12"/>
      <c r="L75" s="12"/>
      <c r="M75" s="12"/>
      <c r="N75" s="12"/>
    </row>
    <row r="76" spans="1:14" ht="12.75">
      <c r="A76" s="1">
        <f t="shared" si="1"/>
        <v>2078</v>
      </c>
      <c r="B76" s="12">
        <v>114.7</v>
      </c>
      <c r="C76" s="12">
        <v>318.6</v>
      </c>
      <c r="D76" s="12">
        <v>522.51</v>
      </c>
      <c r="E76" s="12">
        <v>114.7</v>
      </c>
      <c r="F76" s="12">
        <v>318.6</v>
      </c>
      <c r="G76" s="12">
        <v>522.51</v>
      </c>
      <c r="I76" s="12"/>
      <c r="J76" s="12"/>
      <c r="K76" s="12"/>
      <c r="L76" s="12"/>
      <c r="M76" s="12"/>
      <c r="N76" s="12"/>
    </row>
    <row r="77" spans="1:14" ht="12.75">
      <c r="A77" s="1">
        <f t="shared" si="1"/>
        <v>2079</v>
      </c>
      <c r="B77" s="12">
        <v>112.9</v>
      </c>
      <c r="C77" s="12">
        <v>318.01</v>
      </c>
      <c r="D77" s="12">
        <v>523.13</v>
      </c>
      <c r="E77" s="12">
        <v>112.9</v>
      </c>
      <c r="F77" s="12">
        <v>318.01</v>
      </c>
      <c r="G77" s="12">
        <v>523.13</v>
      </c>
      <c r="I77" s="12"/>
      <c r="J77" s="12"/>
      <c r="K77" s="12"/>
      <c r="L77" s="12"/>
      <c r="M77" s="12"/>
      <c r="N77" s="12"/>
    </row>
    <row r="78" spans="1:14" ht="12.75">
      <c r="A78" s="1">
        <f t="shared" si="1"/>
        <v>2080</v>
      </c>
      <c r="B78" s="12">
        <v>110.9</v>
      </c>
      <c r="C78" s="12">
        <v>316.85</v>
      </c>
      <c r="D78" s="12">
        <v>522.81</v>
      </c>
      <c r="E78" s="12">
        <v>110.9</v>
      </c>
      <c r="F78" s="12">
        <v>316.85</v>
      </c>
      <c r="G78" s="12">
        <v>522.81</v>
      </c>
      <c r="I78" s="12"/>
      <c r="J78" s="12"/>
      <c r="K78" s="12"/>
      <c r="L78" s="12"/>
      <c r="M78" s="12"/>
      <c r="N78" s="12"/>
    </row>
    <row r="79" spans="1:14" ht="12.75">
      <c r="A79" s="1">
        <f t="shared" si="1"/>
        <v>2081</v>
      </c>
      <c r="B79" s="12">
        <v>109.26</v>
      </c>
      <c r="C79" s="12">
        <v>316.69</v>
      </c>
      <c r="D79" s="12">
        <v>524.13</v>
      </c>
      <c r="E79" s="12">
        <v>109.26</v>
      </c>
      <c r="F79" s="12">
        <v>316.69</v>
      </c>
      <c r="G79" s="12">
        <v>524.13</v>
      </c>
      <c r="I79" s="12"/>
      <c r="J79" s="12"/>
      <c r="K79" s="12"/>
      <c r="L79" s="12"/>
      <c r="M79" s="12"/>
      <c r="N79" s="12"/>
    </row>
    <row r="80" spans="1:14" ht="12.75">
      <c r="A80" s="1">
        <f t="shared" si="1"/>
        <v>2082</v>
      </c>
      <c r="B80" s="12">
        <v>107.43</v>
      </c>
      <c r="C80" s="12">
        <v>315.98</v>
      </c>
      <c r="D80" s="12">
        <v>524.52</v>
      </c>
      <c r="E80" s="12">
        <v>107.43</v>
      </c>
      <c r="F80" s="12">
        <v>315.98</v>
      </c>
      <c r="G80" s="12">
        <v>524.52</v>
      </c>
      <c r="I80" s="12"/>
      <c r="J80" s="12"/>
      <c r="K80" s="12"/>
      <c r="L80" s="12"/>
      <c r="M80" s="12"/>
      <c r="N80" s="12"/>
    </row>
    <row r="81" spans="1:14" ht="12.75">
      <c r="A81" s="1">
        <f t="shared" si="1"/>
        <v>2083</v>
      </c>
      <c r="B81" s="12">
        <v>105.53</v>
      </c>
      <c r="C81" s="12">
        <v>315.02</v>
      </c>
      <c r="D81" s="12">
        <v>524.51</v>
      </c>
      <c r="E81" s="12">
        <v>105.53</v>
      </c>
      <c r="F81" s="12">
        <v>315.02</v>
      </c>
      <c r="G81" s="12">
        <v>524.51</v>
      </c>
      <c r="I81" s="12"/>
      <c r="J81" s="12"/>
      <c r="K81" s="12"/>
      <c r="L81" s="12"/>
      <c r="M81" s="12"/>
      <c r="N81" s="12"/>
    </row>
    <row r="82" spans="1:14" ht="12.75">
      <c r="A82" s="1">
        <f t="shared" si="1"/>
        <v>2084</v>
      </c>
      <c r="B82" s="12">
        <v>103.57</v>
      </c>
      <c r="C82" s="12">
        <v>313.86</v>
      </c>
      <c r="D82" s="12">
        <v>524.15</v>
      </c>
      <c r="E82" s="12">
        <v>103.57</v>
      </c>
      <c r="F82" s="12">
        <v>313.86</v>
      </c>
      <c r="G82" s="12">
        <v>524.15</v>
      </c>
      <c r="I82" s="12"/>
      <c r="J82" s="12"/>
      <c r="K82" s="12"/>
      <c r="L82" s="12"/>
      <c r="M82" s="12"/>
      <c r="N82" s="12"/>
    </row>
    <row r="83" spans="1:14" ht="12.75">
      <c r="A83" s="1">
        <f t="shared" si="1"/>
        <v>2085</v>
      </c>
      <c r="B83" s="12">
        <v>101.67</v>
      </c>
      <c r="C83" s="12">
        <v>312.85</v>
      </c>
      <c r="D83" s="12">
        <v>524.02</v>
      </c>
      <c r="E83" s="12">
        <v>101.67</v>
      </c>
      <c r="F83" s="12">
        <v>312.85</v>
      </c>
      <c r="G83" s="12">
        <v>524.02</v>
      </c>
      <c r="I83" s="12"/>
      <c r="J83" s="12"/>
      <c r="K83" s="12"/>
      <c r="L83" s="12"/>
      <c r="M83" s="12"/>
      <c r="N83" s="12"/>
    </row>
    <row r="84" spans="1:14" ht="12.75">
      <c r="A84" s="1">
        <f t="shared" si="1"/>
        <v>2086</v>
      </c>
      <c r="B84" s="12">
        <v>99.59</v>
      </c>
      <c r="C84" s="12">
        <v>311.22</v>
      </c>
      <c r="D84" s="12">
        <v>522.85</v>
      </c>
      <c r="E84" s="12">
        <v>99.59</v>
      </c>
      <c r="F84" s="12">
        <v>311.22</v>
      </c>
      <c r="G84" s="12">
        <v>522.85</v>
      </c>
      <c r="I84" s="12"/>
      <c r="J84" s="12"/>
      <c r="K84" s="12"/>
      <c r="L84" s="12"/>
      <c r="M84" s="12"/>
      <c r="N84" s="12"/>
    </row>
    <row r="85" spans="1:14" ht="12.75">
      <c r="A85" s="1">
        <f t="shared" si="1"/>
        <v>2087</v>
      </c>
      <c r="B85" s="12">
        <v>97.45</v>
      </c>
      <c r="C85" s="12">
        <v>309.35</v>
      </c>
      <c r="D85" s="12">
        <v>521.25</v>
      </c>
      <c r="E85" s="12">
        <v>97.45</v>
      </c>
      <c r="F85" s="12">
        <v>309.35</v>
      </c>
      <c r="G85" s="12">
        <v>521.25</v>
      </c>
      <c r="I85" s="12"/>
      <c r="J85" s="12"/>
      <c r="K85" s="12"/>
      <c r="L85" s="12"/>
      <c r="M85" s="12"/>
      <c r="N85" s="12"/>
    </row>
    <row r="86" spans="1:14" ht="12.75">
      <c r="A86" s="1">
        <f t="shared" si="1"/>
        <v>2088</v>
      </c>
      <c r="B86" s="12">
        <v>95.3</v>
      </c>
      <c r="C86" s="12">
        <v>307.43</v>
      </c>
      <c r="D86" s="12">
        <v>519.56</v>
      </c>
      <c r="E86" s="12">
        <v>95.3</v>
      </c>
      <c r="F86" s="12">
        <v>307.43</v>
      </c>
      <c r="G86" s="12">
        <v>519.56</v>
      </c>
      <c r="I86" s="12"/>
      <c r="J86" s="12"/>
      <c r="K86" s="12"/>
      <c r="L86" s="12"/>
      <c r="M86" s="12"/>
      <c r="N86" s="12"/>
    </row>
    <row r="87" spans="1:14" ht="12.75">
      <c r="A87" s="1">
        <f t="shared" si="1"/>
        <v>2089</v>
      </c>
      <c r="B87" s="12">
        <v>93.09</v>
      </c>
      <c r="C87" s="12">
        <v>305.22</v>
      </c>
      <c r="D87" s="12">
        <v>517.34</v>
      </c>
      <c r="E87" s="12">
        <v>93.09</v>
      </c>
      <c r="F87" s="12">
        <v>305.22</v>
      </c>
      <c r="G87" s="12">
        <v>517.34</v>
      </c>
      <c r="I87" s="12"/>
      <c r="J87" s="12"/>
      <c r="K87" s="12"/>
      <c r="L87" s="12"/>
      <c r="M87" s="12"/>
      <c r="N87" s="12"/>
    </row>
    <row r="88" spans="1:14" ht="12.75">
      <c r="A88" s="1">
        <f>A87+1</f>
        <v>2090</v>
      </c>
      <c r="B88" s="12">
        <v>90.89</v>
      </c>
      <c r="C88" s="12">
        <v>302.98</v>
      </c>
      <c r="D88" s="12">
        <v>515.07</v>
      </c>
      <c r="E88" s="12">
        <v>90.89</v>
      </c>
      <c r="F88" s="12">
        <v>302.98</v>
      </c>
      <c r="G88" s="12">
        <v>515.07</v>
      </c>
      <c r="I88" s="12"/>
      <c r="J88" s="12"/>
      <c r="K88" s="12"/>
      <c r="L88" s="12"/>
      <c r="M88" s="12"/>
      <c r="N88" s="12"/>
    </row>
    <row r="89" spans="1:14" ht="12.75">
      <c r="A89" s="1">
        <f aca="true" t="shared" si="2" ref="A89:A98">A88+1</f>
        <v>2091</v>
      </c>
      <c r="B89" s="12">
        <v>88.82</v>
      </c>
      <c r="C89" s="12">
        <v>301.09</v>
      </c>
      <c r="D89" s="12">
        <v>513.37</v>
      </c>
      <c r="E89" s="12">
        <v>88.82</v>
      </c>
      <c r="F89" s="12">
        <v>301.09</v>
      </c>
      <c r="G89" s="12">
        <v>513.37</v>
      </c>
      <c r="I89" s="12"/>
      <c r="J89" s="12"/>
      <c r="K89" s="12"/>
      <c r="L89" s="12"/>
      <c r="M89" s="12"/>
      <c r="N89" s="12"/>
    </row>
    <row r="90" spans="1:14" ht="12.75">
      <c r="A90" s="1">
        <f t="shared" si="2"/>
        <v>2092</v>
      </c>
      <c r="B90" s="12">
        <v>86.75</v>
      </c>
      <c r="C90" s="12">
        <v>299.16</v>
      </c>
      <c r="D90" s="12">
        <v>511.56</v>
      </c>
      <c r="E90" s="12">
        <v>86.75</v>
      </c>
      <c r="F90" s="12">
        <v>299.16</v>
      </c>
      <c r="G90" s="12">
        <v>511.56</v>
      </c>
      <c r="I90" s="12"/>
      <c r="J90" s="12"/>
      <c r="K90" s="12"/>
      <c r="L90" s="12"/>
      <c r="M90" s="12"/>
      <c r="N90" s="12"/>
    </row>
    <row r="91" spans="1:14" ht="12.75">
      <c r="A91" s="1">
        <f t="shared" si="2"/>
        <v>2093</v>
      </c>
      <c r="B91" s="12">
        <v>84.57</v>
      </c>
      <c r="C91" s="12">
        <v>296.73</v>
      </c>
      <c r="D91" s="12">
        <v>508.89</v>
      </c>
      <c r="E91" s="12">
        <v>84.57</v>
      </c>
      <c r="F91" s="12">
        <v>296.73</v>
      </c>
      <c r="G91" s="12">
        <v>508.89</v>
      </c>
      <c r="I91" s="12"/>
      <c r="J91" s="12"/>
      <c r="K91" s="12"/>
      <c r="L91" s="12"/>
      <c r="M91" s="12"/>
      <c r="N91" s="12"/>
    </row>
    <row r="92" spans="1:7" ht="12.75">
      <c r="A92" s="1">
        <f t="shared" si="2"/>
        <v>2094</v>
      </c>
      <c r="B92" s="12">
        <v>82.39</v>
      </c>
      <c r="C92" s="12">
        <v>294.25</v>
      </c>
      <c r="D92" s="12">
        <v>506.11</v>
      </c>
      <c r="E92" s="12">
        <v>82.39</v>
      </c>
      <c r="F92" s="12">
        <v>294.25</v>
      </c>
      <c r="G92" s="12">
        <v>506.11</v>
      </c>
    </row>
    <row r="93" spans="1:7" ht="12.75">
      <c r="A93" s="1">
        <f t="shared" si="2"/>
        <v>2095</v>
      </c>
      <c r="B93" s="12">
        <v>80.21</v>
      </c>
      <c r="C93" s="12">
        <v>291.66</v>
      </c>
      <c r="D93" s="12">
        <v>503.11</v>
      </c>
      <c r="E93" s="12">
        <v>80.21</v>
      </c>
      <c r="F93" s="12">
        <v>291.66</v>
      </c>
      <c r="G93" s="12">
        <v>503.11</v>
      </c>
    </row>
    <row r="94" spans="1:7" ht="12.75">
      <c r="A94" s="1">
        <f t="shared" si="2"/>
        <v>2096</v>
      </c>
      <c r="B94" s="12">
        <v>78.03</v>
      </c>
      <c r="C94" s="12">
        <v>289</v>
      </c>
      <c r="D94" s="12">
        <v>499.98</v>
      </c>
      <c r="E94" s="12">
        <v>78.03</v>
      </c>
      <c r="F94" s="12">
        <v>289</v>
      </c>
      <c r="G94" s="12">
        <v>499.98</v>
      </c>
    </row>
    <row r="95" spans="1:7" ht="12.75">
      <c r="A95" s="1">
        <f t="shared" si="2"/>
        <v>2097</v>
      </c>
      <c r="B95" s="12">
        <v>75.91</v>
      </c>
      <c r="C95" s="12">
        <v>286.46</v>
      </c>
      <c r="D95" s="12">
        <v>497.01</v>
      </c>
      <c r="E95" s="12">
        <v>75.91</v>
      </c>
      <c r="F95" s="12">
        <v>286.46</v>
      </c>
      <c r="G95" s="12">
        <v>497.01</v>
      </c>
    </row>
    <row r="96" spans="1:7" ht="12.75">
      <c r="A96" s="1">
        <f t="shared" si="2"/>
        <v>2098</v>
      </c>
      <c r="B96" s="12">
        <v>73.7</v>
      </c>
      <c r="C96" s="12">
        <v>283.46</v>
      </c>
      <c r="D96" s="12">
        <v>493.22</v>
      </c>
      <c r="E96" s="12">
        <v>73.7</v>
      </c>
      <c r="F96" s="12">
        <v>283.46</v>
      </c>
      <c r="G96" s="12">
        <v>493.22</v>
      </c>
    </row>
    <row r="97" spans="1:7" ht="12.75">
      <c r="A97" s="1">
        <f t="shared" si="2"/>
        <v>2099</v>
      </c>
      <c r="B97" s="12">
        <v>71.59</v>
      </c>
      <c r="C97" s="12">
        <v>280.74</v>
      </c>
      <c r="D97" s="12">
        <v>489.89</v>
      </c>
      <c r="E97" s="12">
        <v>71.59</v>
      </c>
      <c r="F97" s="12">
        <v>280.74</v>
      </c>
      <c r="G97" s="12">
        <v>489.89</v>
      </c>
    </row>
    <row r="98" spans="1:7" ht="12.75">
      <c r="A98" s="1">
        <f t="shared" si="2"/>
        <v>2100</v>
      </c>
      <c r="B98" s="12">
        <v>69.43</v>
      </c>
      <c r="C98" s="12">
        <v>277.73</v>
      </c>
      <c r="D98" s="12">
        <v>486.03</v>
      </c>
      <c r="E98" s="12">
        <v>69.43</v>
      </c>
      <c r="F98" s="12">
        <v>277.73</v>
      </c>
      <c r="G98" s="12">
        <v>486.03</v>
      </c>
    </row>
  </sheetData>
  <sheetProtection sheet="1" objects="1" scenarios="1"/>
  <mergeCells count="4">
    <mergeCell ref="G3:I3"/>
    <mergeCell ref="J3:L3"/>
    <mergeCell ref="B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95"/>
  <sheetViews>
    <sheetView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6.7109375" style="1" bestFit="1" customWidth="1"/>
    <col min="3" max="3" width="21.421875" style="1" customWidth="1"/>
    <col min="4" max="4" width="21.7109375" style="1" bestFit="1" customWidth="1"/>
    <col min="5" max="5" width="17.7109375" style="1" bestFit="1" customWidth="1"/>
    <col min="6" max="6" width="24.00390625" style="1" bestFit="1" customWidth="1"/>
    <col min="7" max="16384" width="9.140625" style="1" customWidth="1"/>
  </cols>
  <sheetData>
    <row r="2" spans="2:6" ht="12.75">
      <c r="B2" s="1" t="s">
        <v>13</v>
      </c>
      <c r="C2" s="1" t="s">
        <v>14</v>
      </c>
      <c r="D2" s="21" t="s">
        <v>38</v>
      </c>
      <c r="E2" s="21"/>
      <c r="F2" s="21"/>
    </row>
    <row r="3" spans="4:6" ht="12.75">
      <c r="D3" s="17" t="s">
        <v>30</v>
      </c>
      <c r="E3" s="17" t="s">
        <v>31</v>
      </c>
      <c r="F3" s="17" t="s">
        <v>32</v>
      </c>
    </row>
    <row r="4" spans="2:6" ht="12.75">
      <c r="B4" s="1" t="s">
        <v>41</v>
      </c>
      <c r="D4" s="3">
        <f>SUM(D5:D93)</f>
        <v>0</v>
      </c>
      <c r="E4" s="3">
        <f>SUM(E5:E93)</f>
        <v>0</v>
      </c>
      <c r="F4" s="3">
        <f>SUM(F5:F93)</f>
        <v>0</v>
      </c>
    </row>
    <row r="5" spans="2:6" ht="12.75">
      <c r="B5" s="1">
        <v>2010</v>
      </c>
      <c r="C5" s="13">
        <v>1</v>
      </c>
      <c r="D5" s="6">
        <f>IF($B5&lt;=(('Data - traded sector'!$B$3)+60),C5*'Data - Non-traded sector'!$O7*'Price of CO2'!B8,"-   ")</f>
        <v>0</v>
      </c>
      <c r="E5" s="6">
        <f>IF($B5&lt;=(('Data - traded sector'!$B$3)+60),D5*'Data - Non-traded sector'!$O7*'Price of CO2'!C8,"-   ")</f>
        <v>0</v>
      </c>
      <c r="F5" s="6">
        <f>IF($B5&lt;=(('Data - traded sector'!$B$3)+60),E5*'Data - Non-traded sector'!$O7*'Price of CO2'!D8,"-   ")</f>
        <v>0</v>
      </c>
    </row>
    <row r="6" spans="2:6" ht="12.75">
      <c r="B6" s="1">
        <f>B5+1</f>
        <v>2011</v>
      </c>
      <c r="C6" s="13">
        <f>$C$5/((1+0.035)^(B6-$B$5))</f>
        <v>0.9661835748792271</v>
      </c>
      <c r="D6" s="6">
        <f>IF($B6&lt;=(('Data - traded sector'!$B$3)+60),C6*'Data - Non-traded sector'!$O8*'Price of CO2'!B9,"-   ")</f>
        <v>0</v>
      </c>
      <c r="E6" s="6">
        <f>IF($B6&lt;=(('Data - traded sector'!$B$3)+60),D6*'Data - Non-traded sector'!$O8*'Price of CO2'!C9,"-   ")</f>
        <v>0</v>
      </c>
      <c r="F6" s="6">
        <f>IF($B6&lt;=(('Data - traded sector'!$B$3)+60),E6*'Data - Non-traded sector'!$O8*'Price of CO2'!D9,"-   ")</f>
        <v>0</v>
      </c>
    </row>
    <row r="7" spans="2:6" ht="12.75">
      <c r="B7" s="1">
        <f aca="true" t="shared" si="0" ref="B7:B70">B6+1</f>
        <v>2012</v>
      </c>
      <c r="C7" s="13">
        <f aca="true" t="shared" si="1" ref="C7:C70">$C$5/((1+0.035)^(B7-$B$5))</f>
        <v>0.933510700366403</v>
      </c>
      <c r="D7" s="6">
        <f>IF($B7&lt;=(('Data - traded sector'!$B$3)+60),C7*'Data - Non-traded sector'!$O9*'Price of CO2'!B10,"-   ")</f>
        <v>0</v>
      </c>
      <c r="E7" s="6">
        <f>IF($B7&lt;=(('Data - traded sector'!$B$3)+60),D7*'Data - Non-traded sector'!$O9*'Price of CO2'!C10,"-   ")</f>
        <v>0</v>
      </c>
      <c r="F7" s="6">
        <f>IF($B7&lt;=(('Data - traded sector'!$B$3)+60),E7*'Data - Non-traded sector'!$O9*'Price of CO2'!D10,"-   ")</f>
        <v>0</v>
      </c>
    </row>
    <row r="8" spans="2:6" ht="12.75">
      <c r="B8" s="1">
        <f t="shared" si="0"/>
        <v>2013</v>
      </c>
      <c r="C8" s="13">
        <f t="shared" si="1"/>
        <v>0.9019427056680224</v>
      </c>
      <c r="D8" s="6">
        <f>IF($B8&lt;=(('Data - traded sector'!$B$3)+60),C8*'Data - Non-traded sector'!$O10*'Price of CO2'!B11,"-   ")</f>
        <v>0</v>
      </c>
      <c r="E8" s="6">
        <f>IF($B8&lt;=(('Data - traded sector'!$B$3)+60),D8*'Data - Non-traded sector'!$O10*'Price of CO2'!C11,"-   ")</f>
        <v>0</v>
      </c>
      <c r="F8" s="6">
        <f>IF($B8&lt;=(('Data - traded sector'!$B$3)+60),E8*'Data - Non-traded sector'!$O10*'Price of CO2'!D11,"-   ")</f>
        <v>0</v>
      </c>
    </row>
    <row r="9" spans="2:6" ht="12.75">
      <c r="B9" s="1">
        <f t="shared" si="0"/>
        <v>2014</v>
      </c>
      <c r="C9" s="13">
        <f t="shared" si="1"/>
        <v>0.8714422276985724</v>
      </c>
      <c r="D9" s="6">
        <f>IF($B9&lt;=(('Data - traded sector'!$B$3)+60),C9*'Data - Non-traded sector'!$O11*'Price of CO2'!B12,"-   ")</f>
        <v>0</v>
      </c>
      <c r="E9" s="6">
        <f>IF($B9&lt;=(('Data - traded sector'!$B$3)+60),D9*'Data - Non-traded sector'!$O11*'Price of CO2'!C12,"-   ")</f>
        <v>0</v>
      </c>
      <c r="F9" s="6">
        <f>IF($B9&lt;=(('Data - traded sector'!$B$3)+60),E9*'Data - Non-traded sector'!$O11*'Price of CO2'!D12,"-   ")</f>
        <v>0</v>
      </c>
    </row>
    <row r="10" spans="2:6" ht="12.75">
      <c r="B10" s="1">
        <f t="shared" si="0"/>
        <v>2015</v>
      </c>
      <c r="C10" s="13">
        <f t="shared" si="1"/>
        <v>0.8419731668585242</v>
      </c>
      <c r="D10" s="6">
        <f>IF($B10&lt;=(('Data - traded sector'!$B$3)+60),C10*'Data - Non-traded sector'!$O12*'Price of CO2'!B13,"-   ")</f>
        <v>0</v>
      </c>
      <c r="E10" s="6">
        <f>IF($B10&lt;=(('Data - traded sector'!$B$3)+60),D10*'Data - Non-traded sector'!$O12*'Price of CO2'!C13,"-   ")</f>
        <v>0</v>
      </c>
      <c r="F10" s="6">
        <f>IF($B10&lt;=(('Data - traded sector'!$B$3)+60),E10*'Data - Non-traded sector'!$O12*'Price of CO2'!D13,"-   ")</f>
        <v>0</v>
      </c>
    </row>
    <row r="11" spans="2:6" ht="12.75">
      <c r="B11" s="1">
        <f>B10+1</f>
        <v>2016</v>
      </c>
      <c r="C11" s="13">
        <f t="shared" si="1"/>
        <v>0.8135006443077528</v>
      </c>
      <c r="D11" s="6">
        <f>IF($B11&lt;=(('Data - traded sector'!$B$3)+60),C11*'Data - Non-traded sector'!$O13*'Price of CO2'!B14,"-   ")</f>
        <v>0</v>
      </c>
      <c r="E11" s="6">
        <f>IF($B11&lt;=(('Data - traded sector'!$B$3)+60),D11*'Data - Non-traded sector'!$O13*'Price of CO2'!C14,"-   ")</f>
        <v>0</v>
      </c>
      <c r="F11" s="6">
        <f>IF($B11&lt;=(('Data - traded sector'!$B$3)+60),E11*'Data - Non-traded sector'!$O13*'Price of CO2'!D14,"-   ")</f>
        <v>0</v>
      </c>
    </row>
    <row r="12" spans="2:6" ht="12.75">
      <c r="B12" s="1">
        <f t="shared" si="0"/>
        <v>2017</v>
      </c>
      <c r="C12" s="13">
        <f t="shared" si="1"/>
        <v>0.7859909606838191</v>
      </c>
      <c r="D12" s="6">
        <f>IF($B12&lt;=(('Data - traded sector'!$B$3)+60),C12*'Data - Non-traded sector'!$O14*'Price of CO2'!B15,"-   ")</f>
        <v>0</v>
      </c>
      <c r="E12" s="6">
        <f>IF($B12&lt;=(('Data - traded sector'!$B$3)+60),D12*'Data - Non-traded sector'!$O14*'Price of CO2'!C15,"-   ")</f>
        <v>0</v>
      </c>
      <c r="F12" s="6">
        <f>IF($B12&lt;=(('Data - traded sector'!$B$3)+60),E12*'Data - Non-traded sector'!$O14*'Price of CO2'!D15,"-   ")</f>
        <v>0</v>
      </c>
    </row>
    <row r="13" spans="2:7" ht="12.75">
      <c r="B13" s="1">
        <f t="shared" si="0"/>
        <v>2018</v>
      </c>
      <c r="C13" s="13">
        <f t="shared" si="1"/>
        <v>0.7594115562162506</v>
      </c>
      <c r="D13" s="6">
        <f>IF($B13&lt;=(('Data - traded sector'!$B$3)+60),C13*'Data - Non-traded sector'!$O15*'Price of CO2'!B16,"-   ")</f>
        <v>0</v>
      </c>
      <c r="E13" s="6">
        <f>IF($B13&lt;=(('Data - traded sector'!$B$3)+60),D13*'Data - Non-traded sector'!$O15*'Price of CO2'!C16,"-   ")</f>
        <v>0</v>
      </c>
      <c r="F13" s="6">
        <f>IF($B13&lt;=(('Data - traded sector'!$B$3)+60),E13*'Data - Non-traded sector'!$O15*'Price of CO2'!D16,"-   ")</f>
        <v>0</v>
      </c>
      <c r="G13" s="4"/>
    </row>
    <row r="14" spans="2:6" ht="12.75">
      <c r="B14" s="1">
        <f t="shared" si="0"/>
        <v>2019</v>
      </c>
      <c r="C14" s="13">
        <f t="shared" si="1"/>
        <v>0.7337309721896141</v>
      </c>
      <c r="D14" s="6">
        <f>IF($B14&lt;=(('Data - traded sector'!$B$3)+60),C14*'Data - Non-traded sector'!$O16*'Price of CO2'!B17,"-   ")</f>
        <v>0</v>
      </c>
      <c r="E14" s="6">
        <f>IF($B14&lt;=(('Data - traded sector'!$B$3)+60),D14*'Data - Non-traded sector'!$O16*'Price of CO2'!C17,"-   ")</f>
        <v>0</v>
      </c>
      <c r="F14" s="6">
        <f>IF($B14&lt;=(('Data - traded sector'!$B$3)+60),E14*'Data - Non-traded sector'!$O16*'Price of CO2'!D17,"-   ")</f>
        <v>0</v>
      </c>
    </row>
    <row r="15" spans="2:6" ht="12.75">
      <c r="B15" s="1">
        <f t="shared" si="0"/>
        <v>2020</v>
      </c>
      <c r="C15" s="13">
        <f t="shared" si="1"/>
        <v>0.7089188137097722</v>
      </c>
      <c r="D15" s="6">
        <f>IF($B15&lt;=(('Data - traded sector'!$B$3)+60),C15*'Data - Non-traded sector'!$O17*'Price of CO2'!B18,"-   ")</f>
        <v>0</v>
      </c>
      <c r="E15" s="6">
        <f>IF($B15&lt;=(('Data - traded sector'!$B$3)+60),D15*'Data - Non-traded sector'!$O17*'Price of CO2'!C18,"-   ")</f>
        <v>0</v>
      </c>
      <c r="F15" s="6">
        <f>IF($B15&lt;=(('Data - traded sector'!$B$3)+60),E15*'Data - Non-traded sector'!$O17*'Price of CO2'!D18,"-   ")</f>
        <v>0</v>
      </c>
    </row>
    <row r="16" spans="2:6" ht="12.75">
      <c r="B16" s="1">
        <f t="shared" si="0"/>
        <v>2021</v>
      </c>
      <c r="C16" s="13">
        <f t="shared" si="1"/>
        <v>0.6849457137292485</v>
      </c>
      <c r="D16" s="6">
        <f>IF($B16&lt;=(('Data - traded sector'!$B$3)+60),C16*'Data - Non-traded sector'!$O18*'Price of CO2'!B19,"-   ")</f>
        <v>0</v>
      </c>
      <c r="E16" s="6">
        <f>IF($B16&lt;=(('Data - traded sector'!$B$3)+60),D16*'Data - Non-traded sector'!$O18*'Price of CO2'!C19,"-   ")</f>
        <v>0</v>
      </c>
      <c r="F16" s="6">
        <f>IF($B16&lt;=(('Data - traded sector'!$B$3)+60),E16*'Data - Non-traded sector'!$O18*'Price of CO2'!D19,"-   ")</f>
        <v>0</v>
      </c>
    </row>
    <row r="17" spans="2:6" ht="12.75">
      <c r="B17" s="1">
        <f t="shared" si="0"/>
        <v>2022</v>
      </c>
      <c r="C17" s="13">
        <f t="shared" si="1"/>
        <v>0.661783298289129</v>
      </c>
      <c r="D17" s="6">
        <f>IF($B17&lt;=(('Data - traded sector'!$B$3)+60),C17*'Data - Non-traded sector'!$O19*'Price of CO2'!B20,"-   ")</f>
        <v>0</v>
      </c>
      <c r="E17" s="6">
        <f>IF($B17&lt;=(('Data - traded sector'!$B$3)+60),D17*'Data - Non-traded sector'!$O19*'Price of CO2'!C20,"-   ")</f>
        <v>0</v>
      </c>
      <c r="F17" s="6">
        <f>IF($B17&lt;=(('Data - traded sector'!$B$3)+60),E17*'Data - Non-traded sector'!$O19*'Price of CO2'!D20,"-   ")</f>
        <v>0</v>
      </c>
    </row>
    <row r="18" spans="2:6" ht="12.75">
      <c r="B18" s="1">
        <f t="shared" si="0"/>
        <v>2023</v>
      </c>
      <c r="C18" s="13">
        <f t="shared" si="1"/>
        <v>0.6394041529363567</v>
      </c>
      <c r="D18" s="6">
        <f>IF($B18&lt;=(('Data - traded sector'!$B$3)+60),C18*'Data - Non-traded sector'!$O20*'Price of CO2'!B21,"-   ")</f>
        <v>0</v>
      </c>
      <c r="E18" s="6">
        <f>IF($B18&lt;=(('Data - traded sector'!$B$3)+60),D18*'Data - Non-traded sector'!$O20*'Price of CO2'!C21,"-   ")</f>
        <v>0</v>
      </c>
      <c r="F18" s="6">
        <f>IF($B18&lt;=(('Data - traded sector'!$B$3)+60),E18*'Data - Non-traded sector'!$O20*'Price of CO2'!D21,"-   ")</f>
        <v>0</v>
      </c>
    </row>
    <row r="19" spans="2:6" ht="12.75">
      <c r="B19" s="1">
        <f t="shared" si="0"/>
        <v>2024</v>
      </c>
      <c r="C19" s="13">
        <f t="shared" si="1"/>
        <v>0.617781790276673</v>
      </c>
      <c r="D19" s="6">
        <f>IF($B19&lt;=(('Data - traded sector'!$B$3)+60),C19*'Data - Non-traded sector'!$O21*'Price of CO2'!B22,"-   ")</f>
        <v>0</v>
      </c>
      <c r="E19" s="6">
        <f>IF($B19&lt;=(('Data - traded sector'!$B$3)+60),D19*'Data - Non-traded sector'!$O21*'Price of CO2'!C22,"-   ")</f>
        <v>0</v>
      </c>
      <c r="F19" s="6">
        <f>IF($B19&lt;=(('Data - traded sector'!$B$3)+60),E19*'Data - Non-traded sector'!$O21*'Price of CO2'!D22,"-   ")</f>
        <v>0</v>
      </c>
    </row>
    <row r="20" spans="2:6" ht="12.75">
      <c r="B20" s="1">
        <f t="shared" si="0"/>
        <v>2025</v>
      </c>
      <c r="C20" s="13">
        <f t="shared" si="1"/>
        <v>0.596890618624805</v>
      </c>
      <c r="D20" s="6">
        <f>IF($B20&lt;=(('Data - traded sector'!$B$3)+60),C20*'Data - Non-traded sector'!$O22*'Price of CO2'!B23,"-   ")</f>
        <v>0</v>
      </c>
      <c r="E20" s="6">
        <f>IF($B20&lt;=(('Data - traded sector'!$B$3)+60),D20*'Data - Non-traded sector'!$O22*'Price of CO2'!C23,"-   ")</f>
        <v>0</v>
      </c>
      <c r="F20" s="6">
        <f>IF($B20&lt;=(('Data - traded sector'!$B$3)+60),E20*'Data - Non-traded sector'!$O22*'Price of CO2'!D23,"-   ")</f>
        <v>0</v>
      </c>
    </row>
    <row r="21" spans="2:6" ht="12.75">
      <c r="B21" s="1">
        <f t="shared" si="0"/>
        <v>2026</v>
      </c>
      <c r="C21" s="13">
        <f t="shared" si="1"/>
        <v>0.5767059117147875</v>
      </c>
      <c r="D21" s="6">
        <f>IF($B21&lt;=(('Data - traded sector'!$B$3)+60),C21*'Data - Non-traded sector'!$O23*'Price of CO2'!B24,"-   ")</f>
        <v>0</v>
      </c>
      <c r="E21" s="6">
        <f>IF($B21&lt;=(('Data - traded sector'!$B$3)+60),D21*'Data - Non-traded sector'!$O23*'Price of CO2'!C24,"-   ")</f>
        <v>0</v>
      </c>
      <c r="F21" s="6">
        <f>IF($B21&lt;=(('Data - traded sector'!$B$3)+60),E21*'Data - Non-traded sector'!$O23*'Price of CO2'!D24,"-   ")</f>
        <v>0</v>
      </c>
    </row>
    <row r="22" spans="2:6" ht="12.75">
      <c r="B22" s="1">
        <f t="shared" si="0"/>
        <v>2027</v>
      </c>
      <c r="C22" s="13">
        <f t="shared" si="1"/>
        <v>0.5572037794345773</v>
      </c>
      <c r="D22" s="6">
        <f>IF($B22&lt;=(('Data - traded sector'!$B$3)+60),C22*'Data - Non-traded sector'!$O24*'Price of CO2'!B25,"-   ")</f>
        <v>0</v>
      </c>
      <c r="E22" s="6">
        <f>IF($B22&lt;=(('Data - traded sector'!$B$3)+60),D22*'Data - Non-traded sector'!$O24*'Price of CO2'!C25,"-   ")</f>
        <v>0</v>
      </c>
      <c r="F22" s="6">
        <f>IF($B22&lt;=(('Data - traded sector'!$B$3)+60),E22*'Data - Non-traded sector'!$O24*'Price of CO2'!D25,"-   ")</f>
        <v>0</v>
      </c>
    </row>
    <row r="23" spans="2:6" ht="12.75">
      <c r="B23" s="1">
        <f t="shared" si="0"/>
        <v>2028</v>
      </c>
      <c r="C23" s="13">
        <f t="shared" si="1"/>
        <v>0.5383611395503163</v>
      </c>
      <c r="D23" s="6">
        <f>IF($B23&lt;=(('Data - traded sector'!$B$3)+60),C23*'Data - Non-traded sector'!$O25*'Price of CO2'!B26,"-   ")</f>
        <v>0</v>
      </c>
      <c r="E23" s="6">
        <f>IF($B23&lt;=(('Data - traded sector'!$B$3)+60),D23*'Data - Non-traded sector'!$O25*'Price of CO2'!C26,"-   ")</f>
        <v>0</v>
      </c>
      <c r="F23" s="6">
        <f>IF($B23&lt;=(('Data - traded sector'!$B$3)+60),E23*'Data - Non-traded sector'!$O25*'Price of CO2'!D26,"-   ")</f>
        <v>0</v>
      </c>
    </row>
    <row r="24" spans="2:6" ht="12.75">
      <c r="B24" s="1">
        <f t="shared" si="0"/>
        <v>2029</v>
      </c>
      <c r="C24" s="13">
        <f t="shared" si="1"/>
        <v>0.5201556903867791</v>
      </c>
      <c r="D24" s="6">
        <f>IF($B24&lt;=(('Data - traded sector'!$B$3)+60),C24*'Data - Non-traded sector'!$O26*'Price of CO2'!B27,"-   ")</f>
        <v>0</v>
      </c>
      <c r="E24" s="6">
        <f>IF($B24&lt;=(('Data - traded sector'!$B$3)+60),D24*'Data - Non-traded sector'!$O26*'Price of CO2'!C27,"-   ")</f>
        <v>0</v>
      </c>
      <c r="F24" s="6">
        <f>IF($B24&lt;=(('Data - traded sector'!$B$3)+60),E24*'Data - Non-traded sector'!$O26*'Price of CO2'!D27,"-   ")</f>
        <v>0</v>
      </c>
    </row>
    <row r="25" spans="2:6" ht="12.75">
      <c r="B25" s="1">
        <f t="shared" si="0"/>
        <v>2030</v>
      </c>
      <c r="C25" s="13">
        <f t="shared" si="1"/>
        <v>0.5025658844316706</v>
      </c>
      <c r="D25" s="6">
        <f>IF($B25&lt;=(('Data - traded sector'!$B$3)+60),C25*'Data - Non-traded sector'!$O27*'Price of CO2'!B28,"-   ")</f>
        <v>0</v>
      </c>
      <c r="E25" s="6">
        <f>IF($B25&lt;=(('Data - traded sector'!$B$3)+60),D25*'Data - Non-traded sector'!$O27*'Price of CO2'!C28,"-   ")</f>
        <v>0</v>
      </c>
      <c r="F25" s="6">
        <f>IF($B25&lt;=(('Data - traded sector'!$B$3)+60),E25*'Data - Non-traded sector'!$O27*'Price of CO2'!D28,"-   ")</f>
        <v>0</v>
      </c>
    </row>
    <row r="26" spans="2:6" ht="12.75">
      <c r="B26" s="1">
        <f t="shared" si="0"/>
        <v>2031</v>
      </c>
      <c r="C26" s="13">
        <f t="shared" si="1"/>
        <v>0.4855709028325321</v>
      </c>
      <c r="D26" s="6">
        <f>IF($B26&lt;=(('Data - traded sector'!$B$3)+60),C26*'Data - Non-traded sector'!$O28*'Price of CO2'!B29,"-   ")</f>
        <v>0</v>
      </c>
      <c r="E26" s="6">
        <f>IF($B26&lt;=(('Data - traded sector'!$B$3)+60),D26*'Data - Non-traded sector'!$O28*'Price of CO2'!C29,"-   ")</f>
        <v>0</v>
      </c>
      <c r="F26" s="6">
        <f>IF($B26&lt;=(('Data - traded sector'!$B$3)+60),E26*'Data - Non-traded sector'!$O28*'Price of CO2'!D29,"-   ")</f>
        <v>0</v>
      </c>
    </row>
    <row r="27" spans="2:6" ht="12.75">
      <c r="B27" s="1">
        <f t="shared" si="0"/>
        <v>2032</v>
      </c>
      <c r="C27" s="13">
        <f t="shared" si="1"/>
        <v>0.46915063075606966</v>
      </c>
      <c r="D27" s="6">
        <f>IF($B27&lt;=(('Data - traded sector'!$B$3)+60),C27*'Data - Non-traded sector'!$O29*'Price of CO2'!B30,"-   ")</f>
        <v>0</v>
      </c>
      <c r="E27" s="6">
        <f>IF($B27&lt;=(('Data - traded sector'!$B$3)+60),D27*'Data - Non-traded sector'!$O29*'Price of CO2'!C30,"-   ")</f>
        <v>0</v>
      </c>
      <c r="F27" s="6">
        <f>IF($B27&lt;=(('Data - traded sector'!$B$3)+60),E27*'Data - Non-traded sector'!$O29*'Price of CO2'!D30,"-   ")</f>
        <v>0</v>
      </c>
    </row>
    <row r="28" spans="2:6" ht="12.75">
      <c r="B28" s="1">
        <f t="shared" si="0"/>
        <v>2033</v>
      </c>
      <c r="C28" s="13">
        <f t="shared" si="1"/>
        <v>0.45328563358074364</v>
      </c>
      <c r="D28" s="6">
        <f>IF($B28&lt;=(('Data - traded sector'!$B$3)+60),C28*'Data - Non-traded sector'!$O30*'Price of CO2'!B31,"-   ")</f>
        <v>0</v>
      </c>
      <c r="E28" s="6">
        <f>IF($B28&lt;=(('Data - traded sector'!$B$3)+60),D28*'Data - Non-traded sector'!$O30*'Price of CO2'!C31,"-   ")</f>
        <v>0</v>
      </c>
      <c r="F28" s="6">
        <f>IF($B28&lt;=(('Data - traded sector'!$B$3)+60),E28*'Data - Non-traded sector'!$O30*'Price of CO2'!D31,"-   ")</f>
        <v>0</v>
      </c>
    </row>
    <row r="29" spans="2:6" ht="12.75">
      <c r="B29" s="1">
        <f t="shared" si="0"/>
        <v>2034</v>
      </c>
      <c r="C29" s="13">
        <f t="shared" si="1"/>
        <v>0.4379571338944384</v>
      </c>
      <c r="D29" s="6">
        <f>IF($B29&lt;=(('Data - traded sector'!$B$3)+60),C29*'Data - Non-traded sector'!$O31*'Price of CO2'!B32,"-   ")</f>
        <v>0</v>
      </c>
      <c r="E29" s="6">
        <f>IF($B29&lt;=(('Data - traded sector'!$B$3)+60),D29*'Data - Non-traded sector'!$O31*'Price of CO2'!C32,"-   ")</f>
        <v>0</v>
      </c>
      <c r="F29" s="6">
        <f>IF($B29&lt;=(('Data - traded sector'!$B$3)+60),E29*'Data - Non-traded sector'!$O31*'Price of CO2'!D32,"-   ")</f>
        <v>0</v>
      </c>
    </row>
    <row r="30" spans="2:6" ht="12.75">
      <c r="B30" s="1">
        <f t="shared" si="0"/>
        <v>2035</v>
      </c>
      <c r="C30" s="13">
        <f t="shared" si="1"/>
        <v>0.42314698926998884</v>
      </c>
      <c r="D30" s="6">
        <f>IF($B30&lt;=(('Data - traded sector'!$B$3)+60),C30*'Data - Non-traded sector'!$O32*'Price of CO2'!B33,"-   ")</f>
        <v>0</v>
      </c>
      <c r="E30" s="6">
        <f>IF($B30&lt;=(('Data - traded sector'!$B$3)+60),D30*'Data - Non-traded sector'!$O32*'Price of CO2'!C33,"-   ")</f>
        <v>0</v>
      </c>
      <c r="F30" s="6">
        <f>IF($B30&lt;=(('Data - traded sector'!$B$3)+60),E30*'Data - Non-traded sector'!$O32*'Price of CO2'!D33,"-   ")</f>
        <v>0</v>
      </c>
    </row>
    <row r="31" spans="2:6" ht="12.75">
      <c r="B31" s="1">
        <f t="shared" si="0"/>
        <v>2036</v>
      </c>
      <c r="C31" s="13">
        <f t="shared" si="1"/>
        <v>0.40883767079225974</v>
      </c>
      <c r="D31" s="6">
        <f>IF($B31&lt;=(('Data - traded sector'!$B$3)+60),C31*'Data - Non-traded sector'!$O33*'Price of CO2'!B34,"-   ")</f>
        <v>0</v>
      </c>
      <c r="E31" s="6">
        <f>IF($B31&lt;=(('Data - traded sector'!$B$3)+60),D31*'Data - Non-traded sector'!$O33*'Price of CO2'!C34,"-   ")</f>
        <v>0</v>
      </c>
      <c r="F31" s="6">
        <f>IF($B31&lt;=(('Data - traded sector'!$B$3)+60),E31*'Data - Non-traded sector'!$O33*'Price of CO2'!D34,"-   ")</f>
        <v>0</v>
      </c>
    </row>
    <row r="32" spans="2:6" ht="12.75">
      <c r="B32" s="1">
        <f t="shared" si="0"/>
        <v>2037</v>
      </c>
      <c r="C32" s="13">
        <f t="shared" si="1"/>
        <v>0.39501224231136206</v>
      </c>
      <c r="D32" s="6">
        <f>IF($B32&lt;=(('Data - traded sector'!$B$3)+60),C32*'Data - Non-traded sector'!$O34*'Price of CO2'!B35,"-   ")</f>
        <v>0</v>
      </c>
      <c r="E32" s="6">
        <f>IF($B32&lt;=(('Data - traded sector'!$B$3)+60),D32*'Data - Non-traded sector'!$O34*'Price of CO2'!C35,"-   ")</f>
        <v>0</v>
      </c>
      <c r="F32" s="6">
        <f>IF($B32&lt;=(('Data - traded sector'!$B$3)+60),E32*'Data - Non-traded sector'!$O34*'Price of CO2'!D35,"-   ")</f>
        <v>0</v>
      </c>
    </row>
    <row r="33" spans="2:6" ht="12.75">
      <c r="B33" s="1">
        <f t="shared" si="0"/>
        <v>2038</v>
      </c>
      <c r="C33" s="13">
        <f t="shared" si="1"/>
        <v>0.3816543403974513</v>
      </c>
      <c r="D33" s="6">
        <f>IF($B33&lt;=(('Data - traded sector'!$B$3)+60),C33*'Data - Non-traded sector'!$O35*'Price of CO2'!B36,"-   ")</f>
        <v>0</v>
      </c>
      <c r="E33" s="6">
        <f>IF($B33&lt;=(('Data - traded sector'!$B$3)+60),D33*'Data - Non-traded sector'!$O35*'Price of CO2'!C36,"-   ")</f>
        <v>0</v>
      </c>
      <c r="F33" s="6">
        <f>IF($B33&lt;=(('Data - traded sector'!$B$3)+60),E33*'Data - Non-traded sector'!$O35*'Price of CO2'!D36,"-   ")</f>
        <v>0</v>
      </c>
    </row>
    <row r="34" spans="2:6" ht="12.75">
      <c r="B34" s="1">
        <f t="shared" si="0"/>
        <v>2039</v>
      </c>
      <c r="C34" s="13">
        <f t="shared" si="1"/>
        <v>0.368748154973383</v>
      </c>
      <c r="D34" s="6">
        <f>IF($B34&lt;=(('Data - traded sector'!$B$3)+60),C34*'Data - Non-traded sector'!$O36*'Price of CO2'!B37,"-   ")</f>
        <v>0</v>
      </c>
      <c r="E34" s="6">
        <f>IF($B34&lt;=(('Data - traded sector'!$B$3)+60),D34*'Data - Non-traded sector'!$O36*'Price of CO2'!C37,"-   ")</f>
        <v>0</v>
      </c>
      <c r="F34" s="6">
        <f>IF($B34&lt;=(('Data - traded sector'!$B$3)+60),E34*'Data - Non-traded sector'!$O36*'Price of CO2'!D37,"-   ")</f>
        <v>0</v>
      </c>
    </row>
    <row r="35" spans="2:6" ht="12.75">
      <c r="B35" s="1">
        <f t="shared" si="0"/>
        <v>2040</v>
      </c>
      <c r="C35" s="13">
        <f t="shared" si="1"/>
        <v>0.35627841060230236</v>
      </c>
      <c r="D35" s="6">
        <f>IF($B35&lt;=(('Data - traded sector'!$B$3)+60),C35*'Data - Non-traded sector'!$O37*'Price of CO2'!B38,"-   ")</f>
        <v>0</v>
      </c>
      <c r="E35" s="6">
        <f>IF($B35&lt;=(('Data - traded sector'!$B$3)+60),D35*'Data - Non-traded sector'!$O37*'Price of CO2'!C38,"-   ")</f>
        <v>0</v>
      </c>
      <c r="F35" s="6">
        <f>IF($B35&lt;=(('Data - traded sector'!$B$3)+60),E35*'Data - Non-traded sector'!$O37*'Price of CO2'!D38,"-   ")</f>
        <v>0</v>
      </c>
    </row>
    <row r="36" spans="2:6" ht="12.75">
      <c r="B36" s="1">
        <f t="shared" si="0"/>
        <v>2041</v>
      </c>
      <c r="C36" s="13">
        <f t="shared" si="1"/>
        <v>0.34423034840802164</v>
      </c>
      <c r="D36" s="6">
        <f>IF($B36&lt;=(('Data - traded sector'!$B$3)+60),C36*'Data - Non-traded sector'!$O38*'Price of CO2'!B39,"-   ")</f>
        <v>0</v>
      </c>
      <c r="E36" s="6">
        <f>IF($B36&lt;=(('Data - traded sector'!$B$3)+60),D36*'Data - Non-traded sector'!$O38*'Price of CO2'!C39,"-   ")</f>
        <v>0</v>
      </c>
      <c r="F36" s="6">
        <f>IF($B36&lt;=(('Data - traded sector'!$B$3)+60),E36*'Data - Non-traded sector'!$O38*'Price of CO2'!D39,"-   ")</f>
        <v>0</v>
      </c>
    </row>
    <row r="37" spans="2:6" ht="12.75">
      <c r="B37" s="1">
        <f t="shared" si="0"/>
        <v>2042</v>
      </c>
      <c r="C37" s="13">
        <f t="shared" si="1"/>
        <v>0.3325897086067843</v>
      </c>
      <c r="D37" s="6">
        <f>IF($B37&lt;=(('Data - traded sector'!$B$3)+60),C37*'Data - Non-traded sector'!$O39*'Price of CO2'!B40,"-   ")</f>
        <v>0</v>
      </c>
      <c r="E37" s="6">
        <f>IF($B37&lt;=(('Data - traded sector'!$B$3)+60),D37*'Data - Non-traded sector'!$O39*'Price of CO2'!C40,"-   ")</f>
        <v>0</v>
      </c>
      <c r="F37" s="6">
        <f>IF($B37&lt;=(('Data - traded sector'!$B$3)+60),E37*'Data - Non-traded sector'!$O39*'Price of CO2'!D40,"-   ")</f>
        <v>0</v>
      </c>
    </row>
    <row r="38" spans="2:6" ht="12.75">
      <c r="B38" s="1">
        <f t="shared" si="0"/>
        <v>2043</v>
      </c>
      <c r="C38" s="13">
        <f t="shared" si="1"/>
        <v>0.32134271362974326</v>
      </c>
      <c r="D38" s="6">
        <f>IF($B38&lt;=(('Data - traded sector'!$B$3)+60),C38*'Data - Non-traded sector'!$O40*'Price of CO2'!B41,"-   ")</f>
        <v>0</v>
      </c>
      <c r="E38" s="6">
        <f>IF($B38&lt;=(('Data - traded sector'!$B$3)+60),D38*'Data - Non-traded sector'!$O40*'Price of CO2'!C41,"-   ")</f>
        <v>0</v>
      </c>
      <c r="F38" s="6">
        <f>IF($B38&lt;=(('Data - traded sector'!$B$3)+60),E38*'Data - Non-traded sector'!$O40*'Price of CO2'!D41,"-   ")</f>
        <v>0</v>
      </c>
    </row>
    <row r="39" spans="2:6" ht="12.75">
      <c r="B39" s="1">
        <f t="shared" si="0"/>
        <v>2044</v>
      </c>
      <c r="C39" s="13">
        <f t="shared" si="1"/>
        <v>0.3104760518161771</v>
      </c>
      <c r="D39" s="6">
        <f>IF($B39&lt;=(('Data - traded sector'!$B$3)+60),C39*'Data - Non-traded sector'!$O41*'Price of CO2'!B42,"-   ")</f>
        <v>0</v>
      </c>
      <c r="E39" s="6">
        <f>IF($B39&lt;=(('Data - traded sector'!$B$3)+60),D39*'Data - Non-traded sector'!$O41*'Price of CO2'!C42,"-   ")</f>
        <v>0</v>
      </c>
      <c r="F39" s="6">
        <f>IF($B39&lt;=(('Data - traded sector'!$B$3)+60),E39*'Data - Non-traded sector'!$O41*'Price of CO2'!D42,"-   ")</f>
        <v>0</v>
      </c>
    </row>
    <row r="40" spans="2:6" ht="12.75">
      <c r="B40" s="1">
        <f t="shared" si="0"/>
        <v>2045</v>
      </c>
      <c r="C40" s="13">
        <f t="shared" si="1"/>
        <v>0.29997686165814214</v>
      </c>
      <c r="D40" s="6">
        <f>IF($B40&lt;=(('Data - traded sector'!$B$3)+60),C40*'Data - Non-traded sector'!$O42*'Price of CO2'!B43,"-   ")</f>
        <v>0</v>
      </c>
      <c r="E40" s="6">
        <f>IF($B40&lt;=(('Data - traded sector'!$B$3)+60),D40*'Data - Non-traded sector'!$O42*'Price of CO2'!C43,"-   ")</f>
        <v>0</v>
      </c>
      <c r="F40" s="6">
        <f>IF($B40&lt;=(('Data - traded sector'!$B$3)+60),E40*'Data - Non-traded sector'!$O42*'Price of CO2'!D43,"-   ")</f>
        <v>0</v>
      </c>
    </row>
    <row r="41" spans="2:6" ht="12.75">
      <c r="B41" s="1">
        <f t="shared" si="0"/>
        <v>2046</v>
      </c>
      <c r="C41" s="13">
        <f t="shared" si="1"/>
        <v>0.28983271657791515</v>
      </c>
      <c r="D41" s="6">
        <f>IF($B41&lt;=(('Data - traded sector'!$B$3)+60),C41*'Data - Non-traded sector'!$O43*'Price of CO2'!B44,"-   ")</f>
        <v>0</v>
      </c>
      <c r="E41" s="6">
        <f>IF($B41&lt;=(('Data - traded sector'!$B$3)+60),D41*'Data - Non-traded sector'!$O43*'Price of CO2'!C44,"-   ")</f>
        <v>0</v>
      </c>
      <c r="F41" s="6">
        <f>IF($B41&lt;=(('Data - traded sector'!$B$3)+60),E41*'Data - Non-traded sector'!$O43*'Price of CO2'!D44,"-   ")</f>
        <v>0</v>
      </c>
    </row>
    <row r="42" spans="2:6" ht="12.75">
      <c r="B42" s="1">
        <f t="shared" si="0"/>
        <v>2047</v>
      </c>
      <c r="C42" s="13">
        <f t="shared" si="1"/>
        <v>0.2800316102202079</v>
      </c>
      <c r="D42" s="6">
        <f>IF($B42&lt;=(('Data - traded sector'!$B$3)+60),C42*'Data - Non-traded sector'!$O44*'Price of CO2'!B45,"-   ")</f>
        <v>0</v>
      </c>
      <c r="E42" s="6">
        <f>IF($B42&lt;=(('Data - traded sector'!$B$3)+60),D42*'Data - Non-traded sector'!$O44*'Price of CO2'!C45,"-   ")</f>
        <v>0</v>
      </c>
      <c r="F42" s="6">
        <f>IF($B42&lt;=(('Data - traded sector'!$B$3)+60),E42*'Data - Non-traded sector'!$O44*'Price of CO2'!D45,"-   ")</f>
        <v>0</v>
      </c>
    </row>
    <row r="43" spans="2:6" ht="12.75">
      <c r="B43" s="1">
        <f t="shared" si="0"/>
        <v>2048</v>
      </c>
      <c r="C43" s="13">
        <f t="shared" si="1"/>
        <v>0.27056194224174673</v>
      </c>
      <c r="D43" s="6">
        <f>IF($B43&lt;=(('Data - traded sector'!$B$3)+60),C43*'Data - Non-traded sector'!$O45*'Price of CO2'!B46,"-   ")</f>
        <v>0</v>
      </c>
      <c r="E43" s="6">
        <f>IF($B43&lt;=(('Data - traded sector'!$B$3)+60),D43*'Data - Non-traded sector'!$O45*'Price of CO2'!C46,"-   ")</f>
        <v>0</v>
      </c>
      <c r="F43" s="6">
        <f>IF($B43&lt;=(('Data - traded sector'!$B$3)+60),E43*'Data - Non-traded sector'!$O45*'Price of CO2'!D46,"-   ")</f>
        <v>0</v>
      </c>
    </row>
    <row r="44" spans="2:6" ht="12.75">
      <c r="B44" s="1">
        <f t="shared" si="0"/>
        <v>2049</v>
      </c>
      <c r="C44" s="13">
        <f t="shared" si="1"/>
        <v>0.26141250458139786</v>
      </c>
      <c r="D44" s="6">
        <f>IF($B44&lt;=(('Data - traded sector'!$B$3)+60),C44*'Data - Non-traded sector'!$O46*'Price of CO2'!B47,"-   ")</f>
        <v>0</v>
      </c>
      <c r="E44" s="6">
        <f>IF($B44&lt;=(('Data - traded sector'!$B$3)+60),D44*'Data - Non-traded sector'!$O46*'Price of CO2'!C47,"-   ")</f>
        <v>0</v>
      </c>
      <c r="F44" s="6">
        <f>IF($B44&lt;=(('Data - traded sector'!$B$3)+60),E44*'Data - Non-traded sector'!$O46*'Price of CO2'!D47,"-   ")</f>
        <v>0</v>
      </c>
    </row>
    <row r="45" spans="2:6" ht="12.75">
      <c r="B45" s="1">
        <f t="shared" si="0"/>
        <v>2050</v>
      </c>
      <c r="C45" s="13">
        <f t="shared" si="1"/>
        <v>0.25257246819458734</v>
      </c>
      <c r="D45" s="6">
        <f>IF($B45&lt;=(('Data - traded sector'!$B$3)+60),C45*'Data - Non-traded sector'!$O47*'Price of CO2'!B48,"-   ")</f>
        <v>0</v>
      </c>
      <c r="E45" s="6">
        <f>IF($B45&lt;=(('Data - traded sector'!$B$3)+60),D45*'Data - Non-traded sector'!$O47*'Price of CO2'!C48,"-   ")</f>
        <v>0</v>
      </c>
      <c r="F45" s="6">
        <f>IF($B45&lt;=(('Data - traded sector'!$B$3)+60),E45*'Data - Non-traded sector'!$O47*'Price of CO2'!D48,"-   ")</f>
        <v>0</v>
      </c>
    </row>
    <row r="46" spans="2:6" ht="12.75">
      <c r="B46" s="1">
        <f t="shared" si="0"/>
        <v>2051</v>
      </c>
      <c r="C46" s="13">
        <f t="shared" si="1"/>
        <v>0.24403137023631633</v>
      </c>
      <c r="D46" s="6">
        <f>IF($B46&lt;=(('Data - traded sector'!$B$3)+60),C46*'Data - Non-traded sector'!$O48*'Price of CO2'!B49,"-   ")</f>
        <v>0</v>
      </c>
      <c r="E46" s="6">
        <f>IF($B46&lt;=(('Data - traded sector'!$B$3)+60),D46*'Data - Non-traded sector'!$O48*'Price of CO2'!C49,"-   ")</f>
        <v>0</v>
      </c>
      <c r="F46" s="6">
        <f>IF($B46&lt;=(('Data - traded sector'!$B$3)+60),E46*'Data - Non-traded sector'!$O48*'Price of CO2'!D49,"-   ")</f>
        <v>0</v>
      </c>
    </row>
    <row r="47" spans="2:6" ht="12.75">
      <c r="B47" s="1">
        <f t="shared" si="0"/>
        <v>2052</v>
      </c>
      <c r="C47" s="13">
        <f t="shared" si="1"/>
        <v>0.2357791016776003</v>
      </c>
      <c r="D47" s="6">
        <f>IF($B47&lt;=(('Data - traded sector'!$B$3)+60),C47*'Data - Non-traded sector'!$O49*'Price of CO2'!B50,"-   ")</f>
        <v>0</v>
      </c>
      <c r="E47" s="6">
        <f>IF($B47&lt;=(('Data - traded sector'!$B$3)+60),D47*'Data - Non-traded sector'!$O49*'Price of CO2'!C50,"-   ")</f>
        <v>0</v>
      </c>
      <c r="F47" s="6">
        <f>IF($B47&lt;=(('Data - traded sector'!$B$3)+60),E47*'Data - Non-traded sector'!$O49*'Price of CO2'!D50,"-   ")</f>
        <v>0</v>
      </c>
    </row>
    <row r="48" spans="2:6" ht="12.75">
      <c r="B48" s="1">
        <f t="shared" si="0"/>
        <v>2053</v>
      </c>
      <c r="C48" s="13">
        <f t="shared" si="1"/>
        <v>0.2278058953406766</v>
      </c>
      <c r="D48" s="6">
        <f>IF($B48&lt;=(('Data - traded sector'!$B$3)+60),C48*'Data - Non-traded sector'!$O50*'Price of CO2'!B51,"-   ")</f>
        <v>0</v>
      </c>
      <c r="E48" s="6">
        <f>IF($B48&lt;=(('Data - traded sector'!$B$3)+60),D48*'Data - Non-traded sector'!$O50*'Price of CO2'!C51,"-   ")</f>
        <v>0</v>
      </c>
      <c r="F48" s="6">
        <f>IF($B48&lt;=(('Data - traded sector'!$B$3)+60),E48*'Data - Non-traded sector'!$O50*'Price of CO2'!D51,"-   ")</f>
        <v>0</v>
      </c>
    </row>
    <row r="49" spans="2:6" ht="12.75">
      <c r="B49" s="1">
        <f t="shared" si="0"/>
        <v>2054</v>
      </c>
      <c r="C49" s="13">
        <f t="shared" si="1"/>
        <v>0.22010231433881802</v>
      </c>
      <c r="D49" s="6">
        <f>IF($B49&lt;=(('Data - traded sector'!$B$3)+60),C49*'Data - Non-traded sector'!$O51*'Price of CO2'!B52,"-   ")</f>
        <v>0</v>
      </c>
      <c r="E49" s="6">
        <f>IF($B49&lt;=(('Data - traded sector'!$B$3)+60),D49*'Data - Non-traded sector'!$O51*'Price of CO2'!C52,"-   ")</f>
        <v>0</v>
      </c>
      <c r="F49" s="6">
        <f>IF($B49&lt;=(('Data - traded sector'!$B$3)+60),E49*'Data - Non-traded sector'!$O51*'Price of CO2'!D52,"-   ")</f>
        <v>0</v>
      </c>
    </row>
    <row r="50" spans="2:6" ht="12.75">
      <c r="B50" s="1">
        <f t="shared" si="0"/>
        <v>2055</v>
      </c>
      <c r="C50" s="13">
        <f t="shared" si="1"/>
        <v>0.21265924090707056</v>
      </c>
      <c r="D50" s="6">
        <f>IF($B50&lt;=(('Data - traded sector'!$B$3)+60),C50*'Data - Non-traded sector'!$O52*'Price of CO2'!B53,"-   ")</f>
        <v>0</v>
      </c>
      <c r="E50" s="6">
        <f>IF($B50&lt;=(('Data - traded sector'!$B$3)+60),D50*'Data - Non-traded sector'!$O52*'Price of CO2'!C53,"-   ")</f>
        <v>0</v>
      </c>
      <c r="F50" s="6">
        <f>IF($B50&lt;=(('Data - traded sector'!$B$3)+60),E50*'Data - Non-traded sector'!$O52*'Price of CO2'!D53,"-   ")</f>
        <v>0</v>
      </c>
    </row>
    <row r="51" spans="2:6" ht="12.75">
      <c r="B51" s="1">
        <f t="shared" si="0"/>
        <v>2056</v>
      </c>
      <c r="C51" s="13">
        <f t="shared" si="1"/>
        <v>0.2054678656106962</v>
      </c>
      <c r="D51" s="6">
        <f>IF($B51&lt;=(('Data - traded sector'!$B$3)+60),C51*'Data - Non-traded sector'!$O53*'Price of CO2'!B54,"-   ")</f>
        <v>0</v>
      </c>
      <c r="E51" s="6">
        <f>IF($B51&lt;=(('Data - traded sector'!$B$3)+60),D51*'Data - Non-traded sector'!$O53*'Price of CO2'!C54,"-   ")</f>
        <v>0</v>
      </c>
      <c r="F51" s="6">
        <f>IF($B51&lt;=(('Data - traded sector'!$B$3)+60),E51*'Data - Non-traded sector'!$O53*'Price of CO2'!D54,"-   ")</f>
        <v>0</v>
      </c>
    </row>
    <row r="52" spans="2:6" ht="12.75">
      <c r="B52" s="1">
        <f t="shared" si="0"/>
        <v>2057</v>
      </c>
      <c r="C52" s="13">
        <f t="shared" si="1"/>
        <v>0.19851967691854708</v>
      </c>
      <c r="D52" s="6">
        <f>IF($B52&lt;=(('Data - traded sector'!$B$3)+60),C52*'Data - Non-traded sector'!$O54*'Price of CO2'!B55,"-   ")</f>
        <v>0</v>
      </c>
      <c r="E52" s="6">
        <f>IF($B52&lt;=(('Data - traded sector'!$B$3)+60),D52*'Data - Non-traded sector'!$O54*'Price of CO2'!C55,"-   ")</f>
        <v>0</v>
      </c>
      <c r="F52" s="6">
        <f>IF($B52&lt;=(('Data - traded sector'!$B$3)+60),E52*'Data - Non-traded sector'!$O54*'Price of CO2'!D55,"-   ")</f>
        <v>0</v>
      </c>
    </row>
    <row r="53" spans="2:6" ht="12.75">
      <c r="B53" s="1">
        <f t="shared" si="0"/>
        <v>2058</v>
      </c>
      <c r="C53" s="13">
        <f t="shared" si="1"/>
        <v>0.19180645112903102</v>
      </c>
      <c r="D53" s="6">
        <f>IF($B53&lt;=(('Data - traded sector'!$B$3)+60),C53*'Data - Non-traded sector'!$O55*'Price of CO2'!B56,"-   ")</f>
        <v>0</v>
      </c>
      <c r="E53" s="6">
        <f>IF($B53&lt;=(('Data - traded sector'!$B$3)+60),D53*'Data - Non-traded sector'!$O55*'Price of CO2'!C56,"-   ")</f>
        <v>0</v>
      </c>
      <c r="F53" s="6">
        <f>IF($B53&lt;=(('Data - traded sector'!$B$3)+60),E53*'Data - Non-traded sector'!$O55*'Price of CO2'!D56,"-   ")</f>
        <v>0</v>
      </c>
    </row>
    <row r="54" spans="2:6" ht="12.75">
      <c r="B54" s="1">
        <f t="shared" si="0"/>
        <v>2059</v>
      </c>
      <c r="C54" s="13">
        <f t="shared" si="1"/>
        <v>0.185320242636745</v>
      </c>
      <c r="D54" s="6">
        <f>IF($B54&lt;=(('Data - traded sector'!$B$3)+60),C54*'Data - Non-traded sector'!$O56*'Price of CO2'!B57,"-   ")</f>
        <v>0</v>
      </c>
      <c r="E54" s="6">
        <f>IF($B54&lt;=(('Data - traded sector'!$B$3)+60),D54*'Data - Non-traded sector'!$O56*'Price of CO2'!C57,"-   ")</f>
        <v>0</v>
      </c>
      <c r="F54" s="6">
        <f>IF($B54&lt;=(('Data - traded sector'!$B$3)+60),E54*'Data - Non-traded sector'!$O56*'Price of CO2'!D57,"-   ")</f>
        <v>0</v>
      </c>
    </row>
    <row r="55" spans="2:6" ht="12.75">
      <c r="B55" s="1">
        <f t="shared" si="0"/>
        <v>2060</v>
      </c>
      <c r="C55" s="13">
        <f t="shared" si="1"/>
        <v>0.179053374528256</v>
      </c>
      <c r="D55" s="6">
        <f>IF($B55&lt;=(('Data - traded sector'!$B$3)+60),C55*'Data - Non-traded sector'!$O57*'Price of CO2'!B58,"-   ")</f>
        <v>0</v>
      </c>
      <c r="E55" s="6">
        <f>IF($B55&lt;=(('Data - traded sector'!$B$3)+60),D55*'Data - Non-traded sector'!$O57*'Price of CO2'!C58,"-   ")</f>
        <v>0</v>
      </c>
      <c r="F55" s="6">
        <f>IF($B55&lt;=(('Data - traded sector'!$B$3)+60),E55*'Data - Non-traded sector'!$O57*'Price of CO2'!D58,"-   ")</f>
        <v>0</v>
      </c>
    </row>
    <row r="56" spans="2:6" ht="12.75">
      <c r="B56" s="1">
        <f t="shared" si="0"/>
        <v>2061</v>
      </c>
      <c r="C56" s="13">
        <f t="shared" si="1"/>
        <v>0.17299842949589955</v>
      </c>
      <c r="D56" s="6">
        <f>IF($B56&lt;=(('Data - traded sector'!$B$3)+60),C56*'Data - Non-traded sector'!$O58*'Price of CO2'!B59,"-   ")</f>
        <v>0</v>
      </c>
      <c r="E56" s="6">
        <f>IF($B56&lt;=(('Data - traded sector'!$B$3)+60),D56*'Data - Non-traded sector'!$O58*'Price of CO2'!C59,"-   ")</f>
        <v>0</v>
      </c>
      <c r="F56" s="6">
        <f>IF($B56&lt;=(('Data - traded sector'!$B$3)+60),E56*'Data - Non-traded sector'!$O58*'Price of CO2'!D59,"-   ")</f>
        <v>0</v>
      </c>
    </row>
    <row r="57" spans="2:6" ht="12.75">
      <c r="B57" s="1">
        <f t="shared" si="0"/>
        <v>2062</v>
      </c>
      <c r="C57" s="13">
        <f t="shared" si="1"/>
        <v>0.16714824105884016</v>
      </c>
      <c r="D57" s="6">
        <f>IF($B57&lt;=(('Data - traded sector'!$B$3)+60),C57*'Data - Non-traded sector'!$O59*'Price of CO2'!B60,"-   ")</f>
        <v>0</v>
      </c>
      <c r="E57" s="6">
        <f>IF($B57&lt;=(('Data - traded sector'!$B$3)+60),D57*'Data - Non-traded sector'!$O59*'Price of CO2'!C60,"-   ")</f>
        <v>0</v>
      </c>
      <c r="F57" s="6">
        <f>IF($B57&lt;=(('Data - traded sector'!$B$3)+60),E57*'Data - Non-traded sector'!$O59*'Price of CO2'!D60,"-   ")</f>
        <v>0</v>
      </c>
    </row>
    <row r="58" spans="2:6" ht="12.75">
      <c r="B58" s="1">
        <f t="shared" si="0"/>
        <v>2063</v>
      </c>
      <c r="C58" s="13">
        <f t="shared" si="1"/>
        <v>0.16149588508100501</v>
      </c>
      <c r="D58" s="6">
        <f>IF($B58&lt;=(('Data - traded sector'!$B$3)+60),C58*'Data - Non-traded sector'!$O60*'Price of CO2'!B61,"-   ")</f>
        <v>0</v>
      </c>
      <c r="E58" s="6">
        <f>IF($B58&lt;=(('Data - traded sector'!$B$3)+60),D58*'Data - Non-traded sector'!$O60*'Price of CO2'!C61,"-   ")</f>
        <v>0</v>
      </c>
      <c r="F58" s="6">
        <f>IF($B58&lt;=(('Data - traded sector'!$B$3)+60),E58*'Data - Non-traded sector'!$O60*'Price of CO2'!D61,"-   ")</f>
        <v>0</v>
      </c>
    </row>
    <row r="59" spans="2:6" ht="12.75">
      <c r="B59" s="1">
        <f t="shared" si="0"/>
        <v>2064</v>
      </c>
      <c r="C59" s="13">
        <f t="shared" si="1"/>
        <v>0.15603467157585027</v>
      </c>
      <c r="D59" s="6">
        <f>IF($B59&lt;=(('Data - traded sector'!$B$3)+60),C59*'Data - Non-traded sector'!$O61*'Price of CO2'!B62,"-   ")</f>
        <v>0</v>
      </c>
      <c r="E59" s="6">
        <f>IF($B59&lt;=(('Data - traded sector'!$B$3)+60),D59*'Data - Non-traded sector'!$O61*'Price of CO2'!C62,"-   ")</f>
        <v>0</v>
      </c>
      <c r="F59" s="6">
        <f>IF($B59&lt;=(('Data - traded sector'!$B$3)+60),E59*'Data - Non-traded sector'!$O61*'Price of CO2'!D62,"-   ")</f>
        <v>0</v>
      </c>
    </row>
    <row r="60" spans="2:6" ht="12.75">
      <c r="B60" s="1">
        <f t="shared" si="0"/>
        <v>2065</v>
      </c>
      <c r="C60" s="13">
        <f t="shared" si="1"/>
        <v>0.1507581367882611</v>
      </c>
      <c r="D60" s="6">
        <f>IF($B60&lt;=(('Data - traded sector'!$B$3)+60),C60*'Data - Non-traded sector'!$O62*'Price of CO2'!B63,"-   ")</f>
        <v>0</v>
      </c>
      <c r="E60" s="6">
        <f>IF($B60&lt;=(('Data - traded sector'!$B$3)+60),D60*'Data - Non-traded sector'!$O62*'Price of CO2'!C63,"-   ")</f>
        <v>0</v>
      </c>
      <c r="F60" s="6">
        <f>IF($B60&lt;=(('Data - traded sector'!$B$3)+60),E60*'Data - Non-traded sector'!$O62*'Price of CO2'!D63,"-   ")</f>
        <v>0</v>
      </c>
    </row>
    <row r="61" spans="2:6" ht="12.75">
      <c r="B61" s="1">
        <f t="shared" si="0"/>
        <v>2066</v>
      </c>
      <c r="C61" s="13">
        <f t="shared" si="1"/>
        <v>0.14566003554421367</v>
      </c>
      <c r="D61" s="6">
        <f>IF($B61&lt;=(('Data - traded sector'!$B$3)+60),C61*'Data - Non-traded sector'!$O63*'Price of CO2'!B64,"-   ")</f>
        <v>0</v>
      </c>
      <c r="E61" s="6">
        <f>IF($B61&lt;=(('Data - traded sector'!$B$3)+60),D61*'Data - Non-traded sector'!$O63*'Price of CO2'!C64,"-   ")</f>
        <v>0</v>
      </c>
      <c r="F61" s="6">
        <f>IF($B61&lt;=(('Data - traded sector'!$B$3)+60),E61*'Data - Non-traded sector'!$O63*'Price of CO2'!D64,"-   ")</f>
        <v>0</v>
      </c>
    </row>
    <row r="62" spans="2:6" ht="12.75">
      <c r="B62" s="1">
        <f t="shared" si="0"/>
        <v>2067</v>
      </c>
      <c r="C62" s="13">
        <f t="shared" si="1"/>
        <v>0.14073433385914366</v>
      </c>
      <c r="D62" s="6">
        <f>IF($B62&lt;=(('Data - traded sector'!$B$3)+60),C62*'Data - Non-traded sector'!$O64*'Price of CO2'!B65,"-   ")</f>
        <v>0</v>
      </c>
      <c r="E62" s="6">
        <f>IF($B62&lt;=(('Data - traded sector'!$B$3)+60),D62*'Data - Non-traded sector'!$O64*'Price of CO2'!C65,"-   ")</f>
        <v>0</v>
      </c>
      <c r="F62" s="6">
        <f>IF($B62&lt;=(('Data - traded sector'!$B$3)+60),E62*'Data - Non-traded sector'!$O64*'Price of CO2'!D65,"-   ")</f>
        <v>0</v>
      </c>
    </row>
    <row r="63" spans="2:6" ht="12.75">
      <c r="B63" s="1">
        <f t="shared" si="0"/>
        <v>2068</v>
      </c>
      <c r="C63" s="13">
        <f t="shared" si="1"/>
        <v>0.13597520179627406</v>
      </c>
      <c r="D63" s="6">
        <f>IF($B63&lt;=(('Data - traded sector'!$B$3)+60),C63*'Data - Non-traded sector'!$O65*'Price of CO2'!B66,"-   ")</f>
        <v>0</v>
      </c>
      <c r="E63" s="6">
        <f>IF($B63&lt;=(('Data - traded sector'!$B$3)+60),D63*'Data - Non-traded sector'!$O65*'Price of CO2'!C66,"-   ")</f>
        <v>0</v>
      </c>
      <c r="F63" s="6">
        <f>IF($B63&lt;=(('Data - traded sector'!$B$3)+60),E63*'Data - Non-traded sector'!$O65*'Price of CO2'!D66,"-   ")</f>
        <v>0</v>
      </c>
    </row>
    <row r="64" spans="2:6" ht="12.75">
      <c r="B64" s="1">
        <f t="shared" si="0"/>
        <v>2069</v>
      </c>
      <c r="C64" s="13">
        <f t="shared" si="1"/>
        <v>0.13137700656644835</v>
      </c>
      <c r="D64" s="6">
        <f>IF($B64&lt;=(('Data - traded sector'!$B$3)+60),C64*'Data - Non-traded sector'!$O66*'Price of CO2'!B67,"-   ")</f>
        <v>0</v>
      </c>
      <c r="E64" s="6">
        <f>IF($B64&lt;=(('Data - traded sector'!$B$3)+60),D64*'Data - Non-traded sector'!$O66*'Price of CO2'!C67,"-   ")</f>
        <v>0</v>
      </c>
      <c r="F64" s="6">
        <f>IF($B64&lt;=(('Data - traded sector'!$B$3)+60),E64*'Data - Non-traded sector'!$O66*'Price of CO2'!D67,"-   ")</f>
        <v>0</v>
      </c>
    </row>
    <row r="65" spans="2:6" ht="12.75">
      <c r="B65" s="1">
        <f t="shared" si="0"/>
        <v>2070</v>
      </c>
      <c r="C65" s="13">
        <f t="shared" si="1"/>
        <v>0.12693430586130278</v>
      </c>
      <c r="D65" s="6">
        <f>IF($B65&lt;=(('Data - traded sector'!$B$3)+60),C65*'Data - Non-traded sector'!$O67*'Price of CO2'!B68,"-   ")</f>
        <v>0</v>
      </c>
      <c r="E65" s="6">
        <f>IF($B65&lt;=(('Data - traded sector'!$B$3)+60),D65*'Data - Non-traded sector'!$O67*'Price of CO2'!C68,"-   ")</f>
        <v>0</v>
      </c>
      <c r="F65" s="6">
        <f>IF($B65&lt;=(('Data - traded sector'!$B$3)+60),E65*'Data - Non-traded sector'!$O67*'Price of CO2'!D68,"-   ")</f>
        <v>0</v>
      </c>
    </row>
    <row r="66" spans="2:6" ht="12.75">
      <c r="B66" s="1">
        <f t="shared" si="0"/>
        <v>2071</v>
      </c>
      <c r="C66" s="13">
        <f t="shared" si="1"/>
        <v>0.12264184141188678</v>
      </c>
      <c r="D66" s="6" t="str">
        <f>IF($B66&lt;=(('Data - traded sector'!$B$3)+60),C66*'Data - Non-traded sector'!$O68*'Price of CO2'!B69,"-   ")</f>
        <v>-   </v>
      </c>
      <c r="E66" s="6" t="str">
        <f>IF($B66&lt;=(('Data - traded sector'!$B$3)+60),D66*'Data - Non-traded sector'!$O68*'Price of CO2'!C69,"-   ")</f>
        <v>-   </v>
      </c>
      <c r="F66" s="6" t="str">
        <f>IF($B66&lt;=(('Data - traded sector'!$B$3)+60),E66*'Data - Non-traded sector'!$O68*'Price of CO2'!D69,"-   ")</f>
        <v>-   </v>
      </c>
    </row>
    <row r="67" spans="2:6" ht="12.75">
      <c r="B67" s="1">
        <f t="shared" si="0"/>
        <v>2072</v>
      </c>
      <c r="C67" s="13">
        <f t="shared" si="1"/>
        <v>0.11849453276510799</v>
      </c>
      <c r="D67" s="6" t="str">
        <f>IF($B67&lt;=(('Data - traded sector'!$B$3)+60),C67*'Data - Non-traded sector'!$O69*'Price of CO2'!B70,"-   ")</f>
        <v>-   </v>
      </c>
      <c r="E67" s="6" t="str">
        <f>IF($B67&lt;=(('Data - traded sector'!$B$3)+60),D67*'Data - Non-traded sector'!$O69*'Price of CO2'!C70,"-   ")</f>
        <v>-   </v>
      </c>
      <c r="F67" s="6" t="str">
        <f>IF($B67&lt;=(('Data - traded sector'!$B$3)+60),E67*'Data - Non-traded sector'!$O69*'Price of CO2'!D70,"-   ")</f>
        <v>-   </v>
      </c>
    </row>
    <row r="68" spans="2:6" ht="12.75">
      <c r="B68" s="1">
        <f t="shared" si="0"/>
        <v>2073</v>
      </c>
      <c r="C68" s="13">
        <f t="shared" si="1"/>
        <v>0.11448747127063574</v>
      </c>
      <c r="D68" s="6" t="str">
        <f>IF($B68&lt;=(('Data - traded sector'!$B$3)+60),C68*'Data - Non-traded sector'!$O70*'Price of CO2'!B71,"-   ")</f>
        <v>-   </v>
      </c>
      <c r="E68" s="6" t="str">
        <f>IF($B68&lt;=(('Data - traded sector'!$B$3)+60),D68*'Data - Non-traded sector'!$O70*'Price of CO2'!C71,"-   ")</f>
        <v>-   </v>
      </c>
      <c r="F68" s="6" t="str">
        <f>IF($B68&lt;=(('Data - traded sector'!$B$3)+60),E68*'Data - Non-traded sector'!$O70*'Price of CO2'!D71,"-   ")</f>
        <v>-   </v>
      </c>
    </row>
    <row r="69" spans="2:6" ht="12.75">
      <c r="B69" s="1">
        <f t="shared" si="0"/>
        <v>2074</v>
      </c>
      <c r="C69" s="13">
        <f t="shared" si="1"/>
        <v>0.11061591427114567</v>
      </c>
      <c r="D69" s="6" t="str">
        <f>IF($B69&lt;=(('Data - traded sector'!$B$3)+60),C69*'Data - Non-traded sector'!$O71*'Price of CO2'!B72,"-   ")</f>
        <v>-   </v>
      </c>
      <c r="E69" s="6" t="str">
        <f>IF($B69&lt;=(('Data - traded sector'!$B$3)+60),D69*'Data - Non-traded sector'!$O71*'Price of CO2'!C72,"-   ")</f>
        <v>-   </v>
      </c>
      <c r="F69" s="6" t="str">
        <f>IF($B69&lt;=(('Data - traded sector'!$B$3)+60),E69*'Data - Non-traded sector'!$O71*'Price of CO2'!D72,"-   ")</f>
        <v>-   </v>
      </c>
    </row>
    <row r="70" spans="2:6" ht="12.75">
      <c r="B70" s="1">
        <f t="shared" si="0"/>
        <v>2075</v>
      </c>
      <c r="C70" s="13">
        <f t="shared" si="1"/>
        <v>0.10687527948902965</v>
      </c>
      <c r="D70" s="6" t="str">
        <f>IF($B70&lt;=(('Data - traded sector'!$B$3)+60),C70*'Data - Non-traded sector'!$O72*'Price of CO2'!B73,"-   ")</f>
        <v>-   </v>
      </c>
      <c r="E70" s="6" t="str">
        <f>IF($B70&lt;=(('Data - traded sector'!$B$3)+60),D70*'Data - Non-traded sector'!$O72*'Price of CO2'!C73,"-   ")</f>
        <v>-   </v>
      </c>
      <c r="F70" s="6" t="str">
        <f>IF($B70&lt;=(('Data - traded sector'!$B$3)+60),E70*'Data - Non-traded sector'!$O72*'Price of CO2'!D73,"-   ")</f>
        <v>-   </v>
      </c>
    </row>
    <row r="71" spans="2:6" ht="12.75">
      <c r="B71" s="1">
        <f aca="true" t="shared" si="2" ref="B71:B95">B70+1</f>
        <v>2076</v>
      </c>
      <c r="C71" s="13">
        <f aca="true" t="shared" si="3" ref="C71:C95">$C$5/((1+0.035)^(B71-$B$5))</f>
        <v>0.10326113960292721</v>
      </c>
      <c r="D71" s="6" t="str">
        <f>IF($B71&lt;=(('Data - traded sector'!$B$3)+60),C71*'Data - Non-traded sector'!$O73*'Price of CO2'!B74,"-   ")</f>
        <v>-   </v>
      </c>
      <c r="E71" s="6" t="str">
        <f>IF($B71&lt;=(('Data - traded sector'!$B$3)+60),D71*'Data - Non-traded sector'!$O73*'Price of CO2'!C74,"-   ")</f>
        <v>-   </v>
      </c>
      <c r="F71" s="6" t="str">
        <f>IF($B71&lt;=(('Data - traded sector'!$B$3)+60),E71*'Data - Non-traded sector'!$O73*'Price of CO2'!D74,"-   ")</f>
        <v>-   </v>
      </c>
    </row>
    <row r="72" spans="2:6" ht="12.75">
      <c r="B72" s="1">
        <f t="shared" si="2"/>
        <v>2077</v>
      </c>
      <c r="C72" s="13">
        <f t="shared" si="3"/>
        <v>0.09976921700765914</v>
      </c>
      <c r="D72" s="6" t="str">
        <f>IF($B72&lt;=(('Data - traded sector'!$B$3)+60),C72*'Data - Non-traded sector'!$O74*'Price of CO2'!B75,"-   ")</f>
        <v>-   </v>
      </c>
      <c r="E72" s="6" t="str">
        <f>IF($B72&lt;=(('Data - traded sector'!$B$3)+60),D72*'Data - Non-traded sector'!$O74*'Price of CO2'!C75,"-   ")</f>
        <v>-   </v>
      </c>
      <c r="F72" s="6" t="str">
        <f>IF($B72&lt;=(('Data - traded sector'!$B$3)+60),E72*'Data - Non-traded sector'!$O74*'Price of CO2'!D75,"-   ")</f>
        <v>-   </v>
      </c>
    </row>
    <row r="73" spans="2:6" ht="12.75">
      <c r="B73" s="1">
        <f t="shared" si="2"/>
        <v>2078</v>
      </c>
      <c r="C73" s="13">
        <f t="shared" si="3"/>
        <v>0.09639537875136149</v>
      </c>
      <c r="D73" s="6" t="str">
        <f>IF($B73&lt;=(('Data - traded sector'!$B$3)+60),C73*'Data - Non-traded sector'!$O75*'Price of CO2'!B76,"-   ")</f>
        <v>-   </v>
      </c>
      <c r="E73" s="6" t="str">
        <f>IF($B73&lt;=(('Data - traded sector'!$B$3)+60),D73*'Data - Non-traded sector'!$O75*'Price of CO2'!C76,"-   ")</f>
        <v>-   </v>
      </c>
      <c r="F73" s="6" t="str">
        <f>IF($B73&lt;=(('Data - traded sector'!$B$3)+60),E73*'Data - Non-traded sector'!$O75*'Price of CO2'!D76,"-   ")</f>
        <v>-   </v>
      </c>
    </row>
    <row r="74" spans="2:6" ht="12.75">
      <c r="B74" s="1">
        <f t="shared" si="2"/>
        <v>2079</v>
      </c>
      <c r="C74" s="13">
        <f t="shared" si="3"/>
        <v>0.09313563164382754</v>
      </c>
      <c r="D74" s="6" t="str">
        <f>IF($B74&lt;=(('Data - traded sector'!$B$3)+60),C74*'Data - Non-traded sector'!$O76*'Price of CO2'!B77,"-   ")</f>
        <v>-   </v>
      </c>
      <c r="E74" s="6" t="str">
        <f>IF($B74&lt;=(('Data - traded sector'!$B$3)+60),D74*'Data - Non-traded sector'!$O76*'Price of CO2'!C77,"-   ")</f>
        <v>-   </v>
      </c>
      <c r="F74" s="6" t="str">
        <f>IF($B74&lt;=(('Data - traded sector'!$B$3)+60),E74*'Data - Non-traded sector'!$O76*'Price of CO2'!D77,"-   ")</f>
        <v>-   </v>
      </c>
    </row>
    <row r="75" spans="2:6" ht="12.75">
      <c r="B75" s="1">
        <f t="shared" si="2"/>
        <v>2080</v>
      </c>
      <c r="C75" s="13">
        <f t="shared" si="3"/>
        <v>0.08998611753026814</v>
      </c>
      <c r="D75" s="6" t="str">
        <f>IF($B75&lt;=(('Data - traded sector'!$B$3)+60),C75*'Data - Non-traded sector'!$O77*'Price of CO2'!B78,"-   ")</f>
        <v>-   </v>
      </c>
      <c r="E75" s="6" t="str">
        <f>IF($B75&lt;=(('Data - traded sector'!$B$3)+60),D75*'Data - Non-traded sector'!$O77*'Price of CO2'!C78,"-   ")</f>
        <v>-   </v>
      </c>
      <c r="F75" s="6" t="str">
        <f>IF($B75&lt;=(('Data - traded sector'!$B$3)+60),E75*'Data - Non-traded sector'!$O77*'Price of CO2'!D78,"-   ")</f>
        <v>-   </v>
      </c>
    </row>
    <row r="76" spans="2:6" ht="12.75">
      <c r="B76" s="1">
        <f t="shared" si="2"/>
        <v>2081</v>
      </c>
      <c r="C76" s="13">
        <f t="shared" si="3"/>
        <v>0.08694310872489677</v>
      </c>
      <c r="D76" s="6" t="str">
        <f>IF($B76&lt;=(('Data - traded sector'!$B$3)+60),C76*'Data - Non-traded sector'!$O78*'Price of CO2'!B79,"-   ")</f>
        <v>-   </v>
      </c>
      <c r="E76" s="6" t="str">
        <f>IF($B76&lt;=(('Data - traded sector'!$B$3)+60),D76*'Data - Non-traded sector'!$O78*'Price of CO2'!C79,"-   ")</f>
        <v>-   </v>
      </c>
      <c r="F76" s="6" t="str">
        <f>IF($B76&lt;=(('Data - traded sector'!$B$3)+60),E76*'Data - Non-traded sector'!$O78*'Price of CO2'!D79,"-   ")</f>
        <v>-   </v>
      </c>
    </row>
    <row r="77" spans="2:6" ht="12.75">
      <c r="B77" s="1">
        <f t="shared" si="2"/>
        <v>2082</v>
      </c>
      <c r="C77" s="13">
        <f t="shared" si="3"/>
        <v>0.08400300359893409</v>
      </c>
      <c r="D77" s="6" t="str">
        <f>IF($B77&lt;=(('Data - traded sector'!$B$3)+60),C77*'Data - Non-traded sector'!$O79*'Price of CO2'!B80,"-   ")</f>
        <v>-   </v>
      </c>
      <c r="E77" s="6" t="str">
        <f>IF($B77&lt;=(('Data - traded sector'!$B$3)+60),D77*'Data - Non-traded sector'!$O79*'Price of CO2'!C80,"-   ")</f>
        <v>-   </v>
      </c>
      <c r="F77" s="6" t="str">
        <f>IF($B77&lt;=(('Data - traded sector'!$B$3)+60),E77*'Data - Non-traded sector'!$O79*'Price of CO2'!D80,"-   ")</f>
        <v>-   </v>
      </c>
    </row>
    <row r="78" spans="2:6" ht="12.75">
      <c r="B78" s="1">
        <f t="shared" si="2"/>
        <v>2083</v>
      </c>
      <c r="C78" s="13">
        <f t="shared" si="3"/>
        <v>0.08116232231781073</v>
      </c>
      <c r="D78" s="6" t="str">
        <f>IF($B78&lt;=(('Data - traded sector'!$B$3)+60),C78*'Data - Non-traded sector'!$O80*'Price of CO2'!B81,"-   ")</f>
        <v>-   </v>
      </c>
      <c r="E78" s="6" t="str">
        <f>IF($B78&lt;=(('Data - traded sector'!$B$3)+60),D78*'Data - Non-traded sector'!$O80*'Price of CO2'!C81,"-   ")</f>
        <v>-   </v>
      </c>
      <c r="F78" s="6" t="str">
        <f>IF($B78&lt;=(('Data - traded sector'!$B$3)+60),E78*'Data - Non-traded sector'!$O80*'Price of CO2'!D81,"-   ")</f>
        <v>-   </v>
      </c>
    </row>
    <row r="79" spans="2:6" ht="12.75">
      <c r="B79" s="1">
        <f t="shared" si="2"/>
        <v>2084</v>
      </c>
      <c r="C79" s="13">
        <f t="shared" si="3"/>
        <v>0.07841770272252245</v>
      </c>
      <c r="D79" s="6" t="str">
        <f>IF($B79&lt;=(('Data - traded sector'!$B$3)+60),C79*'Data - Non-traded sector'!$O81*'Price of CO2'!B82,"-   ")</f>
        <v>-   </v>
      </c>
      <c r="E79" s="6" t="str">
        <f>IF($B79&lt;=(('Data - traded sector'!$B$3)+60),D79*'Data - Non-traded sector'!$O81*'Price of CO2'!C82,"-   ")</f>
        <v>-   </v>
      </c>
      <c r="F79" s="6" t="str">
        <f>IF($B79&lt;=(('Data - traded sector'!$B$3)+60),E79*'Data - Non-traded sector'!$O81*'Price of CO2'!D82,"-   ")</f>
        <v>-   </v>
      </c>
    </row>
    <row r="80" spans="2:6" ht="12.75">
      <c r="B80" s="1">
        <f t="shared" si="2"/>
        <v>2085</v>
      </c>
      <c r="C80" s="13">
        <f t="shared" si="3"/>
        <v>0.07576589635026323</v>
      </c>
      <c r="D80" s="6" t="str">
        <f>IF($B80&lt;=(('Data - traded sector'!$B$3)+60),C80*'Data - Non-traded sector'!$O82*'Price of CO2'!B83,"-   ")</f>
        <v>-   </v>
      </c>
      <c r="E80" s="6" t="str">
        <f>IF($B80&lt;=(('Data - traded sector'!$B$3)+60),D80*'Data - Non-traded sector'!$O82*'Price of CO2'!C83,"-   ")</f>
        <v>-   </v>
      </c>
      <c r="F80" s="6" t="str">
        <f>IF($B80&lt;=(('Data - traded sector'!$B$3)+60),E80*'Data - Non-traded sector'!$O82*'Price of CO2'!D83,"-   ")</f>
        <v>-   </v>
      </c>
    </row>
    <row r="81" spans="2:6" ht="12.75">
      <c r="B81" s="1">
        <f t="shared" si="2"/>
        <v>2086</v>
      </c>
      <c r="C81" s="13">
        <f t="shared" si="3"/>
        <v>0.07320376458962632</v>
      </c>
      <c r="D81" s="6" t="str">
        <f>IF($B81&lt;=(('Data - traded sector'!$B$3)+60),C81*'Data - Non-traded sector'!$O83*'Price of CO2'!B84,"-   ")</f>
        <v>-   </v>
      </c>
      <c r="E81" s="6" t="str">
        <f>IF($B81&lt;=(('Data - traded sector'!$B$3)+60),D81*'Data - Non-traded sector'!$O83*'Price of CO2'!C84,"-   ")</f>
        <v>-   </v>
      </c>
      <c r="F81" s="6" t="str">
        <f>IF($B81&lt;=(('Data - traded sector'!$B$3)+60),E81*'Data - Non-traded sector'!$O83*'Price of CO2'!D84,"-   ")</f>
        <v>-   </v>
      </c>
    </row>
    <row r="82" spans="2:6" ht="12.75">
      <c r="B82" s="1">
        <f t="shared" si="2"/>
        <v>2087</v>
      </c>
      <c r="C82" s="13">
        <f t="shared" si="3"/>
        <v>0.07072827496582254</v>
      </c>
      <c r="D82" s="6" t="str">
        <f>IF($B82&lt;=(('Data - traded sector'!$B$3)+60),C82*'Data - Non-traded sector'!$O84*'Price of CO2'!B85,"-   ")</f>
        <v>-   </v>
      </c>
      <c r="E82" s="6" t="str">
        <f>IF($B82&lt;=(('Data - traded sector'!$B$3)+60),D82*'Data - Non-traded sector'!$O84*'Price of CO2'!C85,"-   ")</f>
        <v>-   </v>
      </c>
      <c r="F82" s="6" t="str">
        <f>IF($B82&lt;=(('Data - traded sector'!$B$3)+60),E82*'Data - Non-traded sector'!$O84*'Price of CO2'!D85,"-   ")</f>
        <v>-   </v>
      </c>
    </row>
    <row r="83" spans="2:6" ht="12.75">
      <c r="B83" s="1">
        <f t="shared" si="2"/>
        <v>2088</v>
      </c>
      <c r="C83" s="13">
        <f t="shared" si="3"/>
        <v>0.06833649755151935</v>
      </c>
      <c r="D83" s="6" t="str">
        <f>IF($B83&lt;=(('Data - traded sector'!$B$3)+60),C83*'Data - Non-traded sector'!$O85*'Price of CO2'!B86,"-   ")</f>
        <v>-   </v>
      </c>
      <c r="E83" s="6" t="str">
        <f>IF($B83&lt;=(('Data - traded sector'!$B$3)+60),D83*'Data - Non-traded sector'!$O85*'Price of CO2'!C86,"-   ")</f>
        <v>-   </v>
      </c>
      <c r="F83" s="6" t="str">
        <f>IF($B83&lt;=(('Data - traded sector'!$B$3)+60),E83*'Data - Non-traded sector'!$O85*'Price of CO2'!D86,"-   ")</f>
        <v>-   </v>
      </c>
    </row>
    <row r="84" spans="2:6" ht="12.75">
      <c r="B84" s="1">
        <f t="shared" si="2"/>
        <v>2089</v>
      </c>
      <c r="C84" s="13">
        <f t="shared" si="3"/>
        <v>0.06602560149905252</v>
      </c>
      <c r="D84" s="6" t="str">
        <f>IF($B84&lt;=(('Data - traded sector'!$B$3)+60),C84*'Data - Non-traded sector'!$O86*'Price of CO2'!B87,"-   ")</f>
        <v>-   </v>
      </c>
      <c r="E84" s="6" t="str">
        <f>IF($B84&lt;=(('Data - traded sector'!$B$3)+60),D84*'Data - Non-traded sector'!$O86*'Price of CO2'!C87,"-   ")</f>
        <v>-   </v>
      </c>
      <c r="F84" s="6" t="str">
        <f>IF($B84&lt;=(('Data - traded sector'!$B$3)+60),E84*'Data - Non-traded sector'!$O86*'Price of CO2'!D87,"-   ")</f>
        <v>-   </v>
      </c>
    </row>
    <row r="85" spans="2:6" ht="12.75">
      <c r="B85" s="1">
        <f t="shared" si="2"/>
        <v>2090</v>
      </c>
      <c r="C85" s="13">
        <f t="shared" si="3"/>
        <v>0.06379285168990584</v>
      </c>
      <c r="D85" s="6" t="str">
        <f>IF($B85&lt;=(('Data - traded sector'!$B$3)+60),C85*'Data - Non-traded sector'!$O87*'Price of CO2'!B88,"-   ")</f>
        <v>-   </v>
      </c>
      <c r="E85" s="6" t="str">
        <f>IF($B85&lt;=(('Data - traded sector'!$B$3)+60),D85*'Data - Non-traded sector'!$O87*'Price of CO2'!C88,"-   ")</f>
        <v>-   </v>
      </c>
      <c r="F85" s="6" t="str">
        <f>IF($B85&lt;=(('Data - traded sector'!$B$3)+60),E85*'Data - Non-traded sector'!$O87*'Price of CO2'!D88,"-   ")</f>
        <v>-   </v>
      </c>
    </row>
    <row r="86" spans="2:6" ht="12.75">
      <c r="B86" s="1">
        <f t="shared" si="2"/>
        <v>2091</v>
      </c>
      <c r="C86" s="13">
        <f t="shared" si="3"/>
        <v>0.06163560549749356</v>
      </c>
      <c r="D86" s="6" t="str">
        <f>IF($B86&lt;=(('Data - traded sector'!$B$3)+60),C86*'Data - Non-traded sector'!$O88*'Price of CO2'!B89,"-   ")</f>
        <v>-   </v>
      </c>
      <c r="E86" s="6" t="str">
        <f>IF($B86&lt;=(('Data - traded sector'!$B$3)+60),D86*'Data - Non-traded sector'!$O88*'Price of CO2'!C89,"-   ")</f>
        <v>-   </v>
      </c>
      <c r="F86" s="6" t="str">
        <f>IF($B86&lt;=(('Data - traded sector'!$B$3)+60),E86*'Data - Non-traded sector'!$O88*'Price of CO2'!D89,"-   ")</f>
        <v>-   </v>
      </c>
    </row>
    <row r="87" spans="2:6" ht="12.75">
      <c r="B87" s="1">
        <f t="shared" si="2"/>
        <v>2092</v>
      </c>
      <c r="C87" s="13">
        <f t="shared" si="3"/>
        <v>0.05955130965941407</v>
      </c>
      <c r="D87" s="6" t="str">
        <f>IF($B87&lt;=(('Data - traded sector'!$B$3)+60),C87*'Data - Non-traded sector'!$O89*'Price of CO2'!B90,"-   ")</f>
        <v>-   </v>
      </c>
      <c r="E87" s="6" t="str">
        <f>IF($B87&lt;=(('Data - traded sector'!$B$3)+60),D87*'Data - Non-traded sector'!$O89*'Price of CO2'!C90,"-   ")</f>
        <v>-   </v>
      </c>
      <c r="F87" s="6" t="str">
        <f>IF($B87&lt;=(('Data - traded sector'!$B$3)+60),E87*'Data - Non-traded sector'!$O89*'Price of CO2'!D90,"-   ")</f>
        <v>-   </v>
      </c>
    </row>
    <row r="88" spans="2:6" ht="12.75">
      <c r="B88" s="1">
        <f t="shared" si="2"/>
        <v>2093</v>
      </c>
      <c r="C88" s="13">
        <f t="shared" si="3"/>
        <v>0.057537497255472546</v>
      </c>
      <c r="D88" s="6" t="str">
        <f>IF($B88&lt;=(('Data - traded sector'!$B$3)+60),C88*'Data - Non-traded sector'!$O90*'Price of CO2'!B91,"-   ")</f>
        <v>-   </v>
      </c>
      <c r="E88" s="6" t="str">
        <f>IF($B88&lt;=(('Data - traded sector'!$B$3)+60),D88*'Data - Non-traded sector'!$O90*'Price of CO2'!C91,"-   ")</f>
        <v>-   </v>
      </c>
      <c r="F88" s="6" t="str">
        <f>IF($B88&lt;=(('Data - traded sector'!$B$3)+60),E88*'Data - Non-traded sector'!$O90*'Price of CO2'!D91,"-   ")</f>
        <v>-   </v>
      </c>
    </row>
    <row r="89" spans="2:6" ht="12.75">
      <c r="B89" s="1">
        <f t="shared" si="2"/>
        <v>2094</v>
      </c>
      <c r="C89" s="13">
        <f t="shared" si="3"/>
        <v>0.05559178478789619</v>
      </c>
      <c r="D89" s="6" t="str">
        <f>IF($B89&lt;=(('Data - traded sector'!$B$3)+60),C89*'Data - Non-traded sector'!$O91*'Price of CO2'!B92,"-   ")</f>
        <v>-   </v>
      </c>
      <c r="E89" s="6" t="str">
        <f>IF($B89&lt;=(('Data - traded sector'!$B$3)+60),D89*'Data - Non-traded sector'!$O91*'Price of CO2'!C92,"-   ")</f>
        <v>-   </v>
      </c>
      <c r="F89" s="6" t="str">
        <f>IF($B89&lt;=(('Data - traded sector'!$B$3)+60),E89*'Data - Non-traded sector'!$O91*'Price of CO2'!D92,"-   ")</f>
        <v>-   </v>
      </c>
    </row>
    <row r="90" spans="2:6" ht="12.75">
      <c r="B90" s="1">
        <f t="shared" si="2"/>
        <v>2095</v>
      </c>
      <c r="C90" s="13">
        <f t="shared" si="3"/>
        <v>0.05371186936028618</v>
      </c>
      <c r="D90" s="6" t="str">
        <f>IF($B90&lt;=(('Data - traded sector'!$B$3)+60),C90*'Data - Non-traded sector'!$O92*'Price of CO2'!B93,"-   ")</f>
        <v>-   </v>
      </c>
      <c r="E90" s="6" t="str">
        <f>IF($B90&lt;=(('Data - traded sector'!$B$3)+60),D90*'Data - Non-traded sector'!$O92*'Price of CO2'!C93,"-   ")</f>
        <v>-   </v>
      </c>
      <c r="F90" s="6" t="str">
        <f>IF($B90&lt;=(('Data - traded sector'!$B$3)+60),E90*'Data - Non-traded sector'!$O92*'Price of CO2'!D93,"-   ")</f>
        <v>-   </v>
      </c>
    </row>
    <row r="91" spans="2:6" ht="12.75">
      <c r="B91" s="1">
        <f t="shared" si="2"/>
        <v>2096</v>
      </c>
      <c r="C91" s="13">
        <f t="shared" si="3"/>
        <v>0.051895525951967315</v>
      </c>
      <c r="D91" s="6" t="str">
        <f>IF($B91&lt;=(('Data - traded sector'!$B$3)+60),C91*'Data - Non-traded sector'!$O93*'Price of CO2'!B94,"-   ")</f>
        <v>-   </v>
      </c>
      <c r="E91" s="6" t="str">
        <f>IF($B91&lt;=(('Data - traded sector'!$B$3)+60),D91*'Data - Non-traded sector'!$O93*'Price of CO2'!C94,"-   ")</f>
        <v>-   </v>
      </c>
      <c r="F91" s="6" t="str">
        <f>IF($B91&lt;=(('Data - traded sector'!$B$3)+60),E91*'Data - Non-traded sector'!$O93*'Price of CO2'!D94,"-   ")</f>
        <v>-   </v>
      </c>
    </row>
    <row r="92" spans="2:6" ht="12.75">
      <c r="B92" s="1">
        <f t="shared" si="2"/>
        <v>2097</v>
      </c>
      <c r="C92" s="13">
        <f t="shared" si="3"/>
        <v>0.05014060478450949</v>
      </c>
      <c r="D92" s="6" t="str">
        <f>IF($B92&lt;=(('Data - traded sector'!$B$3)+60),C92*'Data - Non-traded sector'!$O94*'Price of CO2'!B95,"-   ")</f>
        <v>-   </v>
      </c>
      <c r="E92" s="6" t="str">
        <f>IF($B92&lt;=(('Data - traded sector'!$B$3)+60),D92*'Data - Non-traded sector'!$O94*'Price of CO2'!C95,"-   ")</f>
        <v>-   </v>
      </c>
      <c r="F92" s="6" t="str">
        <f>IF($B92&lt;=(('Data - traded sector'!$B$3)+60),E92*'Data - Non-traded sector'!$O94*'Price of CO2'!D95,"-   ")</f>
        <v>-   </v>
      </c>
    </row>
    <row r="93" spans="2:6" ht="12.75">
      <c r="B93" s="1">
        <f t="shared" si="2"/>
        <v>2098</v>
      </c>
      <c r="C93" s="13">
        <f t="shared" si="3"/>
        <v>0.04844502877730387</v>
      </c>
      <c r="D93" s="6" t="str">
        <f>IF($B93&lt;=(('Data - traded sector'!$B$3)+60),C93*'Data - Non-traded sector'!$O95*'Price of CO2'!B96,"-   ")</f>
        <v>-   </v>
      </c>
      <c r="E93" s="6" t="str">
        <f>IF($B93&lt;=(('Data - traded sector'!$B$3)+60),D93*'Data - Non-traded sector'!$O95*'Price of CO2'!C96,"-   ")</f>
        <v>-   </v>
      </c>
      <c r="F93" s="6" t="str">
        <f>IF($B93&lt;=(('Data - traded sector'!$B$3)+60),E93*'Data - Non-traded sector'!$O95*'Price of CO2'!D96,"-   ")</f>
        <v>-   </v>
      </c>
    </row>
    <row r="94" spans="2:6" ht="12.75">
      <c r="B94" s="1">
        <f t="shared" si="2"/>
        <v>2099</v>
      </c>
      <c r="C94" s="13">
        <f t="shared" si="3"/>
        <v>0.04680679108918248</v>
      </c>
      <c r="D94" s="6" t="str">
        <f>IF($B94&lt;=(('Data - traded sector'!$B$3)+60),C94*'Data - Non-traded sector'!$O96*'Price of CO2'!B97,"-   ")</f>
        <v>-   </v>
      </c>
      <c r="E94" s="6" t="str">
        <f>IF($B94&lt;=(('Data - traded sector'!$B$3)+60),D94*'Data - Non-traded sector'!$O96*'Price of CO2'!C97,"-   ")</f>
        <v>-   </v>
      </c>
      <c r="F94" s="6" t="str">
        <f>IF($B94&lt;=(('Data - traded sector'!$B$3)+60),E94*'Data - Non-traded sector'!$O96*'Price of CO2'!D97,"-   ")</f>
        <v>-   </v>
      </c>
    </row>
    <row r="95" spans="2:6" ht="12.75">
      <c r="B95" s="1">
        <f t="shared" si="2"/>
        <v>2100</v>
      </c>
      <c r="C95" s="13">
        <f t="shared" si="3"/>
        <v>0.04522395274317149</v>
      </c>
      <c r="D95" s="6" t="str">
        <f>IF($B95&lt;=(('Data - traded sector'!$B$3)+60),C95*'Data - Non-traded sector'!$O97*'Price of CO2'!B98,"-   ")</f>
        <v>-   </v>
      </c>
      <c r="E95" s="6" t="str">
        <f>IF($B95&lt;=(('Data - traded sector'!$B$3)+60),D95*'Data - Non-traded sector'!$O97*'Price of CO2'!C98,"-   ")</f>
        <v>-   </v>
      </c>
      <c r="F95" s="6" t="str">
        <f>IF($B95&lt;=(('Data - traded sector'!$B$3)+60),E95*'Data - Non-traded sector'!$O97*'Price of CO2'!D98,"-   ")</f>
        <v>-   </v>
      </c>
    </row>
  </sheetData>
  <sheetProtection sheet="1" objects="1" scenarios="1"/>
  <mergeCells count="1">
    <mergeCell ref="D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u208270</dc:creator>
  <cp:keywords/>
  <dc:description/>
  <cp:lastModifiedBy>JC</cp:lastModifiedBy>
  <dcterms:created xsi:type="dcterms:W3CDTF">2007-09-20T12:27:03Z</dcterms:created>
  <dcterms:modified xsi:type="dcterms:W3CDTF">2012-07-27T09:07:55Z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A12371236</vt:lpwstr>
  </property>
  <property fmtid="{D5CDD505-2E9C-101B-9397-08002B2CF9AE}" pid="3" name="Objective-Comment">
    <vt:lpwstr/>
  </property>
  <property fmtid="{D5CDD505-2E9C-101B-9397-08002B2CF9AE}" pid="4" name="Objective-CreationStamp">
    <vt:filetime>2015-10-08T14:00:52Z</vt:filetime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/>
  </property>
  <property fmtid="{D5CDD505-2E9C-101B-9397-08002B2CF9AE}" pid="8" name="Objective-ModificationStamp">
    <vt:filetime>2015-10-08T14:01:12Z</vt:filetime>
  </property>
  <property fmtid="{D5CDD505-2E9C-101B-9397-08002B2CF9AE}" pid="9" name="Objective-Owner">
    <vt:lpwstr>Docherty, Fiona F (U418479)</vt:lpwstr>
  </property>
  <property fmtid="{D5CDD505-2E9C-101B-9397-08002B2CF9AE}" pid="10" name="Objective-Path">
    <vt:lpwstr>Objective Global Folder:SG File Plan:Business and industry:Transport:General:Research and analysis: Transport - general:Scottish Transport Appraisal Guidance (STAG): Technical database current published version: 2015-2020:</vt:lpwstr>
  </property>
  <property fmtid="{D5CDD505-2E9C-101B-9397-08002B2CF9AE}" pid="11" name="Objective-Parent">
    <vt:lpwstr>Scottish Transport Appraisal Guidance (STAG): Technical database current published version: 2015-2020</vt:lpwstr>
  </property>
  <property fmtid="{D5CDD505-2E9C-101B-9397-08002B2CF9AE}" pid="12" name="Objective-State">
    <vt:lpwstr>Being Drafted</vt:lpwstr>
  </property>
  <property fmtid="{D5CDD505-2E9C-101B-9397-08002B2CF9AE}" pid="13" name="Objective-Title">
    <vt:lpwstr>STAG_Technical_Database_CO2_Monetisation_-_Nov_2012_update</vt:lpwstr>
  </property>
  <property fmtid="{D5CDD505-2E9C-101B-9397-08002B2CF9AE}" pid="14" name="Objective-Version">
    <vt:lpwstr>0.1</vt:lpwstr>
  </property>
  <property fmtid="{D5CDD505-2E9C-101B-9397-08002B2CF9AE}" pid="15" name="Objective-VersionComment">
    <vt:lpwstr>First version</vt:lpwstr>
  </property>
  <property fmtid="{D5CDD505-2E9C-101B-9397-08002B2CF9AE}" pid="16" name="Objective-VersionNumber">
    <vt:i4>1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