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50" windowWidth="17955" windowHeight="11220" activeTab="1"/>
  </bookViews>
  <sheets>
    <sheet name="SGBF" sheetId="1" r:id="rId1"/>
    <sheet name="Additional Buses" sheetId="2" r:id="rId2"/>
    <sheet name="Calculation" sheetId="3" r:id="rId3"/>
    <sheet name="Data" sheetId="4" state="hidden" r:id="rId4"/>
  </sheets>
  <externalReferences>
    <externalReference r:id="rId5"/>
  </externalReferences>
  <definedNames>
    <definedName name="Additional">[1]Data!$D$1:$D$2</definedName>
    <definedName name="Applicant">[1]Data!$A$1:$A$4</definedName>
    <definedName name="_xlnm.Print_Area" localSheetId="1">'Additional Buses'!$A$1:$AA$67</definedName>
    <definedName name="_xlnm.Print_Area" localSheetId="0">SGBF!$A$1:$N$176</definedName>
  </definedNames>
  <calcPr calcId="145621"/>
</workbook>
</file>

<file path=xl/calcChain.xml><?xml version="1.0" encoding="utf-8"?>
<calcChain xmlns="http://schemas.openxmlformats.org/spreadsheetml/2006/main">
  <c r="D3" i="3" l="1"/>
  <c r="I80" i="3" l="1"/>
  <c r="J80" i="3"/>
  <c r="K80" i="3"/>
  <c r="L80" i="3"/>
  <c r="I82" i="3"/>
  <c r="J82" i="3"/>
  <c r="K82" i="3"/>
  <c r="L82" i="3"/>
  <c r="I84" i="3"/>
  <c r="J84" i="3"/>
  <c r="K84" i="3"/>
  <c r="L84" i="3"/>
  <c r="I86" i="3"/>
  <c r="J86" i="3"/>
  <c r="K86" i="3"/>
  <c r="L86" i="3"/>
  <c r="I88" i="3"/>
  <c r="J88" i="3"/>
  <c r="K88" i="3"/>
  <c r="L88" i="3"/>
  <c r="H88" i="3"/>
  <c r="H86" i="3"/>
  <c r="H84" i="3"/>
  <c r="H82" i="3"/>
  <c r="H80" i="3"/>
  <c r="I73" i="3"/>
  <c r="I77" i="3" s="1"/>
  <c r="J73" i="3"/>
  <c r="K73" i="3"/>
  <c r="L73" i="3"/>
  <c r="H73" i="3"/>
  <c r="I72" i="3"/>
  <c r="J72" i="3"/>
  <c r="J76" i="3" s="1"/>
  <c r="K72" i="3"/>
  <c r="L72" i="3"/>
  <c r="L76" i="3" s="1"/>
  <c r="I74" i="3"/>
  <c r="J74" i="3"/>
  <c r="K74" i="3"/>
  <c r="L74" i="3"/>
  <c r="H74" i="3"/>
  <c r="H72" i="3"/>
  <c r="H76" i="3" s="1"/>
  <c r="I48" i="3"/>
  <c r="J48" i="3"/>
  <c r="K48" i="3"/>
  <c r="L48" i="3"/>
  <c r="I50" i="3"/>
  <c r="J50" i="3"/>
  <c r="K50" i="3"/>
  <c r="L50" i="3"/>
  <c r="I52" i="3"/>
  <c r="J52" i="3"/>
  <c r="K52" i="3"/>
  <c r="L52" i="3"/>
  <c r="I54" i="3"/>
  <c r="J54" i="3"/>
  <c r="K54" i="3"/>
  <c r="L54" i="3"/>
  <c r="I56" i="3"/>
  <c r="J56" i="3"/>
  <c r="K56" i="3"/>
  <c r="L56" i="3"/>
  <c r="H56" i="3"/>
  <c r="H54" i="3"/>
  <c r="H52" i="3"/>
  <c r="H50" i="3"/>
  <c r="H48" i="3"/>
  <c r="I40" i="3"/>
  <c r="J40" i="3"/>
  <c r="J44" i="3" s="1"/>
  <c r="K40" i="3"/>
  <c r="K44" i="3" s="1"/>
  <c r="L40" i="3"/>
  <c r="I41" i="3"/>
  <c r="I45" i="3" s="1"/>
  <c r="J41" i="3"/>
  <c r="K41" i="3"/>
  <c r="L41" i="3"/>
  <c r="I42" i="3"/>
  <c r="J42" i="3"/>
  <c r="K42" i="3"/>
  <c r="L42" i="3"/>
  <c r="L46" i="3" s="1"/>
  <c r="H42" i="3"/>
  <c r="H41" i="3"/>
  <c r="H40" i="3"/>
  <c r="I16" i="3"/>
  <c r="J16" i="3"/>
  <c r="K16" i="3"/>
  <c r="L16" i="3"/>
  <c r="I18" i="3"/>
  <c r="J18" i="3"/>
  <c r="K18" i="3"/>
  <c r="L18" i="3"/>
  <c r="I20" i="3"/>
  <c r="J20" i="3"/>
  <c r="K20" i="3"/>
  <c r="L20" i="3"/>
  <c r="I22" i="3"/>
  <c r="J22" i="3"/>
  <c r="K22" i="3"/>
  <c r="L22" i="3"/>
  <c r="I24" i="3"/>
  <c r="J24" i="3"/>
  <c r="K24" i="3"/>
  <c r="L24" i="3"/>
  <c r="H24" i="3"/>
  <c r="H20" i="3"/>
  <c r="H18" i="3"/>
  <c r="H16" i="3"/>
  <c r="I9" i="3"/>
  <c r="I13" i="3" s="1"/>
  <c r="J9" i="3"/>
  <c r="J13" i="3" s="1"/>
  <c r="K9" i="3"/>
  <c r="K13" i="3" s="1"/>
  <c r="L9" i="3"/>
  <c r="I10" i="3"/>
  <c r="I14" i="3" s="1"/>
  <c r="J10" i="3"/>
  <c r="K10" i="3"/>
  <c r="L10" i="3"/>
  <c r="L14" i="3" s="1"/>
  <c r="H10" i="3"/>
  <c r="H14" i="3" s="1"/>
  <c r="H9" i="3"/>
  <c r="I8" i="3"/>
  <c r="J8" i="3"/>
  <c r="J12" i="3" s="1"/>
  <c r="K8" i="3"/>
  <c r="K12" i="3" s="1"/>
  <c r="L8" i="3"/>
  <c r="H8" i="3"/>
  <c r="H12" i="3" s="1"/>
  <c r="A38" i="1"/>
  <c r="A51" i="1" s="1"/>
  <c r="J78" i="3"/>
  <c r="K77" i="3"/>
  <c r="H46" i="3"/>
  <c r="H22" i="3"/>
  <c r="K4" i="3"/>
  <c r="L4" i="3" s="1"/>
  <c r="H4" i="3"/>
  <c r="I4" i="3" s="1"/>
  <c r="J4" i="3" s="1"/>
  <c r="Y52" i="2"/>
  <c r="K52" i="2"/>
  <c r="K99" i="1"/>
  <c r="K100" i="1" s="1"/>
  <c r="K98" i="1"/>
  <c r="B88" i="1"/>
  <c r="B86" i="1"/>
  <c r="B84" i="1"/>
  <c r="B82" i="1"/>
  <c r="K101" i="1" l="1"/>
  <c r="J28" i="3"/>
  <c r="J33" i="3" s="1"/>
  <c r="J36" i="3" s="1"/>
  <c r="I27" i="3"/>
  <c r="I32" i="3" s="1"/>
  <c r="I35" i="3" s="1"/>
  <c r="K28" i="3"/>
  <c r="K33" i="3" s="1"/>
  <c r="K36" i="3" s="1"/>
  <c r="I78" i="3"/>
  <c r="I91" i="3" s="1"/>
  <c r="I96" i="3" s="1"/>
  <c r="I99" i="3" s="1"/>
  <c r="J77" i="3"/>
  <c r="J92" i="3" s="1"/>
  <c r="J97" i="3" s="1"/>
  <c r="J100" i="3" s="1"/>
  <c r="K76" i="3"/>
  <c r="K92" i="3" s="1"/>
  <c r="K97" i="3" s="1"/>
  <c r="K100" i="3" s="1"/>
  <c r="J46" i="3"/>
  <c r="K45" i="3"/>
  <c r="K60" i="3" s="1"/>
  <c r="K65" i="3" s="1"/>
  <c r="K68" i="3" s="1"/>
  <c r="L44" i="3"/>
  <c r="H44" i="3"/>
  <c r="K14" i="3"/>
  <c r="K27" i="3" s="1"/>
  <c r="K32" i="3" s="1"/>
  <c r="K35" i="3" s="1"/>
  <c r="L13" i="3"/>
  <c r="L27" i="3" s="1"/>
  <c r="L32" i="3" s="1"/>
  <c r="L35" i="3" s="1"/>
  <c r="H13" i="3"/>
  <c r="H28" i="3" s="1"/>
  <c r="I12" i="3"/>
  <c r="I28" i="3" s="1"/>
  <c r="I33" i="3" s="1"/>
  <c r="I36" i="3" s="1"/>
  <c r="J45" i="3"/>
  <c r="J60" i="3" s="1"/>
  <c r="J65" i="3" s="1"/>
  <c r="J68" i="3" s="1"/>
  <c r="I76" i="3"/>
  <c r="I92" i="3" s="1"/>
  <c r="I97" i="3" s="1"/>
  <c r="I100" i="3" s="1"/>
  <c r="H77" i="3"/>
  <c r="H92" i="3" s="1"/>
  <c r="L77" i="3"/>
  <c r="L92" i="3" s="1"/>
  <c r="L97" i="3" s="1"/>
  <c r="L100" i="3" s="1"/>
  <c r="K78" i="3"/>
  <c r="K91" i="3" s="1"/>
  <c r="K96" i="3" s="1"/>
  <c r="K99" i="3" s="1"/>
  <c r="H78" i="3"/>
  <c r="L12" i="3"/>
  <c r="J14" i="3"/>
  <c r="J27" i="3" s="1"/>
  <c r="J32" i="3" s="1"/>
  <c r="J35" i="3" s="1"/>
  <c r="I44" i="3"/>
  <c r="I60" i="3" s="1"/>
  <c r="I65" i="3" s="1"/>
  <c r="I68" i="3" s="1"/>
  <c r="H45" i="3"/>
  <c r="H59" i="3" s="1"/>
  <c r="L45" i="3"/>
  <c r="L59" i="3" s="1"/>
  <c r="L64" i="3" s="1"/>
  <c r="L67" i="3" s="1"/>
  <c r="K46" i="3"/>
  <c r="I46" i="3"/>
  <c r="I59" i="3" s="1"/>
  <c r="I64" i="3" s="1"/>
  <c r="I67" i="3" s="1"/>
  <c r="L78" i="3"/>
  <c r="L91" i="3" l="1"/>
  <c r="L96" i="3" s="1"/>
  <c r="L99" i="3" s="1"/>
  <c r="L28" i="3"/>
  <c r="L33" i="3" s="1"/>
  <c r="L36" i="3" s="1"/>
  <c r="H64" i="3"/>
  <c r="H67" i="3" s="1"/>
  <c r="H97" i="3"/>
  <c r="H100" i="3" s="1"/>
  <c r="N100" i="3" s="1"/>
  <c r="N92" i="3"/>
  <c r="N28" i="3"/>
  <c r="H33" i="3"/>
  <c r="H36" i="3" s="1"/>
  <c r="N36" i="3" s="1"/>
  <c r="L60" i="3"/>
  <c r="L65" i="3" s="1"/>
  <c r="L68" i="3" s="1"/>
  <c r="H27" i="3"/>
  <c r="H91" i="3"/>
  <c r="J59" i="3"/>
  <c r="J64" i="3" s="1"/>
  <c r="J67" i="3" s="1"/>
  <c r="J91" i="3"/>
  <c r="J96" i="3" s="1"/>
  <c r="J99" i="3" s="1"/>
  <c r="K59" i="3"/>
  <c r="K64" i="3" s="1"/>
  <c r="K67" i="3" s="1"/>
  <c r="H60" i="3"/>
  <c r="N59" i="3" l="1"/>
  <c r="K34" i="2" s="1"/>
  <c r="H65" i="3"/>
  <c r="H68" i="3" s="1"/>
  <c r="N68" i="3" s="1"/>
  <c r="N60" i="3"/>
  <c r="N91" i="3"/>
  <c r="Y34" i="2" s="1"/>
  <c r="H96" i="3"/>
  <c r="H99" i="3" s="1"/>
  <c r="N99" i="3" s="1"/>
  <c r="Y49" i="2" s="1"/>
  <c r="N27" i="3"/>
  <c r="K80" i="1" s="1"/>
  <c r="H32" i="3"/>
  <c r="H35" i="3" s="1"/>
  <c r="N35" i="3" s="1"/>
  <c r="K95" i="1" s="1"/>
  <c r="N67" i="3"/>
  <c r="K49" i="2" s="1"/>
</calcChain>
</file>

<file path=xl/sharedStrings.xml><?xml version="1.0" encoding="utf-8"?>
<sst xmlns="http://schemas.openxmlformats.org/spreadsheetml/2006/main" count="231" uniqueCount="120">
  <si>
    <t>Please do not alter the format of this proforma</t>
  </si>
  <si>
    <t>Scottish Green Bus Fund 5 - Bidding Proforma</t>
  </si>
  <si>
    <t>SECTION 1 - KEY INFORMATION</t>
  </si>
  <si>
    <t>Name of bidder organisation</t>
  </si>
  <si>
    <t>Category:</t>
  </si>
  <si>
    <t>Contact Details</t>
  </si>
  <si>
    <t>Lead Name:</t>
  </si>
  <si>
    <t>Phone Number:</t>
  </si>
  <si>
    <t>Email:</t>
  </si>
  <si>
    <t>Address:</t>
  </si>
  <si>
    <t>Postcode:</t>
  </si>
  <si>
    <t xml:space="preserve">Is this a joint bid? </t>
  </si>
  <si>
    <t>If yes, are you the lead bidder?</t>
  </si>
  <si>
    <t>If this is a joint bid, please list all partners and give further details at section 7 of how you will work together</t>
  </si>
  <si>
    <t>Each partner of a joint bid should complete a separate proforma relating to their part of the bid only (eg the number of buses should be the number of buses that partner intends to buy rather than the total number for all partners in the joint bid). All proforma in a joint bid should be submitted together by the lead bidder.</t>
  </si>
  <si>
    <t xml:space="preserve">SECTION 2 - THE BUSES </t>
  </si>
  <si>
    <t>No</t>
  </si>
  <si>
    <t>* If you were going to purchase new buses for this route this year, (whether low carbon or otherwise) answer 'no' above.  Otherwise 'yes'</t>
  </si>
  <si>
    <t>In total, how many new low carbon buses are you bidding for?</t>
  </si>
  <si>
    <t>In total, how many makes and models of buses are you bidding for?</t>
  </si>
  <si>
    <t>Is your bid for a very low or zero carbon demonstration project?</t>
  </si>
  <si>
    <t>For each separate bus type, please provide:</t>
  </si>
  <si>
    <t>manufacturer's name</t>
  </si>
  <si>
    <t>make and model of bus</t>
  </si>
  <si>
    <t>Is this a single or double decker?</t>
  </si>
  <si>
    <t>maximum passenger capacity</t>
  </si>
  <si>
    <t xml:space="preserve">Cost per 'green' bus </t>
  </si>
  <si>
    <t>Cost of diesel equivalent bus</t>
  </si>
  <si>
    <t>For each of the bus types included within this bid, you need:
i) a certificate from the manufacturer confirming that it meets the low carbon bus definition (conforming to the draft certificate at Annex D of the bidding document); or 
ii) a statement from the manufacturer setting out how and when the bus will be tested?</t>
  </si>
  <si>
    <t xml:space="preserve">Please ensure that you send a signed copy of each certificate and/or statement to the Scottish Government with your bid. </t>
  </si>
  <si>
    <t>For each of the bus type mentioned you need written and signed confirmation from the manufacturers as to the costs of the bus you intend to buy and its diesel equivalent</t>
  </si>
  <si>
    <t>If your bid is for a large number of buses, please say, in section 7, what the implications would be if the Scottish Government offered grant for fewer buses than the full number included within your bid</t>
  </si>
  <si>
    <t>SECTION 3 - Calculation of estimated cost savings and grant</t>
  </si>
  <si>
    <t>Cells in grey are calculated automatically based on the entries in the white cells</t>
  </si>
  <si>
    <t>How many buses of this type are you purchasing</t>
  </si>
  <si>
    <t>Please use the 'additional' sheet if purchasing more than one type of bus</t>
  </si>
  <si>
    <t>Estimated/assumed miles per gallon of current bus on route</t>
  </si>
  <si>
    <t>Estimated/assumed miles per gallon of new low carbon bus on route**</t>
  </si>
  <si>
    <t>Estimated/assumed miles per gallon of a new diesel bus on route</t>
  </si>
  <si>
    <t>** If the bus is fully electric please enter a '0'</t>
  </si>
  <si>
    <t>Estimated value of fuel savings over comparator bus (undiscounted)</t>
  </si>
  <si>
    <t>Estimate of any additional value of any manufacturer commitments (as set out in bid) over first five years</t>
  </si>
  <si>
    <t>Total estimate of additional costs/savings compared to equivalent new diesel bus</t>
  </si>
  <si>
    <t>Total estimate of additional costs/savings compared to current bus</t>
  </si>
  <si>
    <t xml:space="preserve"> ESTIMATED COST SAVINGS DISCOUNTED OVER FIVE YEARS</t>
  </si>
  <si>
    <t>Grant sought per bus</t>
  </si>
  <si>
    <t>Is this less than 80% of the price difference?</t>
  </si>
  <si>
    <t>Total grant for this type and make of bus</t>
  </si>
  <si>
    <t>Total grant for all buses in the bid</t>
  </si>
  <si>
    <t>Please ensure that you send a signed copy of this written confirmation to the Scottish Government.</t>
  </si>
  <si>
    <t>Are you content for grant to be paid when you place an order?</t>
  </si>
  <si>
    <t>If no please give details in section 7 of when you would prefer to receive grant</t>
  </si>
  <si>
    <t>Has the manufacturer confirmed the above commitments in writing?</t>
  </si>
  <si>
    <t xml:space="preserve">If so please ensure that you send a signed copy of this written confirmation to the Scottish Government. </t>
  </si>
  <si>
    <t>Will this order lead to increased use of apprentices?</t>
  </si>
  <si>
    <t>Data sharing</t>
  </si>
  <si>
    <t>Do you agree to share with the Scottish Government data and information reasonably requested by the Scottish Government on a six monthly basis for at least three years after the bus(es) start operating?</t>
  </si>
  <si>
    <t xml:space="preserve">Please use the space below to give any further information or to augment answers above (please make clear which answers you are augmenting). If your bid is for a demonstration project for very low or zero emission buses, please also use this space to give details of how your demonstration project will work. </t>
  </si>
  <si>
    <r>
      <rPr>
        <b/>
        <u/>
        <sz val="11"/>
        <color theme="1"/>
        <rFont val="Arial"/>
        <family val="2"/>
      </rPr>
      <t>Please Note</t>
    </r>
    <r>
      <rPr>
        <b/>
        <sz val="11"/>
        <color theme="1"/>
        <rFont val="Arial"/>
        <family val="2"/>
      </rPr>
      <t xml:space="preserve"> - This proforma should only be used by those public sector bidders who intend to conduct a full procurement exercise, wish to put in a bid in respect of bus services which will subsequently be tendered OR intend to run either exercise parallel to their bid, and who thus cannot therefore give details at this stage of the winning tender and the actual buses they intend to buy.  If these circumstances do not apply to your bid please use the other application sheet.
</t>
    </r>
  </si>
  <si>
    <t>THIS SHEET SHOULD ONLY BE COMPLETED IF YOU ARE PURCHASING TWO OR MORE MAKES OR MODELS OF BUSES</t>
  </si>
  <si>
    <t>Numbers of buses of this type</t>
  </si>
  <si>
    <t xml:space="preserve">Cost per bus </t>
  </si>
  <si>
    <t>Cost per bus of diesel equivalent</t>
  </si>
  <si>
    <t>grant sought per bus</t>
  </si>
  <si>
    <t>Are these purchases additional?*</t>
  </si>
  <si>
    <t>Estimated additional operating costs (compared to equivalent new diesel bus) over first five years</t>
  </si>
  <si>
    <t>Estimated additional maintenance costs (compared to equivalent new diesel bus) over first five years</t>
  </si>
  <si>
    <t>Estimate of any additional costs (compared to equivalent new diesel bus) over first five years</t>
  </si>
  <si>
    <t>Estimate of any additional  savings (compared to equivalent new diesel bus) over first five years</t>
  </si>
  <si>
    <t>TOTAL ESTIMATED ADDITIONAL COSTS/SAVINGS DISCOUNTED OVER FIVE YEARS</t>
  </si>
  <si>
    <t>Total grant for all buses of this type in the bid</t>
  </si>
  <si>
    <t>Price of Fuel per gallon</t>
  </si>
  <si>
    <t>Discount Rate</t>
  </si>
  <si>
    <t>Year 1</t>
  </si>
  <si>
    <t>Year 2</t>
  </si>
  <si>
    <t>Year 3</t>
  </si>
  <si>
    <t>Year 4</t>
  </si>
  <si>
    <t>Year 5</t>
  </si>
  <si>
    <t>Fuel Use</t>
  </si>
  <si>
    <t>Existing Bus</t>
  </si>
  <si>
    <t>Low Carbon Bus</t>
  </si>
  <si>
    <t>New Diesel Equivalent Bus</t>
  </si>
  <si>
    <t>Fuel Cost</t>
  </si>
  <si>
    <t>Additional Hybrid Operating costs</t>
  </si>
  <si>
    <t>Additional Hybrid Maintenance costs</t>
  </si>
  <si>
    <t>Additional Hybrid costs - Other</t>
  </si>
  <si>
    <t>Additional Hybrid savings - Other</t>
  </si>
  <si>
    <t>Value of manufacturer's additional commitments</t>
  </si>
  <si>
    <t>Total</t>
  </si>
  <si>
    <t>Fuel Savings</t>
  </si>
  <si>
    <t>New Low Carbon over new diesel bus</t>
  </si>
  <si>
    <t>New Low Carbon over existing bus</t>
  </si>
  <si>
    <t>Total Savings</t>
  </si>
  <si>
    <t>Total savings discounted</t>
  </si>
  <si>
    <t>Bus Company</t>
  </si>
  <si>
    <t>Yes</t>
  </si>
  <si>
    <t>Local Authority</t>
  </si>
  <si>
    <t>Lease or Rental Company</t>
  </si>
  <si>
    <t>RTP</t>
  </si>
  <si>
    <t>Password: SGBF5</t>
  </si>
  <si>
    <t>Do you intend to go through EU procurement?</t>
  </si>
  <si>
    <t>OR</t>
  </si>
  <si>
    <t>Do you intend to tender for the bus service?</t>
  </si>
  <si>
    <t>* If the buyer was going to purchase new buses for this route this year, (whether low carbon or otherwise) answer 'no' above.  Otherwise 'yes'</t>
  </si>
  <si>
    <t>will the eventual purchases be additional?*</t>
  </si>
  <si>
    <t>For each separate manufacturer and bus type, please provide:</t>
  </si>
  <si>
    <t>If your eventual bid is successful, please say when you intend to place your order (month &amp; year)</t>
  </si>
  <si>
    <t>SECTION 4 - TIMING</t>
  </si>
  <si>
    <t>SECTION 5: USE OF THE BUS(ES)</t>
  </si>
  <si>
    <t xml:space="preserve">SECTION 6: IMPACTS ON MANUFACTURERS </t>
  </si>
  <si>
    <t>SECTION 7: BIDDER COMMITMENTS</t>
  </si>
  <si>
    <t>SECTION 3 - Calculation of estimated cost savings Additional Sheet</t>
  </si>
  <si>
    <t>Estimate of miles per annum of a bus on proposed route</t>
  </si>
  <si>
    <t>Do you have written confirmation from the manufacturers that they can accept your order by the dates given?</t>
  </si>
  <si>
    <t>SECTION 8: OTHER INFORMATION</t>
  </si>
  <si>
    <t>If yes, please give details (if necessary, continue in section 8).</t>
  </si>
  <si>
    <t>Please give details of any additional commitments made by bus manufacturers (if necessary, continue in section 8 and on Additional Buses sheet).</t>
  </si>
  <si>
    <t>Please give details of the buses to be replaced, including, how many buses will be replaced, how old they are, what Euro emission standard do they meet, and what will happen to them (if necessary, continue in section 8)</t>
  </si>
  <si>
    <t xml:space="preserve">Please say exactly how and where you will use the bus(es) to achieve the greatest environmental benefits (if necessary, continue in section 8). </t>
  </si>
  <si>
    <t>Manufacturer's commitments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</si>
</sst>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164" formatCode="&quot;£&quot;#,##0.00"/>
    <numFmt numFmtId="165" formatCode="_-[$£-809]* #,##0_-;\-[$£-809]* #,##0_-;_-[$£-809]* &quot;-&quot;??_-;_-@_-"/>
    <numFmt numFmtId="166" formatCode="#,##0_ ;[Red]\-#,##0\ "/>
    <numFmt numFmtId="167" formatCode="_-[$£-809]* #,##0.00_-;\-[$£-809]* #,##0.00_-;_-[$£-809]* &quot;-&quot;??_-;_-@_-"/>
  </numFmts>
  <fonts count="7" x14ac:knownFonts="1">
    <font>
      <sz val="10"/>
      <color theme="1"/>
      <name val="Arial"/>
      <family val="2"/>
    </font>
    <font>
      <sz val="10"/>
      <color rgb="FFFF0000"/>
      <name val="Arial"/>
      <family val="2"/>
    </font>
    <font>
      <b/>
      <sz val="10"/>
      <color theme="1"/>
      <name val="Arial"/>
      <family val="2"/>
    </font>
    <font>
      <b/>
      <sz val="14"/>
      <color theme="1"/>
      <name val="Arial"/>
      <family val="2"/>
    </font>
    <font>
      <b/>
      <sz val="10"/>
      <name val="Arial"/>
      <family val="2"/>
    </font>
    <font>
      <b/>
      <sz val="11"/>
      <color theme="1"/>
      <name val="Arial"/>
      <family val="2"/>
    </font>
    <font>
      <b/>
      <u/>
      <sz val="11"/>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2" borderId="0" xfId="0" applyFill="1" applyProtection="1">
      <protection locked="0"/>
    </xf>
    <xf numFmtId="0" fontId="0" fillId="0" borderId="0" xfId="0" applyProtection="1">
      <protection locked="0"/>
    </xf>
    <xf numFmtId="0" fontId="3" fillId="2" borderId="0" xfId="0" applyFont="1" applyFill="1" applyProtection="1">
      <protection locked="0"/>
    </xf>
    <xf numFmtId="0" fontId="2" fillId="2" borderId="0" xfId="0" applyFont="1" applyFill="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49" fontId="0" fillId="2" borderId="0" xfId="0" applyNumberFormat="1" applyFill="1" applyProtection="1">
      <protection locked="0"/>
    </xf>
    <xf numFmtId="49" fontId="0" fillId="3" borderId="8" xfId="0" applyNumberFormat="1" applyFill="1" applyBorder="1" applyProtection="1">
      <protection locked="0"/>
    </xf>
    <xf numFmtId="0" fontId="0" fillId="3" borderId="0" xfId="0" applyFill="1" applyBorder="1" applyProtection="1">
      <protection locked="0"/>
    </xf>
    <xf numFmtId="0" fontId="0" fillId="3" borderId="9" xfId="0" applyFill="1" applyBorder="1" applyProtection="1">
      <protection locked="0"/>
    </xf>
    <xf numFmtId="0" fontId="0" fillId="3" borderId="8"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Protection="1">
      <protection locked="0"/>
    </xf>
    <xf numFmtId="0" fontId="4" fillId="2" borderId="0" xfId="0" applyFont="1" applyFill="1" applyAlignment="1" applyProtection="1">
      <alignment horizontal="left"/>
      <protection locked="0"/>
    </xf>
    <xf numFmtId="0" fontId="0" fillId="2" borderId="0" xfId="0" applyFill="1" applyAlignment="1" applyProtection="1">
      <alignment horizontal="left" wrapText="1"/>
      <protection locked="0"/>
    </xf>
    <xf numFmtId="0" fontId="4" fillId="2" borderId="0" xfId="0" applyFont="1" applyFill="1" applyProtection="1">
      <protection locked="0"/>
    </xf>
    <xf numFmtId="0" fontId="1" fillId="2" borderId="0" xfId="0" applyFont="1" applyFill="1" applyProtection="1">
      <protection locked="0"/>
    </xf>
    <xf numFmtId="164" fontId="0" fillId="2" borderId="0" xfId="0" applyNumberFormat="1" applyFill="1" applyProtection="1">
      <protection locked="0"/>
    </xf>
    <xf numFmtId="0" fontId="0" fillId="2" borderId="0" xfId="0" applyFont="1" applyFill="1" applyProtection="1">
      <protection locked="0"/>
    </xf>
    <xf numFmtId="165" fontId="0" fillId="4" borderId="4" xfId="0" applyNumberFormat="1" applyFill="1" applyBorder="1" applyProtection="1"/>
    <xf numFmtId="165" fontId="0" fillId="3" borderId="4" xfId="0" applyNumberFormat="1" applyFill="1" applyBorder="1" applyProtection="1">
      <protection locked="0"/>
    </xf>
    <xf numFmtId="166" fontId="0" fillId="4" borderId="4" xfId="0" applyNumberFormat="1" applyFill="1" applyBorder="1" applyAlignment="1" applyProtection="1">
      <alignment horizontal="right"/>
    </xf>
    <xf numFmtId="0" fontId="1" fillId="2" borderId="0" xfId="0" applyFont="1" applyFill="1" applyAlignment="1" applyProtection="1">
      <alignment horizontal="right"/>
    </xf>
    <xf numFmtId="167" fontId="0" fillId="4" borderId="4" xfId="0" applyNumberFormat="1" applyFill="1" applyBorder="1" applyProtection="1"/>
    <xf numFmtId="0" fontId="0" fillId="0" borderId="0" xfId="0" applyProtection="1"/>
    <xf numFmtId="0" fontId="0" fillId="0" borderId="0" xfId="0" applyNumberFormat="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0" xfId="0" applyBorder="1" applyProtection="1"/>
    <xf numFmtId="1" fontId="0" fillId="0" borderId="0" xfId="0" applyNumberFormat="1" applyBorder="1" applyProtection="1"/>
    <xf numFmtId="0" fontId="0" fillId="0" borderId="18" xfId="0" applyBorder="1" applyProtection="1"/>
    <xf numFmtId="6" fontId="0" fillId="0" borderId="0" xfId="0" applyNumberFormat="1" applyBorder="1" applyProtection="1"/>
    <xf numFmtId="0" fontId="0" fillId="0" borderId="18" xfId="0" applyBorder="1" applyAlignment="1" applyProtection="1">
      <alignment horizontal="right"/>
    </xf>
    <xf numFmtId="6" fontId="0" fillId="0" borderId="18" xfId="0" applyNumberFormat="1" applyBorder="1" applyProtection="1"/>
    <xf numFmtId="0" fontId="0" fillId="0" borderId="19" xfId="0" applyBorder="1" applyProtection="1"/>
    <xf numFmtId="0" fontId="0" fillId="0" borderId="20" xfId="0" applyBorder="1" applyProtection="1"/>
    <xf numFmtId="6" fontId="0" fillId="0" borderId="20" xfId="0" applyNumberFormat="1" applyBorder="1" applyProtection="1"/>
    <xf numFmtId="6" fontId="0" fillId="0" borderId="21" xfId="0" applyNumberFormat="1" applyBorder="1" applyProtection="1"/>
    <xf numFmtId="0" fontId="1" fillId="2" borderId="0" xfId="0" applyFont="1" applyFill="1" applyProtection="1"/>
    <xf numFmtId="0" fontId="0" fillId="0" borderId="15" xfId="0" applyBorder="1" applyAlignment="1" applyProtection="1">
      <alignment horizontal="right"/>
    </xf>
    <xf numFmtId="8" fontId="0" fillId="0" borderId="0" xfId="0" applyNumberFormat="1" applyProtection="1"/>
    <xf numFmtId="0" fontId="0" fillId="2" borderId="0" xfId="0" applyFill="1" applyAlignment="1" applyProtection="1">
      <alignment horizontal="left"/>
      <protection locked="0"/>
    </xf>
    <xf numFmtId="167" fontId="0" fillId="3" borderId="4" xfId="0" applyNumberFormat="1" applyFill="1" applyBorder="1" applyProtection="1">
      <protection locked="0"/>
    </xf>
    <xf numFmtId="0" fontId="0" fillId="2" borderId="0" xfId="0" applyFill="1" applyAlignment="1" applyProtection="1">
      <alignment horizontal="left" wrapText="1"/>
      <protection locked="0"/>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0" fillId="3" borderId="1"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2" borderId="0" xfId="0" applyFill="1" applyAlignment="1" applyProtection="1">
      <protection locked="0"/>
    </xf>
    <xf numFmtId="0" fontId="0" fillId="2" borderId="0" xfId="0"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SGBF%205%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BF"/>
      <sheetName val="Data"/>
      <sheetName val="Additional Buses"/>
      <sheetName val="Calculation"/>
    </sheetNames>
    <sheetDataSet>
      <sheetData sheetId="0">
        <row r="82">
          <cell r="K82">
            <v>0</v>
          </cell>
        </row>
      </sheetData>
      <sheetData sheetId="1">
        <row r="1">
          <cell r="A1" t="str">
            <v>Bus Company</v>
          </cell>
          <cell r="D1" t="str">
            <v>Yes</v>
          </cell>
        </row>
        <row r="2">
          <cell r="A2" t="str">
            <v>Local Authority</v>
          </cell>
          <cell r="D2" t="str">
            <v>No</v>
          </cell>
        </row>
        <row r="3">
          <cell r="A3" t="str">
            <v>Lease or Rental Company</v>
          </cell>
        </row>
        <row r="4">
          <cell r="A4" t="str">
            <v>RTP</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6"/>
  <sheetViews>
    <sheetView topLeftCell="A154" zoomScaleNormal="100" workbookViewId="0">
      <selection activeCell="A163" sqref="A163:M176"/>
    </sheetView>
  </sheetViews>
  <sheetFormatPr defaultRowHeight="12.75" x14ac:dyDescent="0.2"/>
  <cols>
    <col min="1" max="10" width="9.140625" style="2"/>
    <col min="11" max="11" width="13.7109375" style="2" customWidth="1"/>
    <col min="12" max="16384" width="9.140625" style="2"/>
  </cols>
  <sheetData>
    <row r="1" spans="1:14" x14ac:dyDescent="0.2">
      <c r="A1" s="1"/>
      <c r="B1" s="1"/>
      <c r="C1" s="1"/>
      <c r="D1" s="1" t="s">
        <v>0</v>
      </c>
      <c r="E1" s="1"/>
      <c r="F1" s="1"/>
      <c r="G1" s="1"/>
      <c r="H1" s="1"/>
      <c r="I1" s="1"/>
      <c r="J1" s="1"/>
      <c r="K1" s="1"/>
      <c r="L1" s="1"/>
      <c r="M1" s="1"/>
      <c r="N1" s="1"/>
    </row>
    <row r="2" spans="1:14" ht="70.5" customHeight="1" x14ac:dyDescent="0.2">
      <c r="A2" s="62" t="s">
        <v>58</v>
      </c>
      <c r="B2" s="62"/>
      <c r="C2" s="62"/>
      <c r="D2" s="62"/>
      <c r="E2" s="62"/>
      <c r="F2" s="62"/>
      <c r="G2" s="62"/>
      <c r="H2" s="62"/>
      <c r="I2" s="62"/>
      <c r="J2" s="62"/>
      <c r="K2" s="62"/>
      <c r="L2" s="62"/>
      <c r="M2" s="62"/>
      <c r="N2" s="1"/>
    </row>
    <row r="3" spans="1:14" ht="18" x14ac:dyDescent="0.25">
      <c r="A3" s="3" t="s">
        <v>1</v>
      </c>
      <c r="B3" s="1"/>
      <c r="C3" s="1"/>
      <c r="D3" s="1"/>
      <c r="E3" s="1"/>
      <c r="F3" s="1"/>
      <c r="G3" s="1"/>
      <c r="H3" s="1"/>
      <c r="I3" s="1"/>
      <c r="J3" s="1"/>
      <c r="K3" s="1"/>
      <c r="L3" s="1"/>
      <c r="M3" s="1"/>
      <c r="N3" s="1"/>
    </row>
    <row r="4" spans="1:14" x14ac:dyDescent="0.2">
      <c r="A4" s="1"/>
      <c r="B4" s="1"/>
      <c r="C4" s="1"/>
      <c r="D4" s="1"/>
      <c r="E4" s="1"/>
      <c r="F4" s="1"/>
      <c r="G4" s="1"/>
      <c r="H4" s="1"/>
      <c r="I4" s="1"/>
      <c r="J4" s="1"/>
      <c r="K4" s="1"/>
      <c r="L4" s="1"/>
      <c r="M4" s="1"/>
      <c r="N4" s="1"/>
    </row>
    <row r="5" spans="1:14" x14ac:dyDescent="0.2">
      <c r="A5" s="4" t="s">
        <v>2</v>
      </c>
      <c r="B5" s="1"/>
      <c r="C5" s="1"/>
      <c r="D5" s="1"/>
      <c r="E5" s="1"/>
      <c r="F5" s="1"/>
      <c r="G5" s="1"/>
      <c r="H5" s="1"/>
      <c r="I5" s="1"/>
      <c r="J5" s="1"/>
      <c r="K5" s="1"/>
      <c r="L5" s="1"/>
      <c r="M5" s="1"/>
      <c r="N5" s="1"/>
    </row>
    <row r="6" spans="1:14" ht="13.5" thickBot="1" x14ac:dyDescent="0.25">
      <c r="A6" s="1"/>
      <c r="B6" s="1"/>
      <c r="C6" s="1"/>
      <c r="D6" s="1"/>
      <c r="E6" s="1"/>
      <c r="F6" s="1"/>
      <c r="G6" s="1"/>
      <c r="H6" s="1"/>
      <c r="I6" s="1"/>
      <c r="J6" s="1"/>
      <c r="K6" s="1"/>
      <c r="L6" s="1"/>
      <c r="M6" s="1"/>
      <c r="N6" s="1"/>
    </row>
    <row r="7" spans="1:14" ht="13.5" thickBot="1" x14ac:dyDescent="0.25">
      <c r="A7" s="1" t="s">
        <v>3</v>
      </c>
      <c r="B7" s="1"/>
      <c r="C7" s="1"/>
      <c r="D7" s="63"/>
      <c r="E7" s="65"/>
      <c r="F7" s="64"/>
      <c r="G7" s="1"/>
      <c r="H7" s="1" t="s">
        <v>4</v>
      </c>
      <c r="I7" s="1"/>
      <c r="J7" s="5"/>
      <c r="K7" s="1"/>
      <c r="L7" s="1"/>
      <c r="M7" s="1"/>
      <c r="N7" s="1"/>
    </row>
    <row r="8" spans="1:14" x14ac:dyDescent="0.2">
      <c r="A8" s="1"/>
      <c r="B8" s="1"/>
      <c r="C8" s="1"/>
      <c r="D8" s="1"/>
      <c r="E8" s="1"/>
      <c r="F8" s="1"/>
      <c r="G8" s="1"/>
      <c r="H8" s="1"/>
      <c r="I8" s="1"/>
      <c r="J8" s="1"/>
      <c r="K8" s="1"/>
      <c r="L8" s="1"/>
      <c r="M8" s="1"/>
      <c r="N8" s="1"/>
    </row>
    <row r="9" spans="1:14" ht="13.5" thickBot="1" x14ac:dyDescent="0.25">
      <c r="A9" s="1"/>
      <c r="B9" s="1"/>
      <c r="C9" s="1"/>
      <c r="D9" s="1"/>
      <c r="E9" s="1"/>
      <c r="F9" s="1"/>
      <c r="G9" s="1"/>
      <c r="H9" s="1"/>
      <c r="I9" s="1"/>
      <c r="J9" s="1"/>
      <c r="K9" s="1"/>
      <c r="L9" s="1"/>
      <c r="M9" s="1"/>
      <c r="N9" s="1"/>
    </row>
    <row r="10" spans="1:14" ht="13.5" thickBot="1" x14ac:dyDescent="0.25">
      <c r="A10" s="1" t="s">
        <v>100</v>
      </c>
      <c r="B10" s="1"/>
      <c r="C10" s="1"/>
      <c r="D10" s="1"/>
      <c r="E10" s="1"/>
      <c r="F10" s="1"/>
      <c r="G10" s="5"/>
      <c r="H10" s="1"/>
      <c r="I10" s="1"/>
      <c r="J10" s="1"/>
      <c r="K10" s="1"/>
      <c r="L10" s="1"/>
      <c r="M10" s="1"/>
      <c r="N10" s="1"/>
    </row>
    <row r="11" spans="1:14" ht="13.5" thickBot="1" x14ac:dyDescent="0.25">
      <c r="A11" s="1"/>
      <c r="B11" s="1" t="s">
        <v>101</v>
      </c>
      <c r="C11" s="1"/>
      <c r="D11" s="1"/>
      <c r="E11" s="1"/>
      <c r="F11" s="1"/>
      <c r="G11" s="1"/>
      <c r="H11" s="1"/>
      <c r="I11" s="1"/>
      <c r="J11" s="1"/>
      <c r="K11" s="1"/>
      <c r="L11" s="1"/>
      <c r="M11" s="1"/>
      <c r="N11" s="1"/>
    </row>
    <row r="12" spans="1:14" ht="13.5" thickBot="1" x14ac:dyDescent="0.25">
      <c r="A12" s="1" t="s">
        <v>102</v>
      </c>
      <c r="B12" s="1"/>
      <c r="C12" s="1"/>
      <c r="D12" s="1"/>
      <c r="E12" s="1"/>
      <c r="F12" s="1"/>
      <c r="G12" s="5"/>
      <c r="H12" s="1"/>
      <c r="I12" s="1"/>
      <c r="J12" s="1"/>
      <c r="K12" s="1"/>
      <c r="L12" s="1"/>
      <c r="M12" s="1"/>
      <c r="N12" s="1"/>
    </row>
    <row r="13" spans="1:14" x14ac:dyDescent="0.2">
      <c r="A13" s="1"/>
      <c r="B13" s="1"/>
      <c r="C13" s="1"/>
      <c r="D13" s="1"/>
      <c r="E13" s="1"/>
      <c r="F13" s="1"/>
      <c r="G13" s="1"/>
      <c r="H13" s="1"/>
      <c r="I13" s="1"/>
      <c r="J13" s="1"/>
      <c r="K13" s="1"/>
      <c r="L13" s="1"/>
      <c r="M13" s="1"/>
      <c r="N13" s="1"/>
    </row>
    <row r="14" spans="1:14" x14ac:dyDescent="0.2">
      <c r="A14" s="1" t="s">
        <v>5</v>
      </c>
      <c r="B14" s="1"/>
      <c r="C14" s="1"/>
      <c r="D14" s="1"/>
      <c r="E14" s="1"/>
      <c r="F14" s="1"/>
      <c r="G14" s="1"/>
      <c r="H14" s="1"/>
      <c r="I14" s="1"/>
      <c r="J14" s="1"/>
      <c r="K14" s="1"/>
      <c r="L14" s="1"/>
      <c r="M14" s="1"/>
      <c r="N14" s="1"/>
    </row>
    <row r="15" spans="1:14" ht="13.5" thickBot="1" x14ac:dyDescent="0.25">
      <c r="A15" s="1"/>
      <c r="B15" s="1"/>
      <c r="C15" s="1"/>
      <c r="D15" s="1"/>
      <c r="E15" s="1"/>
      <c r="F15" s="1"/>
      <c r="G15" s="1"/>
      <c r="H15" s="1"/>
      <c r="I15" s="1"/>
      <c r="J15" s="1"/>
      <c r="K15" s="1"/>
      <c r="L15" s="1"/>
      <c r="M15" s="1"/>
      <c r="N15" s="1"/>
    </row>
    <row r="16" spans="1:14" x14ac:dyDescent="0.2">
      <c r="A16" s="1" t="s">
        <v>6</v>
      </c>
      <c r="B16" s="1"/>
      <c r="C16" s="1"/>
      <c r="D16" s="6"/>
      <c r="E16" s="7"/>
      <c r="F16" s="7"/>
      <c r="G16" s="8"/>
      <c r="H16" s="1"/>
      <c r="I16" s="1"/>
      <c r="J16" s="1"/>
      <c r="K16" s="1"/>
      <c r="L16" s="1"/>
      <c r="M16" s="1"/>
      <c r="N16" s="1"/>
    </row>
    <row r="17" spans="1:14" x14ac:dyDescent="0.2">
      <c r="A17" s="1" t="s">
        <v>7</v>
      </c>
      <c r="B17" s="9"/>
      <c r="C17" s="9"/>
      <c r="D17" s="10"/>
      <c r="E17" s="11"/>
      <c r="F17" s="11"/>
      <c r="G17" s="12"/>
      <c r="H17" s="1"/>
      <c r="I17" s="1"/>
      <c r="J17" s="1"/>
      <c r="K17" s="1"/>
      <c r="L17" s="1"/>
      <c r="M17" s="1"/>
      <c r="N17" s="1"/>
    </row>
    <row r="18" spans="1:14" x14ac:dyDescent="0.2">
      <c r="A18" s="1" t="s">
        <v>8</v>
      </c>
      <c r="B18" s="1"/>
      <c r="C18" s="1"/>
      <c r="D18" s="13"/>
      <c r="E18" s="11"/>
      <c r="F18" s="11"/>
      <c r="G18" s="12"/>
      <c r="H18" s="1"/>
      <c r="I18" s="1"/>
      <c r="J18" s="1"/>
      <c r="K18" s="1"/>
      <c r="L18" s="1"/>
      <c r="M18" s="1"/>
      <c r="N18" s="1"/>
    </row>
    <row r="19" spans="1:14" ht="13.5" thickBot="1" x14ac:dyDescent="0.25">
      <c r="A19" s="1" t="s">
        <v>9</v>
      </c>
      <c r="B19" s="1"/>
      <c r="C19" s="1"/>
      <c r="D19" s="13"/>
      <c r="E19" s="14"/>
      <c r="F19" s="14"/>
      <c r="G19" s="15"/>
      <c r="H19" s="1"/>
      <c r="I19" s="1"/>
      <c r="J19" s="1"/>
      <c r="K19" s="1"/>
      <c r="L19" s="1"/>
      <c r="M19" s="1"/>
      <c r="N19" s="1"/>
    </row>
    <row r="20" spans="1:14" ht="13.5" thickBot="1" x14ac:dyDescent="0.25">
      <c r="A20" s="1" t="s">
        <v>10</v>
      </c>
      <c r="B20" s="1"/>
      <c r="C20" s="1"/>
      <c r="D20" s="16"/>
      <c r="E20" s="1"/>
      <c r="F20" s="1"/>
      <c r="G20" s="1"/>
      <c r="H20" s="1"/>
      <c r="I20" s="1"/>
      <c r="J20" s="1"/>
      <c r="K20" s="1"/>
      <c r="L20" s="1"/>
      <c r="M20" s="1"/>
      <c r="N20" s="1"/>
    </row>
    <row r="21" spans="1:14" ht="13.5" thickBot="1" x14ac:dyDescent="0.25">
      <c r="A21" s="1"/>
      <c r="B21" s="1"/>
      <c r="C21" s="1"/>
      <c r="D21" s="1"/>
      <c r="E21" s="1"/>
      <c r="F21" s="1"/>
      <c r="G21" s="1"/>
      <c r="H21" s="1"/>
      <c r="I21" s="1"/>
      <c r="J21" s="1"/>
      <c r="K21" s="1"/>
      <c r="L21" s="1"/>
      <c r="M21" s="1"/>
      <c r="N21" s="1"/>
    </row>
    <row r="22" spans="1:14" ht="13.5" thickBot="1" x14ac:dyDescent="0.25">
      <c r="A22" s="1" t="s">
        <v>11</v>
      </c>
      <c r="B22" s="1"/>
      <c r="C22" s="1"/>
      <c r="D22" s="5"/>
      <c r="E22" s="1"/>
      <c r="F22" s="1"/>
      <c r="G22" s="1"/>
      <c r="H22" s="1" t="s">
        <v>12</v>
      </c>
      <c r="I22" s="1"/>
      <c r="J22" s="1"/>
      <c r="K22" s="1"/>
      <c r="L22" s="5"/>
      <c r="M22" s="1"/>
      <c r="N22" s="1"/>
    </row>
    <row r="23" spans="1:14" x14ac:dyDescent="0.2">
      <c r="A23" s="1"/>
      <c r="B23" s="1"/>
      <c r="C23" s="1"/>
      <c r="D23" s="1"/>
      <c r="E23" s="1"/>
      <c r="F23" s="1"/>
      <c r="G23" s="1"/>
      <c r="H23" s="1"/>
      <c r="I23" s="1"/>
      <c r="J23" s="1"/>
      <c r="K23" s="1"/>
      <c r="L23" s="1"/>
      <c r="M23" s="1"/>
      <c r="N23" s="1"/>
    </row>
    <row r="24" spans="1:14" x14ac:dyDescent="0.2">
      <c r="A24" s="1" t="s">
        <v>13</v>
      </c>
      <c r="B24" s="1"/>
      <c r="C24" s="1"/>
      <c r="D24" s="1"/>
      <c r="E24" s="1"/>
      <c r="F24" s="1"/>
      <c r="G24" s="1"/>
      <c r="H24" s="1"/>
      <c r="I24" s="1"/>
      <c r="J24" s="1"/>
      <c r="K24" s="1"/>
      <c r="L24" s="1"/>
      <c r="M24" s="1"/>
      <c r="N24" s="1"/>
    </row>
    <row r="25" spans="1:14" x14ac:dyDescent="0.2">
      <c r="A25" s="1"/>
      <c r="B25" s="1"/>
      <c r="C25" s="1"/>
      <c r="D25" s="1"/>
      <c r="E25" s="1"/>
      <c r="F25" s="1"/>
      <c r="G25" s="1"/>
      <c r="H25" s="1"/>
      <c r="I25" s="1"/>
      <c r="J25" s="1"/>
      <c r="K25" s="1"/>
      <c r="L25" s="1"/>
      <c r="M25" s="1"/>
      <c r="N25" s="1"/>
    </row>
    <row r="26" spans="1:14" x14ac:dyDescent="0.2">
      <c r="A26" s="1"/>
      <c r="B26" s="1"/>
      <c r="C26" s="1"/>
      <c r="D26" s="1"/>
      <c r="E26" s="1"/>
      <c r="F26" s="1"/>
      <c r="G26" s="1"/>
      <c r="H26" s="1"/>
      <c r="I26" s="1"/>
      <c r="J26" s="1"/>
      <c r="K26" s="1"/>
      <c r="L26" s="1"/>
      <c r="M26" s="1"/>
      <c r="N26" s="1"/>
    </row>
    <row r="27" spans="1:14" ht="39.75" customHeight="1" x14ac:dyDescent="0.2">
      <c r="A27" s="49" t="s">
        <v>14</v>
      </c>
      <c r="B27" s="49"/>
      <c r="C27" s="49"/>
      <c r="D27" s="49"/>
      <c r="E27" s="49"/>
      <c r="F27" s="49"/>
      <c r="G27" s="49"/>
      <c r="H27" s="49"/>
      <c r="I27" s="49"/>
      <c r="J27" s="49"/>
      <c r="K27" s="49"/>
      <c r="L27" s="49"/>
      <c r="M27" s="49"/>
      <c r="N27" s="1"/>
    </row>
    <row r="28" spans="1:14" x14ac:dyDescent="0.2">
      <c r="A28" s="1"/>
      <c r="B28" s="1"/>
      <c r="C28" s="1"/>
      <c r="D28" s="1"/>
      <c r="E28" s="1"/>
      <c r="F28" s="1"/>
      <c r="G28" s="1"/>
      <c r="H28" s="1"/>
      <c r="I28" s="1"/>
      <c r="J28" s="1"/>
      <c r="K28" s="1"/>
      <c r="L28" s="1"/>
      <c r="M28" s="1"/>
      <c r="N28" s="1"/>
    </row>
    <row r="29" spans="1:14" x14ac:dyDescent="0.2">
      <c r="A29" s="1"/>
      <c r="B29" s="1"/>
      <c r="C29" s="1"/>
      <c r="D29" s="1"/>
      <c r="E29" s="1"/>
      <c r="F29" s="1"/>
      <c r="G29" s="1"/>
      <c r="H29" s="1"/>
      <c r="I29" s="1"/>
      <c r="J29" s="1"/>
      <c r="K29" s="1"/>
      <c r="L29" s="1"/>
      <c r="M29" s="1"/>
      <c r="N29" s="1"/>
    </row>
    <row r="30" spans="1:14" x14ac:dyDescent="0.2">
      <c r="A30" s="4" t="s">
        <v>15</v>
      </c>
      <c r="B30" s="1"/>
      <c r="C30" s="1"/>
      <c r="D30" s="1"/>
      <c r="E30" s="1"/>
      <c r="F30" s="1"/>
      <c r="G30" s="1"/>
      <c r="H30" s="1"/>
      <c r="I30" s="1"/>
      <c r="J30" s="1"/>
      <c r="K30" s="1"/>
      <c r="L30" s="1"/>
      <c r="M30" s="1"/>
      <c r="N30" s="1"/>
    </row>
    <row r="31" spans="1:14" ht="13.5" thickBot="1" x14ac:dyDescent="0.25">
      <c r="A31" s="1"/>
      <c r="B31" s="1"/>
      <c r="C31" s="1"/>
      <c r="D31" s="1"/>
      <c r="E31" s="1"/>
      <c r="F31" s="1"/>
      <c r="G31" s="1"/>
      <c r="H31" s="1"/>
      <c r="I31" s="1"/>
      <c r="J31" s="1"/>
      <c r="K31" s="1"/>
      <c r="L31" s="1"/>
      <c r="M31" s="1"/>
      <c r="N31" s="1"/>
    </row>
    <row r="32" spans="1:14" ht="13.5" thickBot="1" x14ac:dyDescent="0.25">
      <c r="A32" s="17" t="s">
        <v>104</v>
      </c>
      <c r="B32" s="18"/>
      <c r="C32" s="18"/>
      <c r="D32" s="18"/>
      <c r="E32" s="18"/>
      <c r="F32" s="18"/>
      <c r="G32" s="18"/>
      <c r="H32" s="18"/>
      <c r="I32" s="18"/>
      <c r="J32" s="18"/>
      <c r="K32" s="5"/>
      <c r="L32" s="18"/>
      <c r="M32" s="18"/>
      <c r="N32" s="1"/>
    </row>
    <row r="33" spans="1:14" x14ac:dyDescent="0.2">
      <c r="A33" s="19" t="s">
        <v>103</v>
      </c>
      <c r="B33" s="1"/>
      <c r="C33" s="1"/>
      <c r="D33" s="1"/>
      <c r="E33" s="1"/>
      <c r="F33" s="1"/>
      <c r="G33" s="1"/>
      <c r="H33" s="1"/>
      <c r="I33" s="1"/>
      <c r="J33" s="1"/>
      <c r="K33" s="1"/>
      <c r="L33" s="1"/>
      <c r="M33" s="1"/>
      <c r="N33" s="1"/>
    </row>
    <row r="34" spans="1:14" ht="13.5" thickBot="1" x14ac:dyDescent="0.25">
      <c r="A34" s="1"/>
      <c r="B34" s="1"/>
      <c r="C34" s="1"/>
      <c r="D34" s="1"/>
      <c r="E34" s="1"/>
      <c r="F34" s="1"/>
      <c r="G34" s="1"/>
      <c r="H34" s="1"/>
      <c r="I34" s="1"/>
      <c r="J34" s="1"/>
      <c r="K34" s="1"/>
      <c r="L34" s="1"/>
      <c r="M34" s="1"/>
      <c r="N34" s="1"/>
    </row>
    <row r="35" spans="1:14" ht="13.5" thickBot="1" x14ac:dyDescent="0.25">
      <c r="A35" s="1" t="s">
        <v>18</v>
      </c>
      <c r="B35" s="1"/>
      <c r="C35" s="1"/>
      <c r="D35" s="1"/>
      <c r="E35" s="1"/>
      <c r="F35" s="1"/>
      <c r="G35" s="1"/>
      <c r="H35" s="5"/>
      <c r="I35" s="1"/>
      <c r="J35" s="1"/>
      <c r="K35" s="1"/>
      <c r="L35" s="1"/>
      <c r="M35" s="1"/>
      <c r="N35" s="1"/>
    </row>
    <row r="36" spans="1:14" ht="13.5" thickBot="1" x14ac:dyDescent="0.25">
      <c r="A36" s="1" t="s">
        <v>19</v>
      </c>
      <c r="B36" s="1"/>
      <c r="C36" s="1"/>
      <c r="D36" s="1"/>
      <c r="E36" s="1"/>
      <c r="F36" s="1"/>
      <c r="G36" s="1"/>
      <c r="H36" s="5"/>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44" t="str">
        <f>IF(H36=1,"","If you are bidding for more than one type you will need to add the details of further types on the additional sheet")</f>
        <v>If you are bidding for more than one type you will need to add the details of further types on the additional sheet</v>
      </c>
      <c r="B38" s="1"/>
      <c r="C38" s="1"/>
      <c r="D38" s="1"/>
      <c r="E38" s="1"/>
      <c r="F38" s="1"/>
      <c r="G38" s="1"/>
      <c r="H38" s="1"/>
      <c r="I38" s="1"/>
      <c r="J38" s="1"/>
      <c r="K38" s="1"/>
      <c r="L38" s="1"/>
      <c r="M38" s="1"/>
      <c r="N38" s="1"/>
    </row>
    <row r="39" spans="1:14" ht="13.5" thickBot="1" x14ac:dyDescent="0.25">
      <c r="A39" s="1"/>
      <c r="B39" s="1"/>
      <c r="C39" s="1"/>
      <c r="D39" s="1"/>
      <c r="E39" s="1"/>
      <c r="F39" s="1"/>
      <c r="G39" s="1"/>
      <c r="H39" s="1"/>
      <c r="I39" s="1"/>
      <c r="J39" s="1"/>
      <c r="K39" s="1"/>
      <c r="L39" s="1"/>
      <c r="M39" s="1"/>
      <c r="N39" s="1"/>
    </row>
    <row r="40" spans="1:14" ht="13.5" thickBot="1" x14ac:dyDescent="0.25">
      <c r="A40" s="1" t="s">
        <v>20</v>
      </c>
      <c r="B40" s="1"/>
      <c r="C40" s="1"/>
      <c r="D40" s="1"/>
      <c r="E40" s="1"/>
      <c r="F40" s="1"/>
      <c r="G40" s="1"/>
      <c r="H40" s="5"/>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t="s">
        <v>105</v>
      </c>
      <c r="B42" s="1"/>
      <c r="C42" s="1"/>
      <c r="D42" s="1"/>
      <c r="E42" s="1"/>
      <c r="F42" s="1"/>
      <c r="G42" s="1"/>
      <c r="H42" s="1"/>
      <c r="I42" s="1"/>
      <c r="J42" s="1"/>
      <c r="K42" s="1"/>
      <c r="L42" s="1"/>
      <c r="M42" s="1"/>
      <c r="N42" s="1"/>
    </row>
    <row r="43" spans="1:14" ht="13.5" thickBot="1" x14ac:dyDescent="0.25">
      <c r="A43" s="1"/>
      <c r="B43" s="1"/>
      <c r="C43" s="1"/>
      <c r="D43" s="1"/>
      <c r="E43" s="1"/>
      <c r="F43" s="1"/>
      <c r="G43" s="1"/>
      <c r="H43" s="1"/>
      <c r="I43" s="1"/>
      <c r="J43" s="1"/>
      <c r="K43" s="1"/>
      <c r="L43" s="1"/>
      <c r="M43" s="1"/>
      <c r="N43" s="1"/>
    </row>
    <row r="44" spans="1:14" ht="13.5" thickBot="1" x14ac:dyDescent="0.25">
      <c r="A44" s="1"/>
      <c r="B44" s="1"/>
      <c r="C44" s="1"/>
      <c r="D44" s="1" t="s">
        <v>22</v>
      </c>
      <c r="E44" s="1"/>
      <c r="F44" s="1"/>
      <c r="G44" s="1"/>
      <c r="H44" s="50"/>
      <c r="I44" s="51"/>
      <c r="J44" s="51"/>
      <c r="K44" s="52"/>
      <c r="L44" s="1"/>
      <c r="M44" s="1"/>
      <c r="N44" s="1"/>
    </row>
    <row r="45" spans="1:14" ht="13.5" thickBot="1" x14ac:dyDescent="0.25">
      <c r="A45" s="1"/>
      <c r="B45" s="1"/>
      <c r="C45" s="1"/>
      <c r="D45" s="1" t="s">
        <v>23</v>
      </c>
      <c r="E45" s="1"/>
      <c r="F45" s="1"/>
      <c r="G45" s="1"/>
      <c r="H45" s="50"/>
      <c r="I45" s="51"/>
      <c r="J45" s="51"/>
      <c r="K45" s="52"/>
      <c r="L45" s="1"/>
      <c r="M45" s="1"/>
      <c r="N45" s="1"/>
    </row>
    <row r="46" spans="1:14" ht="13.5" thickBot="1" x14ac:dyDescent="0.25">
      <c r="A46" s="1"/>
      <c r="B46" s="1"/>
      <c r="C46" s="1"/>
      <c r="D46" s="1" t="s">
        <v>24</v>
      </c>
      <c r="E46" s="1"/>
      <c r="F46" s="1"/>
      <c r="G46" s="1"/>
      <c r="H46" s="50"/>
      <c r="I46" s="51"/>
      <c r="J46" s="51"/>
      <c r="K46" s="52"/>
      <c r="L46" s="1"/>
      <c r="M46" s="1"/>
      <c r="N46" s="1"/>
    </row>
    <row r="47" spans="1:14" ht="13.5" thickBot="1" x14ac:dyDescent="0.25">
      <c r="A47" s="1"/>
      <c r="B47" s="1"/>
      <c r="C47" s="1"/>
      <c r="D47" s="1" t="s">
        <v>25</v>
      </c>
      <c r="E47" s="1"/>
      <c r="F47" s="1"/>
      <c r="G47" s="21"/>
      <c r="H47" s="50"/>
      <c r="I47" s="51"/>
      <c r="J47" s="51"/>
      <c r="K47" s="52"/>
      <c r="L47" s="1"/>
      <c r="M47" s="1"/>
      <c r="N47" s="1"/>
    </row>
    <row r="48" spans="1:14" ht="13.5" thickBot="1" x14ac:dyDescent="0.25">
      <c r="A48" s="1"/>
      <c r="B48" s="1"/>
      <c r="C48" s="1"/>
      <c r="D48" s="1" t="s">
        <v>26</v>
      </c>
      <c r="E48" s="1"/>
      <c r="F48" s="1"/>
      <c r="G48" s="21"/>
      <c r="H48" s="50"/>
      <c r="I48" s="51"/>
      <c r="J48" s="51"/>
      <c r="K48" s="52"/>
      <c r="L48" s="21"/>
      <c r="M48" s="1"/>
      <c r="N48" s="1"/>
    </row>
    <row r="49" spans="1:14" ht="13.5" thickBot="1" x14ac:dyDescent="0.25">
      <c r="A49" s="1"/>
      <c r="B49" s="1"/>
      <c r="C49" s="1"/>
      <c r="D49" s="1" t="s">
        <v>27</v>
      </c>
      <c r="E49" s="1"/>
      <c r="F49" s="1"/>
      <c r="G49" s="21"/>
      <c r="H49" s="50"/>
      <c r="I49" s="51"/>
      <c r="J49" s="51"/>
      <c r="K49" s="52"/>
      <c r="L49" s="21"/>
      <c r="M49" s="1"/>
      <c r="N49" s="1"/>
    </row>
    <row r="50" spans="1:14" x14ac:dyDescent="0.2">
      <c r="A50" s="1"/>
      <c r="B50" s="1"/>
      <c r="C50" s="1"/>
      <c r="D50" s="1"/>
      <c r="E50" s="1"/>
      <c r="F50" s="1"/>
      <c r="G50" s="21"/>
      <c r="H50" s="21"/>
      <c r="I50" s="21"/>
      <c r="J50" s="21"/>
      <c r="K50" s="21"/>
      <c r="L50" s="21"/>
      <c r="M50" s="1"/>
      <c r="N50" s="1"/>
    </row>
    <row r="51" spans="1:14" x14ac:dyDescent="0.2">
      <c r="A51" s="44" t="str">
        <f>A38</f>
        <v>If you are bidding for more than one type you will need to add the details of further types on the additional sheet</v>
      </c>
      <c r="B51" s="1"/>
      <c r="C51" s="1"/>
      <c r="D51" s="1"/>
      <c r="E51" s="1"/>
      <c r="F51" s="1"/>
      <c r="G51" s="1"/>
      <c r="H51" s="1"/>
      <c r="I51" s="1"/>
      <c r="J51" s="1"/>
      <c r="K51" s="1"/>
      <c r="L51" s="1"/>
      <c r="M51" s="1"/>
      <c r="N51" s="1"/>
    </row>
    <row r="52" spans="1:14" x14ac:dyDescent="0.2">
      <c r="A52" s="1"/>
      <c r="B52" s="1"/>
      <c r="C52" s="1"/>
      <c r="D52" s="1"/>
      <c r="E52" s="1"/>
      <c r="F52" s="1"/>
      <c r="G52" s="1"/>
      <c r="H52" s="1"/>
      <c r="I52" s="1"/>
      <c r="J52" s="1"/>
      <c r="K52" s="1"/>
      <c r="L52" s="1"/>
      <c r="M52" s="1"/>
      <c r="N52" s="1"/>
    </row>
    <row r="53" spans="1:14" ht="50.25" customHeight="1" x14ac:dyDescent="0.2">
      <c r="A53" s="49" t="s">
        <v>28</v>
      </c>
      <c r="B53" s="49"/>
      <c r="C53" s="49"/>
      <c r="D53" s="49"/>
      <c r="E53" s="49"/>
      <c r="F53" s="49"/>
      <c r="G53" s="49"/>
      <c r="H53" s="49"/>
      <c r="I53" s="49"/>
      <c r="J53" s="49"/>
      <c r="K53" s="49"/>
      <c r="L53" s="49"/>
      <c r="M53" s="49"/>
      <c r="N53" s="1"/>
    </row>
    <row r="54" spans="1:14" x14ac:dyDescent="0.2">
      <c r="A54" s="1"/>
      <c r="B54" s="1"/>
      <c r="C54" s="1"/>
      <c r="D54" s="1"/>
      <c r="E54" s="1"/>
      <c r="F54" s="1"/>
      <c r="G54" s="1"/>
      <c r="H54" s="1"/>
      <c r="I54" s="1"/>
      <c r="J54" s="1"/>
      <c r="K54" s="1"/>
      <c r="L54" s="1"/>
      <c r="M54" s="1"/>
      <c r="N54" s="1"/>
    </row>
    <row r="55" spans="1:14" x14ac:dyDescent="0.2">
      <c r="A55" s="20" t="s">
        <v>29</v>
      </c>
      <c r="B55" s="1"/>
      <c r="C55" s="1"/>
      <c r="D55" s="1"/>
      <c r="E55" s="1"/>
      <c r="F55" s="1"/>
      <c r="G55" s="21"/>
      <c r="H55" s="21"/>
      <c r="I55" s="1"/>
      <c r="J55" s="1"/>
      <c r="K55" s="1"/>
      <c r="L55" s="1"/>
      <c r="M55" s="1"/>
      <c r="N55" s="1"/>
    </row>
    <row r="56" spans="1:14" x14ac:dyDescent="0.2">
      <c r="A56" s="1"/>
      <c r="B56" s="1"/>
      <c r="C56" s="1"/>
      <c r="D56" s="1"/>
      <c r="E56" s="1"/>
      <c r="F56" s="1"/>
      <c r="G56" s="21"/>
      <c r="H56" s="21"/>
      <c r="I56" s="1"/>
      <c r="J56" s="1"/>
      <c r="K56" s="1"/>
      <c r="L56" s="1"/>
      <c r="M56" s="1"/>
      <c r="N56" s="1"/>
    </row>
    <row r="57" spans="1:14" ht="28.5" customHeight="1" x14ac:dyDescent="0.2">
      <c r="A57" s="49" t="s">
        <v>30</v>
      </c>
      <c r="B57" s="49"/>
      <c r="C57" s="49"/>
      <c r="D57" s="49"/>
      <c r="E57" s="49"/>
      <c r="F57" s="49"/>
      <c r="G57" s="49"/>
      <c r="H57" s="49"/>
      <c r="I57" s="49"/>
      <c r="J57" s="49"/>
      <c r="K57" s="49"/>
      <c r="L57" s="49"/>
      <c r="M57" s="49"/>
      <c r="N57" s="1"/>
    </row>
    <row r="58" spans="1:14" x14ac:dyDescent="0.2">
      <c r="A58" s="1"/>
      <c r="B58" s="1"/>
      <c r="C58" s="1"/>
      <c r="D58" s="1"/>
      <c r="E58" s="1"/>
      <c r="F58" s="1"/>
      <c r="G58" s="1"/>
      <c r="H58" s="1"/>
      <c r="I58" s="1"/>
      <c r="J58" s="1"/>
      <c r="K58" s="1"/>
      <c r="L58" s="1"/>
      <c r="M58" s="1"/>
      <c r="N58" s="1"/>
    </row>
    <row r="59" spans="1:14" x14ac:dyDescent="0.2">
      <c r="A59" s="20" t="s">
        <v>29</v>
      </c>
      <c r="B59" s="1"/>
      <c r="C59" s="1"/>
      <c r="D59" s="1"/>
      <c r="E59" s="1"/>
      <c r="F59" s="1"/>
      <c r="G59" s="1"/>
      <c r="H59" s="1"/>
      <c r="I59" s="1"/>
      <c r="J59" s="1"/>
      <c r="K59" s="1"/>
      <c r="L59" s="1"/>
      <c r="M59" s="1"/>
      <c r="N59" s="1"/>
    </row>
    <row r="60" spans="1:14" x14ac:dyDescent="0.2">
      <c r="A60" s="1"/>
      <c r="B60" s="1"/>
      <c r="C60" s="1"/>
      <c r="D60" s="1"/>
      <c r="E60" s="1"/>
      <c r="F60" s="1"/>
      <c r="G60" s="1"/>
      <c r="H60" s="1"/>
      <c r="I60" s="1"/>
      <c r="J60" s="1"/>
      <c r="K60" s="1"/>
      <c r="L60" s="1"/>
      <c r="M60" s="1"/>
      <c r="N60" s="1"/>
    </row>
    <row r="61" spans="1:14" ht="27" customHeight="1" x14ac:dyDescent="0.2">
      <c r="A61" s="49" t="s">
        <v>31</v>
      </c>
      <c r="B61" s="49"/>
      <c r="C61" s="49"/>
      <c r="D61" s="49"/>
      <c r="E61" s="49"/>
      <c r="F61" s="49"/>
      <c r="G61" s="49"/>
      <c r="H61" s="49"/>
      <c r="I61" s="49"/>
      <c r="J61" s="49"/>
      <c r="K61" s="49"/>
      <c r="L61" s="49"/>
      <c r="M61" s="49"/>
      <c r="N61" s="1"/>
    </row>
    <row r="62" spans="1:14" x14ac:dyDescent="0.2">
      <c r="A62" s="18"/>
      <c r="B62" s="18"/>
      <c r="C62" s="18"/>
      <c r="D62" s="18"/>
      <c r="E62" s="18"/>
      <c r="F62" s="18"/>
      <c r="G62" s="18"/>
      <c r="H62" s="18"/>
      <c r="I62" s="18"/>
      <c r="J62" s="18"/>
      <c r="K62" s="18"/>
      <c r="L62" s="18"/>
      <c r="M62" s="18"/>
      <c r="N62" s="1"/>
    </row>
    <row r="63" spans="1:14" x14ac:dyDescent="0.2">
      <c r="A63" s="1"/>
      <c r="B63" s="1"/>
      <c r="C63" s="1"/>
      <c r="D63" s="1"/>
      <c r="E63" s="1"/>
      <c r="F63" s="1"/>
      <c r="G63" s="1"/>
      <c r="H63" s="1"/>
      <c r="I63" s="1"/>
      <c r="J63" s="1"/>
      <c r="K63" s="1"/>
      <c r="L63" s="1"/>
      <c r="M63" s="1"/>
      <c r="N63" s="1"/>
    </row>
    <row r="64" spans="1:14" x14ac:dyDescent="0.2">
      <c r="A64" s="4" t="s">
        <v>32</v>
      </c>
      <c r="B64" s="4"/>
      <c r="C64" s="4"/>
      <c r="D64" s="4"/>
      <c r="E64" s="4"/>
      <c r="F64" s="1"/>
      <c r="G64" s="1"/>
      <c r="H64" s="1"/>
      <c r="I64" s="1"/>
      <c r="J64" s="1"/>
      <c r="K64" s="1"/>
      <c r="L64" s="1"/>
      <c r="M64" s="1"/>
      <c r="N64" s="1"/>
    </row>
    <row r="65" spans="1:14" x14ac:dyDescent="0.2">
      <c r="A65" s="4"/>
      <c r="B65" s="22" t="s">
        <v>33</v>
      </c>
      <c r="C65" s="4"/>
      <c r="D65" s="4"/>
      <c r="E65" s="4"/>
      <c r="F65" s="1"/>
      <c r="G65" s="1"/>
      <c r="H65" s="1"/>
      <c r="I65" s="1"/>
      <c r="J65" s="1"/>
      <c r="K65" s="1"/>
      <c r="L65" s="1"/>
      <c r="M65" s="1"/>
      <c r="N65" s="1"/>
    </row>
    <row r="66" spans="1:14" ht="13.5" thickBot="1" x14ac:dyDescent="0.25">
      <c r="A66" s="4"/>
      <c r="B66" s="4"/>
      <c r="C66" s="4"/>
      <c r="D66" s="4"/>
      <c r="E66" s="4"/>
      <c r="F66" s="1"/>
      <c r="G66" s="1"/>
      <c r="H66" s="1"/>
      <c r="I66" s="1"/>
      <c r="J66" s="1"/>
      <c r="K66" s="1"/>
      <c r="L66" s="1"/>
      <c r="M66" s="1"/>
      <c r="N66" s="1"/>
    </row>
    <row r="67" spans="1:14" ht="13.5" thickBot="1" x14ac:dyDescent="0.25">
      <c r="A67" s="4"/>
      <c r="B67" s="22" t="s">
        <v>34</v>
      </c>
      <c r="C67" s="4"/>
      <c r="D67" s="4"/>
      <c r="E67" s="4"/>
      <c r="F67" s="1"/>
      <c r="G67" s="1"/>
      <c r="H67" s="1"/>
      <c r="I67" s="1"/>
      <c r="J67" s="1"/>
      <c r="K67" s="5"/>
      <c r="L67" s="1"/>
      <c r="M67" s="1"/>
      <c r="N67" s="1"/>
    </row>
    <row r="68" spans="1:14" x14ac:dyDescent="0.2">
      <c r="A68" s="4"/>
      <c r="B68" s="4"/>
      <c r="C68" s="4"/>
      <c r="D68" s="4"/>
      <c r="E68" s="4"/>
      <c r="F68" s="1"/>
      <c r="G68" s="1"/>
      <c r="H68" s="1"/>
      <c r="I68" s="1"/>
      <c r="J68" s="1"/>
      <c r="K68" s="1"/>
      <c r="L68" s="1"/>
      <c r="M68" s="1"/>
      <c r="N68" s="1"/>
    </row>
    <row r="69" spans="1:14" x14ac:dyDescent="0.2">
      <c r="A69" s="4"/>
      <c r="B69" s="4" t="s">
        <v>35</v>
      </c>
      <c r="C69" s="4"/>
      <c r="D69" s="4"/>
      <c r="E69" s="4"/>
      <c r="F69" s="1"/>
      <c r="G69" s="1"/>
      <c r="H69" s="1"/>
      <c r="I69" s="1"/>
      <c r="J69" s="1"/>
      <c r="K69" s="1"/>
      <c r="L69" s="1"/>
      <c r="M69" s="1"/>
      <c r="N69" s="1"/>
    </row>
    <row r="70" spans="1:14" ht="13.5" thickBot="1" x14ac:dyDescent="0.25">
      <c r="A70" s="4"/>
      <c r="B70" s="4"/>
      <c r="C70" s="4"/>
      <c r="D70" s="4"/>
      <c r="E70" s="4"/>
      <c r="F70" s="1"/>
      <c r="G70" s="1"/>
      <c r="H70" s="1"/>
      <c r="I70" s="1"/>
      <c r="J70" s="1"/>
      <c r="K70" s="1"/>
      <c r="L70" s="1"/>
      <c r="M70" s="1"/>
      <c r="N70" s="1"/>
    </row>
    <row r="71" spans="1:14" ht="13.5" thickBot="1" x14ac:dyDescent="0.25">
      <c r="A71" s="4"/>
      <c r="B71" s="22" t="s">
        <v>36</v>
      </c>
      <c r="C71" s="4"/>
      <c r="D71" s="4"/>
      <c r="E71" s="4"/>
      <c r="F71" s="1"/>
      <c r="G71" s="1"/>
      <c r="H71" s="1"/>
      <c r="I71" s="1"/>
      <c r="J71" s="1"/>
      <c r="K71" s="5"/>
      <c r="L71" s="1"/>
      <c r="M71" s="1"/>
      <c r="N71" s="1"/>
    </row>
    <row r="72" spans="1:14" ht="13.5" thickBot="1" x14ac:dyDescent="0.25">
      <c r="A72" s="4"/>
      <c r="B72" s="22" t="s">
        <v>37</v>
      </c>
      <c r="C72" s="4"/>
      <c r="D72" s="4"/>
      <c r="E72" s="4"/>
      <c r="F72" s="1"/>
      <c r="G72" s="1"/>
      <c r="H72" s="1"/>
      <c r="I72" s="1"/>
      <c r="J72" s="1"/>
      <c r="K72" s="5"/>
      <c r="L72" s="1"/>
      <c r="M72" s="1"/>
      <c r="N72" s="1"/>
    </row>
    <row r="73" spans="1:14" ht="13.5" thickBot="1" x14ac:dyDescent="0.25">
      <c r="A73" s="4"/>
      <c r="B73" s="22" t="s">
        <v>38</v>
      </c>
      <c r="C73" s="4"/>
      <c r="D73" s="4"/>
      <c r="E73" s="4"/>
      <c r="F73" s="1"/>
      <c r="G73" s="1"/>
      <c r="H73" s="1"/>
      <c r="I73" s="1"/>
      <c r="J73" s="1"/>
      <c r="K73" s="5"/>
      <c r="L73" s="1"/>
      <c r="M73" s="1"/>
      <c r="N73" s="1"/>
    </row>
    <row r="74" spans="1:14" x14ac:dyDescent="0.2">
      <c r="A74" s="4"/>
      <c r="B74" s="4"/>
      <c r="C74" s="4"/>
      <c r="D74" s="4"/>
      <c r="E74" s="4"/>
      <c r="F74" s="1"/>
      <c r="G74" s="1"/>
      <c r="H74" s="1"/>
      <c r="I74" s="1"/>
      <c r="J74" s="1"/>
      <c r="K74" s="1"/>
      <c r="L74" s="1"/>
      <c r="M74" s="1"/>
      <c r="N74" s="1"/>
    </row>
    <row r="75" spans="1:14" x14ac:dyDescent="0.2">
      <c r="A75" s="4"/>
      <c r="B75" s="22" t="s">
        <v>39</v>
      </c>
      <c r="C75" s="4"/>
      <c r="D75" s="4"/>
      <c r="E75" s="4"/>
      <c r="F75" s="1"/>
      <c r="G75" s="1"/>
      <c r="H75" s="1"/>
      <c r="I75" s="1"/>
      <c r="J75" s="1"/>
      <c r="K75" s="1"/>
      <c r="L75" s="1"/>
      <c r="M75" s="1"/>
      <c r="N75" s="1"/>
    </row>
    <row r="76" spans="1:14" ht="13.5" thickBot="1" x14ac:dyDescent="0.25">
      <c r="A76" s="4"/>
      <c r="B76" s="22"/>
      <c r="C76" s="4"/>
      <c r="D76" s="4"/>
      <c r="E76" s="4"/>
      <c r="F76" s="1"/>
      <c r="G76" s="1"/>
      <c r="H76" s="1"/>
      <c r="I76" s="1"/>
      <c r="J76" s="1"/>
      <c r="K76" s="1"/>
      <c r="L76" s="1"/>
      <c r="M76" s="1"/>
      <c r="N76" s="1"/>
    </row>
    <row r="77" spans="1:14" ht="13.5" thickBot="1" x14ac:dyDescent="0.25">
      <c r="A77" s="4"/>
      <c r="B77" s="22" t="s">
        <v>112</v>
      </c>
      <c r="C77" s="4"/>
      <c r="D77" s="4"/>
      <c r="E77" s="4"/>
      <c r="F77" s="1"/>
      <c r="G77" s="1"/>
      <c r="H77" s="1"/>
      <c r="I77" s="1"/>
      <c r="J77" s="1"/>
      <c r="K77" s="5"/>
      <c r="L77" s="1"/>
      <c r="M77" s="1"/>
      <c r="N77" s="1"/>
    </row>
    <row r="78" spans="1:14" x14ac:dyDescent="0.2">
      <c r="A78" s="4"/>
      <c r="B78" s="4"/>
      <c r="C78" s="4"/>
      <c r="D78" s="4"/>
      <c r="E78" s="4"/>
      <c r="F78" s="1"/>
      <c r="G78" s="1"/>
      <c r="H78" s="1"/>
      <c r="I78" s="1"/>
      <c r="J78" s="1"/>
      <c r="K78" s="1"/>
      <c r="L78" s="1"/>
      <c r="M78" s="1"/>
      <c r="N78" s="1"/>
    </row>
    <row r="79" spans="1:14" ht="13.5" thickBot="1" x14ac:dyDescent="0.25">
      <c r="A79" s="1"/>
      <c r="B79" s="1"/>
      <c r="C79" s="1"/>
      <c r="D79" s="1"/>
      <c r="E79" s="1"/>
      <c r="F79" s="1"/>
      <c r="G79" s="1"/>
      <c r="H79" s="1"/>
      <c r="I79" s="1"/>
      <c r="J79" s="1"/>
      <c r="K79" s="1"/>
      <c r="L79" s="1"/>
      <c r="M79" s="1"/>
      <c r="N79" s="1"/>
    </row>
    <row r="80" spans="1:14" ht="13.5" thickBot="1" x14ac:dyDescent="0.25">
      <c r="A80" s="1"/>
      <c r="B80" s="1" t="s">
        <v>40</v>
      </c>
      <c r="C80" s="1"/>
      <c r="D80" s="1"/>
      <c r="E80" s="1"/>
      <c r="F80" s="1"/>
      <c r="G80" s="21"/>
      <c r="H80" s="21"/>
      <c r="I80" s="1"/>
      <c r="J80" s="1"/>
      <c r="K80" s="23">
        <f>IF(K32="Yes",Calculation!N28,Calculation!N27)</f>
        <v>0</v>
      </c>
      <c r="L80" s="1"/>
      <c r="M80" s="1"/>
      <c r="N80" s="1"/>
    </row>
    <row r="81" spans="1:14" ht="13.5" thickBot="1" x14ac:dyDescent="0.25">
      <c r="A81" s="1"/>
      <c r="B81" s="1"/>
      <c r="C81" s="1"/>
      <c r="D81" s="1"/>
      <c r="E81" s="1"/>
      <c r="F81" s="1"/>
      <c r="G81" s="1"/>
      <c r="H81" s="1"/>
      <c r="I81" s="1"/>
      <c r="J81" s="1"/>
      <c r="K81" s="1"/>
      <c r="L81" s="1"/>
      <c r="M81" s="1"/>
      <c r="N81" s="1"/>
    </row>
    <row r="82" spans="1:14" ht="13.5" thickBot="1" x14ac:dyDescent="0.25">
      <c r="A82" s="1"/>
      <c r="B82" s="1" t="str">
        <f>IF(K32="No","Estimated additional operating costs (compared with equivalent new diesel bus) over first five years","Estimated additional operating costs (compared with existing bus) over first five years")</f>
        <v>Estimated additional operating costs (compared with existing bus) over first five years</v>
      </c>
      <c r="C82" s="1"/>
      <c r="D82" s="1"/>
      <c r="E82" s="1"/>
      <c r="F82" s="1"/>
      <c r="G82" s="21"/>
      <c r="H82" s="21"/>
      <c r="I82" s="1"/>
      <c r="J82" s="1"/>
      <c r="K82" s="5"/>
      <c r="L82" s="1"/>
      <c r="M82" s="1"/>
      <c r="N82" s="1"/>
    </row>
    <row r="83" spans="1:14" ht="13.5" thickBot="1" x14ac:dyDescent="0.25">
      <c r="A83" s="1"/>
      <c r="B83" s="1"/>
      <c r="C83" s="1"/>
      <c r="D83" s="1"/>
      <c r="E83" s="1"/>
      <c r="F83" s="1"/>
      <c r="G83" s="1"/>
      <c r="H83" s="1"/>
      <c r="I83" s="1"/>
      <c r="J83" s="1"/>
      <c r="K83" s="1"/>
      <c r="L83" s="1"/>
      <c r="M83" s="1"/>
      <c r="N83" s="1"/>
    </row>
    <row r="84" spans="1:14" ht="13.5" thickBot="1" x14ac:dyDescent="0.25">
      <c r="A84" s="1"/>
      <c r="B84" s="1" t="str">
        <f>IF(K32="No","Estimated additional maintenance costs (compared with equivalent new diesel bus) over first five years","Estimated additional maintenance costs (compared with existing bus) over first five years")</f>
        <v>Estimated additional maintenance costs (compared with existing bus) over first five years</v>
      </c>
      <c r="C84" s="1"/>
      <c r="D84" s="1"/>
      <c r="E84" s="1"/>
      <c r="F84" s="1"/>
      <c r="G84" s="21"/>
      <c r="H84" s="21"/>
      <c r="I84" s="1"/>
      <c r="J84" s="1"/>
      <c r="K84" s="5"/>
      <c r="L84" s="1"/>
      <c r="M84" s="1"/>
      <c r="N84" s="1"/>
    </row>
    <row r="85" spans="1:14" ht="13.5" thickBot="1" x14ac:dyDescent="0.25">
      <c r="A85" s="1"/>
      <c r="B85" s="1"/>
      <c r="C85" s="1"/>
      <c r="D85" s="1"/>
      <c r="E85" s="1"/>
      <c r="F85" s="1"/>
      <c r="G85" s="1"/>
      <c r="H85" s="1"/>
      <c r="I85" s="1"/>
      <c r="J85" s="1"/>
      <c r="K85" s="1"/>
      <c r="L85" s="1"/>
      <c r="M85" s="1"/>
      <c r="N85" s="1"/>
    </row>
    <row r="86" spans="1:14" ht="13.5" thickBot="1" x14ac:dyDescent="0.25">
      <c r="A86" s="1"/>
      <c r="B86" s="1" t="str">
        <f>IF(K32="No","Estimate of any additional costs (compared with equivalent new diesel bus) over first five years","Estimate of any additional costs (compared with existing bus) over first five years")</f>
        <v>Estimate of any additional costs (compared with existing bus) over first five years</v>
      </c>
      <c r="C86" s="1"/>
      <c r="D86" s="1"/>
      <c r="E86" s="1"/>
      <c r="F86" s="1"/>
      <c r="G86" s="21"/>
      <c r="H86" s="21"/>
      <c r="I86" s="1"/>
      <c r="J86" s="1"/>
      <c r="K86" s="5"/>
      <c r="L86" s="1"/>
      <c r="M86" s="1"/>
      <c r="N86" s="1"/>
    </row>
    <row r="87" spans="1:14" ht="13.5" thickBot="1" x14ac:dyDescent="0.25">
      <c r="A87" s="1"/>
      <c r="B87" s="1"/>
      <c r="C87" s="1"/>
      <c r="D87" s="1"/>
      <c r="E87" s="1"/>
      <c r="F87" s="1"/>
      <c r="G87" s="1"/>
      <c r="H87" s="1"/>
      <c r="I87" s="1"/>
      <c r="J87" s="1"/>
      <c r="K87" s="1"/>
      <c r="L87" s="1"/>
      <c r="M87" s="1"/>
      <c r="N87" s="1"/>
    </row>
    <row r="88" spans="1:14" ht="13.5" thickBot="1" x14ac:dyDescent="0.25">
      <c r="A88" s="1"/>
      <c r="B88" s="1" t="str">
        <f>IF(K32="No","Estimate of any additional savings (compared with equivalent new diesel bus) over first five years","Estimate of any additional savings (compared with existing bus) over first five years")</f>
        <v>Estimate of any additional savings (compared with existing bus) over first five years</v>
      </c>
      <c r="C88" s="1"/>
      <c r="D88" s="1"/>
      <c r="E88" s="1"/>
      <c r="F88" s="1"/>
      <c r="G88" s="21"/>
      <c r="H88" s="21"/>
      <c r="I88" s="1"/>
      <c r="J88" s="1"/>
      <c r="K88" s="5"/>
      <c r="L88" s="1"/>
      <c r="M88" s="1"/>
      <c r="N88" s="1"/>
    </row>
    <row r="89" spans="1:14" ht="13.5" thickBot="1" x14ac:dyDescent="0.25">
      <c r="A89" s="1"/>
      <c r="B89" s="1"/>
      <c r="C89" s="1"/>
      <c r="D89" s="1"/>
      <c r="E89" s="1"/>
      <c r="F89" s="1"/>
      <c r="G89" s="1"/>
      <c r="H89" s="1"/>
      <c r="I89" s="1"/>
      <c r="J89" s="1"/>
      <c r="K89" s="1"/>
      <c r="L89" s="1"/>
      <c r="M89" s="1"/>
      <c r="N89" s="1"/>
    </row>
    <row r="90" spans="1:14" ht="13.5" thickBot="1" x14ac:dyDescent="0.25">
      <c r="A90" s="1"/>
      <c r="B90" s="1" t="s">
        <v>41</v>
      </c>
      <c r="C90" s="1"/>
      <c r="D90" s="1"/>
      <c r="E90" s="1"/>
      <c r="F90" s="1"/>
      <c r="G90" s="21"/>
      <c r="H90" s="21"/>
      <c r="I90" s="1"/>
      <c r="J90" s="1"/>
      <c r="K90" s="5"/>
      <c r="L90" s="1"/>
      <c r="M90" s="1"/>
      <c r="N90" s="1"/>
    </row>
    <row r="91" spans="1:14" ht="13.5" thickBot="1" x14ac:dyDescent="0.25">
      <c r="A91" s="1"/>
      <c r="B91" s="1"/>
      <c r="C91" s="1"/>
      <c r="D91" s="1"/>
      <c r="E91" s="1"/>
      <c r="F91" s="1"/>
      <c r="G91" s="1"/>
      <c r="H91" s="1"/>
      <c r="I91" s="1"/>
      <c r="J91" s="1"/>
      <c r="K91" s="1"/>
      <c r="L91" s="1"/>
      <c r="M91" s="1"/>
      <c r="N91" s="1"/>
    </row>
    <row r="92" spans="1:14" ht="13.5" thickBot="1" x14ac:dyDescent="0.25">
      <c r="A92" s="1"/>
      <c r="B92" s="1" t="s">
        <v>42</v>
      </c>
      <c r="C92" s="1"/>
      <c r="D92" s="1"/>
      <c r="E92" s="1"/>
      <c r="F92" s="1"/>
      <c r="G92" s="21"/>
      <c r="H92" s="21"/>
      <c r="I92" s="1"/>
      <c r="J92" s="1"/>
      <c r="K92" s="5"/>
      <c r="L92" s="1"/>
      <c r="M92" s="1"/>
      <c r="N92" s="1"/>
    </row>
    <row r="93" spans="1:14" ht="13.5" thickBot="1" x14ac:dyDescent="0.25">
      <c r="A93" s="1"/>
      <c r="B93" s="1" t="s">
        <v>43</v>
      </c>
      <c r="C93" s="1"/>
      <c r="D93" s="1"/>
      <c r="E93" s="1"/>
      <c r="F93" s="1"/>
      <c r="G93" s="1"/>
      <c r="H93" s="1"/>
      <c r="I93" s="1"/>
      <c r="J93" s="1"/>
      <c r="K93" s="5"/>
      <c r="L93" s="1"/>
      <c r="M93" s="1"/>
      <c r="N93" s="1"/>
    </row>
    <row r="94" spans="1:14" ht="13.5" thickBot="1" x14ac:dyDescent="0.25">
      <c r="A94" s="1"/>
      <c r="B94" s="1"/>
      <c r="C94" s="1"/>
      <c r="D94" s="1"/>
      <c r="E94" s="1"/>
      <c r="F94" s="1"/>
      <c r="G94" s="1"/>
      <c r="H94" s="1"/>
      <c r="I94" s="1"/>
      <c r="J94" s="1"/>
      <c r="K94" s="1"/>
      <c r="L94" s="1"/>
      <c r="M94" s="1"/>
      <c r="N94" s="1"/>
    </row>
    <row r="95" spans="1:14" ht="13.5" thickBot="1" x14ac:dyDescent="0.25">
      <c r="A95" s="1"/>
      <c r="B95" s="1" t="s">
        <v>44</v>
      </c>
      <c r="C95" s="1"/>
      <c r="D95" s="1"/>
      <c r="E95" s="1"/>
      <c r="F95" s="1"/>
      <c r="G95" s="1"/>
      <c r="H95" s="1"/>
      <c r="I95" s="1"/>
      <c r="J95" s="1"/>
      <c r="K95" s="23">
        <f>IF(K32="Yes",Calculation!N36,Calculation!N35)</f>
        <v>0</v>
      </c>
      <c r="L95" s="1"/>
      <c r="M95" s="1"/>
      <c r="N95" s="1"/>
    </row>
    <row r="96" spans="1:14" ht="13.5" thickBot="1" x14ac:dyDescent="0.25">
      <c r="A96" s="1"/>
      <c r="B96" s="1"/>
      <c r="C96" s="1"/>
      <c r="D96" s="1"/>
      <c r="E96" s="1"/>
      <c r="F96" s="1"/>
      <c r="G96" s="1"/>
      <c r="H96" s="1"/>
      <c r="I96" s="1"/>
      <c r="J96" s="1"/>
      <c r="K96" s="1"/>
      <c r="L96" s="1"/>
      <c r="M96" s="1"/>
      <c r="N96" s="1"/>
    </row>
    <row r="97" spans="1:14" ht="13.5" thickBot="1" x14ac:dyDescent="0.25">
      <c r="A97" s="1"/>
      <c r="B97" s="1" t="s">
        <v>45</v>
      </c>
      <c r="C97" s="1"/>
      <c r="D97" s="1"/>
      <c r="E97" s="1"/>
      <c r="F97" s="1"/>
      <c r="G97" s="1"/>
      <c r="H97" s="1"/>
      <c r="I97" s="1"/>
      <c r="J97" s="1"/>
      <c r="K97" s="24"/>
      <c r="L97" s="1"/>
      <c r="M97" s="1"/>
      <c r="N97" s="1"/>
    </row>
    <row r="98" spans="1:14" ht="13.5" thickBot="1" x14ac:dyDescent="0.25">
      <c r="A98" s="1"/>
      <c r="B98" s="1" t="s">
        <v>46</v>
      </c>
      <c r="C98" s="1"/>
      <c r="D98" s="1"/>
      <c r="E98" s="1"/>
      <c r="F98" s="1"/>
      <c r="G98" s="1"/>
      <c r="H98" s="1"/>
      <c r="I98" s="1"/>
      <c r="J98" s="1"/>
      <c r="K98" s="25" t="e">
        <f>IF(K97/(H48-H49)&lt;=0.8, "Yes","No")</f>
        <v>#DIV/0!</v>
      </c>
      <c r="L98" s="1"/>
      <c r="M98" s="1"/>
      <c r="N98" s="1"/>
    </row>
    <row r="99" spans="1:14" ht="13.5" thickBot="1" x14ac:dyDescent="0.25">
      <c r="A99" s="1"/>
      <c r="B99" s="1" t="s">
        <v>47</v>
      </c>
      <c r="C99" s="1"/>
      <c r="D99" s="1"/>
      <c r="E99" s="1"/>
      <c r="F99" s="1"/>
      <c r="G99" s="1"/>
      <c r="H99" s="1"/>
      <c r="I99" s="1"/>
      <c r="J99" s="1"/>
      <c r="K99" s="23">
        <f>K97*K67</f>
        <v>0</v>
      </c>
      <c r="L99" s="1"/>
      <c r="M99" s="1"/>
      <c r="N99" s="1"/>
    </row>
    <row r="100" spans="1:14" ht="13.5" thickBot="1" x14ac:dyDescent="0.25">
      <c r="A100" s="1"/>
      <c r="B100" s="1" t="s">
        <v>48</v>
      </c>
      <c r="C100" s="1"/>
      <c r="D100" s="1"/>
      <c r="E100" s="1"/>
      <c r="F100" s="1"/>
      <c r="G100" s="1"/>
      <c r="H100" s="1"/>
      <c r="I100" s="1"/>
      <c r="J100" s="1"/>
      <c r="K100" s="23">
        <f>K99+'Additional Buses'!K52+'Additional Buses'!Y52</f>
        <v>0</v>
      </c>
      <c r="L100" s="1"/>
      <c r="M100" s="1"/>
      <c r="N100" s="1"/>
    </row>
    <row r="101" spans="1:14" x14ac:dyDescent="0.2">
      <c r="A101" s="1"/>
      <c r="B101" s="1"/>
      <c r="C101" s="1"/>
      <c r="D101" s="1"/>
      <c r="E101" s="1"/>
      <c r="F101" s="1"/>
      <c r="G101" s="1"/>
      <c r="H101" s="1"/>
      <c r="I101" s="1"/>
      <c r="J101" s="1"/>
      <c r="K101" s="26" t="str">
        <f>IF(K100&gt;1500000,"This bid exceeds the maximum grant payable","")</f>
        <v/>
      </c>
      <c r="L101" s="1"/>
      <c r="M101" s="1"/>
      <c r="N101" s="1"/>
    </row>
    <row r="102" spans="1:14" x14ac:dyDescent="0.2">
      <c r="A102" s="1"/>
      <c r="B102" s="1"/>
      <c r="C102" s="1"/>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4" t="s">
        <v>107</v>
      </c>
      <c r="B104" s="1"/>
      <c r="C104" s="1"/>
      <c r="D104" s="1"/>
      <c r="E104" s="1"/>
      <c r="F104" s="1"/>
      <c r="G104" s="1"/>
      <c r="H104" s="1"/>
      <c r="I104" s="1"/>
      <c r="J104" s="1"/>
      <c r="K104" s="1"/>
      <c r="L104" s="1"/>
      <c r="M104" s="1"/>
      <c r="N104" s="1"/>
    </row>
    <row r="105" spans="1:14" ht="13.5" thickBot="1" x14ac:dyDescent="0.25">
      <c r="A105" s="4"/>
      <c r="B105" s="1"/>
      <c r="C105" s="1"/>
      <c r="D105" s="1"/>
      <c r="E105" s="1"/>
      <c r="F105" s="1"/>
      <c r="G105" s="1"/>
      <c r="H105" s="1"/>
      <c r="I105" s="1"/>
      <c r="J105" s="1"/>
      <c r="K105" s="1"/>
      <c r="L105" s="1"/>
      <c r="M105" s="1"/>
      <c r="N105" s="1"/>
    </row>
    <row r="106" spans="1:14" ht="13.5" thickBot="1" x14ac:dyDescent="0.25">
      <c r="A106" s="1" t="s">
        <v>106</v>
      </c>
      <c r="B106" s="1"/>
      <c r="C106" s="1"/>
      <c r="D106" s="1"/>
      <c r="E106" s="1"/>
      <c r="F106" s="1"/>
      <c r="G106" s="1"/>
      <c r="H106" s="1"/>
      <c r="I106" s="1"/>
      <c r="J106" s="1"/>
      <c r="K106" s="63"/>
      <c r="L106" s="64"/>
      <c r="M106" s="1"/>
      <c r="N106" s="1"/>
    </row>
    <row r="107" spans="1:14" ht="13.5" thickBot="1" x14ac:dyDescent="0.25">
      <c r="A107" s="1"/>
      <c r="B107" s="1"/>
      <c r="C107" s="1"/>
      <c r="D107" s="1"/>
      <c r="E107" s="1"/>
      <c r="F107" s="1"/>
      <c r="G107" s="1"/>
      <c r="H107" s="1"/>
      <c r="I107" s="1"/>
      <c r="J107" s="1"/>
      <c r="K107" s="1"/>
      <c r="L107" s="1"/>
      <c r="M107" s="1"/>
      <c r="N107" s="1"/>
    </row>
    <row r="108" spans="1:14" ht="13.5" thickBot="1" x14ac:dyDescent="0.25">
      <c r="A108" s="1" t="s">
        <v>113</v>
      </c>
      <c r="B108" s="1"/>
      <c r="C108" s="1"/>
      <c r="D108" s="1"/>
      <c r="E108" s="1"/>
      <c r="F108" s="1"/>
      <c r="G108" s="1"/>
      <c r="H108" s="1"/>
      <c r="I108" s="1"/>
      <c r="J108" s="1"/>
      <c r="K108" s="5"/>
      <c r="L108" s="1"/>
      <c r="M108" s="1"/>
      <c r="N108" s="1"/>
    </row>
    <row r="109" spans="1:14" x14ac:dyDescent="0.2">
      <c r="A109" s="1"/>
      <c r="B109" s="1"/>
      <c r="C109" s="1"/>
      <c r="D109" s="1"/>
      <c r="E109" s="1"/>
      <c r="F109" s="1"/>
      <c r="G109" s="1"/>
      <c r="H109" s="1"/>
      <c r="I109" s="1"/>
      <c r="J109" s="1"/>
      <c r="K109" s="1"/>
      <c r="L109" s="1"/>
      <c r="M109" s="1"/>
      <c r="N109" s="1"/>
    </row>
    <row r="110" spans="1:14" x14ac:dyDescent="0.2">
      <c r="A110" s="20" t="s">
        <v>49</v>
      </c>
      <c r="B110" s="1"/>
      <c r="C110" s="1"/>
      <c r="D110" s="1"/>
      <c r="E110" s="1"/>
      <c r="F110" s="1"/>
      <c r="G110" s="1"/>
      <c r="H110" s="1"/>
      <c r="I110" s="1"/>
      <c r="J110" s="1"/>
      <c r="K110" s="1"/>
      <c r="L110" s="1"/>
      <c r="M110" s="1"/>
      <c r="N110" s="1"/>
    </row>
    <row r="111" spans="1:14" ht="13.5" thickBot="1" x14ac:dyDescent="0.25">
      <c r="A111" s="1"/>
      <c r="B111" s="1"/>
      <c r="C111" s="1"/>
      <c r="D111" s="1"/>
      <c r="E111" s="1"/>
      <c r="F111" s="1"/>
      <c r="G111" s="1"/>
      <c r="H111" s="1"/>
      <c r="I111" s="1"/>
      <c r="J111" s="1"/>
      <c r="K111" s="1"/>
      <c r="L111" s="1"/>
      <c r="M111" s="1"/>
      <c r="N111" s="1"/>
    </row>
    <row r="112" spans="1:14" ht="13.5" thickBot="1" x14ac:dyDescent="0.25">
      <c r="A112" s="1" t="s">
        <v>50</v>
      </c>
      <c r="B112" s="1"/>
      <c r="C112" s="1"/>
      <c r="D112" s="1"/>
      <c r="E112" s="1"/>
      <c r="F112" s="1"/>
      <c r="G112" s="1"/>
      <c r="H112" s="1"/>
      <c r="I112" s="1"/>
      <c r="J112" s="1"/>
      <c r="K112" s="5"/>
      <c r="L112" s="1"/>
      <c r="M112" s="1"/>
      <c r="N112" s="1"/>
    </row>
    <row r="113" spans="1:14" x14ac:dyDescent="0.2">
      <c r="A113" s="1" t="s">
        <v>51</v>
      </c>
      <c r="B113" s="1"/>
      <c r="C113" s="1"/>
      <c r="D113" s="1"/>
      <c r="E113" s="1"/>
      <c r="F113" s="1"/>
      <c r="G113" s="1"/>
      <c r="H113" s="1"/>
      <c r="I113" s="1"/>
      <c r="J113" s="1"/>
      <c r="K113" s="1"/>
      <c r="L113" s="1"/>
      <c r="M113" s="1"/>
      <c r="N113" s="1"/>
    </row>
    <row r="114" spans="1:14" x14ac:dyDescent="0.2">
      <c r="A114" s="1"/>
      <c r="B114" s="1"/>
      <c r="C114" s="1"/>
      <c r="D114" s="1"/>
      <c r="E114" s="1"/>
      <c r="F114" s="1"/>
      <c r="G114" s="1"/>
      <c r="H114" s="1"/>
      <c r="I114" s="1"/>
      <c r="J114" s="1"/>
      <c r="K114" s="1"/>
      <c r="L114" s="1"/>
      <c r="M114" s="1"/>
      <c r="N114" s="1"/>
    </row>
    <row r="115" spans="1:14" x14ac:dyDescent="0.2">
      <c r="A115" s="4" t="s">
        <v>108</v>
      </c>
      <c r="B115" s="1"/>
      <c r="C115" s="1"/>
      <c r="D115" s="1"/>
      <c r="E115" s="1"/>
      <c r="F115" s="1"/>
      <c r="G115" s="1"/>
      <c r="H115" s="1"/>
      <c r="I115" s="1"/>
      <c r="J115" s="1"/>
      <c r="K115" s="1"/>
      <c r="L115" s="1"/>
      <c r="M115" s="1"/>
      <c r="N115" s="1"/>
    </row>
    <row r="116" spans="1:14" x14ac:dyDescent="0.2">
      <c r="A116" s="1"/>
      <c r="B116" s="1"/>
      <c r="C116" s="1"/>
      <c r="D116" s="1"/>
      <c r="E116" s="1"/>
      <c r="F116" s="1"/>
      <c r="G116" s="1"/>
      <c r="H116" s="1"/>
      <c r="I116" s="1"/>
      <c r="J116" s="1"/>
      <c r="K116" s="1"/>
      <c r="L116" s="1"/>
      <c r="M116" s="1"/>
      <c r="N116" s="1"/>
    </row>
    <row r="117" spans="1:14" x14ac:dyDescent="0.2">
      <c r="A117" s="1" t="s">
        <v>118</v>
      </c>
      <c r="B117" s="1"/>
      <c r="C117" s="1"/>
      <c r="D117" s="1"/>
      <c r="E117" s="1"/>
      <c r="F117" s="1"/>
      <c r="G117" s="1"/>
      <c r="H117" s="1"/>
      <c r="I117" s="1"/>
      <c r="J117" s="1"/>
      <c r="K117" s="1"/>
      <c r="L117" s="1"/>
      <c r="M117" s="1"/>
      <c r="N117" s="1"/>
    </row>
    <row r="118" spans="1:14" ht="13.5" thickBot="1" x14ac:dyDescent="0.25">
      <c r="A118" s="1"/>
      <c r="B118" s="1"/>
      <c r="C118" s="1"/>
      <c r="D118" s="1"/>
      <c r="E118" s="1"/>
      <c r="F118" s="1"/>
      <c r="G118" s="1"/>
      <c r="H118" s="1"/>
      <c r="I118" s="1"/>
      <c r="J118" s="1"/>
      <c r="K118" s="1"/>
      <c r="L118" s="1"/>
      <c r="M118" s="1"/>
      <c r="N118" s="1"/>
    </row>
    <row r="119" spans="1:14" x14ac:dyDescent="0.2">
      <c r="A119" s="1"/>
      <c r="B119" s="53"/>
      <c r="C119" s="54"/>
      <c r="D119" s="54"/>
      <c r="E119" s="54"/>
      <c r="F119" s="54"/>
      <c r="G119" s="54"/>
      <c r="H119" s="54"/>
      <c r="I119" s="54"/>
      <c r="J119" s="54"/>
      <c r="K119" s="54"/>
      <c r="L119" s="55"/>
      <c r="M119" s="1"/>
      <c r="N119" s="1"/>
    </row>
    <row r="120" spans="1:14" x14ac:dyDescent="0.2">
      <c r="A120" s="1"/>
      <c r="B120" s="56"/>
      <c r="C120" s="57"/>
      <c r="D120" s="57"/>
      <c r="E120" s="57"/>
      <c r="F120" s="57"/>
      <c r="G120" s="57"/>
      <c r="H120" s="57"/>
      <c r="I120" s="57"/>
      <c r="J120" s="57"/>
      <c r="K120" s="57"/>
      <c r="L120" s="58"/>
      <c r="M120" s="1"/>
      <c r="N120" s="1"/>
    </row>
    <row r="121" spans="1:14" x14ac:dyDescent="0.2">
      <c r="A121" s="1"/>
      <c r="B121" s="56"/>
      <c r="C121" s="57"/>
      <c r="D121" s="57"/>
      <c r="E121" s="57"/>
      <c r="F121" s="57"/>
      <c r="G121" s="57"/>
      <c r="H121" s="57"/>
      <c r="I121" s="57"/>
      <c r="J121" s="57"/>
      <c r="K121" s="57"/>
      <c r="L121" s="58"/>
      <c r="M121" s="1"/>
      <c r="N121" s="1"/>
    </row>
    <row r="122" spans="1:14" ht="13.5" thickBot="1" x14ac:dyDescent="0.25">
      <c r="A122" s="1"/>
      <c r="B122" s="59"/>
      <c r="C122" s="60"/>
      <c r="D122" s="60"/>
      <c r="E122" s="60"/>
      <c r="F122" s="60"/>
      <c r="G122" s="60"/>
      <c r="H122" s="60"/>
      <c r="I122" s="60"/>
      <c r="J122" s="60"/>
      <c r="K122" s="60"/>
      <c r="L122" s="61"/>
      <c r="M122" s="1"/>
      <c r="N122" s="1"/>
    </row>
    <row r="123" spans="1:14" x14ac:dyDescent="0.2">
      <c r="A123" s="1"/>
      <c r="B123" s="1"/>
      <c r="C123" s="1"/>
      <c r="D123" s="1"/>
      <c r="E123" s="1"/>
      <c r="F123" s="1"/>
      <c r="G123" s="1"/>
      <c r="H123" s="1"/>
      <c r="I123" s="1"/>
      <c r="J123" s="1"/>
      <c r="K123" s="1"/>
      <c r="L123" s="1"/>
      <c r="M123" s="1"/>
      <c r="N123" s="1"/>
    </row>
    <row r="124" spans="1:14" ht="27" customHeight="1" x14ac:dyDescent="0.2">
      <c r="A124" s="49" t="s">
        <v>117</v>
      </c>
      <c r="B124" s="49"/>
      <c r="C124" s="49"/>
      <c r="D124" s="49"/>
      <c r="E124" s="49"/>
      <c r="F124" s="49"/>
      <c r="G124" s="49"/>
      <c r="H124" s="49"/>
      <c r="I124" s="49"/>
      <c r="J124" s="49"/>
      <c r="K124" s="49"/>
      <c r="L124" s="49"/>
      <c r="M124" s="49"/>
      <c r="N124" s="1"/>
    </row>
    <row r="125" spans="1:14" ht="13.5" thickBot="1" x14ac:dyDescent="0.25">
      <c r="A125" s="1"/>
      <c r="B125" s="1"/>
      <c r="C125" s="1"/>
      <c r="D125" s="1"/>
      <c r="E125" s="1"/>
      <c r="F125" s="1"/>
      <c r="G125" s="1"/>
      <c r="H125" s="1"/>
      <c r="I125" s="1"/>
      <c r="J125" s="1"/>
      <c r="K125" s="1"/>
      <c r="L125" s="1"/>
      <c r="M125" s="1"/>
      <c r="N125" s="1"/>
    </row>
    <row r="126" spans="1:14" x14ac:dyDescent="0.2">
      <c r="A126" s="1"/>
      <c r="B126" s="53"/>
      <c r="C126" s="54"/>
      <c r="D126" s="54"/>
      <c r="E126" s="54"/>
      <c r="F126" s="54"/>
      <c r="G126" s="54"/>
      <c r="H126" s="54"/>
      <c r="I126" s="54"/>
      <c r="J126" s="54"/>
      <c r="K126" s="54"/>
      <c r="L126" s="55"/>
      <c r="M126" s="1"/>
      <c r="N126" s="1"/>
    </row>
    <row r="127" spans="1:14" x14ac:dyDescent="0.2">
      <c r="A127" s="1"/>
      <c r="B127" s="56"/>
      <c r="C127" s="57"/>
      <c r="D127" s="57"/>
      <c r="E127" s="57"/>
      <c r="F127" s="57"/>
      <c r="G127" s="57"/>
      <c r="H127" s="57"/>
      <c r="I127" s="57"/>
      <c r="J127" s="57"/>
      <c r="K127" s="57"/>
      <c r="L127" s="58"/>
      <c r="M127" s="1"/>
      <c r="N127" s="1"/>
    </row>
    <row r="128" spans="1:14" x14ac:dyDescent="0.2">
      <c r="A128" s="1"/>
      <c r="B128" s="56"/>
      <c r="C128" s="57"/>
      <c r="D128" s="57"/>
      <c r="E128" s="57"/>
      <c r="F128" s="57"/>
      <c r="G128" s="57"/>
      <c r="H128" s="57"/>
      <c r="I128" s="57"/>
      <c r="J128" s="57"/>
      <c r="K128" s="57"/>
      <c r="L128" s="58"/>
      <c r="M128" s="1"/>
      <c r="N128" s="1"/>
    </row>
    <row r="129" spans="1:14" ht="13.5" thickBot="1" x14ac:dyDescent="0.25">
      <c r="A129" s="1"/>
      <c r="B129" s="59"/>
      <c r="C129" s="60"/>
      <c r="D129" s="60"/>
      <c r="E129" s="60"/>
      <c r="F129" s="60"/>
      <c r="G129" s="60"/>
      <c r="H129" s="60"/>
      <c r="I129" s="60"/>
      <c r="J129" s="60"/>
      <c r="K129" s="60"/>
      <c r="L129" s="61"/>
      <c r="M129" s="1"/>
      <c r="N129" s="1"/>
    </row>
    <row r="130" spans="1:14" x14ac:dyDescent="0.2">
      <c r="A130" s="1"/>
      <c r="B130" s="1"/>
      <c r="C130" s="1"/>
      <c r="D130" s="1"/>
      <c r="E130" s="1"/>
      <c r="F130" s="1"/>
      <c r="G130" s="1"/>
      <c r="H130" s="1"/>
      <c r="I130" s="1"/>
      <c r="J130" s="1"/>
      <c r="K130" s="1"/>
      <c r="L130" s="1"/>
      <c r="M130" s="1"/>
      <c r="N130" s="1"/>
    </row>
    <row r="131" spans="1:14" x14ac:dyDescent="0.2">
      <c r="A131" s="4" t="s">
        <v>109</v>
      </c>
      <c r="B131" s="1"/>
      <c r="C131" s="1"/>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 t="s">
        <v>119</v>
      </c>
      <c r="B133" s="1"/>
      <c r="C133" s="1"/>
      <c r="D133" s="1"/>
      <c r="E133" s="1"/>
      <c r="F133" s="1"/>
      <c r="G133" s="1"/>
      <c r="H133" s="1"/>
      <c r="I133" s="1"/>
      <c r="J133" s="1"/>
      <c r="K133" s="1"/>
      <c r="L133" s="1"/>
      <c r="M133" s="1"/>
      <c r="N133" s="1"/>
    </row>
    <row r="134" spans="1:14" x14ac:dyDescent="0.2">
      <c r="A134" s="1" t="s">
        <v>116</v>
      </c>
      <c r="B134" s="1"/>
      <c r="C134" s="1"/>
      <c r="D134" s="1"/>
      <c r="E134" s="1"/>
      <c r="F134" s="1"/>
      <c r="G134" s="1"/>
      <c r="H134" s="1"/>
      <c r="I134" s="1"/>
      <c r="J134" s="1"/>
      <c r="K134" s="1"/>
      <c r="L134" s="1"/>
      <c r="M134" s="1"/>
      <c r="N134" s="1"/>
    </row>
    <row r="135" spans="1:14" ht="13.5" thickBot="1" x14ac:dyDescent="0.25">
      <c r="A135" s="1"/>
      <c r="B135" s="1"/>
      <c r="C135" s="1"/>
      <c r="D135" s="1"/>
      <c r="E135" s="1"/>
      <c r="F135" s="1"/>
      <c r="G135" s="1"/>
      <c r="H135" s="1"/>
      <c r="I135" s="1"/>
      <c r="J135" s="1"/>
      <c r="K135" s="1"/>
      <c r="L135" s="1"/>
      <c r="M135" s="1"/>
      <c r="N135" s="1"/>
    </row>
    <row r="136" spans="1:14" x14ac:dyDescent="0.2">
      <c r="A136" s="1"/>
      <c r="B136" s="53"/>
      <c r="C136" s="54"/>
      <c r="D136" s="54"/>
      <c r="E136" s="54"/>
      <c r="F136" s="54"/>
      <c r="G136" s="54"/>
      <c r="H136" s="54"/>
      <c r="I136" s="54"/>
      <c r="J136" s="54"/>
      <c r="K136" s="54"/>
      <c r="L136" s="55"/>
      <c r="M136" s="1"/>
      <c r="N136" s="1"/>
    </row>
    <row r="137" spans="1:14" x14ac:dyDescent="0.2">
      <c r="A137" s="1"/>
      <c r="B137" s="56"/>
      <c r="C137" s="57"/>
      <c r="D137" s="57"/>
      <c r="E137" s="57"/>
      <c r="F137" s="57"/>
      <c r="G137" s="57"/>
      <c r="H137" s="57"/>
      <c r="I137" s="57"/>
      <c r="J137" s="57"/>
      <c r="K137" s="57"/>
      <c r="L137" s="58"/>
      <c r="M137" s="1"/>
      <c r="N137" s="1"/>
    </row>
    <row r="138" spans="1:14" x14ac:dyDescent="0.2">
      <c r="A138" s="1"/>
      <c r="B138" s="56"/>
      <c r="C138" s="57"/>
      <c r="D138" s="57"/>
      <c r="E138" s="57"/>
      <c r="F138" s="57"/>
      <c r="G138" s="57"/>
      <c r="H138" s="57"/>
      <c r="I138" s="57"/>
      <c r="J138" s="57"/>
      <c r="K138" s="57"/>
      <c r="L138" s="58"/>
      <c r="M138" s="1"/>
      <c r="N138" s="1"/>
    </row>
    <row r="139" spans="1:14" ht="13.5" thickBot="1" x14ac:dyDescent="0.25">
      <c r="A139" s="1"/>
      <c r="B139" s="59"/>
      <c r="C139" s="60"/>
      <c r="D139" s="60"/>
      <c r="E139" s="60"/>
      <c r="F139" s="60"/>
      <c r="G139" s="60"/>
      <c r="H139" s="60"/>
      <c r="I139" s="60"/>
      <c r="J139" s="60"/>
      <c r="K139" s="60"/>
      <c r="L139" s="61"/>
      <c r="M139" s="1"/>
      <c r="N139" s="1"/>
    </row>
    <row r="140" spans="1:14" x14ac:dyDescent="0.2">
      <c r="A140" s="1"/>
      <c r="B140" s="1"/>
      <c r="C140" s="1"/>
      <c r="D140" s="1"/>
      <c r="E140" s="1"/>
      <c r="F140" s="1"/>
      <c r="G140" s="1"/>
      <c r="H140" s="1"/>
      <c r="I140" s="1"/>
      <c r="J140" s="1"/>
      <c r="K140" s="1"/>
      <c r="L140" s="1"/>
      <c r="M140" s="1"/>
      <c r="N140" s="1"/>
    </row>
    <row r="141" spans="1:14" ht="13.5" thickBot="1" x14ac:dyDescent="0.25">
      <c r="A141" s="1"/>
      <c r="B141" s="1"/>
      <c r="C141" s="1"/>
      <c r="D141" s="1"/>
      <c r="E141" s="1"/>
      <c r="F141" s="1"/>
      <c r="G141" s="1"/>
      <c r="H141" s="1"/>
      <c r="I141" s="1"/>
      <c r="J141" s="1"/>
      <c r="K141" s="1"/>
      <c r="L141" s="1"/>
      <c r="M141" s="1"/>
      <c r="N141" s="1"/>
    </row>
    <row r="142" spans="1:14" ht="13.5" thickBot="1" x14ac:dyDescent="0.25">
      <c r="A142" s="1" t="s">
        <v>52</v>
      </c>
      <c r="B142" s="1"/>
      <c r="C142" s="1"/>
      <c r="D142" s="1"/>
      <c r="E142" s="1"/>
      <c r="F142" s="1"/>
      <c r="G142" s="1"/>
      <c r="H142" s="1"/>
      <c r="I142" s="1"/>
      <c r="J142" s="1"/>
      <c r="K142" s="5"/>
      <c r="L142" s="1"/>
      <c r="M142" s="1"/>
      <c r="N142" s="1"/>
    </row>
    <row r="143" spans="1:14" x14ac:dyDescent="0.2">
      <c r="A143" s="1"/>
      <c r="B143" s="1"/>
      <c r="C143" s="1"/>
      <c r="D143" s="1"/>
      <c r="E143" s="1"/>
      <c r="F143" s="1"/>
      <c r="G143" s="1"/>
      <c r="H143" s="1"/>
      <c r="I143" s="1"/>
      <c r="J143" s="1"/>
      <c r="K143" s="1"/>
      <c r="L143" s="1"/>
      <c r="M143" s="1"/>
      <c r="N143" s="1"/>
    </row>
    <row r="144" spans="1:14" x14ac:dyDescent="0.2">
      <c r="A144" s="20" t="s">
        <v>53</v>
      </c>
      <c r="B144" s="1"/>
      <c r="C144" s="1"/>
      <c r="D144" s="1"/>
      <c r="E144" s="1"/>
      <c r="F144" s="1"/>
      <c r="G144" s="1"/>
      <c r="H144" s="1"/>
      <c r="I144" s="1"/>
      <c r="J144" s="1"/>
      <c r="K144" s="1"/>
      <c r="L144" s="1"/>
      <c r="M144" s="1"/>
      <c r="N144" s="1"/>
    </row>
    <row r="145" spans="1:14" ht="13.5" thickBot="1" x14ac:dyDescent="0.25">
      <c r="A145" s="1"/>
      <c r="B145" s="1"/>
      <c r="C145" s="1"/>
      <c r="D145" s="1"/>
      <c r="E145" s="1"/>
      <c r="F145" s="1"/>
      <c r="G145" s="1"/>
      <c r="H145" s="1"/>
      <c r="I145" s="1"/>
      <c r="J145" s="1"/>
      <c r="K145" s="1"/>
      <c r="L145" s="1"/>
      <c r="M145" s="1"/>
      <c r="N145" s="1"/>
    </row>
    <row r="146" spans="1:14" ht="13.5" thickBot="1" x14ac:dyDescent="0.25">
      <c r="A146" s="1" t="s">
        <v>54</v>
      </c>
      <c r="B146" s="1"/>
      <c r="C146" s="1"/>
      <c r="D146" s="1"/>
      <c r="E146" s="1"/>
      <c r="F146" s="1"/>
      <c r="G146" s="1"/>
      <c r="H146" s="1"/>
      <c r="I146" s="1"/>
      <c r="J146" s="1"/>
      <c r="K146" s="5"/>
      <c r="L146" s="1"/>
      <c r="M146" s="1"/>
      <c r="N146" s="1"/>
    </row>
    <row r="147" spans="1:14" x14ac:dyDescent="0.2">
      <c r="A147" s="1"/>
      <c r="B147" s="1"/>
      <c r="C147" s="1"/>
      <c r="D147" s="1"/>
      <c r="E147" s="1"/>
      <c r="F147" s="1"/>
      <c r="G147" s="1"/>
      <c r="H147" s="1"/>
      <c r="I147" s="1"/>
      <c r="J147" s="1"/>
      <c r="K147" s="1"/>
      <c r="L147" s="1"/>
      <c r="M147" s="1"/>
      <c r="N147" s="1"/>
    </row>
    <row r="148" spans="1:14" x14ac:dyDescent="0.2">
      <c r="A148" s="1" t="s">
        <v>115</v>
      </c>
      <c r="B148" s="1"/>
      <c r="C148" s="1"/>
      <c r="D148" s="1"/>
      <c r="E148" s="1"/>
      <c r="F148" s="1"/>
      <c r="G148" s="1"/>
      <c r="H148" s="1"/>
      <c r="I148" s="1"/>
      <c r="J148" s="1"/>
      <c r="K148" s="1"/>
      <c r="L148" s="1"/>
      <c r="M148" s="1"/>
      <c r="N148" s="1"/>
    </row>
    <row r="149" spans="1:14" ht="13.5" thickBot="1" x14ac:dyDescent="0.25">
      <c r="A149" s="1"/>
      <c r="B149" s="1"/>
      <c r="C149" s="1"/>
      <c r="D149" s="1"/>
      <c r="E149" s="1"/>
      <c r="F149" s="1"/>
      <c r="G149" s="1"/>
      <c r="H149" s="1"/>
      <c r="I149" s="1"/>
      <c r="J149" s="1"/>
      <c r="K149" s="1"/>
      <c r="L149" s="1"/>
      <c r="M149" s="1"/>
      <c r="N149" s="1"/>
    </row>
    <row r="150" spans="1:14" x14ac:dyDescent="0.2">
      <c r="A150" s="1"/>
      <c r="B150" s="53"/>
      <c r="C150" s="54"/>
      <c r="D150" s="54"/>
      <c r="E150" s="54"/>
      <c r="F150" s="54"/>
      <c r="G150" s="54"/>
      <c r="H150" s="54"/>
      <c r="I150" s="54"/>
      <c r="J150" s="54"/>
      <c r="K150" s="54"/>
      <c r="L150" s="55"/>
      <c r="M150" s="1"/>
      <c r="N150" s="1"/>
    </row>
    <row r="151" spans="1:14" x14ac:dyDescent="0.2">
      <c r="A151" s="1"/>
      <c r="B151" s="56"/>
      <c r="C151" s="57"/>
      <c r="D151" s="57"/>
      <c r="E151" s="57"/>
      <c r="F151" s="57"/>
      <c r="G151" s="57"/>
      <c r="H151" s="57"/>
      <c r="I151" s="57"/>
      <c r="J151" s="57"/>
      <c r="K151" s="57"/>
      <c r="L151" s="58"/>
      <c r="M151" s="1"/>
      <c r="N151" s="1"/>
    </row>
    <row r="152" spans="1:14" x14ac:dyDescent="0.2">
      <c r="A152" s="1"/>
      <c r="B152" s="56"/>
      <c r="C152" s="57"/>
      <c r="D152" s="57"/>
      <c r="E152" s="57"/>
      <c r="F152" s="57"/>
      <c r="G152" s="57"/>
      <c r="H152" s="57"/>
      <c r="I152" s="57"/>
      <c r="J152" s="57"/>
      <c r="K152" s="57"/>
      <c r="L152" s="58"/>
      <c r="M152" s="1"/>
      <c r="N152" s="1"/>
    </row>
    <row r="153" spans="1:14" ht="13.5" thickBot="1" x14ac:dyDescent="0.25">
      <c r="A153" s="1"/>
      <c r="B153" s="59"/>
      <c r="C153" s="60"/>
      <c r="D153" s="60"/>
      <c r="E153" s="60"/>
      <c r="F153" s="60"/>
      <c r="G153" s="60"/>
      <c r="H153" s="60"/>
      <c r="I153" s="60"/>
      <c r="J153" s="60"/>
      <c r="K153" s="60"/>
      <c r="L153" s="61"/>
      <c r="M153" s="1"/>
      <c r="N153" s="1"/>
    </row>
    <row r="154" spans="1:14" x14ac:dyDescent="0.2">
      <c r="A154" s="1"/>
      <c r="B154" s="1"/>
      <c r="C154" s="1"/>
      <c r="D154" s="1"/>
      <c r="E154" s="1"/>
      <c r="F154" s="1"/>
      <c r="G154" s="1"/>
      <c r="H154" s="1"/>
      <c r="I154" s="1"/>
      <c r="J154" s="1"/>
      <c r="K154" s="1"/>
      <c r="L154" s="1"/>
      <c r="M154" s="1"/>
      <c r="N154" s="1"/>
    </row>
    <row r="155" spans="1:14" x14ac:dyDescent="0.2">
      <c r="A155" s="1"/>
      <c r="B155" s="1"/>
      <c r="C155" s="1"/>
      <c r="D155" s="1"/>
      <c r="E155" s="1"/>
      <c r="F155" s="1"/>
      <c r="G155" s="1"/>
      <c r="H155" s="1"/>
      <c r="I155" s="1"/>
      <c r="J155" s="1"/>
      <c r="K155" s="1"/>
      <c r="L155" s="1"/>
      <c r="M155" s="1"/>
      <c r="N155" s="1"/>
    </row>
    <row r="156" spans="1:14" x14ac:dyDescent="0.2">
      <c r="A156" s="4" t="s">
        <v>110</v>
      </c>
      <c r="B156" s="1"/>
      <c r="C156" s="1"/>
      <c r="D156" s="1"/>
      <c r="E156" s="1"/>
      <c r="F156" s="1"/>
      <c r="G156" s="1"/>
      <c r="H156" s="1"/>
      <c r="I156" s="1"/>
      <c r="J156" s="1"/>
      <c r="K156" s="1"/>
      <c r="L156" s="1"/>
      <c r="M156" s="1"/>
      <c r="N156" s="1"/>
    </row>
    <row r="157" spans="1:14" x14ac:dyDescent="0.2">
      <c r="A157" s="1" t="s">
        <v>55</v>
      </c>
      <c r="B157" s="1"/>
      <c r="C157" s="1"/>
      <c r="D157" s="1"/>
      <c r="E157" s="1"/>
      <c r="F157" s="1"/>
      <c r="G157" s="1"/>
      <c r="H157" s="1"/>
      <c r="I157" s="1"/>
      <c r="J157" s="1"/>
      <c r="K157" s="1"/>
      <c r="L157" s="1"/>
      <c r="M157" s="1"/>
      <c r="N157" s="1"/>
    </row>
    <row r="158" spans="1:14" ht="33.75" customHeight="1" thickBot="1" x14ac:dyDescent="0.25">
      <c r="A158" s="49" t="s">
        <v>56</v>
      </c>
      <c r="B158" s="49"/>
      <c r="C158" s="49"/>
      <c r="D158" s="49"/>
      <c r="E158" s="49"/>
      <c r="F158" s="49"/>
      <c r="G158" s="49"/>
      <c r="H158" s="49"/>
      <c r="I158" s="49"/>
      <c r="J158" s="49"/>
      <c r="K158" s="49"/>
      <c r="L158" s="49"/>
      <c r="M158" s="49"/>
      <c r="N158" s="1"/>
    </row>
    <row r="159" spans="1:14" ht="13.5" thickBot="1" x14ac:dyDescent="0.25">
      <c r="A159" s="1"/>
      <c r="B159" s="1"/>
      <c r="C159" s="1"/>
      <c r="D159" s="1"/>
      <c r="E159" s="1"/>
      <c r="F159" s="1"/>
      <c r="G159" s="1"/>
      <c r="H159" s="1"/>
      <c r="I159" s="1"/>
      <c r="J159" s="1"/>
      <c r="K159" s="5"/>
      <c r="L159" s="1"/>
      <c r="M159" s="1"/>
      <c r="N159" s="1"/>
    </row>
    <row r="160" spans="1:14" x14ac:dyDescent="0.2">
      <c r="A160" s="1"/>
      <c r="B160" s="1"/>
      <c r="C160" s="1"/>
      <c r="D160" s="1"/>
      <c r="E160" s="1"/>
      <c r="F160" s="1"/>
      <c r="G160" s="1"/>
      <c r="H160" s="1"/>
      <c r="I160" s="1"/>
      <c r="J160" s="1"/>
      <c r="K160" s="1"/>
      <c r="L160" s="1"/>
      <c r="M160" s="1"/>
      <c r="N160" s="1"/>
    </row>
    <row r="161" spans="1:14" x14ac:dyDescent="0.2">
      <c r="A161" s="4" t="s">
        <v>114</v>
      </c>
      <c r="B161" s="1"/>
      <c r="C161" s="1"/>
      <c r="D161" s="1"/>
      <c r="E161" s="1"/>
      <c r="F161" s="1"/>
      <c r="G161" s="1"/>
      <c r="H161" s="1"/>
      <c r="I161" s="1"/>
      <c r="J161" s="1"/>
      <c r="K161" s="1"/>
      <c r="L161" s="1"/>
      <c r="M161" s="1"/>
      <c r="N161" s="1"/>
    </row>
    <row r="162" spans="1:14" x14ac:dyDescent="0.2">
      <c r="A162" s="1"/>
      <c r="B162" s="1"/>
      <c r="C162" s="1"/>
      <c r="D162" s="1"/>
      <c r="E162" s="1"/>
      <c r="F162" s="1"/>
      <c r="G162" s="1"/>
      <c r="H162" s="1"/>
      <c r="I162" s="1"/>
      <c r="J162" s="1"/>
      <c r="K162" s="1"/>
      <c r="L162" s="1"/>
      <c r="M162" s="1"/>
      <c r="N162" s="1"/>
    </row>
    <row r="163" spans="1:14" ht="39" customHeight="1" x14ac:dyDescent="0.2">
      <c r="A163" s="49" t="s">
        <v>57</v>
      </c>
      <c r="B163" s="49"/>
      <c r="C163" s="49"/>
      <c r="D163" s="49"/>
      <c r="E163" s="49"/>
      <c r="F163" s="49"/>
      <c r="G163" s="49"/>
      <c r="H163" s="49"/>
      <c r="I163" s="49"/>
      <c r="J163" s="49"/>
      <c r="K163" s="49"/>
      <c r="L163" s="49"/>
      <c r="M163" s="49"/>
      <c r="N163" s="1"/>
    </row>
    <row r="164" spans="1:14" ht="13.5" thickBot="1" x14ac:dyDescent="0.25">
      <c r="A164" s="1"/>
      <c r="B164" s="1"/>
      <c r="C164" s="1"/>
      <c r="D164" s="1"/>
      <c r="E164" s="1"/>
      <c r="F164" s="1"/>
      <c r="G164" s="1"/>
      <c r="H164" s="1"/>
      <c r="I164" s="1"/>
      <c r="J164" s="1"/>
      <c r="K164" s="1"/>
      <c r="L164" s="1"/>
      <c r="M164" s="1"/>
      <c r="N164" s="1"/>
    </row>
    <row r="165" spans="1:14" x14ac:dyDescent="0.2">
      <c r="A165" s="1"/>
      <c r="B165" s="53"/>
      <c r="C165" s="54"/>
      <c r="D165" s="54"/>
      <c r="E165" s="54"/>
      <c r="F165" s="54"/>
      <c r="G165" s="54"/>
      <c r="H165" s="54"/>
      <c r="I165" s="54"/>
      <c r="J165" s="54"/>
      <c r="K165" s="54"/>
      <c r="L165" s="55"/>
      <c r="M165" s="1"/>
      <c r="N165" s="1"/>
    </row>
    <row r="166" spans="1:14" x14ac:dyDescent="0.2">
      <c r="A166" s="1"/>
      <c r="B166" s="56"/>
      <c r="C166" s="57"/>
      <c r="D166" s="57"/>
      <c r="E166" s="57"/>
      <c r="F166" s="57"/>
      <c r="G166" s="57"/>
      <c r="H166" s="57"/>
      <c r="I166" s="57"/>
      <c r="J166" s="57"/>
      <c r="K166" s="57"/>
      <c r="L166" s="58"/>
      <c r="M166" s="1"/>
      <c r="N166" s="1"/>
    </row>
    <row r="167" spans="1:14" x14ac:dyDescent="0.2">
      <c r="A167" s="1"/>
      <c r="B167" s="56"/>
      <c r="C167" s="57"/>
      <c r="D167" s="57"/>
      <c r="E167" s="57"/>
      <c r="F167" s="57"/>
      <c r="G167" s="57"/>
      <c r="H167" s="57"/>
      <c r="I167" s="57"/>
      <c r="J167" s="57"/>
      <c r="K167" s="57"/>
      <c r="L167" s="58"/>
      <c r="M167" s="1"/>
      <c r="N167" s="1"/>
    </row>
    <row r="168" spans="1:14" x14ac:dyDescent="0.2">
      <c r="A168" s="1"/>
      <c r="B168" s="56"/>
      <c r="C168" s="57"/>
      <c r="D168" s="57"/>
      <c r="E168" s="57"/>
      <c r="F168" s="57"/>
      <c r="G168" s="57"/>
      <c r="H168" s="57"/>
      <c r="I168" s="57"/>
      <c r="J168" s="57"/>
      <c r="K168" s="57"/>
      <c r="L168" s="58"/>
      <c r="M168" s="1"/>
      <c r="N168" s="1"/>
    </row>
    <row r="169" spans="1:14" x14ac:dyDescent="0.2">
      <c r="A169" s="1"/>
      <c r="B169" s="56"/>
      <c r="C169" s="57"/>
      <c r="D169" s="57"/>
      <c r="E169" s="57"/>
      <c r="F169" s="57"/>
      <c r="G169" s="57"/>
      <c r="H169" s="57"/>
      <c r="I169" s="57"/>
      <c r="J169" s="57"/>
      <c r="K169" s="57"/>
      <c r="L169" s="58"/>
      <c r="M169" s="1"/>
      <c r="N169" s="1"/>
    </row>
    <row r="170" spans="1:14" x14ac:dyDescent="0.2">
      <c r="A170" s="1"/>
      <c r="B170" s="56"/>
      <c r="C170" s="57"/>
      <c r="D170" s="57"/>
      <c r="E170" s="57"/>
      <c r="F170" s="57"/>
      <c r="G170" s="57"/>
      <c r="H170" s="57"/>
      <c r="I170" s="57"/>
      <c r="J170" s="57"/>
      <c r="K170" s="57"/>
      <c r="L170" s="58"/>
      <c r="M170" s="1"/>
      <c r="N170" s="1"/>
    </row>
    <row r="171" spans="1:14" x14ac:dyDescent="0.2">
      <c r="A171" s="1"/>
      <c r="B171" s="56"/>
      <c r="C171" s="57"/>
      <c r="D171" s="57"/>
      <c r="E171" s="57"/>
      <c r="F171" s="57"/>
      <c r="G171" s="57"/>
      <c r="H171" s="57"/>
      <c r="I171" s="57"/>
      <c r="J171" s="57"/>
      <c r="K171" s="57"/>
      <c r="L171" s="58"/>
      <c r="M171" s="1"/>
      <c r="N171" s="1"/>
    </row>
    <row r="172" spans="1:14" x14ac:dyDescent="0.2">
      <c r="A172" s="1"/>
      <c r="B172" s="56"/>
      <c r="C172" s="57"/>
      <c r="D172" s="57"/>
      <c r="E172" s="57"/>
      <c r="F172" s="57"/>
      <c r="G172" s="57"/>
      <c r="H172" s="57"/>
      <c r="I172" s="57"/>
      <c r="J172" s="57"/>
      <c r="K172" s="57"/>
      <c r="L172" s="58"/>
      <c r="M172" s="1"/>
      <c r="N172" s="1"/>
    </row>
    <row r="173" spans="1:14" x14ac:dyDescent="0.2">
      <c r="A173" s="1"/>
      <c r="B173" s="56"/>
      <c r="C173" s="57"/>
      <c r="D173" s="57"/>
      <c r="E173" s="57"/>
      <c r="F173" s="57"/>
      <c r="G173" s="57"/>
      <c r="H173" s="57"/>
      <c r="I173" s="57"/>
      <c r="J173" s="57"/>
      <c r="K173" s="57"/>
      <c r="L173" s="58"/>
      <c r="M173" s="1"/>
      <c r="N173" s="1"/>
    </row>
    <row r="174" spans="1:14" x14ac:dyDescent="0.2">
      <c r="A174" s="1"/>
      <c r="B174" s="56"/>
      <c r="C174" s="57"/>
      <c r="D174" s="57"/>
      <c r="E174" s="57"/>
      <c r="F174" s="57"/>
      <c r="G174" s="57"/>
      <c r="H174" s="57"/>
      <c r="I174" s="57"/>
      <c r="J174" s="57"/>
      <c r="K174" s="57"/>
      <c r="L174" s="58"/>
      <c r="M174" s="1"/>
      <c r="N174" s="1"/>
    </row>
    <row r="175" spans="1:14" ht="13.5" thickBot="1" x14ac:dyDescent="0.25">
      <c r="A175" s="1"/>
      <c r="B175" s="59"/>
      <c r="C175" s="60"/>
      <c r="D175" s="60"/>
      <c r="E175" s="60"/>
      <c r="F175" s="60"/>
      <c r="G175" s="60"/>
      <c r="H175" s="60"/>
      <c r="I175" s="60"/>
      <c r="J175" s="60"/>
      <c r="K175" s="60"/>
      <c r="L175" s="61"/>
      <c r="M175" s="1"/>
      <c r="N175" s="1"/>
    </row>
    <row r="176" spans="1:14" x14ac:dyDescent="0.2">
      <c r="A176" s="1"/>
      <c r="B176" s="1"/>
      <c r="C176" s="1"/>
      <c r="D176" s="1"/>
      <c r="E176" s="1"/>
      <c r="F176" s="1"/>
      <c r="G176" s="1"/>
      <c r="H176" s="1"/>
      <c r="I176" s="1"/>
      <c r="J176" s="1"/>
      <c r="K176" s="1"/>
      <c r="L176" s="1"/>
      <c r="M176" s="1"/>
      <c r="N176" s="1"/>
    </row>
  </sheetData>
  <mergeCells count="21">
    <mergeCell ref="A163:M163"/>
    <mergeCell ref="B165:L175"/>
    <mergeCell ref="A2:M2"/>
    <mergeCell ref="B119:L122"/>
    <mergeCell ref="A124:M124"/>
    <mergeCell ref="B126:L129"/>
    <mergeCell ref="B136:L139"/>
    <mergeCell ref="B150:L153"/>
    <mergeCell ref="A158:M158"/>
    <mergeCell ref="H48:K48"/>
    <mergeCell ref="H49:K49"/>
    <mergeCell ref="A53:M53"/>
    <mergeCell ref="A57:M57"/>
    <mergeCell ref="A61:M61"/>
    <mergeCell ref="K106:L106"/>
    <mergeCell ref="D7:F7"/>
    <mergeCell ref="A27:M27"/>
    <mergeCell ref="H44:K44"/>
    <mergeCell ref="H45:K45"/>
    <mergeCell ref="H46:K46"/>
    <mergeCell ref="H47:K47"/>
  </mergeCells>
  <pageMargins left="0.7" right="0.7" top="0.75" bottom="0.75" header="0.3" footer="0.3"/>
  <pageSetup paperSize="9" scale="67" orientation="portrait" r:id="rId1"/>
  <rowBreaks count="2" manualBreakCount="2">
    <brk id="63" max="13" man="1"/>
    <brk id="130" max="1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Data!$A$1:$A$4</xm:f>
          </x14:formula1>
          <xm:sqref>J7</xm:sqref>
        </x14:dataValidation>
        <x14:dataValidation type="list" allowBlank="1" showInputMessage="1" showErrorMessage="1">
          <x14:formula1>
            <xm:f>Data!$D$1:$D$2</xm:f>
          </x14:formula1>
          <xm:sqref>K159 L22 H40 D22 K108 K112 K142 K146 K32 G12 G10</xm:sqref>
        </x14:dataValidation>
        <x14:dataValidation type="list" allowBlank="1" showInputMessage="1" showErrorMessage="1">
          <x14:formula1>
            <xm:f>Data!$F$1:$F$6</xm:f>
          </x14:formula1>
          <xm:sqref>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workbookViewId="0"/>
  </sheetViews>
  <sheetFormatPr defaultRowHeight="12.75" x14ac:dyDescent="0.2"/>
  <cols>
    <col min="1" max="10" width="9.140625" style="2"/>
    <col min="11" max="11" width="9.7109375" style="2" bestFit="1" customWidth="1"/>
    <col min="12" max="24" width="9.140625" style="2"/>
    <col min="25" max="25" width="9.7109375" style="2" bestFit="1" customWidth="1"/>
    <col min="26" max="16384" width="9.140625" style="2"/>
  </cols>
  <sheetData>
    <row r="1" spans="1:27" x14ac:dyDescent="0.2">
      <c r="A1" s="4" t="s">
        <v>59</v>
      </c>
      <c r="B1" s="1"/>
      <c r="C1" s="1"/>
      <c r="D1" s="1"/>
      <c r="E1" s="1"/>
      <c r="F1" s="1"/>
      <c r="G1" s="1"/>
      <c r="H1" s="1"/>
      <c r="I1" s="1"/>
      <c r="J1" s="1"/>
      <c r="K1" s="1"/>
      <c r="L1" s="1"/>
      <c r="M1" s="1"/>
      <c r="O1" s="1"/>
      <c r="P1" s="1"/>
      <c r="Q1" s="1"/>
      <c r="R1" s="1"/>
      <c r="S1" s="1"/>
      <c r="T1" s="1"/>
      <c r="U1" s="1"/>
      <c r="V1" s="1"/>
      <c r="W1" s="1"/>
      <c r="X1" s="1"/>
      <c r="Y1" s="1"/>
      <c r="Z1" s="1"/>
      <c r="AA1" s="1"/>
    </row>
    <row r="2" spans="1:27" x14ac:dyDescent="0.2">
      <c r="A2" s="1"/>
      <c r="B2" s="1"/>
      <c r="C2" s="1"/>
      <c r="D2" s="1"/>
      <c r="E2" s="1"/>
      <c r="F2" s="1"/>
      <c r="G2" s="1"/>
      <c r="H2" s="1"/>
      <c r="I2" s="1"/>
      <c r="J2" s="1"/>
      <c r="K2" s="1"/>
      <c r="L2" s="1"/>
      <c r="M2" s="1"/>
      <c r="O2" s="1"/>
      <c r="P2" s="1"/>
      <c r="Q2" s="1"/>
      <c r="R2" s="1"/>
      <c r="S2" s="1"/>
      <c r="T2" s="1"/>
      <c r="U2" s="1"/>
      <c r="V2" s="1"/>
      <c r="W2" s="1"/>
      <c r="X2" s="1"/>
      <c r="Y2" s="1"/>
      <c r="Z2" s="1"/>
      <c r="AA2" s="1"/>
    </row>
    <row r="3" spans="1:27" x14ac:dyDescent="0.2">
      <c r="A3" s="1"/>
      <c r="B3" s="1"/>
      <c r="C3" s="1"/>
      <c r="D3" s="1"/>
      <c r="E3" s="1"/>
      <c r="F3" s="1"/>
      <c r="G3" s="1"/>
      <c r="H3" s="1"/>
      <c r="I3" s="1"/>
      <c r="J3" s="1"/>
      <c r="K3" s="1"/>
      <c r="L3" s="1"/>
      <c r="M3" s="1"/>
      <c r="O3" s="1"/>
      <c r="P3" s="1"/>
      <c r="Q3" s="1"/>
      <c r="R3" s="1"/>
      <c r="S3" s="1"/>
      <c r="T3" s="1"/>
      <c r="U3" s="1"/>
      <c r="V3" s="1"/>
      <c r="W3" s="1"/>
      <c r="X3" s="1"/>
      <c r="Y3" s="1"/>
      <c r="Z3" s="1"/>
      <c r="AA3" s="1"/>
    </row>
    <row r="4" spans="1:27" x14ac:dyDescent="0.2">
      <c r="A4" s="1" t="s">
        <v>21</v>
      </c>
      <c r="B4" s="1"/>
      <c r="C4" s="1"/>
      <c r="D4" s="1"/>
      <c r="E4" s="1"/>
      <c r="F4" s="1"/>
      <c r="G4" s="1"/>
      <c r="H4" s="1"/>
      <c r="I4" s="1"/>
      <c r="J4" s="1"/>
      <c r="K4" s="1"/>
      <c r="L4" s="1"/>
      <c r="M4" s="1"/>
      <c r="O4" s="1" t="s">
        <v>21</v>
      </c>
      <c r="P4" s="1"/>
      <c r="Q4" s="1"/>
      <c r="R4" s="1"/>
      <c r="S4" s="1"/>
      <c r="T4" s="1"/>
      <c r="U4" s="1"/>
      <c r="V4" s="1"/>
      <c r="W4" s="1"/>
      <c r="X4" s="1"/>
      <c r="Y4" s="1"/>
      <c r="Z4" s="1"/>
      <c r="AA4" s="1"/>
    </row>
    <row r="5" spans="1:27" ht="13.5" thickBot="1" x14ac:dyDescent="0.25">
      <c r="A5" s="1"/>
      <c r="B5" s="1"/>
      <c r="C5" s="1"/>
      <c r="D5" s="1"/>
      <c r="E5" s="1"/>
      <c r="F5" s="1"/>
      <c r="G5" s="1"/>
      <c r="H5" s="1"/>
      <c r="I5" s="1"/>
      <c r="J5" s="1"/>
      <c r="K5" s="1"/>
      <c r="L5" s="1"/>
      <c r="M5" s="1"/>
      <c r="O5" s="1"/>
      <c r="P5" s="1"/>
      <c r="Q5" s="1"/>
      <c r="R5" s="1"/>
      <c r="S5" s="1"/>
      <c r="T5" s="1"/>
      <c r="U5" s="1"/>
      <c r="V5" s="1"/>
      <c r="W5" s="1"/>
      <c r="X5" s="1"/>
      <c r="Y5" s="1"/>
      <c r="Z5" s="1"/>
      <c r="AA5" s="1"/>
    </row>
    <row r="6" spans="1:27" ht="13.5" thickBot="1" x14ac:dyDescent="0.25">
      <c r="A6" s="1"/>
      <c r="B6" s="1"/>
      <c r="C6" s="1"/>
      <c r="D6" s="1" t="s">
        <v>60</v>
      </c>
      <c r="E6" s="1"/>
      <c r="F6" s="1"/>
      <c r="G6" s="1"/>
      <c r="H6" s="5"/>
      <c r="I6" s="1"/>
      <c r="J6" s="1"/>
      <c r="K6" s="1"/>
      <c r="L6" s="1"/>
      <c r="M6" s="1"/>
      <c r="O6" s="1"/>
      <c r="P6" s="1"/>
      <c r="Q6" s="1"/>
      <c r="R6" s="1" t="s">
        <v>60</v>
      </c>
      <c r="S6" s="1"/>
      <c r="T6" s="1"/>
      <c r="U6" s="1"/>
      <c r="V6" s="5"/>
      <c r="W6" s="1"/>
      <c r="X6" s="1"/>
      <c r="Y6" s="1"/>
      <c r="Z6" s="1"/>
      <c r="AA6" s="1"/>
    </row>
    <row r="7" spans="1:27" ht="13.5" thickBot="1" x14ac:dyDescent="0.25">
      <c r="A7" s="1"/>
      <c r="B7" s="1"/>
      <c r="C7" s="1"/>
      <c r="D7" s="1"/>
      <c r="E7" s="1"/>
      <c r="F7" s="1"/>
      <c r="G7" s="1"/>
      <c r="H7" s="1"/>
      <c r="I7" s="1"/>
      <c r="J7" s="1"/>
      <c r="K7" s="1"/>
      <c r="L7" s="1"/>
      <c r="M7" s="1"/>
      <c r="O7" s="1"/>
      <c r="P7" s="1"/>
      <c r="Q7" s="1"/>
      <c r="R7" s="1"/>
      <c r="S7" s="1"/>
      <c r="T7" s="1"/>
      <c r="U7" s="1"/>
      <c r="V7" s="1"/>
      <c r="W7" s="1"/>
      <c r="X7" s="1"/>
      <c r="Y7" s="1"/>
      <c r="Z7" s="1"/>
      <c r="AA7" s="1"/>
    </row>
    <row r="8" spans="1:27" ht="13.5" thickBot="1" x14ac:dyDescent="0.25">
      <c r="A8" s="1"/>
      <c r="B8" s="1"/>
      <c r="C8" s="1"/>
      <c r="D8" s="1" t="s">
        <v>22</v>
      </c>
      <c r="E8" s="1"/>
      <c r="F8" s="1"/>
      <c r="G8" s="1"/>
      <c r="H8" s="50"/>
      <c r="I8" s="51"/>
      <c r="J8" s="51"/>
      <c r="K8" s="52"/>
      <c r="L8" s="1"/>
      <c r="M8" s="1"/>
      <c r="O8" s="1"/>
      <c r="P8" s="1"/>
      <c r="Q8" s="1"/>
      <c r="R8" s="1" t="s">
        <v>22</v>
      </c>
      <c r="S8" s="1"/>
      <c r="T8" s="1"/>
      <c r="U8" s="1"/>
      <c r="V8" s="50"/>
      <c r="W8" s="51"/>
      <c r="X8" s="51"/>
      <c r="Y8" s="52"/>
      <c r="Z8" s="1"/>
      <c r="AA8" s="1"/>
    </row>
    <row r="9" spans="1:27" ht="13.5" thickBot="1" x14ac:dyDescent="0.25">
      <c r="A9" s="1"/>
      <c r="B9" s="1"/>
      <c r="C9" s="1"/>
      <c r="D9" s="1" t="s">
        <v>23</v>
      </c>
      <c r="E9" s="1"/>
      <c r="F9" s="1"/>
      <c r="G9" s="1"/>
      <c r="H9" s="50"/>
      <c r="I9" s="51"/>
      <c r="J9" s="51"/>
      <c r="K9" s="52"/>
      <c r="L9" s="1"/>
      <c r="M9" s="1"/>
      <c r="O9" s="1"/>
      <c r="P9" s="1"/>
      <c r="Q9" s="1"/>
      <c r="R9" s="1" t="s">
        <v>23</v>
      </c>
      <c r="S9" s="1"/>
      <c r="T9" s="1"/>
      <c r="U9" s="1"/>
      <c r="V9" s="50"/>
      <c r="W9" s="51"/>
      <c r="X9" s="51"/>
      <c r="Y9" s="52"/>
      <c r="Z9" s="1"/>
      <c r="AA9" s="1"/>
    </row>
    <row r="10" spans="1:27" ht="13.5" thickBot="1" x14ac:dyDescent="0.25">
      <c r="A10" s="1"/>
      <c r="B10" s="1"/>
      <c r="C10" s="1"/>
      <c r="D10" s="1" t="s">
        <v>24</v>
      </c>
      <c r="E10" s="1"/>
      <c r="F10" s="1"/>
      <c r="G10" s="1"/>
      <c r="H10" s="50"/>
      <c r="I10" s="51"/>
      <c r="J10" s="51"/>
      <c r="K10" s="52"/>
      <c r="L10" s="1"/>
      <c r="M10" s="1"/>
      <c r="O10" s="1"/>
      <c r="P10" s="1"/>
      <c r="Q10" s="1"/>
      <c r="R10" s="1" t="s">
        <v>24</v>
      </c>
      <c r="S10" s="1"/>
      <c r="T10" s="1"/>
      <c r="U10" s="1"/>
      <c r="V10" s="50"/>
      <c r="W10" s="51"/>
      <c r="X10" s="51"/>
      <c r="Y10" s="52"/>
      <c r="Z10" s="1"/>
      <c r="AA10" s="1"/>
    </row>
    <row r="11" spans="1:27" ht="13.5" thickBot="1" x14ac:dyDescent="0.25">
      <c r="A11" s="1"/>
      <c r="B11" s="1"/>
      <c r="C11" s="1"/>
      <c r="D11" s="1" t="s">
        <v>25</v>
      </c>
      <c r="E11" s="1"/>
      <c r="F11" s="1"/>
      <c r="G11" s="21"/>
      <c r="H11" s="50"/>
      <c r="I11" s="51"/>
      <c r="J11" s="51"/>
      <c r="K11" s="52"/>
      <c r="L11" s="1"/>
      <c r="M11" s="1"/>
      <c r="O11" s="1"/>
      <c r="P11" s="1"/>
      <c r="Q11" s="1"/>
      <c r="R11" s="1" t="s">
        <v>25</v>
      </c>
      <c r="S11" s="1"/>
      <c r="T11" s="1"/>
      <c r="U11" s="21"/>
      <c r="V11" s="50"/>
      <c r="W11" s="51"/>
      <c r="X11" s="51"/>
      <c r="Y11" s="52"/>
      <c r="Z11" s="1"/>
      <c r="AA11" s="1"/>
    </row>
    <row r="12" spans="1:27" ht="13.5" thickBot="1" x14ac:dyDescent="0.25">
      <c r="A12" s="1"/>
      <c r="B12" s="1"/>
      <c r="C12" s="1"/>
      <c r="D12" s="1" t="s">
        <v>61</v>
      </c>
      <c r="E12" s="1"/>
      <c r="F12" s="1"/>
      <c r="G12" s="21"/>
      <c r="H12" s="50"/>
      <c r="I12" s="51"/>
      <c r="J12" s="51"/>
      <c r="K12" s="52"/>
      <c r="L12" s="21"/>
      <c r="M12" s="1"/>
      <c r="O12" s="1"/>
      <c r="P12" s="1"/>
      <c r="Q12" s="1"/>
      <c r="R12" s="1" t="s">
        <v>61</v>
      </c>
      <c r="S12" s="1"/>
      <c r="T12" s="1"/>
      <c r="U12" s="21"/>
      <c r="V12" s="50"/>
      <c r="W12" s="51"/>
      <c r="X12" s="51"/>
      <c r="Y12" s="52"/>
      <c r="Z12" s="21"/>
      <c r="AA12" s="1"/>
    </row>
    <row r="13" spans="1:27" ht="13.5" thickBot="1" x14ac:dyDescent="0.25">
      <c r="A13" s="1"/>
      <c r="B13" s="1"/>
      <c r="C13" s="1"/>
      <c r="D13" s="1" t="s">
        <v>62</v>
      </c>
      <c r="E13" s="1"/>
      <c r="F13" s="1"/>
      <c r="G13" s="21"/>
      <c r="H13" s="50"/>
      <c r="I13" s="51"/>
      <c r="J13" s="51"/>
      <c r="K13" s="52"/>
      <c r="L13" s="21"/>
      <c r="M13" s="1"/>
      <c r="O13" s="1"/>
      <c r="P13" s="1"/>
      <c r="Q13" s="1"/>
      <c r="R13" s="1" t="s">
        <v>62</v>
      </c>
      <c r="S13" s="1"/>
      <c r="T13" s="1"/>
      <c r="U13" s="21"/>
      <c r="V13" s="50"/>
      <c r="W13" s="51"/>
      <c r="X13" s="51"/>
      <c r="Y13" s="52"/>
      <c r="Z13" s="21"/>
      <c r="AA13" s="1"/>
    </row>
    <row r="14" spans="1:27" ht="13.5" thickBot="1" x14ac:dyDescent="0.25">
      <c r="A14" s="1"/>
      <c r="B14" s="1"/>
      <c r="C14" s="1"/>
      <c r="D14" s="1" t="s">
        <v>63</v>
      </c>
      <c r="E14" s="1"/>
      <c r="F14" s="1"/>
      <c r="G14" s="1"/>
      <c r="H14" s="50"/>
      <c r="I14" s="51"/>
      <c r="J14" s="51"/>
      <c r="K14" s="52"/>
      <c r="L14" s="1"/>
      <c r="M14" s="1"/>
      <c r="O14" s="1"/>
      <c r="P14" s="1"/>
      <c r="Q14" s="1"/>
      <c r="R14" s="1" t="s">
        <v>63</v>
      </c>
      <c r="S14" s="1"/>
      <c r="T14" s="1"/>
      <c r="U14" s="1"/>
      <c r="V14" s="50"/>
      <c r="W14" s="51"/>
      <c r="X14" s="51"/>
      <c r="Y14" s="52"/>
      <c r="Z14" s="1"/>
      <c r="AA14" s="1"/>
    </row>
    <row r="15" spans="1:27" x14ac:dyDescent="0.2">
      <c r="A15" s="1"/>
      <c r="B15" s="1"/>
      <c r="C15" s="1"/>
      <c r="D15" s="1"/>
      <c r="E15" s="1"/>
      <c r="F15" s="1"/>
      <c r="G15" s="1"/>
      <c r="H15" s="1"/>
      <c r="I15" s="1"/>
      <c r="J15" s="1"/>
      <c r="K15" s="1"/>
      <c r="L15" s="1"/>
      <c r="M15" s="1"/>
      <c r="O15" s="1"/>
      <c r="P15" s="1"/>
      <c r="Q15" s="1"/>
      <c r="R15" s="1"/>
      <c r="S15" s="1"/>
      <c r="T15" s="1"/>
      <c r="U15" s="1"/>
      <c r="V15" s="1"/>
      <c r="W15" s="1"/>
      <c r="X15" s="1"/>
      <c r="Y15" s="1"/>
      <c r="Z15" s="1"/>
      <c r="AA15" s="1"/>
    </row>
    <row r="16" spans="1:27" x14ac:dyDescent="0.2">
      <c r="A16" s="1"/>
      <c r="B16" s="1"/>
      <c r="C16" s="1"/>
      <c r="D16" s="1"/>
      <c r="E16" s="1"/>
      <c r="F16" s="1"/>
      <c r="G16" s="1"/>
      <c r="H16" s="1"/>
      <c r="I16" s="1"/>
      <c r="J16" s="1"/>
      <c r="K16" s="1"/>
      <c r="L16" s="1"/>
      <c r="M16" s="1"/>
      <c r="O16" s="1"/>
      <c r="P16" s="1"/>
      <c r="Q16" s="1"/>
      <c r="R16" s="1"/>
      <c r="S16" s="1"/>
      <c r="T16" s="1"/>
      <c r="U16" s="1"/>
      <c r="V16" s="1"/>
      <c r="W16" s="1"/>
      <c r="X16" s="1"/>
      <c r="Y16" s="1"/>
      <c r="Z16" s="1"/>
      <c r="AA16" s="1"/>
    </row>
    <row r="17" spans="1:27" x14ac:dyDescent="0.2">
      <c r="A17" s="1"/>
      <c r="B17" s="1"/>
      <c r="C17" s="1"/>
      <c r="D17" s="1"/>
      <c r="E17" s="1"/>
      <c r="F17" s="1"/>
      <c r="G17" s="1"/>
      <c r="H17" s="1"/>
      <c r="I17" s="1"/>
      <c r="J17" s="1"/>
      <c r="K17" s="1"/>
      <c r="L17" s="1"/>
      <c r="M17" s="1"/>
      <c r="O17" s="1"/>
      <c r="P17" s="1"/>
      <c r="Q17" s="1"/>
      <c r="R17" s="1"/>
      <c r="S17" s="1"/>
      <c r="T17" s="1"/>
      <c r="U17" s="1"/>
      <c r="V17" s="1"/>
      <c r="W17" s="1"/>
      <c r="X17" s="1"/>
      <c r="Y17" s="1"/>
      <c r="Z17" s="1"/>
      <c r="AA17" s="1"/>
    </row>
    <row r="18" spans="1:27" x14ac:dyDescent="0.2">
      <c r="A18" s="1"/>
      <c r="B18" s="1"/>
      <c r="C18" s="1"/>
      <c r="D18" s="1"/>
      <c r="E18" s="1"/>
      <c r="F18" s="1"/>
      <c r="G18" s="1"/>
      <c r="H18" s="1"/>
      <c r="I18" s="1"/>
      <c r="J18" s="1"/>
      <c r="K18" s="1"/>
      <c r="L18" s="1"/>
      <c r="M18" s="1"/>
      <c r="O18" s="1"/>
      <c r="P18" s="1"/>
      <c r="Q18" s="1"/>
      <c r="R18" s="1"/>
      <c r="S18" s="1"/>
      <c r="T18" s="1"/>
      <c r="U18" s="1"/>
      <c r="V18" s="1"/>
      <c r="W18" s="1"/>
      <c r="X18" s="1"/>
      <c r="Y18" s="1"/>
      <c r="Z18" s="1"/>
      <c r="AA18" s="1"/>
    </row>
    <row r="19" spans="1:27" x14ac:dyDescent="0.2">
      <c r="A19" s="1"/>
      <c r="B19" s="1"/>
      <c r="C19" s="1"/>
      <c r="D19" s="1"/>
      <c r="E19" s="1"/>
      <c r="F19" s="1"/>
      <c r="G19" s="1"/>
      <c r="H19" s="1"/>
      <c r="I19" s="1"/>
      <c r="J19" s="1"/>
      <c r="K19" s="1"/>
      <c r="L19" s="1"/>
      <c r="M19" s="1"/>
      <c r="O19" s="1"/>
      <c r="P19" s="1"/>
      <c r="Q19" s="1"/>
      <c r="R19" s="1"/>
      <c r="S19" s="1"/>
      <c r="T19" s="1"/>
      <c r="U19" s="1"/>
      <c r="V19" s="1"/>
      <c r="W19" s="1"/>
      <c r="X19" s="1"/>
      <c r="Y19" s="1"/>
      <c r="Z19" s="1"/>
      <c r="AA19" s="1"/>
    </row>
    <row r="20" spans="1:27" x14ac:dyDescent="0.2">
      <c r="A20" s="4" t="s">
        <v>111</v>
      </c>
      <c r="B20" s="4"/>
      <c r="C20" s="4"/>
      <c r="D20" s="4"/>
      <c r="E20" s="4"/>
      <c r="F20" s="1"/>
      <c r="G20" s="1"/>
      <c r="H20" s="1"/>
      <c r="I20" s="1"/>
      <c r="J20" s="1"/>
      <c r="K20" s="1"/>
      <c r="L20" s="1"/>
      <c r="M20" s="1"/>
      <c r="O20" s="4" t="s">
        <v>111</v>
      </c>
      <c r="P20" s="4"/>
      <c r="Q20" s="4"/>
      <c r="R20" s="4"/>
      <c r="S20" s="4"/>
      <c r="T20" s="1"/>
      <c r="U20" s="1"/>
      <c r="V20" s="1"/>
      <c r="W20" s="1"/>
      <c r="X20" s="1"/>
      <c r="Y20" s="1"/>
      <c r="Z20" s="1"/>
      <c r="AA20" s="1"/>
    </row>
    <row r="21" spans="1:27" ht="13.5" thickBot="1" x14ac:dyDescent="0.25">
      <c r="A21" s="4"/>
      <c r="B21" s="4"/>
      <c r="C21" s="4"/>
      <c r="D21" s="4"/>
      <c r="E21" s="4"/>
      <c r="F21" s="1"/>
      <c r="G21" s="1"/>
      <c r="H21" s="1"/>
      <c r="I21" s="1"/>
      <c r="J21" s="1"/>
      <c r="K21" s="1"/>
      <c r="L21" s="1"/>
      <c r="M21" s="1"/>
      <c r="O21" s="4"/>
      <c r="P21" s="4"/>
      <c r="Q21" s="4"/>
      <c r="R21" s="4"/>
      <c r="S21" s="4"/>
      <c r="T21" s="1"/>
      <c r="U21" s="1"/>
      <c r="V21" s="1"/>
      <c r="W21" s="1"/>
      <c r="X21" s="1"/>
      <c r="Y21" s="1"/>
      <c r="Z21" s="1"/>
      <c r="AA21" s="1"/>
    </row>
    <row r="22" spans="1:27" ht="13.5" thickBot="1" x14ac:dyDescent="0.25">
      <c r="A22" s="47" t="s">
        <v>64</v>
      </c>
      <c r="B22" s="18"/>
      <c r="C22" s="18"/>
      <c r="D22" s="18"/>
      <c r="E22" s="18"/>
      <c r="F22" s="18"/>
      <c r="G22" s="18"/>
      <c r="H22" s="18"/>
      <c r="I22" s="18"/>
      <c r="J22" s="18"/>
      <c r="K22" s="5"/>
      <c r="L22" s="18"/>
      <c r="M22" s="18"/>
      <c r="O22" s="47" t="s">
        <v>64</v>
      </c>
      <c r="P22" s="18"/>
      <c r="Q22" s="18"/>
      <c r="R22" s="18"/>
      <c r="S22" s="18"/>
      <c r="T22" s="18"/>
      <c r="U22" s="18"/>
      <c r="V22" s="18"/>
      <c r="W22" s="18"/>
      <c r="X22" s="18"/>
      <c r="Y22" s="5"/>
      <c r="Z22" s="18"/>
      <c r="AA22" s="18"/>
    </row>
    <row r="23" spans="1:27" x14ac:dyDescent="0.2">
      <c r="A23" s="1" t="s">
        <v>17</v>
      </c>
      <c r="B23" s="1"/>
      <c r="C23" s="1"/>
      <c r="D23" s="1"/>
      <c r="E23" s="1"/>
      <c r="F23" s="1"/>
      <c r="G23" s="1"/>
      <c r="H23" s="1"/>
      <c r="I23" s="1"/>
      <c r="J23" s="1"/>
      <c r="K23" s="1"/>
      <c r="L23" s="1"/>
      <c r="M23" s="1"/>
      <c r="O23" s="1" t="s">
        <v>17</v>
      </c>
      <c r="P23" s="1"/>
      <c r="Q23" s="1"/>
      <c r="R23" s="1"/>
      <c r="S23" s="1"/>
      <c r="T23" s="1"/>
      <c r="U23" s="1"/>
      <c r="V23" s="1"/>
      <c r="W23" s="1"/>
      <c r="X23" s="1"/>
      <c r="Y23" s="1"/>
      <c r="Z23" s="1"/>
      <c r="AA23" s="1"/>
    </row>
    <row r="24" spans="1:27" ht="13.5" thickBot="1" x14ac:dyDescent="0.25">
      <c r="A24" s="1"/>
      <c r="B24" s="1"/>
      <c r="C24" s="1"/>
      <c r="D24" s="1"/>
      <c r="E24" s="1"/>
      <c r="F24" s="1"/>
      <c r="G24" s="1"/>
      <c r="H24" s="1"/>
      <c r="I24" s="1"/>
      <c r="J24" s="1"/>
      <c r="K24" s="1"/>
      <c r="L24" s="1"/>
      <c r="M24" s="1"/>
      <c r="O24" s="1"/>
      <c r="P24" s="1"/>
      <c r="Q24" s="1"/>
      <c r="R24" s="1"/>
      <c r="S24" s="1"/>
      <c r="T24" s="1"/>
      <c r="U24" s="1"/>
      <c r="V24" s="1"/>
      <c r="W24" s="1"/>
      <c r="X24" s="1"/>
      <c r="Y24" s="1"/>
      <c r="Z24" s="1"/>
      <c r="AA24" s="1"/>
    </row>
    <row r="25" spans="1:27" ht="13.5" thickBot="1" x14ac:dyDescent="0.25">
      <c r="A25" s="4"/>
      <c r="B25" s="22" t="s">
        <v>36</v>
      </c>
      <c r="C25" s="4"/>
      <c r="D25" s="4"/>
      <c r="E25" s="4"/>
      <c r="F25" s="1"/>
      <c r="G25" s="1"/>
      <c r="H25" s="1"/>
      <c r="I25" s="1"/>
      <c r="J25" s="1"/>
      <c r="K25" s="5"/>
      <c r="L25" s="1"/>
      <c r="M25" s="1"/>
      <c r="O25" s="4"/>
      <c r="P25" s="22" t="s">
        <v>36</v>
      </c>
      <c r="Q25" s="4"/>
      <c r="R25" s="4"/>
      <c r="S25" s="4"/>
      <c r="T25" s="1"/>
      <c r="U25" s="1"/>
      <c r="V25" s="1"/>
      <c r="W25" s="1"/>
      <c r="X25" s="1"/>
      <c r="Y25" s="5"/>
      <c r="Z25" s="1"/>
      <c r="AA25" s="1"/>
    </row>
    <row r="26" spans="1:27" ht="13.5" thickBot="1" x14ac:dyDescent="0.25">
      <c r="A26" s="4"/>
      <c r="B26" s="22" t="s">
        <v>37</v>
      </c>
      <c r="C26" s="4"/>
      <c r="D26" s="4"/>
      <c r="E26" s="4"/>
      <c r="F26" s="1"/>
      <c r="G26" s="1"/>
      <c r="H26" s="1"/>
      <c r="I26" s="1"/>
      <c r="J26" s="1"/>
      <c r="K26" s="5"/>
      <c r="L26" s="1"/>
      <c r="M26" s="1"/>
      <c r="O26" s="4"/>
      <c r="P26" s="22" t="s">
        <v>37</v>
      </c>
      <c r="Q26" s="4"/>
      <c r="R26" s="4"/>
      <c r="S26" s="4"/>
      <c r="T26" s="1"/>
      <c r="U26" s="1"/>
      <c r="V26" s="1"/>
      <c r="W26" s="1"/>
      <c r="X26" s="1"/>
      <c r="Y26" s="5"/>
      <c r="Z26" s="1"/>
      <c r="AA26" s="1"/>
    </row>
    <row r="27" spans="1:27" ht="13.5" thickBot="1" x14ac:dyDescent="0.25">
      <c r="A27" s="4"/>
      <c r="B27" s="22" t="s">
        <v>38</v>
      </c>
      <c r="C27" s="4"/>
      <c r="D27" s="4"/>
      <c r="E27" s="4"/>
      <c r="F27" s="1"/>
      <c r="G27" s="1"/>
      <c r="H27" s="1"/>
      <c r="I27" s="1"/>
      <c r="J27" s="1"/>
      <c r="K27" s="5"/>
      <c r="L27" s="1"/>
      <c r="M27" s="1"/>
      <c r="O27" s="4"/>
      <c r="P27" s="22" t="s">
        <v>38</v>
      </c>
      <c r="Q27" s="4"/>
      <c r="R27" s="4"/>
      <c r="S27" s="4"/>
      <c r="T27" s="1"/>
      <c r="U27" s="1"/>
      <c r="V27" s="1"/>
      <c r="W27" s="1"/>
      <c r="X27" s="1"/>
      <c r="Y27" s="5"/>
      <c r="Z27" s="1"/>
      <c r="AA27" s="1"/>
    </row>
    <row r="28" spans="1:27" x14ac:dyDescent="0.2">
      <c r="A28" s="4"/>
      <c r="B28" s="22"/>
      <c r="C28" s="4"/>
      <c r="D28" s="4"/>
      <c r="E28" s="4"/>
      <c r="F28" s="1"/>
      <c r="G28" s="1"/>
      <c r="H28" s="1"/>
      <c r="I28" s="1"/>
      <c r="J28" s="1"/>
      <c r="K28" s="1"/>
      <c r="L28" s="1"/>
      <c r="M28" s="1"/>
      <c r="O28" s="4"/>
      <c r="P28" s="22"/>
      <c r="Q28" s="4"/>
      <c r="R28" s="4"/>
      <c r="S28" s="4"/>
      <c r="T28" s="1"/>
      <c r="U28" s="1"/>
      <c r="V28" s="1"/>
      <c r="W28" s="1"/>
      <c r="X28" s="1"/>
      <c r="Y28" s="1"/>
      <c r="Z28" s="1"/>
      <c r="AA28" s="1"/>
    </row>
    <row r="29" spans="1:27" x14ac:dyDescent="0.2">
      <c r="A29" s="4"/>
      <c r="B29" s="22" t="s">
        <v>39</v>
      </c>
      <c r="C29" s="4"/>
      <c r="D29" s="4"/>
      <c r="E29" s="4"/>
      <c r="F29" s="1"/>
      <c r="G29" s="1"/>
      <c r="H29" s="1"/>
      <c r="I29" s="1"/>
      <c r="J29" s="1"/>
      <c r="K29" s="1"/>
      <c r="L29" s="1"/>
      <c r="M29" s="1"/>
      <c r="O29" s="4"/>
      <c r="P29" s="22" t="s">
        <v>39</v>
      </c>
      <c r="Q29" s="4"/>
      <c r="R29" s="4"/>
      <c r="S29" s="4"/>
      <c r="T29" s="1"/>
      <c r="U29" s="1"/>
      <c r="V29" s="1"/>
      <c r="W29" s="1"/>
      <c r="X29" s="1"/>
      <c r="Y29" s="1"/>
      <c r="Z29" s="1"/>
      <c r="AA29" s="1"/>
    </row>
    <row r="30" spans="1:27" ht="13.5" thickBot="1" x14ac:dyDescent="0.25">
      <c r="A30" s="4"/>
      <c r="B30" s="4"/>
      <c r="C30" s="4"/>
      <c r="D30" s="4"/>
      <c r="E30" s="4"/>
      <c r="F30" s="1"/>
      <c r="G30" s="1"/>
      <c r="H30" s="1"/>
      <c r="I30" s="1"/>
      <c r="J30" s="1"/>
      <c r="K30" s="1"/>
      <c r="L30" s="1"/>
      <c r="M30" s="1"/>
      <c r="O30" s="4"/>
      <c r="P30" s="4"/>
      <c r="Q30" s="4"/>
      <c r="R30" s="4"/>
      <c r="S30" s="4"/>
      <c r="T30" s="1"/>
      <c r="U30" s="1"/>
      <c r="V30" s="1"/>
      <c r="W30" s="1"/>
      <c r="X30" s="1"/>
      <c r="Y30" s="1"/>
      <c r="Z30" s="1"/>
      <c r="AA30" s="1"/>
    </row>
    <row r="31" spans="1:27" ht="13.5" thickBot="1" x14ac:dyDescent="0.25">
      <c r="A31" s="4"/>
      <c r="B31" s="22" t="s">
        <v>112</v>
      </c>
      <c r="C31" s="4"/>
      <c r="D31" s="4"/>
      <c r="E31" s="4"/>
      <c r="F31" s="1"/>
      <c r="G31" s="1"/>
      <c r="H31" s="1"/>
      <c r="I31" s="1"/>
      <c r="J31" s="1"/>
      <c r="K31" s="5"/>
      <c r="L31" s="1"/>
      <c r="M31" s="1"/>
      <c r="O31" s="4"/>
      <c r="P31" s="22" t="s">
        <v>112</v>
      </c>
      <c r="Q31" s="4"/>
      <c r="R31" s="4"/>
      <c r="S31" s="4"/>
      <c r="T31" s="1"/>
      <c r="U31" s="1"/>
      <c r="V31" s="1"/>
      <c r="W31" s="1"/>
      <c r="X31" s="1"/>
      <c r="Y31" s="5"/>
      <c r="Z31" s="1"/>
      <c r="AA31" s="1"/>
    </row>
    <row r="32" spans="1:27" x14ac:dyDescent="0.2">
      <c r="A32" s="4"/>
      <c r="B32" s="4"/>
      <c r="C32" s="4"/>
      <c r="D32" s="4"/>
      <c r="E32" s="4"/>
      <c r="F32" s="1"/>
      <c r="G32" s="1"/>
      <c r="H32" s="1"/>
      <c r="I32" s="1"/>
      <c r="J32" s="1"/>
      <c r="K32" s="1"/>
      <c r="L32" s="1"/>
      <c r="M32" s="1"/>
      <c r="O32" s="4"/>
      <c r="P32" s="4"/>
      <c r="Q32" s="4"/>
      <c r="R32" s="4"/>
      <c r="S32" s="4"/>
      <c r="T32" s="1"/>
      <c r="U32" s="1"/>
      <c r="V32" s="1"/>
      <c r="W32" s="1"/>
      <c r="X32" s="1"/>
      <c r="Y32" s="1"/>
      <c r="Z32" s="1"/>
      <c r="AA32" s="1"/>
    </row>
    <row r="33" spans="1:27" ht="13.5" thickBot="1" x14ac:dyDescent="0.25">
      <c r="A33" s="1"/>
      <c r="B33" s="1"/>
      <c r="C33" s="1"/>
      <c r="D33" s="1"/>
      <c r="E33" s="1"/>
      <c r="F33" s="1"/>
      <c r="G33" s="1"/>
      <c r="H33" s="1"/>
      <c r="I33" s="1"/>
      <c r="J33" s="1"/>
      <c r="K33" s="1"/>
      <c r="L33" s="1"/>
      <c r="M33" s="1"/>
      <c r="O33" s="1"/>
      <c r="P33" s="1"/>
      <c r="Q33" s="1"/>
      <c r="R33" s="1"/>
      <c r="S33" s="1"/>
      <c r="T33" s="1"/>
      <c r="U33" s="1"/>
      <c r="V33" s="1"/>
      <c r="W33" s="1"/>
      <c r="X33" s="1"/>
      <c r="Y33" s="1"/>
      <c r="Z33" s="1"/>
      <c r="AA33" s="1"/>
    </row>
    <row r="34" spans="1:27" ht="13.5" thickBot="1" x14ac:dyDescent="0.25">
      <c r="A34" s="1"/>
      <c r="B34" s="1" t="s">
        <v>40</v>
      </c>
      <c r="C34" s="1"/>
      <c r="D34" s="1"/>
      <c r="E34" s="1"/>
      <c r="F34" s="1"/>
      <c r="G34" s="21"/>
      <c r="H34" s="21"/>
      <c r="I34" s="1"/>
      <c r="J34" s="1"/>
      <c r="K34" s="23" t="e">
        <f>IF(K22="Yes",Calculation!N60,Calculation!N59)</f>
        <v>#DIV/0!</v>
      </c>
      <c r="L34" s="1"/>
      <c r="M34" s="1"/>
      <c r="O34" s="1"/>
      <c r="P34" s="1" t="s">
        <v>40</v>
      </c>
      <c r="Q34" s="1"/>
      <c r="R34" s="1"/>
      <c r="S34" s="1"/>
      <c r="T34" s="1"/>
      <c r="U34" s="21"/>
      <c r="V34" s="21"/>
      <c r="W34" s="1"/>
      <c r="X34" s="1"/>
      <c r="Y34" s="23" t="e">
        <f>IF(Y22="Yes",Calculation!N92,Calculation!N91)</f>
        <v>#DIV/0!</v>
      </c>
      <c r="Z34" s="1"/>
      <c r="AA34" s="1"/>
    </row>
    <row r="35" spans="1:27" ht="13.5" thickBot="1" x14ac:dyDescent="0.25">
      <c r="A35" s="1"/>
      <c r="B35" s="1"/>
      <c r="C35" s="1"/>
      <c r="D35" s="1"/>
      <c r="E35" s="1"/>
      <c r="F35" s="1"/>
      <c r="G35" s="1"/>
      <c r="H35" s="1"/>
      <c r="I35" s="1"/>
      <c r="J35" s="1"/>
      <c r="K35" s="1"/>
      <c r="L35" s="1"/>
      <c r="M35" s="1"/>
      <c r="O35" s="1"/>
      <c r="P35" s="1"/>
      <c r="Q35" s="1"/>
      <c r="R35" s="1"/>
      <c r="S35" s="1"/>
      <c r="T35" s="1"/>
      <c r="U35" s="1"/>
      <c r="V35" s="1"/>
      <c r="W35" s="1"/>
      <c r="X35" s="1"/>
      <c r="Y35" s="1"/>
      <c r="Z35" s="1"/>
      <c r="AA35" s="1"/>
    </row>
    <row r="36" spans="1:27" ht="13.5" thickBot="1" x14ac:dyDescent="0.25">
      <c r="A36" s="1"/>
      <c r="B36" s="1" t="s">
        <v>65</v>
      </c>
      <c r="C36" s="1"/>
      <c r="D36" s="1"/>
      <c r="E36" s="1"/>
      <c r="F36" s="1"/>
      <c r="G36" s="21"/>
      <c r="H36" s="21"/>
      <c r="I36" s="1"/>
      <c r="J36" s="1"/>
      <c r="K36" s="5"/>
      <c r="L36" s="1"/>
      <c r="M36" s="1"/>
      <c r="O36" s="1"/>
      <c r="P36" s="1" t="s">
        <v>65</v>
      </c>
      <c r="Q36" s="1"/>
      <c r="R36" s="1"/>
      <c r="S36" s="1"/>
      <c r="T36" s="1"/>
      <c r="U36" s="21"/>
      <c r="V36" s="21"/>
      <c r="W36" s="1"/>
      <c r="X36" s="1"/>
      <c r="Y36" s="5"/>
      <c r="Z36" s="1"/>
      <c r="AA36" s="1"/>
    </row>
    <row r="37" spans="1:27" ht="13.5" thickBot="1" x14ac:dyDescent="0.25">
      <c r="A37" s="1"/>
      <c r="B37" s="1"/>
      <c r="C37" s="1"/>
      <c r="D37" s="1"/>
      <c r="E37" s="1"/>
      <c r="F37" s="1"/>
      <c r="G37" s="1"/>
      <c r="H37" s="1"/>
      <c r="I37" s="1"/>
      <c r="J37" s="1"/>
      <c r="K37" s="1"/>
      <c r="L37" s="1"/>
      <c r="M37" s="1"/>
      <c r="O37" s="1"/>
      <c r="P37" s="1"/>
      <c r="Q37" s="1"/>
      <c r="R37" s="1"/>
      <c r="S37" s="1"/>
      <c r="T37" s="1"/>
      <c r="U37" s="1"/>
      <c r="V37" s="1"/>
      <c r="W37" s="1"/>
      <c r="X37" s="1"/>
      <c r="Y37" s="1"/>
      <c r="Z37" s="1"/>
      <c r="AA37" s="1"/>
    </row>
    <row r="38" spans="1:27" ht="13.5" thickBot="1" x14ac:dyDescent="0.25">
      <c r="A38" s="1"/>
      <c r="B38" s="1" t="s">
        <v>66</v>
      </c>
      <c r="C38" s="1"/>
      <c r="D38" s="1"/>
      <c r="E38" s="1"/>
      <c r="F38" s="1"/>
      <c r="G38" s="21"/>
      <c r="H38" s="21"/>
      <c r="I38" s="1"/>
      <c r="J38" s="1"/>
      <c r="K38" s="5"/>
      <c r="L38" s="1"/>
      <c r="M38" s="1"/>
      <c r="O38" s="1"/>
      <c r="P38" s="1" t="s">
        <v>66</v>
      </c>
      <c r="Q38" s="1"/>
      <c r="R38" s="1"/>
      <c r="S38" s="1"/>
      <c r="T38" s="1"/>
      <c r="U38" s="21"/>
      <c r="V38" s="21"/>
      <c r="W38" s="1"/>
      <c r="X38" s="1"/>
      <c r="Y38" s="5"/>
      <c r="Z38" s="1"/>
      <c r="AA38" s="1"/>
    </row>
    <row r="39" spans="1:27" ht="13.5" thickBot="1" x14ac:dyDescent="0.25">
      <c r="A39" s="1"/>
      <c r="B39" s="1"/>
      <c r="C39" s="1"/>
      <c r="D39" s="1"/>
      <c r="E39" s="1"/>
      <c r="F39" s="1"/>
      <c r="G39" s="1"/>
      <c r="H39" s="1"/>
      <c r="I39" s="1"/>
      <c r="J39" s="1"/>
      <c r="K39" s="1"/>
      <c r="L39" s="1"/>
      <c r="M39" s="1"/>
      <c r="O39" s="1"/>
      <c r="P39" s="1"/>
      <c r="Q39" s="1"/>
      <c r="R39" s="1"/>
      <c r="S39" s="1"/>
      <c r="T39" s="1"/>
      <c r="U39" s="1"/>
      <c r="V39" s="1"/>
      <c r="W39" s="1"/>
      <c r="X39" s="1"/>
      <c r="Y39" s="1"/>
      <c r="Z39" s="1"/>
      <c r="AA39" s="1"/>
    </row>
    <row r="40" spans="1:27" ht="13.5" thickBot="1" x14ac:dyDescent="0.25">
      <c r="A40" s="1"/>
      <c r="B40" s="1" t="s">
        <v>67</v>
      </c>
      <c r="C40" s="1"/>
      <c r="D40" s="1"/>
      <c r="E40" s="1"/>
      <c r="F40" s="1"/>
      <c r="G40" s="21"/>
      <c r="H40" s="21"/>
      <c r="I40" s="1"/>
      <c r="J40" s="1"/>
      <c r="K40" s="5"/>
      <c r="L40" s="1"/>
      <c r="M40" s="1"/>
      <c r="O40" s="1"/>
      <c r="P40" s="1" t="s">
        <v>67</v>
      </c>
      <c r="Q40" s="1"/>
      <c r="R40" s="1"/>
      <c r="S40" s="1"/>
      <c r="T40" s="1"/>
      <c r="U40" s="21"/>
      <c r="V40" s="21"/>
      <c r="W40" s="1"/>
      <c r="X40" s="1"/>
      <c r="Y40" s="5"/>
      <c r="Z40" s="1"/>
      <c r="AA40" s="1"/>
    </row>
    <row r="41" spans="1:27" ht="13.5" thickBot="1" x14ac:dyDescent="0.25">
      <c r="A41" s="1"/>
      <c r="B41" s="1"/>
      <c r="C41" s="1"/>
      <c r="D41" s="1"/>
      <c r="E41" s="1"/>
      <c r="F41" s="1"/>
      <c r="G41" s="1"/>
      <c r="H41" s="1"/>
      <c r="I41" s="1"/>
      <c r="J41" s="1"/>
      <c r="K41" s="1"/>
      <c r="L41" s="1"/>
      <c r="M41" s="1"/>
      <c r="O41" s="1"/>
      <c r="P41" s="1"/>
      <c r="Q41" s="1"/>
      <c r="R41" s="1"/>
      <c r="S41" s="1"/>
      <c r="T41" s="1"/>
      <c r="U41" s="1"/>
      <c r="V41" s="1"/>
      <c r="W41" s="1"/>
      <c r="X41" s="1"/>
      <c r="Y41" s="1"/>
      <c r="Z41" s="1"/>
      <c r="AA41" s="1"/>
    </row>
    <row r="42" spans="1:27" ht="13.5" thickBot="1" x14ac:dyDescent="0.25">
      <c r="A42" s="1"/>
      <c r="B42" s="1" t="s">
        <v>68</v>
      </c>
      <c r="C42" s="1"/>
      <c r="D42" s="1"/>
      <c r="E42" s="1"/>
      <c r="F42" s="1"/>
      <c r="G42" s="21"/>
      <c r="H42" s="21"/>
      <c r="I42" s="1"/>
      <c r="J42" s="1"/>
      <c r="K42" s="5"/>
      <c r="L42" s="1"/>
      <c r="M42" s="1"/>
      <c r="O42" s="1"/>
      <c r="P42" s="1" t="s">
        <v>68</v>
      </c>
      <c r="Q42" s="1"/>
      <c r="R42" s="1"/>
      <c r="S42" s="1"/>
      <c r="T42" s="1"/>
      <c r="U42" s="21"/>
      <c r="V42" s="21"/>
      <c r="W42" s="1"/>
      <c r="X42" s="1"/>
      <c r="Y42" s="5"/>
      <c r="Z42" s="1"/>
      <c r="AA42" s="1"/>
    </row>
    <row r="43" spans="1:27" ht="13.5" thickBot="1" x14ac:dyDescent="0.25">
      <c r="A43" s="1"/>
      <c r="B43" s="1"/>
      <c r="C43" s="1"/>
      <c r="D43" s="1"/>
      <c r="E43" s="1"/>
      <c r="F43" s="1"/>
      <c r="G43" s="1"/>
      <c r="H43" s="1"/>
      <c r="I43" s="1"/>
      <c r="J43" s="1"/>
      <c r="K43" s="1"/>
      <c r="L43" s="1"/>
      <c r="M43" s="1"/>
      <c r="O43" s="1"/>
      <c r="P43" s="1"/>
      <c r="Q43" s="1"/>
      <c r="R43" s="1"/>
      <c r="S43" s="1"/>
      <c r="T43" s="1"/>
      <c r="U43" s="1"/>
      <c r="V43" s="1"/>
      <c r="W43" s="1"/>
      <c r="X43" s="1"/>
      <c r="Y43" s="1"/>
      <c r="Z43" s="1"/>
      <c r="AA43" s="1"/>
    </row>
    <row r="44" spans="1:27" ht="13.5" thickBot="1" x14ac:dyDescent="0.25">
      <c r="A44" s="1"/>
      <c r="B44" s="1" t="s">
        <v>41</v>
      </c>
      <c r="C44" s="1"/>
      <c r="D44" s="1"/>
      <c r="E44" s="1"/>
      <c r="F44" s="1"/>
      <c r="G44" s="21"/>
      <c r="H44" s="21"/>
      <c r="I44" s="1"/>
      <c r="J44" s="1"/>
      <c r="K44" s="5"/>
      <c r="L44" s="1"/>
      <c r="M44" s="1"/>
      <c r="O44" s="1"/>
      <c r="P44" s="1" t="s">
        <v>41</v>
      </c>
      <c r="Q44" s="1"/>
      <c r="R44" s="1"/>
      <c r="S44" s="1"/>
      <c r="T44" s="1"/>
      <c r="U44" s="21"/>
      <c r="V44" s="21"/>
      <c r="W44" s="1"/>
      <c r="X44" s="1"/>
      <c r="Y44" s="5"/>
      <c r="Z44" s="1"/>
      <c r="AA44" s="1"/>
    </row>
    <row r="45" spans="1:27" ht="13.5" thickBot="1" x14ac:dyDescent="0.25">
      <c r="A45" s="1"/>
      <c r="B45" s="1"/>
      <c r="C45" s="1"/>
      <c r="D45" s="1"/>
      <c r="E45" s="1"/>
      <c r="F45" s="1"/>
      <c r="G45" s="1"/>
      <c r="H45" s="1"/>
      <c r="I45" s="1"/>
      <c r="J45" s="1"/>
      <c r="K45" s="1"/>
      <c r="L45" s="1"/>
      <c r="M45" s="1"/>
      <c r="O45" s="1"/>
      <c r="P45" s="1"/>
      <c r="Q45" s="1"/>
      <c r="R45" s="1"/>
      <c r="S45" s="1"/>
      <c r="T45" s="1"/>
      <c r="U45" s="1"/>
      <c r="V45" s="1"/>
      <c r="W45" s="1"/>
      <c r="X45" s="1"/>
      <c r="Y45" s="1"/>
      <c r="Z45" s="1"/>
      <c r="AA45" s="1"/>
    </row>
    <row r="46" spans="1:27" ht="13.5" thickBot="1" x14ac:dyDescent="0.25">
      <c r="A46" s="1"/>
      <c r="B46" s="1" t="s">
        <v>42</v>
      </c>
      <c r="C46" s="1"/>
      <c r="D46" s="1"/>
      <c r="E46" s="1"/>
      <c r="F46" s="1"/>
      <c r="G46" s="21"/>
      <c r="H46" s="21"/>
      <c r="I46" s="1"/>
      <c r="J46" s="1"/>
      <c r="K46" s="5"/>
      <c r="L46" s="1"/>
      <c r="M46" s="1"/>
      <c r="O46" s="1"/>
      <c r="P46" s="1" t="s">
        <v>42</v>
      </c>
      <c r="Q46" s="1"/>
      <c r="R46" s="1"/>
      <c r="S46" s="1"/>
      <c r="T46" s="1"/>
      <c r="U46" s="21"/>
      <c r="V46" s="21"/>
      <c r="W46" s="1"/>
      <c r="X46" s="1"/>
      <c r="Y46" s="5"/>
      <c r="Z46" s="1"/>
      <c r="AA46" s="1"/>
    </row>
    <row r="47" spans="1:27" ht="13.5" thickBot="1" x14ac:dyDescent="0.25">
      <c r="A47" s="1"/>
      <c r="B47" s="1" t="s">
        <v>43</v>
      </c>
      <c r="C47" s="1"/>
      <c r="D47" s="1"/>
      <c r="E47" s="1"/>
      <c r="F47" s="1"/>
      <c r="G47" s="1"/>
      <c r="H47" s="1"/>
      <c r="I47" s="1"/>
      <c r="J47" s="1"/>
      <c r="K47" s="5"/>
      <c r="L47" s="1"/>
      <c r="M47" s="1"/>
      <c r="O47" s="1"/>
      <c r="P47" s="1" t="s">
        <v>43</v>
      </c>
      <c r="Q47" s="1"/>
      <c r="R47" s="1"/>
      <c r="S47" s="1"/>
      <c r="T47" s="1"/>
      <c r="U47" s="1"/>
      <c r="V47" s="1"/>
      <c r="W47" s="1"/>
      <c r="X47" s="1"/>
      <c r="Y47" s="5"/>
      <c r="Z47" s="1"/>
      <c r="AA47" s="1"/>
    </row>
    <row r="48" spans="1:27" ht="13.5" thickBot="1" x14ac:dyDescent="0.25">
      <c r="A48" s="1"/>
      <c r="B48" s="1"/>
      <c r="C48" s="1"/>
      <c r="D48" s="1"/>
      <c r="E48" s="1"/>
      <c r="F48" s="1"/>
      <c r="G48" s="1"/>
      <c r="H48" s="1"/>
      <c r="I48" s="1"/>
      <c r="J48" s="1"/>
      <c r="K48" s="1"/>
      <c r="L48" s="1"/>
      <c r="M48" s="1"/>
      <c r="O48" s="1"/>
      <c r="P48" s="1"/>
      <c r="Q48" s="1"/>
      <c r="R48" s="1"/>
      <c r="S48" s="1"/>
      <c r="T48" s="1"/>
      <c r="U48" s="1"/>
      <c r="V48" s="1"/>
      <c r="W48" s="1"/>
      <c r="X48" s="1"/>
      <c r="Y48" s="1"/>
      <c r="Z48" s="1"/>
      <c r="AA48" s="1"/>
    </row>
    <row r="49" spans="1:27" ht="13.5" thickBot="1" x14ac:dyDescent="0.25">
      <c r="A49" s="1"/>
      <c r="B49" s="1" t="s">
        <v>69</v>
      </c>
      <c r="C49" s="1"/>
      <c r="D49" s="1"/>
      <c r="E49" s="1"/>
      <c r="F49" s="1"/>
      <c r="G49" s="1"/>
      <c r="H49" s="1"/>
      <c r="I49" s="1"/>
      <c r="J49" s="1"/>
      <c r="K49" s="23" t="e">
        <f>IF(K22="Yes",Calculation!N68,Calculation!N67)</f>
        <v>#DIV/0!</v>
      </c>
      <c r="L49" s="1"/>
      <c r="M49" s="1"/>
      <c r="O49" s="1"/>
      <c r="P49" s="1" t="s">
        <v>69</v>
      </c>
      <c r="Q49" s="1"/>
      <c r="R49" s="1"/>
      <c r="S49" s="1"/>
      <c r="T49" s="1"/>
      <c r="U49" s="1"/>
      <c r="V49" s="1"/>
      <c r="W49" s="1"/>
      <c r="X49" s="1"/>
      <c r="Y49" s="23" t="e">
        <f>IF(Y22="Yes",Calculation!N100,Calculation!N99)</f>
        <v>#DIV/0!</v>
      </c>
      <c r="Z49" s="1"/>
      <c r="AA49" s="1"/>
    </row>
    <row r="50" spans="1:27" ht="13.5" thickBot="1" x14ac:dyDescent="0.25">
      <c r="A50" s="1"/>
      <c r="B50" s="1"/>
      <c r="C50" s="1"/>
      <c r="D50" s="1"/>
      <c r="E50" s="1"/>
      <c r="F50" s="1"/>
      <c r="G50" s="1"/>
      <c r="H50" s="1"/>
      <c r="I50" s="1"/>
      <c r="J50" s="1"/>
      <c r="K50" s="1"/>
      <c r="L50" s="1"/>
      <c r="M50" s="1"/>
      <c r="O50" s="1"/>
      <c r="P50" s="1"/>
      <c r="Q50" s="1"/>
      <c r="R50" s="1"/>
      <c r="S50" s="1"/>
      <c r="T50" s="1"/>
      <c r="U50" s="1"/>
      <c r="V50" s="1"/>
      <c r="W50" s="1"/>
      <c r="X50" s="1"/>
      <c r="Y50" s="1"/>
      <c r="Z50" s="1"/>
      <c r="AA50" s="1"/>
    </row>
    <row r="51" spans="1:27" ht="13.5" thickBot="1" x14ac:dyDescent="0.25">
      <c r="A51" s="1"/>
      <c r="B51" s="1" t="s">
        <v>45</v>
      </c>
      <c r="C51" s="1"/>
      <c r="D51" s="1"/>
      <c r="E51" s="1"/>
      <c r="F51" s="1"/>
      <c r="G51" s="1"/>
      <c r="H51" s="1"/>
      <c r="I51" s="1"/>
      <c r="J51" s="1"/>
      <c r="K51" s="48"/>
      <c r="L51" s="1"/>
      <c r="M51" s="1"/>
      <c r="O51" s="1"/>
      <c r="P51" s="1" t="s">
        <v>45</v>
      </c>
      <c r="Q51" s="1"/>
      <c r="R51" s="1"/>
      <c r="S51" s="1"/>
      <c r="T51" s="1"/>
      <c r="U51" s="1"/>
      <c r="V51" s="1"/>
      <c r="W51" s="1"/>
      <c r="X51" s="1"/>
      <c r="Y51" s="48"/>
      <c r="Z51" s="1"/>
      <c r="AA51" s="1"/>
    </row>
    <row r="52" spans="1:27" ht="13.5" thickBot="1" x14ac:dyDescent="0.25">
      <c r="A52" s="1"/>
      <c r="B52" s="1" t="s">
        <v>70</v>
      </c>
      <c r="C52" s="1"/>
      <c r="D52" s="1"/>
      <c r="E52" s="1"/>
      <c r="F52" s="1"/>
      <c r="G52" s="1"/>
      <c r="H52" s="1"/>
      <c r="I52" s="1"/>
      <c r="J52" s="1"/>
      <c r="K52" s="27">
        <f>K51*H6</f>
        <v>0</v>
      </c>
      <c r="L52" s="1"/>
      <c r="M52" s="1"/>
      <c r="O52" s="1"/>
      <c r="P52" s="1" t="s">
        <v>70</v>
      </c>
      <c r="Q52" s="1"/>
      <c r="R52" s="1"/>
      <c r="S52" s="1"/>
      <c r="T52" s="1"/>
      <c r="U52" s="1"/>
      <c r="V52" s="1"/>
      <c r="W52" s="1"/>
      <c r="X52" s="1"/>
      <c r="Y52" s="27">
        <f>Y51*V6</f>
        <v>0</v>
      </c>
      <c r="Z52" s="1"/>
      <c r="AA52" s="1"/>
    </row>
    <row r="53" spans="1:27" x14ac:dyDescent="0.2">
      <c r="A53" s="1"/>
      <c r="B53" s="1"/>
      <c r="C53" s="1"/>
      <c r="D53" s="1"/>
      <c r="E53" s="1"/>
      <c r="F53" s="1"/>
      <c r="G53" s="1"/>
      <c r="H53" s="1"/>
      <c r="I53" s="1"/>
      <c r="J53" s="1"/>
      <c r="K53" s="1"/>
      <c r="L53" s="1"/>
      <c r="M53" s="1"/>
      <c r="O53" s="1"/>
      <c r="P53" s="1"/>
      <c r="Q53" s="1"/>
      <c r="R53" s="1"/>
      <c r="S53" s="1"/>
      <c r="T53" s="1"/>
      <c r="U53" s="1"/>
      <c r="V53" s="1"/>
      <c r="W53" s="1"/>
      <c r="X53" s="1"/>
      <c r="Y53" s="1"/>
      <c r="Z53" s="1"/>
      <c r="AA53" s="1"/>
    </row>
    <row r="54" spans="1:27" ht="42.75" customHeight="1" x14ac:dyDescent="0.2">
      <c r="A54" s="1"/>
      <c r="B54" s="67" t="s">
        <v>57</v>
      </c>
      <c r="C54" s="67"/>
      <c r="D54" s="67"/>
      <c r="E54" s="67"/>
      <c r="F54" s="67"/>
      <c r="G54" s="67"/>
      <c r="H54" s="67"/>
      <c r="I54" s="67"/>
      <c r="J54" s="67"/>
      <c r="K54" s="67"/>
      <c r="L54" s="67"/>
      <c r="M54" s="66"/>
      <c r="O54" s="1"/>
      <c r="P54" s="67" t="s">
        <v>57</v>
      </c>
      <c r="Q54" s="67"/>
      <c r="R54" s="67"/>
      <c r="S54" s="67"/>
      <c r="T54" s="67"/>
      <c r="U54" s="67"/>
      <c r="V54" s="67"/>
      <c r="W54" s="67"/>
      <c r="X54" s="67"/>
      <c r="Y54" s="67"/>
      <c r="Z54" s="67"/>
      <c r="AA54" s="1"/>
    </row>
    <row r="55" spans="1:27" ht="13.5" thickBot="1" x14ac:dyDescent="0.25">
      <c r="A55" s="1"/>
      <c r="B55" s="1"/>
      <c r="C55" s="1"/>
      <c r="D55" s="1"/>
      <c r="E55" s="1"/>
      <c r="F55" s="1"/>
      <c r="G55" s="1"/>
      <c r="H55" s="1"/>
      <c r="I55" s="1"/>
      <c r="J55" s="1"/>
      <c r="K55" s="1"/>
      <c r="L55" s="1"/>
      <c r="M55" s="1"/>
      <c r="O55" s="1"/>
      <c r="P55" s="1"/>
      <c r="Q55" s="1"/>
      <c r="R55" s="1"/>
      <c r="S55" s="1"/>
      <c r="T55" s="1"/>
      <c r="U55" s="1"/>
      <c r="V55" s="1"/>
      <c r="W55" s="1"/>
      <c r="X55" s="1"/>
      <c r="Y55" s="1"/>
      <c r="Z55" s="1"/>
      <c r="AA55" s="1"/>
    </row>
    <row r="56" spans="1:27" x14ac:dyDescent="0.2">
      <c r="A56" s="1"/>
      <c r="B56" s="53"/>
      <c r="C56" s="54"/>
      <c r="D56" s="54"/>
      <c r="E56" s="54"/>
      <c r="F56" s="54"/>
      <c r="G56" s="54"/>
      <c r="H56" s="54"/>
      <c r="I56" s="54"/>
      <c r="J56" s="54"/>
      <c r="K56" s="54"/>
      <c r="L56" s="55"/>
      <c r="M56" s="1"/>
      <c r="O56" s="1"/>
      <c r="P56" s="53"/>
      <c r="Q56" s="54"/>
      <c r="R56" s="54"/>
      <c r="S56" s="54"/>
      <c r="T56" s="54"/>
      <c r="U56" s="54"/>
      <c r="V56" s="54"/>
      <c r="W56" s="54"/>
      <c r="X56" s="54"/>
      <c r="Y56" s="54"/>
      <c r="Z56" s="55"/>
      <c r="AA56" s="1"/>
    </row>
    <row r="57" spans="1:27" x14ac:dyDescent="0.2">
      <c r="A57" s="1"/>
      <c r="B57" s="56"/>
      <c r="C57" s="57"/>
      <c r="D57" s="57"/>
      <c r="E57" s="57"/>
      <c r="F57" s="57"/>
      <c r="G57" s="57"/>
      <c r="H57" s="57"/>
      <c r="I57" s="57"/>
      <c r="J57" s="57"/>
      <c r="K57" s="57"/>
      <c r="L57" s="58"/>
      <c r="M57" s="1"/>
      <c r="O57" s="1"/>
      <c r="P57" s="56"/>
      <c r="Q57" s="57"/>
      <c r="R57" s="57"/>
      <c r="S57" s="57"/>
      <c r="T57" s="57"/>
      <c r="U57" s="57"/>
      <c r="V57" s="57"/>
      <c r="W57" s="57"/>
      <c r="X57" s="57"/>
      <c r="Y57" s="57"/>
      <c r="Z57" s="58"/>
      <c r="AA57" s="1"/>
    </row>
    <row r="58" spans="1:27" x14ac:dyDescent="0.2">
      <c r="A58" s="1"/>
      <c r="B58" s="56"/>
      <c r="C58" s="57"/>
      <c r="D58" s="57"/>
      <c r="E58" s="57"/>
      <c r="F58" s="57"/>
      <c r="G58" s="57"/>
      <c r="H58" s="57"/>
      <c r="I58" s="57"/>
      <c r="J58" s="57"/>
      <c r="K58" s="57"/>
      <c r="L58" s="58"/>
      <c r="M58" s="1"/>
      <c r="O58" s="1"/>
      <c r="P58" s="56"/>
      <c r="Q58" s="57"/>
      <c r="R58" s="57"/>
      <c r="S58" s="57"/>
      <c r="T58" s="57"/>
      <c r="U58" s="57"/>
      <c r="V58" s="57"/>
      <c r="W58" s="57"/>
      <c r="X58" s="57"/>
      <c r="Y58" s="57"/>
      <c r="Z58" s="58"/>
      <c r="AA58" s="1"/>
    </row>
    <row r="59" spans="1:27" x14ac:dyDescent="0.2">
      <c r="A59" s="1"/>
      <c r="B59" s="56"/>
      <c r="C59" s="57"/>
      <c r="D59" s="57"/>
      <c r="E59" s="57"/>
      <c r="F59" s="57"/>
      <c r="G59" s="57"/>
      <c r="H59" s="57"/>
      <c r="I59" s="57"/>
      <c r="J59" s="57"/>
      <c r="K59" s="57"/>
      <c r="L59" s="58"/>
      <c r="M59" s="1"/>
      <c r="O59" s="1"/>
      <c r="P59" s="56"/>
      <c r="Q59" s="57"/>
      <c r="R59" s="57"/>
      <c r="S59" s="57"/>
      <c r="T59" s="57"/>
      <c r="U59" s="57"/>
      <c r="V59" s="57"/>
      <c r="W59" s="57"/>
      <c r="X59" s="57"/>
      <c r="Y59" s="57"/>
      <c r="Z59" s="58"/>
      <c r="AA59" s="1"/>
    </row>
    <row r="60" spans="1:27" x14ac:dyDescent="0.2">
      <c r="A60" s="1"/>
      <c r="B60" s="56"/>
      <c r="C60" s="57"/>
      <c r="D60" s="57"/>
      <c r="E60" s="57"/>
      <c r="F60" s="57"/>
      <c r="G60" s="57"/>
      <c r="H60" s="57"/>
      <c r="I60" s="57"/>
      <c r="J60" s="57"/>
      <c r="K60" s="57"/>
      <c r="L60" s="58"/>
      <c r="M60" s="1"/>
      <c r="O60" s="1"/>
      <c r="P60" s="56"/>
      <c r="Q60" s="57"/>
      <c r="R60" s="57"/>
      <c r="S60" s="57"/>
      <c r="T60" s="57"/>
      <c r="U60" s="57"/>
      <c r="V60" s="57"/>
      <c r="W60" s="57"/>
      <c r="X60" s="57"/>
      <c r="Y60" s="57"/>
      <c r="Z60" s="58"/>
      <c r="AA60" s="1"/>
    </row>
    <row r="61" spans="1:27" x14ac:dyDescent="0.2">
      <c r="A61" s="1"/>
      <c r="B61" s="56"/>
      <c r="C61" s="57"/>
      <c r="D61" s="57"/>
      <c r="E61" s="57"/>
      <c r="F61" s="57"/>
      <c r="G61" s="57"/>
      <c r="H61" s="57"/>
      <c r="I61" s="57"/>
      <c r="J61" s="57"/>
      <c r="K61" s="57"/>
      <c r="L61" s="58"/>
      <c r="M61" s="1"/>
      <c r="O61" s="1"/>
      <c r="P61" s="56"/>
      <c r="Q61" s="57"/>
      <c r="R61" s="57"/>
      <c r="S61" s="57"/>
      <c r="T61" s="57"/>
      <c r="U61" s="57"/>
      <c r="V61" s="57"/>
      <c r="W61" s="57"/>
      <c r="X61" s="57"/>
      <c r="Y61" s="57"/>
      <c r="Z61" s="58"/>
      <c r="AA61" s="1"/>
    </row>
    <row r="62" spans="1:27" x14ac:dyDescent="0.2">
      <c r="A62" s="1"/>
      <c r="B62" s="56"/>
      <c r="C62" s="57"/>
      <c r="D62" s="57"/>
      <c r="E62" s="57"/>
      <c r="F62" s="57"/>
      <c r="G62" s="57"/>
      <c r="H62" s="57"/>
      <c r="I62" s="57"/>
      <c r="J62" s="57"/>
      <c r="K62" s="57"/>
      <c r="L62" s="58"/>
      <c r="M62" s="1"/>
      <c r="O62" s="1"/>
      <c r="P62" s="56"/>
      <c r="Q62" s="57"/>
      <c r="R62" s="57"/>
      <c r="S62" s="57"/>
      <c r="T62" s="57"/>
      <c r="U62" s="57"/>
      <c r="V62" s="57"/>
      <c r="W62" s="57"/>
      <c r="X62" s="57"/>
      <c r="Y62" s="57"/>
      <c r="Z62" s="58"/>
      <c r="AA62" s="1"/>
    </row>
    <row r="63" spans="1:27" x14ac:dyDescent="0.2">
      <c r="A63" s="1"/>
      <c r="B63" s="56"/>
      <c r="C63" s="57"/>
      <c r="D63" s="57"/>
      <c r="E63" s="57"/>
      <c r="F63" s="57"/>
      <c r="G63" s="57"/>
      <c r="H63" s="57"/>
      <c r="I63" s="57"/>
      <c r="J63" s="57"/>
      <c r="K63" s="57"/>
      <c r="L63" s="58"/>
      <c r="M63" s="1"/>
      <c r="O63" s="1"/>
      <c r="P63" s="56"/>
      <c r="Q63" s="57"/>
      <c r="R63" s="57"/>
      <c r="S63" s="57"/>
      <c r="T63" s="57"/>
      <c r="U63" s="57"/>
      <c r="V63" s="57"/>
      <c r="W63" s="57"/>
      <c r="X63" s="57"/>
      <c r="Y63" s="57"/>
      <c r="Z63" s="58"/>
      <c r="AA63" s="1"/>
    </row>
    <row r="64" spans="1:27" x14ac:dyDescent="0.2">
      <c r="A64" s="1"/>
      <c r="B64" s="56"/>
      <c r="C64" s="57"/>
      <c r="D64" s="57"/>
      <c r="E64" s="57"/>
      <c r="F64" s="57"/>
      <c r="G64" s="57"/>
      <c r="H64" s="57"/>
      <c r="I64" s="57"/>
      <c r="J64" s="57"/>
      <c r="K64" s="57"/>
      <c r="L64" s="58"/>
      <c r="M64" s="1"/>
      <c r="O64" s="1"/>
      <c r="P64" s="56"/>
      <c r="Q64" s="57"/>
      <c r="R64" s="57"/>
      <c r="S64" s="57"/>
      <c r="T64" s="57"/>
      <c r="U64" s="57"/>
      <c r="V64" s="57"/>
      <c r="W64" s="57"/>
      <c r="X64" s="57"/>
      <c r="Y64" s="57"/>
      <c r="Z64" s="58"/>
      <c r="AA64" s="1"/>
    </row>
    <row r="65" spans="1:27" x14ac:dyDescent="0.2">
      <c r="A65" s="1"/>
      <c r="B65" s="56"/>
      <c r="C65" s="57"/>
      <c r="D65" s="57"/>
      <c r="E65" s="57"/>
      <c r="F65" s="57"/>
      <c r="G65" s="57"/>
      <c r="H65" s="57"/>
      <c r="I65" s="57"/>
      <c r="J65" s="57"/>
      <c r="K65" s="57"/>
      <c r="L65" s="58"/>
      <c r="M65" s="1"/>
      <c r="O65" s="1"/>
      <c r="P65" s="56"/>
      <c r="Q65" s="57"/>
      <c r="R65" s="57"/>
      <c r="S65" s="57"/>
      <c r="T65" s="57"/>
      <c r="U65" s="57"/>
      <c r="V65" s="57"/>
      <c r="W65" s="57"/>
      <c r="X65" s="57"/>
      <c r="Y65" s="57"/>
      <c r="Z65" s="58"/>
      <c r="AA65" s="1"/>
    </row>
    <row r="66" spans="1:27" ht="13.5" thickBot="1" x14ac:dyDescent="0.25">
      <c r="A66" s="1"/>
      <c r="B66" s="59"/>
      <c r="C66" s="60"/>
      <c r="D66" s="60"/>
      <c r="E66" s="60"/>
      <c r="F66" s="60"/>
      <c r="G66" s="60"/>
      <c r="H66" s="60"/>
      <c r="I66" s="60"/>
      <c r="J66" s="60"/>
      <c r="K66" s="60"/>
      <c r="L66" s="61"/>
      <c r="M66" s="1"/>
      <c r="O66" s="1"/>
      <c r="P66" s="59"/>
      <c r="Q66" s="60"/>
      <c r="R66" s="60"/>
      <c r="S66" s="60"/>
      <c r="T66" s="60"/>
      <c r="U66" s="60"/>
      <c r="V66" s="60"/>
      <c r="W66" s="60"/>
      <c r="X66" s="60"/>
      <c r="Y66" s="60"/>
      <c r="Z66" s="61"/>
      <c r="AA66" s="1"/>
    </row>
    <row r="67" spans="1:27" x14ac:dyDescent="0.2">
      <c r="A67" s="1"/>
      <c r="B67" s="1"/>
      <c r="C67" s="1"/>
      <c r="D67" s="1"/>
      <c r="E67" s="1"/>
      <c r="F67" s="1"/>
      <c r="G67" s="1"/>
      <c r="H67" s="1"/>
      <c r="I67" s="1"/>
      <c r="J67" s="1"/>
      <c r="K67" s="1"/>
      <c r="L67" s="1"/>
      <c r="M67" s="1"/>
      <c r="O67" s="1"/>
      <c r="P67" s="1"/>
      <c r="Q67" s="1"/>
      <c r="R67" s="1"/>
      <c r="S67" s="1"/>
      <c r="T67" s="1"/>
      <c r="U67" s="1"/>
      <c r="V67" s="1"/>
      <c r="W67" s="1"/>
      <c r="X67" s="1"/>
      <c r="Y67" s="1"/>
      <c r="Z67" s="1"/>
      <c r="AA67" s="1"/>
    </row>
  </sheetData>
  <sheetProtection password="CF24" sheet="1" objects="1" scenarios="1"/>
  <mergeCells count="18">
    <mergeCell ref="P54:Z54"/>
    <mergeCell ref="P56:Z66"/>
    <mergeCell ref="B56:L66"/>
    <mergeCell ref="B54:L54"/>
    <mergeCell ref="H14:K14"/>
    <mergeCell ref="V14:Y14"/>
    <mergeCell ref="H11:K11"/>
    <mergeCell ref="V11:Y11"/>
    <mergeCell ref="H12:K12"/>
    <mergeCell ref="V12:Y12"/>
    <mergeCell ref="H13:K13"/>
    <mergeCell ref="V13:Y13"/>
    <mergeCell ref="H8:K8"/>
    <mergeCell ref="V8:Y8"/>
    <mergeCell ref="H9:K9"/>
    <mergeCell ref="V9:Y9"/>
    <mergeCell ref="H10:K10"/>
    <mergeCell ref="V10:Y10"/>
  </mergeCells>
  <pageMargins left="0.70866141732283472" right="0.70866141732283472" top="0.74803149606299213" bottom="0.74803149606299213" header="0.31496062992125984" footer="0.31496062992125984"/>
  <pageSetup paperSize="9" scale="69" fitToWidth="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Data!$D$1:$D$2</xm:f>
          </x14:formula1>
          <xm:sqref>Y22 K22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00"/>
  <sheetViews>
    <sheetView workbookViewId="0">
      <selection activeCell="B2" sqref="B2"/>
    </sheetView>
  </sheetViews>
  <sheetFormatPr defaultRowHeight="12.75" x14ac:dyDescent="0.2"/>
  <cols>
    <col min="1" max="1" width="9.140625" style="28"/>
    <col min="2" max="2" width="13.85546875" style="28" customWidth="1"/>
    <col min="3" max="7" width="9.140625" style="28"/>
    <col min="8" max="8" width="10.140625" style="28" bestFit="1" customWidth="1"/>
    <col min="9" max="16384" width="9.140625" style="28"/>
  </cols>
  <sheetData>
    <row r="3" spans="2:14" x14ac:dyDescent="0.2">
      <c r="B3" s="28" t="s">
        <v>71</v>
      </c>
      <c r="D3" s="46">
        <f>1.05*4.54609</f>
        <v>4.7733945000000002</v>
      </c>
    </row>
    <row r="4" spans="2:14" x14ac:dyDescent="0.2">
      <c r="B4" s="28" t="s">
        <v>72</v>
      </c>
      <c r="D4" s="29">
        <v>1.07</v>
      </c>
      <c r="H4" s="28">
        <f>1</f>
        <v>1</v>
      </c>
      <c r="I4" s="28">
        <f>H4/D4</f>
        <v>0.93457943925233644</v>
      </c>
      <c r="J4" s="28">
        <f>I4/D4</f>
        <v>0.87343872827321156</v>
      </c>
      <c r="K4" s="28">
        <f>J4/D4</f>
        <v>0.81629787689085187</v>
      </c>
      <c r="L4" s="28">
        <f>K4/D4</f>
        <v>0.76289521204752508</v>
      </c>
    </row>
    <row r="7" spans="2:14" x14ac:dyDescent="0.2">
      <c r="B7" s="30"/>
      <c r="C7" s="31"/>
      <c r="D7" s="31"/>
      <c r="E7" s="31"/>
      <c r="F7" s="31"/>
      <c r="G7" s="31"/>
      <c r="H7" s="45" t="s">
        <v>73</v>
      </c>
      <c r="I7" s="45" t="s">
        <v>74</v>
      </c>
      <c r="J7" s="45" t="s">
        <v>75</v>
      </c>
      <c r="K7" s="45" t="s">
        <v>76</v>
      </c>
      <c r="L7" s="45" t="s">
        <v>77</v>
      </c>
      <c r="M7" s="31"/>
      <c r="N7" s="32"/>
    </row>
    <row r="8" spans="2:14" x14ac:dyDescent="0.2">
      <c r="B8" s="33" t="s">
        <v>78</v>
      </c>
      <c r="C8" s="34"/>
      <c r="D8" s="34" t="s">
        <v>79</v>
      </c>
      <c r="E8" s="34"/>
      <c r="F8" s="34"/>
      <c r="G8" s="34"/>
      <c r="H8" s="35" t="e">
        <f>SGBF!$K$77/SGBF!$K71</f>
        <v>#DIV/0!</v>
      </c>
      <c r="I8" s="35" t="e">
        <f>SGBF!$K$77/SGBF!$K71</f>
        <v>#DIV/0!</v>
      </c>
      <c r="J8" s="35" t="e">
        <f>SGBF!$K$77/SGBF!$K71</f>
        <v>#DIV/0!</v>
      </c>
      <c r="K8" s="35" t="e">
        <f>SGBF!$K$77/SGBF!$K71</f>
        <v>#DIV/0!</v>
      </c>
      <c r="L8" s="35" t="e">
        <f>SGBF!$K$77/SGBF!$K71</f>
        <v>#DIV/0!</v>
      </c>
      <c r="M8" s="34"/>
      <c r="N8" s="36"/>
    </row>
    <row r="9" spans="2:14" x14ac:dyDescent="0.2">
      <c r="B9" s="33"/>
      <c r="C9" s="34"/>
      <c r="D9" s="34" t="s">
        <v>80</v>
      </c>
      <c r="E9" s="34"/>
      <c r="F9" s="34"/>
      <c r="G9" s="34"/>
      <c r="H9" s="35">
        <f>IF(SGBF!$K$72=0,0,SGBF!$K$77/SGBF!$K72)</f>
        <v>0</v>
      </c>
      <c r="I9" s="35">
        <f>IF(SGBF!$K$72=0,0,SGBF!$K$77/SGBF!$K72)</f>
        <v>0</v>
      </c>
      <c r="J9" s="35">
        <f>IF(SGBF!$K$72=0,0,SGBF!$K$77/SGBF!$K72)</f>
        <v>0</v>
      </c>
      <c r="K9" s="35">
        <f>IF(SGBF!$K$72=0,0,SGBF!$K$77/SGBF!$K72)</f>
        <v>0</v>
      </c>
      <c r="L9" s="35">
        <f>IF(SGBF!$K$72=0,0,SGBF!$K$77/SGBF!$K72)</f>
        <v>0</v>
      </c>
      <c r="M9" s="34"/>
      <c r="N9" s="36"/>
    </row>
    <row r="10" spans="2:14" x14ac:dyDescent="0.2">
      <c r="B10" s="33"/>
      <c r="C10" s="34"/>
      <c r="D10" s="34" t="s">
        <v>81</v>
      </c>
      <c r="E10" s="34"/>
      <c r="F10" s="34"/>
      <c r="G10" s="34"/>
      <c r="H10" s="35">
        <f>IF(SGBF!$K$72=0,0,SGBF!$K$77/SGBF!$K73)</f>
        <v>0</v>
      </c>
      <c r="I10" s="35">
        <f>IF(SGBF!$K$72=0,0,SGBF!$K$77/SGBF!$K73)</f>
        <v>0</v>
      </c>
      <c r="J10" s="35">
        <f>IF(SGBF!$K$72=0,0,SGBF!$K$77/SGBF!$K73)</f>
        <v>0</v>
      </c>
      <c r="K10" s="35">
        <f>IF(SGBF!$K$72=0,0,SGBF!$K$77/SGBF!$K73)</f>
        <v>0</v>
      </c>
      <c r="L10" s="35">
        <f>IF(SGBF!$K$72=0,0,SGBF!$K$77/SGBF!$K73)</f>
        <v>0</v>
      </c>
      <c r="M10" s="34"/>
      <c r="N10" s="36"/>
    </row>
    <row r="11" spans="2:14" x14ac:dyDescent="0.2">
      <c r="B11" s="33"/>
      <c r="C11" s="34"/>
      <c r="D11" s="34"/>
      <c r="E11" s="34"/>
      <c r="F11" s="34"/>
      <c r="G11" s="34"/>
      <c r="H11" s="34"/>
      <c r="I11" s="34"/>
      <c r="J11" s="34"/>
      <c r="K11" s="34"/>
      <c r="L11" s="34"/>
      <c r="M11" s="34"/>
      <c r="N11" s="36"/>
    </row>
    <row r="12" spans="2:14" x14ac:dyDescent="0.2">
      <c r="B12" s="33" t="s">
        <v>82</v>
      </c>
      <c r="C12" s="34"/>
      <c r="D12" s="34" t="s">
        <v>79</v>
      </c>
      <c r="E12" s="34"/>
      <c r="F12" s="34"/>
      <c r="G12" s="34"/>
      <c r="H12" s="37" t="e">
        <f>H8*$D$3</f>
        <v>#DIV/0!</v>
      </c>
      <c r="I12" s="37" t="e">
        <f t="shared" ref="I12:L12" si="0">I8*$D$3</f>
        <v>#DIV/0!</v>
      </c>
      <c r="J12" s="37" t="e">
        <f t="shared" si="0"/>
        <v>#DIV/0!</v>
      </c>
      <c r="K12" s="37" t="e">
        <f t="shared" si="0"/>
        <v>#DIV/0!</v>
      </c>
      <c r="L12" s="37" t="e">
        <f t="shared" si="0"/>
        <v>#DIV/0!</v>
      </c>
      <c r="M12" s="34"/>
      <c r="N12" s="36"/>
    </row>
    <row r="13" spans="2:14" x14ac:dyDescent="0.2">
      <c r="B13" s="33"/>
      <c r="C13" s="34"/>
      <c r="D13" s="34" t="s">
        <v>80</v>
      </c>
      <c r="E13" s="34"/>
      <c r="F13" s="34"/>
      <c r="G13" s="34"/>
      <c r="H13" s="37">
        <f t="shared" ref="H13:L14" si="1">H9*$D$3</f>
        <v>0</v>
      </c>
      <c r="I13" s="37">
        <f t="shared" si="1"/>
        <v>0</v>
      </c>
      <c r="J13" s="37">
        <f t="shared" si="1"/>
        <v>0</v>
      </c>
      <c r="K13" s="37">
        <f t="shared" si="1"/>
        <v>0</v>
      </c>
      <c r="L13" s="37">
        <f t="shared" si="1"/>
        <v>0</v>
      </c>
      <c r="M13" s="34"/>
      <c r="N13" s="36"/>
    </row>
    <row r="14" spans="2:14" x14ac:dyDescent="0.2">
      <c r="B14" s="33"/>
      <c r="C14" s="34"/>
      <c r="D14" s="34" t="s">
        <v>81</v>
      </c>
      <c r="E14" s="34"/>
      <c r="F14" s="34"/>
      <c r="G14" s="34"/>
      <c r="H14" s="37">
        <f t="shared" si="1"/>
        <v>0</v>
      </c>
      <c r="I14" s="37">
        <f t="shared" si="1"/>
        <v>0</v>
      </c>
      <c r="J14" s="37">
        <f t="shared" si="1"/>
        <v>0</v>
      </c>
      <c r="K14" s="37">
        <f t="shared" si="1"/>
        <v>0</v>
      </c>
      <c r="L14" s="37">
        <f t="shared" si="1"/>
        <v>0</v>
      </c>
      <c r="M14" s="34"/>
      <c r="N14" s="36"/>
    </row>
    <row r="15" spans="2:14" x14ac:dyDescent="0.2">
      <c r="B15" s="33"/>
      <c r="C15" s="34"/>
      <c r="D15" s="34"/>
      <c r="E15" s="34"/>
      <c r="F15" s="34"/>
      <c r="G15" s="34"/>
      <c r="H15" s="34"/>
      <c r="I15" s="34"/>
      <c r="J15" s="34"/>
      <c r="K15" s="34"/>
      <c r="L15" s="34"/>
      <c r="M15" s="34"/>
      <c r="N15" s="36"/>
    </row>
    <row r="16" spans="2:14" x14ac:dyDescent="0.2">
      <c r="B16" s="33" t="s">
        <v>83</v>
      </c>
      <c r="C16" s="34"/>
      <c r="D16" s="34"/>
      <c r="E16" s="34"/>
      <c r="F16" s="34"/>
      <c r="G16" s="34"/>
      <c r="H16" s="34">
        <f>SGBF!$K82/5</f>
        <v>0</v>
      </c>
      <c r="I16" s="34">
        <f>SGBF!$K82/5</f>
        <v>0</v>
      </c>
      <c r="J16" s="34">
        <f>SGBF!$K82/5</f>
        <v>0</v>
      </c>
      <c r="K16" s="34">
        <f>SGBF!$K82/5</f>
        <v>0</v>
      </c>
      <c r="L16" s="34">
        <f>SGBF!$K82/5</f>
        <v>0</v>
      </c>
      <c r="M16" s="34"/>
      <c r="N16" s="36"/>
    </row>
    <row r="17" spans="2:14" x14ac:dyDescent="0.2">
      <c r="B17" s="33"/>
      <c r="C17" s="34"/>
      <c r="D17" s="34"/>
      <c r="E17" s="34"/>
      <c r="F17" s="34"/>
      <c r="G17" s="34"/>
      <c r="H17" s="34"/>
      <c r="I17" s="34"/>
      <c r="J17" s="34"/>
      <c r="K17" s="34"/>
      <c r="L17" s="34"/>
      <c r="M17" s="34"/>
      <c r="N17" s="36"/>
    </row>
    <row r="18" spans="2:14" x14ac:dyDescent="0.2">
      <c r="B18" s="33" t="s">
        <v>84</v>
      </c>
      <c r="C18" s="34"/>
      <c r="D18" s="34"/>
      <c r="E18" s="34"/>
      <c r="F18" s="34"/>
      <c r="G18" s="34"/>
      <c r="H18" s="34">
        <f>SGBF!$K84/5</f>
        <v>0</v>
      </c>
      <c r="I18" s="34">
        <f>SGBF!$K84/5</f>
        <v>0</v>
      </c>
      <c r="J18" s="34">
        <f>SGBF!$K84/5</f>
        <v>0</v>
      </c>
      <c r="K18" s="34">
        <f>SGBF!$K84/5</f>
        <v>0</v>
      </c>
      <c r="L18" s="34">
        <f>SGBF!$K84/5</f>
        <v>0</v>
      </c>
      <c r="M18" s="34"/>
      <c r="N18" s="36"/>
    </row>
    <row r="19" spans="2:14" x14ac:dyDescent="0.2">
      <c r="B19" s="33"/>
      <c r="C19" s="34"/>
      <c r="D19" s="34"/>
      <c r="E19" s="34"/>
      <c r="F19" s="34"/>
      <c r="G19" s="34"/>
      <c r="H19" s="34"/>
      <c r="I19" s="34"/>
      <c r="J19" s="34"/>
      <c r="K19" s="34"/>
      <c r="L19" s="34"/>
      <c r="M19" s="34"/>
      <c r="N19" s="36"/>
    </row>
    <row r="20" spans="2:14" x14ac:dyDescent="0.2">
      <c r="B20" s="33" t="s">
        <v>85</v>
      </c>
      <c r="C20" s="34"/>
      <c r="D20" s="34"/>
      <c r="E20" s="34"/>
      <c r="F20" s="34"/>
      <c r="G20" s="34"/>
      <c r="H20" s="34">
        <f>SGBF!$K86/5</f>
        <v>0</v>
      </c>
      <c r="I20" s="34">
        <f>SGBF!$K86/5</f>
        <v>0</v>
      </c>
      <c r="J20" s="34">
        <f>SGBF!$K86/5</f>
        <v>0</v>
      </c>
      <c r="K20" s="34">
        <f>SGBF!$K86/5</f>
        <v>0</v>
      </c>
      <c r="L20" s="34">
        <f>SGBF!$K86/5</f>
        <v>0</v>
      </c>
      <c r="M20" s="34"/>
      <c r="N20" s="36"/>
    </row>
    <row r="21" spans="2:14" x14ac:dyDescent="0.2">
      <c r="B21" s="33"/>
      <c r="C21" s="34"/>
      <c r="D21" s="34"/>
      <c r="E21" s="34"/>
      <c r="F21" s="34"/>
      <c r="G21" s="34"/>
      <c r="H21" s="34"/>
      <c r="I21" s="34"/>
      <c r="J21" s="34"/>
      <c r="K21" s="34"/>
      <c r="L21" s="34"/>
      <c r="M21" s="34"/>
      <c r="N21" s="36"/>
    </row>
    <row r="22" spans="2:14" x14ac:dyDescent="0.2">
      <c r="B22" s="33" t="s">
        <v>86</v>
      </c>
      <c r="C22" s="34"/>
      <c r="D22" s="34"/>
      <c r="E22" s="34"/>
      <c r="F22" s="34"/>
      <c r="G22" s="34"/>
      <c r="H22" s="34">
        <f>[1]SGBF!$K82/5</f>
        <v>0</v>
      </c>
      <c r="I22" s="34">
        <f>[1]SGBF!$K82/5</f>
        <v>0</v>
      </c>
      <c r="J22" s="34">
        <f>[1]SGBF!$K82/5</f>
        <v>0</v>
      </c>
      <c r="K22" s="34">
        <f>[1]SGBF!$K82/5</f>
        <v>0</v>
      </c>
      <c r="L22" s="34">
        <f>[1]SGBF!$K82/5</f>
        <v>0</v>
      </c>
      <c r="M22" s="34"/>
      <c r="N22" s="36"/>
    </row>
    <row r="23" spans="2:14" x14ac:dyDescent="0.2">
      <c r="B23" s="33"/>
      <c r="C23" s="34"/>
      <c r="D23" s="34"/>
      <c r="E23" s="34"/>
      <c r="F23" s="34"/>
      <c r="G23" s="34"/>
      <c r="H23" s="34"/>
      <c r="I23" s="34"/>
      <c r="J23" s="34"/>
      <c r="K23" s="34"/>
      <c r="L23" s="34"/>
      <c r="M23" s="34"/>
      <c r="N23" s="36"/>
    </row>
    <row r="24" spans="2:14" x14ac:dyDescent="0.2">
      <c r="B24" s="33" t="s">
        <v>87</v>
      </c>
      <c r="C24" s="34"/>
      <c r="D24" s="34"/>
      <c r="E24" s="34"/>
      <c r="F24" s="34"/>
      <c r="G24" s="34"/>
      <c r="H24" s="34">
        <f>SGBF!$K90/5</f>
        <v>0</v>
      </c>
      <c r="I24" s="34">
        <f>SGBF!$K90/5</f>
        <v>0</v>
      </c>
      <c r="J24" s="34">
        <f>SGBF!$K90/5</f>
        <v>0</v>
      </c>
      <c r="K24" s="34">
        <f>SGBF!$K90/5</f>
        <v>0</v>
      </c>
      <c r="L24" s="34">
        <f>SGBF!$K90/5</f>
        <v>0</v>
      </c>
      <c r="M24" s="34"/>
      <c r="N24" s="36"/>
    </row>
    <row r="25" spans="2:14" x14ac:dyDescent="0.2">
      <c r="B25" s="33"/>
      <c r="C25" s="34"/>
      <c r="D25" s="34"/>
      <c r="E25" s="34"/>
      <c r="F25" s="34"/>
      <c r="G25" s="34"/>
      <c r="H25" s="34"/>
      <c r="I25" s="34"/>
      <c r="J25" s="34"/>
      <c r="K25" s="34"/>
      <c r="L25" s="34"/>
      <c r="M25" s="34"/>
      <c r="N25" s="36"/>
    </row>
    <row r="26" spans="2:14" x14ac:dyDescent="0.2">
      <c r="B26" s="33"/>
      <c r="C26" s="34"/>
      <c r="D26" s="34"/>
      <c r="E26" s="34"/>
      <c r="F26" s="34"/>
      <c r="G26" s="34"/>
      <c r="H26" s="34"/>
      <c r="I26" s="34"/>
      <c r="J26" s="34"/>
      <c r="K26" s="34"/>
      <c r="L26" s="34"/>
      <c r="M26" s="34"/>
      <c r="N26" s="38" t="s">
        <v>88</v>
      </c>
    </row>
    <row r="27" spans="2:14" x14ac:dyDescent="0.2">
      <c r="B27" s="33" t="s">
        <v>89</v>
      </c>
      <c r="C27" s="34"/>
      <c r="D27" s="34" t="s">
        <v>90</v>
      </c>
      <c r="E27" s="34"/>
      <c r="F27" s="34"/>
      <c r="G27" s="34"/>
      <c r="H27" s="37">
        <f>H14-H13</f>
        <v>0</v>
      </c>
      <c r="I27" s="37">
        <f>I14-I13</f>
        <v>0</v>
      </c>
      <c r="J27" s="37">
        <f>J14-J13</f>
        <v>0</v>
      </c>
      <c r="K27" s="37">
        <f>K14-K13</f>
        <v>0</v>
      </c>
      <c r="L27" s="37">
        <f>L14-L13</f>
        <v>0</v>
      </c>
      <c r="M27" s="34"/>
      <c r="N27" s="39">
        <f>SUM(H27:M27)</f>
        <v>0</v>
      </c>
    </row>
    <row r="28" spans="2:14" x14ac:dyDescent="0.2">
      <c r="B28" s="33"/>
      <c r="C28" s="34"/>
      <c r="D28" s="34" t="s">
        <v>91</v>
      </c>
      <c r="E28" s="34"/>
      <c r="F28" s="34"/>
      <c r="G28" s="34"/>
      <c r="H28" s="37" t="e">
        <f>H12-H13</f>
        <v>#DIV/0!</v>
      </c>
      <c r="I28" s="37" t="e">
        <f t="shared" ref="I28:L28" si="2">I12-I13</f>
        <v>#DIV/0!</v>
      </c>
      <c r="J28" s="37" t="e">
        <f t="shared" si="2"/>
        <v>#DIV/0!</v>
      </c>
      <c r="K28" s="37" t="e">
        <f t="shared" si="2"/>
        <v>#DIV/0!</v>
      </c>
      <c r="L28" s="37" t="e">
        <f t="shared" si="2"/>
        <v>#DIV/0!</v>
      </c>
      <c r="M28" s="34"/>
      <c r="N28" s="39" t="e">
        <f>SUM(H28:M28)</f>
        <v>#DIV/0!</v>
      </c>
    </row>
    <row r="29" spans="2:14" x14ac:dyDescent="0.2">
      <c r="B29" s="33"/>
      <c r="C29" s="34"/>
      <c r="D29" s="34"/>
      <c r="E29" s="34"/>
      <c r="F29" s="34"/>
      <c r="G29" s="34"/>
      <c r="H29" s="34"/>
      <c r="I29" s="34"/>
      <c r="J29" s="34"/>
      <c r="K29" s="34"/>
      <c r="L29" s="34"/>
      <c r="M29" s="34"/>
      <c r="N29" s="36"/>
    </row>
    <row r="30" spans="2:14" x14ac:dyDescent="0.2">
      <c r="B30" s="33"/>
      <c r="C30" s="34"/>
      <c r="D30" s="34"/>
      <c r="E30" s="34"/>
      <c r="F30" s="34"/>
      <c r="G30" s="34"/>
      <c r="H30" s="34"/>
      <c r="I30" s="34"/>
      <c r="J30" s="34"/>
      <c r="K30" s="34"/>
      <c r="L30" s="34"/>
      <c r="M30" s="34"/>
      <c r="N30" s="36"/>
    </row>
    <row r="31" spans="2:14" x14ac:dyDescent="0.2">
      <c r="B31" s="33"/>
      <c r="C31" s="34"/>
      <c r="D31" s="34"/>
      <c r="E31" s="34"/>
      <c r="F31" s="34"/>
      <c r="G31" s="34"/>
      <c r="H31" s="34"/>
      <c r="I31" s="34"/>
      <c r="J31" s="34"/>
      <c r="K31" s="34"/>
      <c r="L31" s="34"/>
      <c r="M31" s="34"/>
      <c r="N31" s="36"/>
    </row>
    <row r="32" spans="2:14" x14ac:dyDescent="0.2">
      <c r="B32" s="33" t="s">
        <v>92</v>
      </c>
      <c r="C32" s="34"/>
      <c r="D32" s="34" t="s">
        <v>90</v>
      </c>
      <c r="E32" s="34"/>
      <c r="F32" s="34"/>
      <c r="G32" s="34"/>
      <c r="H32" s="37">
        <f>H27+H24+H22-H16-H18-H20</f>
        <v>0</v>
      </c>
      <c r="I32" s="37">
        <f t="shared" ref="I32:L32" si="3">I27+I24+I22-I16-I18-I20</f>
        <v>0</v>
      </c>
      <c r="J32" s="37">
        <f t="shared" si="3"/>
        <v>0</v>
      </c>
      <c r="K32" s="37">
        <f t="shared" si="3"/>
        <v>0</v>
      </c>
      <c r="L32" s="37">
        <f t="shared" si="3"/>
        <v>0</v>
      </c>
      <c r="M32" s="34"/>
      <c r="N32" s="36"/>
    </row>
    <row r="33" spans="2:14" x14ac:dyDescent="0.2">
      <c r="B33" s="33"/>
      <c r="C33" s="34"/>
      <c r="D33" s="34" t="s">
        <v>91</v>
      </c>
      <c r="E33" s="34"/>
      <c r="F33" s="34"/>
      <c r="G33" s="34"/>
      <c r="H33" s="37" t="e">
        <f>H28+H24+H22-H20-H18-H16</f>
        <v>#DIV/0!</v>
      </c>
      <c r="I33" s="37" t="e">
        <f t="shared" ref="I33:L33" si="4">I28+I24+I22-I20-I18-I16</f>
        <v>#DIV/0!</v>
      </c>
      <c r="J33" s="37" t="e">
        <f t="shared" si="4"/>
        <v>#DIV/0!</v>
      </c>
      <c r="K33" s="37" t="e">
        <f t="shared" si="4"/>
        <v>#DIV/0!</v>
      </c>
      <c r="L33" s="37" t="e">
        <f t="shared" si="4"/>
        <v>#DIV/0!</v>
      </c>
      <c r="M33" s="34"/>
      <c r="N33" s="36"/>
    </row>
    <row r="34" spans="2:14" x14ac:dyDescent="0.2">
      <c r="B34" s="33"/>
      <c r="C34" s="34"/>
      <c r="D34" s="34"/>
      <c r="E34" s="34"/>
      <c r="F34" s="34"/>
      <c r="G34" s="34"/>
      <c r="H34" s="34"/>
      <c r="I34" s="34"/>
      <c r="J34" s="34"/>
      <c r="K34" s="34"/>
      <c r="L34" s="34"/>
      <c r="M34" s="34"/>
      <c r="N34" s="38" t="s">
        <v>88</v>
      </c>
    </row>
    <row r="35" spans="2:14" x14ac:dyDescent="0.2">
      <c r="B35" s="33" t="s">
        <v>93</v>
      </c>
      <c r="C35" s="34"/>
      <c r="D35" s="34" t="s">
        <v>90</v>
      </c>
      <c r="E35" s="34"/>
      <c r="F35" s="34"/>
      <c r="G35" s="34"/>
      <c r="H35" s="37">
        <f>H32*H4</f>
        <v>0</v>
      </c>
      <c r="I35" s="37">
        <f>I32*I4</f>
        <v>0</v>
      </c>
      <c r="J35" s="37">
        <f>J32*J4</f>
        <v>0</v>
      </c>
      <c r="K35" s="37">
        <f>K32*K4</f>
        <v>0</v>
      </c>
      <c r="L35" s="37">
        <f>L32*L4</f>
        <v>0</v>
      </c>
      <c r="M35" s="34"/>
      <c r="N35" s="39">
        <f>SUM(H35:M35)</f>
        <v>0</v>
      </c>
    </row>
    <row r="36" spans="2:14" x14ac:dyDescent="0.2">
      <c r="B36" s="40"/>
      <c r="C36" s="41"/>
      <c r="D36" s="41" t="s">
        <v>91</v>
      </c>
      <c r="E36" s="41"/>
      <c r="F36" s="41"/>
      <c r="G36" s="41"/>
      <c r="H36" s="42" t="e">
        <f>H33*H4</f>
        <v>#DIV/0!</v>
      </c>
      <c r="I36" s="42" t="e">
        <f>I33*I4</f>
        <v>#DIV/0!</v>
      </c>
      <c r="J36" s="42" t="e">
        <f>J33*J4</f>
        <v>#DIV/0!</v>
      </c>
      <c r="K36" s="42" t="e">
        <f>K33*K4</f>
        <v>#DIV/0!</v>
      </c>
      <c r="L36" s="42" t="e">
        <f>L33*L4</f>
        <v>#DIV/0!</v>
      </c>
      <c r="M36" s="41"/>
      <c r="N36" s="43" t="e">
        <f>SUM(H36:M36)</f>
        <v>#DIV/0!</v>
      </c>
    </row>
    <row r="39" spans="2:14" x14ac:dyDescent="0.2">
      <c r="B39" s="30"/>
      <c r="C39" s="31"/>
      <c r="D39" s="31"/>
      <c r="E39" s="31"/>
      <c r="F39" s="31"/>
      <c r="G39" s="31"/>
      <c r="H39" s="45" t="s">
        <v>73</v>
      </c>
      <c r="I39" s="45" t="s">
        <v>74</v>
      </c>
      <c r="J39" s="45" t="s">
        <v>75</v>
      </c>
      <c r="K39" s="45" t="s">
        <v>76</v>
      </c>
      <c r="L39" s="45" t="s">
        <v>77</v>
      </c>
      <c r="M39" s="31"/>
      <c r="N39" s="32"/>
    </row>
    <row r="40" spans="2:14" x14ac:dyDescent="0.2">
      <c r="B40" s="33" t="s">
        <v>78</v>
      </c>
      <c r="C40" s="34"/>
      <c r="D40" s="34" t="s">
        <v>79</v>
      </c>
      <c r="E40" s="34"/>
      <c r="F40" s="34"/>
      <c r="G40" s="34"/>
      <c r="H40" s="35" t="e">
        <f>'Additional Buses'!$K$31/'Additional Buses'!$K25</f>
        <v>#DIV/0!</v>
      </c>
      <c r="I40" s="35" t="e">
        <f>'Additional Buses'!$K$31/'Additional Buses'!$K25</f>
        <v>#DIV/0!</v>
      </c>
      <c r="J40" s="35" t="e">
        <f>'Additional Buses'!$K$31/'Additional Buses'!$K25</f>
        <v>#DIV/0!</v>
      </c>
      <c r="K40" s="35" t="e">
        <f>'Additional Buses'!$K$31/'Additional Buses'!$K25</f>
        <v>#DIV/0!</v>
      </c>
      <c r="L40" s="35" t="e">
        <f>'Additional Buses'!$K$31/'Additional Buses'!$K25</f>
        <v>#DIV/0!</v>
      </c>
      <c r="M40" s="34"/>
      <c r="N40" s="36"/>
    </row>
    <row r="41" spans="2:14" x14ac:dyDescent="0.2">
      <c r="B41" s="33"/>
      <c r="C41" s="34"/>
      <c r="D41" s="34" t="s">
        <v>80</v>
      </c>
      <c r="E41" s="34"/>
      <c r="F41" s="34"/>
      <c r="G41" s="34"/>
      <c r="H41" s="35">
        <f>IF('Additional Buses'!$K$26=0,0,'Additional Buses'!$K$31/'Additional Buses'!$K26)</f>
        <v>0</v>
      </c>
      <c r="I41" s="35">
        <f>IF('Additional Buses'!$K$26=0,0,'Additional Buses'!$K$31/'Additional Buses'!$K26)</f>
        <v>0</v>
      </c>
      <c r="J41" s="35">
        <f>IF('Additional Buses'!$K$26=0,0,'Additional Buses'!$K$31/'Additional Buses'!$K26)</f>
        <v>0</v>
      </c>
      <c r="K41" s="35">
        <f>IF('Additional Buses'!$K$26=0,0,'Additional Buses'!$K$31/'Additional Buses'!$K26)</f>
        <v>0</v>
      </c>
      <c r="L41" s="35">
        <f>IF('Additional Buses'!$K$26=0,0,'Additional Buses'!$K$31/'Additional Buses'!$K26)</f>
        <v>0</v>
      </c>
      <c r="M41" s="34"/>
      <c r="N41" s="36"/>
    </row>
    <row r="42" spans="2:14" x14ac:dyDescent="0.2">
      <c r="B42" s="33"/>
      <c r="C42" s="34"/>
      <c r="D42" s="34" t="s">
        <v>81</v>
      </c>
      <c r="E42" s="34"/>
      <c r="F42" s="34"/>
      <c r="G42" s="34"/>
      <c r="H42" s="35" t="e">
        <f>'Additional Buses'!$K$31/'Additional Buses'!$K27</f>
        <v>#DIV/0!</v>
      </c>
      <c r="I42" s="35" t="e">
        <f>'Additional Buses'!$K$31/'Additional Buses'!$K27</f>
        <v>#DIV/0!</v>
      </c>
      <c r="J42" s="35" t="e">
        <f>'Additional Buses'!$K$31/'Additional Buses'!$K27</f>
        <v>#DIV/0!</v>
      </c>
      <c r="K42" s="35" t="e">
        <f>'Additional Buses'!$K$31/'Additional Buses'!$K27</f>
        <v>#DIV/0!</v>
      </c>
      <c r="L42" s="35" t="e">
        <f>'Additional Buses'!$K$31/'Additional Buses'!$K27</f>
        <v>#DIV/0!</v>
      </c>
      <c r="M42" s="34"/>
      <c r="N42" s="36"/>
    </row>
    <row r="43" spans="2:14" x14ac:dyDescent="0.2">
      <c r="B43" s="33"/>
      <c r="C43" s="34"/>
      <c r="D43" s="34"/>
      <c r="E43" s="34"/>
      <c r="F43" s="34"/>
      <c r="G43" s="34"/>
      <c r="H43" s="34"/>
      <c r="I43" s="34"/>
      <c r="J43" s="34"/>
      <c r="K43" s="34"/>
      <c r="L43" s="34"/>
      <c r="M43" s="34"/>
      <c r="N43" s="36"/>
    </row>
    <row r="44" spans="2:14" x14ac:dyDescent="0.2">
      <c r="B44" s="33" t="s">
        <v>82</v>
      </c>
      <c r="C44" s="34"/>
      <c r="D44" s="34" t="s">
        <v>79</v>
      </c>
      <c r="E44" s="34"/>
      <c r="F44" s="34"/>
      <c r="G44" s="34"/>
      <c r="H44" s="37" t="e">
        <f>H40*$D$3</f>
        <v>#DIV/0!</v>
      </c>
      <c r="I44" s="37" t="e">
        <f t="shared" ref="I44:L44" si="5">I40*$D$3</f>
        <v>#DIV/0!</v>
      </c>
      <c r="J44" s="37" t="e">
        <f t="shared" si="5"/>
        <v>#DIV/0!</v>
      </c>
      <c r="K44" s="37" t="e">
        <f t="shared" si="5"/>
        <v>#DIV/0!</v>
      </c>
      <c r="L44" s="37" t="e">
        <f t="shared" si="5"/>
        <v>#DIV/0!</v>
      </c>
      <c r="M44" s="34"/>
      <c r="N44" s="36"/>
    </row>
    <row r="45" spans="2:14" x14ac:dyDescent="0.2">
      <c r="B45" s="33"/>
      <c r="C45" s="34"/>
      <c r="D45" s="34" t="s">
        <v>80</v>
      </c>
      <c r="E45" s="34"/>
      <c r="F45" s="34"/>
      <c r="G45" s="34"/>
      <c r="H45" s="37">
        <f t="shared" ref="H45:L46" si="6">H41*$D$3</f>
        <v>0</v>
      </c>
      <c r="I45" s="37">
        <f t="shared" si="6"/>
        <v>0</v>
      </c>
      <c r="J45" s="37">
        <f t="shared" si="6"/>
        <v>0</v>
      </c>
      <c r="K45" s="37">
        <f t="shared" si="6"/>
        <v>0</v>
      </c>
      <c r="L45" s="37">
        <f t="shared" si="6"/>
        <v>0</v>
      </c>
      <c r="M45" s="34"/>
      <c r="N45" s="36"/>
    </row>
    <row r="46" spans="2:14" x14ac:dyDescent="0.2">
      <c r="B46" s="33"/>
      <c r="C46" s="34"/>
      <c r="D46" s="34" t="s">
        <v>81</v>
      </c>
      <c r="E46" s="34"/>
      <c r="F46" s="34"/>
      <c r="G46" s="34"/>
      <c r="H46" s="37" t="e">
        <f t="shared" si="6"/>
        <v>#DIV/0!</v>
      </c>
      <c r="I46" s="37" t="e">
        <f t="shared" si="6"/>
        <v>#DIV/0!</v>
      </c>
      <c r="J46" s="37" t="e">
        <f t="shared" si="6"/>
        <v>#DIV/0!</v>
      </c>
      <c r="K46" s="37" t="e">
        <f t="shared" si="6"/>
        <v>#DIV/0!</v>
      </c>
      <c r="L46" s="37" t="e">
        <f t="shared" si="6"/>
        <v>#DIV/0!</v>
      </c>
      <c r="M46" s="34"/>
      <c r="N46" s="36"/>
    </row>
    <row r="47" spans="2:14" x14ac:dyDescent="0.2">
      <c r="B47" s="33"/>
      <c r="C47" s="34"/>
      <c r="D47" s="34"/>
      <c r="E47" s="34"/>
      <c r="F47" s="34"/>
      <c r="G47" s="34"/>
      <c r="H47" s="34"/>
      <c r="I47" s="34"/>
      <c r="J47" s="34"/>
      <c r="K47" s="34"/>
      <c r="L47" s="34"/>
      <c r="M47" s="34"/>
      <c r="N47" s="36"/>
    </row>
    <row r="48" spans="2:14" x14ac:dyDescent="0.2">
      <c r="B48" s="33" t="s">
        <v>83</v>
      </c>
      <c r="C48" s="34"/>
      <c r="D48" s="34"/>
      <c r="E48" s="34"/>
      <c r="F48" s="34"/>
      <c r="G48" s="34"/>
      <c r="H48" s="34">
        <f>'Additional Buses'!$K36/5</f>
        <v>0</v>
      </c>
      <c r="I48" s="34">
        <f>'Additional Buses'!$K36/5</f>
        <v>0</v>
      </c>
      <c r="J48" s="34">
        <f>'Additional Buses'!$K36/5</f>
        <v>0</v>
      </c>
      <c r="K48" s="34">
        <f>'Additional Buses'!$K36/5</f>
        <v>0</v>
      </c>
      <c r="L48" s="34">
        <f>'Additional Buses'!$K36/5</f>
        <v>0</v>
      </c>
      <c r="M48" s="34"/>
      <c r="N48" s="36"/>
    </row>
    <row r="49" spans="2:14" x14ac:dyDescent="0.2">
      <c r="B49" s="33"/>
      <c r="C49" s="34"/>
      <c r="D49" s="34"/>
      <c r="E49" s="34"/>
      <c r="F49" s="34"/>
      <c r="G49" s="34"/>
      <c r="H49" s="34"/>
      <c r="I49" s="34"/>
      <c r="J49" s="34"/>
      <c r="K49" s="34"/>
      <c r="L49" s="34"/>
      <c r="M49" s="34"/>
      <c r="N49" s="36"/>
    </row>
    <row r="50" spans="2:14" x14ac:dyDescent="0.2">
      <c r="B50" s="33" t="s">
        <v>84</v>
      </c>
      <c r="C50" s="34"/>
      <c r="D50" s="34"/>
      <c r="E50" s="34"/>
      <c r="F50" s="34"/>
      <c r="G50" s="34"/>
      <c r="H50" s="34">
        <f>'Additional Buses'!$K38/5</f>
        <v>0</v>
      </c>
      <c r="I50" s="34">
        <f>'Additional Buses'!$K38/5</f>
        <v>0</v>
      </c>
      <c r="J50" s="34">
        <f>'Additional Buses'!$K38/5</f>
        <v>0</v>
      </c>
      <c r="K50" s="34">
        <f>'Additional Buses'!$K38/5</f>
        <v>0</v>
      </c>
      <c r="L50" s="34">
        <f>'Additional Buses'!$K38/5</f>
        <v>0</v>
      </c>
      <c r="M50" s="34"/>
      <c r="N50" s="36"/>
    </row>
    <row r="51" spans="2:14" x14ac:dyDescent="0.2">
      <c r="B51" s="33"/>
      <c r="C51" s="34"/>
      <c r="D51" s="34"/>
      <c r="E51" s="34"/>
      <c r="F51" s="34"/>
      <c r="G51" s="34"/>
      <c r="H51" s="34"/>
      <c r="I51" s="34"/>
      <c r="J51" s="34"/>
      <c r="K51" s="34"/>
      <c r="L51" s="34"/>
      <c r="M51" s="34"/>
      <c r="N51" s="36"/>
    </row>
    <row r="52" spans="2:14" x14ac:dyDescent="0.2">
      <c r="B52" s="33" t="s">
        <v>85</v>
      </c>
      <c r="C52" s="34"/>
      <c r="D52" s="34"/>
      <c r="E52" s="34"/>
      <c r="F52" s="34"/>
      <c r="G52" s="34"/>
      <c r="H52" s="34">
        <f>'Additional Buses'!$K40/5</f>
        <v>0</v>
      </c>
      <c r="I52" s="34">
        <f>'Additional Buses'!$K40/5</f>
        <v>0</v>
      </c>
      <c r="J52" s="34">
        <f>'Additional Buses'!$K40/5</f>
        <v>0</v>
      </c>
      <c r="K52" s="34">
        <f>'Additional Buses'!$K40/5</f>
        <v>0</v>
      </c>
      <c r="L52" s="34">
        <f>'Additional Buses'!$K40/5</f>
        <v>0</v>
      </c>
      <c r="M52" s="34"/>
      <c r="N52" s="36"/>
    </row>
    <row r="53" spans="2:14" x14ac:dyDescent="0.2">
      <c r="B53" s="33"/>
      <c r="C53" s="34"/>
      <c r="D53" s="34"/>
      <c r="E53" s="34"/>
      <c r="F53" s="34"/>
      <c r="G53" s="34"/>
      <c r="H53" s="34"/>
      <c r="I53" s="34"/>
      <c r="J53" s="34"/>
      <c r="K53" s="34"/>
      <c r="L53" s="34"/>
      <c r="M53" s="34"/>
      <c r="N53" s="36"/>
    </row>
    <row r="54" spans="2:14" x14ac:dyDescent="0.2">
      <c r="B54" s="33" t="s">
        <v>86</v>
      </c>
      <c r="C54" s="34"/>
      <c r="D54" s="34"/>
      <c r="E54" s="34"/>
      <c r="F54" s="34"/>
      <c r="G54" s="34"/>
      <c r="H54" s="34">
        <f>'Additional Buses'!$K42/5</f>
        <v>0</v>
      </c>
      <c r="I54" s="34">
        <f>'Additional Buses'!$K42/5</f>
        <v>0</v>
      </c>
      <c r="J54" s="34">
        <f>'Additional Buses'!$K42/5</f>
        <v>0</v>
      </c>
      <c r="K54" s="34">
        <f>'Additional Buses'!$K42/5</f>
        <v>0</v>
      </c>
      <c r="L54" s="34">
        <f>'Additional Buses'!$K42/5</f>
        <v>0</v>
      </c>
      <c r="M54" s="34"/>
      <c r="N54" s="36"/>
    </row>
    <row r="55" spans="2:14" x14ac:dyDescent="0.2">
      <c r="B55" s="33"/>
      <c r="C55" s="34"/>
      <c r="D55" s="34"/>
      <c r="E55" s="34"/>
      <c r="F55" s="34"/>
      <c r="G55" s="34"/>
      <c r="H55" s="34"/>
      <c r="I55" s="34"/>
      <c r="J55" s="34"/>
      <c r="K55" s="34"/>
      <c r="L55" s="34"/>
      <c r="M55" s="34"/>
      <c r="N55" s="36"/>
    </row>
    <row r="56" spans="2:14" x14ac:dyDescent="0.2">
      <c r="B56" s="33" t="s">
        <v>87</v>
      </c>
      <c r="C56" s="34"/>
      <c r="D56" s="34"/>
      <c r="E56" s="34"/>
      <c r="F56" s="34"/>
      <c r="G56" s="34"/>
      <c r="H56" s="34">
        <f>'Additional Buses'!$K44/5</f>
        <v>0</v>
      </c>
      <c r="I56" s="34">
        <f>'Additional Buses'!$K44/5</f>
        <v>0</v>
      </c>
      <c r="J56" s="34">
        <f>'Additional Buses'!$K44/5</f>
        <v>0</v>
      </c>
      <c r="K56" s="34">
        <f>'Additional Buses'!$K44/5</f>
        <v>0</v>
      </c>
      <c r="L56" s="34">
        <f>'Additional Buses'!$K44/5</f>
        <v>0</v>
      </c>
      <c r="M56" s="34"/>
      <c r="N56" s="36"/>
    </row>
    <row r="57" spans="2:14" x14ac:dyDescent="0.2">
      <c r="B57" s="33"/>
      <c r="C57" s="34"/>
      <c r="D57" s="34"/>
      <c r="E57" s="34"/>
      <c r="F57" s="34"/>
      <c r="G57" s="34"/>
      <c r="H57" s="34"/>
      <c r="I57" s="34"/>
      <c r="J57" s="34"/>
      <c r="K57" s="34"/>
      <c r="L57" s="34"/>
      <c r="M57" s="34"/>
      <c r="N57" s="36"/>
    </row>
    <row r="58" spans="2:14" x14ac:dyDescent="0.2">
      <c r="B58" s="33"/>
      <c r="C58" s="34"/>
      <c r="D58" s="34"/>
      <c r="E58" s="34"/>
      <c r="F58" s="34"/>
      <c r="G58" s="34"/>
      <c r="H58" s="34"/>
      <c r="I58" s="34"/>
      <c r="J58" s="34"/>
      <c r="K58" s="34"/>
      <c r="L58" s="34"/>
      <c r="M58" s="34"/>
      <c r="N58" s="38" t="s">
        <v>88</v>
      </c>
    </row>
    <row r="59" spans="2:14" x14ac:dyDescent="0.2">
      <c r="B59" s="33" t="s">
        <v>89</v>
      </c>
      <c r="C59" s="34"/>
      <c r="D59" s="34" t="s">
        <v>90</v>
      </c>
      <c r="E59" s="34"/>
      <c r="F59" s="34"/>
      <c r="G59" s="34"/>
      <c r="H59" s="37" t="e">
        <f>H46-H45</f>
        <v>#DIV/0!</v>
      </c>
      <c r="I59" s="37" t="e">
        <f>I46-I45</f>
        <v>#DIV/0!</v>
      </c>
      <c r="J59" s="37" t="e">
        <f>J46-J45</f>
        <v>#DIV/0!</v>
      </c>
      <c r="K59" s="37" t="e">
        <f>K46-K45</f>
        <v>#DIV/0!</v>
      </c>
      <c r="L59" s="37" t="e">
        <f>L46-L45</f>
        <v>#DIV/0!</v>
      </c>
      <c r="M59" s="34"/>
      <c r="N59" s="39" t="e">
        <f>SUM(H59:M59)</f>
        <v>#DIV/0!</v>
      </c>
    </row>
    <row r="60" spans="2:14" x14ac:dyDescent="0.2">
      <c r="B60" s="33"/>
      <c r="C60" s="34"/>
      <c r="D60" s="34" t="s">
        <v>91</v>
      </c>
      <c r="E60" s="34"/>
      <c r="F60" s="34"/>
      <c r="G60" s="34"/>
      <c r="H60" s="37" t="e">
        <f>H44-H45</f>
        <v>#DIV/0!</v>
      </c>
      <c r="I60" s="37" t="e">
        <f t="shared" ref="I60:L60" si="7">I44-I45</f>
        <v>#DIV/0!</v>
      </c>
      <c r="J60" s="37" t="e">
        <f t="shared" si="7"/>
        <v>#DIV/0!</v>
      </c>
      <c r="K60" s="37" t="e">
        <f t="shared" si="7"/>
        <v>#DIV/0!</v>
      </c>
      <c r="L60" s="37" t="e">
        <f t="shared" si="7"/>
        <v>#DIV/0!</v>
      </c>
      <c r="M60" s="34"/>
      <c r="N60" s="39" t="e">
        <f>SUM(H60:M60)</f>
        <v>#DIV/0!</v>
      </c>
    </row>
    <row r="61" spans="2:14" x14ac:dyDescent="0.2">
      <c r="B61" s="33"/>
      <c r="C61" s="34"/>
      <c r="D61" s="34"/>
      <c r="E61" s="34"/>
      <c r="F61" s="34"/>
      <c r="G61" s="34"/>
      <c r="H61" s="34"/>
      <c r="I61" s="34"/>
      <c r="J61" s="34"/>
      <c r="K61" s="34"/>
      <c r="L61" s="34"/>
      <c r="M61" s="34"/>
      <c r="N61" s="36"/>
    </row>
    <row r="62" spans="2:14" x14ac:dyDescent="0.2">
      <c r="B62" s="33"/>
      <c r="C62" s="34"/>
      <c r="D62" s="34"/>
      <c r="E62" s="34"/>
      <c r="F62" s="34"/>
      <c r="G62" s="34"/>
      <c r="H62" s="34"/>
      <c r="I62" s="34"/>
      <c r="J62" s="34"/>
      <c r="K62" s="34"/>
      <c r="L62" s="34"/>
      <c r="M62" s="34"/>
      <c r="N62" s="36"/>
    </row>
    <row r="63" spans="2:14" x14ac:dyDescent="0.2">
      <c r="B63" s="33"/>
      <c r="C63" s="34"/>
      <c r="D63" s="34"/>
      <c r="E63" s="34"/>
      <c r="F63" s="34"/>
      <c r="G63" s="34"/>
      <c r="H63" s="34"/>
      <c r="I63" s="34"/>
      <c r="J63" s="34"/>
      <c r="K63" s="34"/>
      <c r="L63" s="34"/>
      <c r="M63" s="34"/>
      <c r="N63" s="36"/>
    </row>
    <row r="64" spans="2:14" x14ac:dyDescent="0.2">
      <c r="B64" s="33" t="s">
        <v>92</v>
      </c>
      <c r="C64" s="34"/>
      <c r="D64" s="34" t="s">
        <v>90</v>
      </c>
      <c r="E64" s="34"/>
      <c r="F64" s="34"/>
      <c r="G64" s="34"/>
      <c r="H64" s="37" t="e">
        <f>H59+H56+H54-H48-H50-H52</f>
        <v>#DIV/0!</v>
      </c>
      <c r="I64" s="37" t="e">
        <f t="shared" ref="I64:L64" si="8">I59+I56+I54-I48-I50-I52</f>
        <v>#DIV/0!</v>
      </c>
      <c r="J64" s="37" t="e">
        <f t="shared" si="8"/>
        <v>#DIV/0!</v>
      </c>
      <c r="K64" s="37" t="e">
        <f t="shared" si="8"/>
        <v>#DIV/0!</v>
      </c>
      <c r="L64" s="37" t="e">
        <f t="shared" si="8"/>
        <v>#DIV/0!</v>
      </c>
      <c r="M64" s="34"/>
      <c r="N64" s="36"/>
    </row>
    <row r="65" spans="2:14" x14ac:dyDescent="0.2">
      <c r="B65" s="33"/>
      <c r="C65" s="34"/>
      <c r="D65" s="34" t="s">
        <v>91</v>
      </c>
      <c r="E65" s="34"/>
      <c r="F65" s="34"/>
      <c r="G65" s="34"/>
      <c r="H65" s="37" t="e">
        <f>H60+H56+H54-H52-H50-H48</f>
        <v>#DIV/0!</v>
      </c>
      <c r="I65" s="37" t="e">
        <f t="shared" ref="I65:L65" si="9">I60+I56+I54-I52-I50-I48</f>
        <v>#DIV/0!</v>
      </c>
      <c r="J65" s="37" t="e">
        <f t="shared" si="9"/>
        <v>#DIV/0!</v>
      </c>
      <c r="K65" s="37" t="e">
        <f t="shared" si="9"/>
        <v>#DIV/0!</v>
      </c>
      <c r="L65" s="37" t="e">
        <f t="shared" si="9"/>
        <v>#DIV/0!</v>
      </c>
      <c r="M65" s="34"/>
      <c r="N65" s="36"/>
    </row>
    <row r="66" spans="2:14" x14ac:dyDescent="0.2">
      <c r="B66" s="33"/>
      <c r="C66" s="34"/>
      <c r="D66" s="34"/>
      <c r="E66" s="34"/>
      <c r="F66" s="34"/>
      <c r="G66" s="34"/>
      <c r="H66" s="34"/>
      <c r="I66" s="34"/>
      <c r="J66" s="34"/>
      <c r="K66" s="34"/>
      <c r="L66" s="34"/>
      <c r="M66" s="34"/>
      <c r="N66" s="38" t="s">
        <v>88</v>
      </c>
    </row>
    <row r="67" spans="2:14" x14ac:dyDescent="0.2">
      <c r="B67" s="33" t="s">
        <v>93</v>
      </c>
      <c r="C67" s="34"/>
      <c r="D67" s="34" t="s">
        <v>90</v>
      </c>
      <c r="E67" s="34"/>
      <c r="F67" s="34"/>
      <c r="G67" s="34"/>
      <c r="H67" s="37" t="e">
        <f>H64*H4</f>
        <v>#DIV/0!</v>
      </c>
      <c r="I67" s="37" t="e">
        <f t="shared" ref="I67:L67" si="10">I64*I4</f>
        <v>#DIV/0!</v>
      </c>
      <c r="J67" s="37" t="e">
        <f t="shared" si="10"/>
        <v>#DIV/0!</v>
      </c>
      <c r="K67" s="37" t="e">
        <f t="shared" si="10"/>
        <v>#DIV/0!</v>
      </c>
      <c r="L67" s="37" t="e">
        <f t="shared" si="10"/>
        <v>#DIV/0!</v>
      </c>
      <c r="M67" s="34"/>
      <c r="N67" s="39" t="e">
        <f>SUM(H67:M67)</f>
        <v>#DIV/0!</v>
      </c>
    </row>
    <row r="68" spans="2:14" x14ac:dyDescent="0.2">
      <c r="B68" s="40"/>
      <c r="C68" s="41"/>
      <c r="D68" s="41" t="s">
        <v>91</v>
      </c>
      <c r="E68" s="41"/>
      <c r="F68" s="41"/>
      <c r="G68" s="41"/>
      <c r="H68" s="42" t="e">
        <f>H65*H4</f>
        <v>#DIV/0!</v>
      </c>
      <c r="I68" s="42" t="e">
        <f t="shared" ref="I68:L68" si="11">I65*I4</f>
        <v>#DIV/0!</v>
      </c>
      <c r="J68" s="42" t="e">
        <f t="shared" si="11"/>
        <v>#DIV/0!</v>
      </c>
      <c r="K68" s="42" t="e">
        <f t="shared" si="11"/>
        <v>#DIV/0!</v>
      </c>
      <c r="L68" s="42" t="e">
        <f t="shared" si="11"/>
        <v>#DIV/0!</v>
      </c>
      <c r="M68" s="41"/>
      <c r="N68" s="43" t="e">
        <f>SUM(H68:M68)</f>
        <v>#DIV/0!</v>
      </c>
    </row>
    <row r="71" spans="2:14" x14ac:dyDescent="0.2">
      <c r="B71" s="30"/>
      <c r="C71" s="31"/>
      <c r="D71" s="31"/>
      <c r="E71" s="31"/>
      <c r="F71" s="31"/>
      <c r="G71" s="31"/>
      <c r="H71" s="31" t="s">
        <v>73</v>
      </c>
      <c r="I71" s="31" t="s">
        <v>74</v>
      </c>
      <c r="J71" s="31" t="s">
        <v>75</v>
      </c>
      <c r="K71" s="31" t="s">
        <v>76</v>
      </c>
      <c r="L71" s="31" t="s">
        <v>77</v>
      </c>
      <c r="M71" s="31"/>
      <c r="N71" s="32"/>
    </row>
    <row r="72" spans="2:14" x14ac:dyDescent="0.2">
      <c r="B72" s="33" t="s">
        <v>78</v>
      </c>
      <c r="C72" s="34"/>
      <c r="D72" s="34" t="s">
        <v>79</v>
      </c>
      <c r="E72" s="34"/>
      <c r="F72" s="34"/>
      <c r="G72" s="34"/>
      <c r="H72" s="35" t="e">
        <f>'Additional Buses'!$Y$31/'Additional Buses'!$Y25</f>
        <v>#DIV/0!</v>
      </c>
      <c r="I72" s="35" t="e">
        <f>'Additional Buses'!$Y$31/'Additional Buses'!$Y25</f>
        <v>#DIV/0!</v>
      </c>
      <c r="J72" s="35" t="e">
        <f>'Additional Buses'!$Y$31/'Additional Buses'!$Y25</f>
        <v>#DIV/0!</v>
      </c>
      <c r="K72" s="35" t="e">
        <f>'Additional Buses'!$Y$31/'Additional Buses'!$Y25</f>
        <v>#DIV/0!</v>
      </c>
      <c r="L72" s="35" t="e">
        <f>'Additional Buses'!$Y$31/'Additional Buses'!$Y25</f>
        <v>#DIV/0!</v>
      </c>
      <c r="M72" s="34"/>
      <c r="N72" s="36"/>
    </row>
    <row r="73" spans="2:14" x14ac:dyDescent="0.2">
      <c r="B73" s="33"/>
      <c r="C73" s="34"/>
      <c r="D73" s="34" t="s">
        <v>80</v>
      </c>
      <c r="E73" s="34"/>
      <c r="F73" s="34"/>
      <c r="G73" s="34"/>
      <c r="H73" s="35">
        <f>IF('Additional Buses'!$Y$26=0,0,'Additional Buses'!$Y$31/'Additional Buses'!$Y26)</f>
        <v>0</v>
      </c>
      <c r="I73" s="35">
        <f>IF('Additional Buses'!$Y$26=0,0,'Additional Buses'!$Y$31/'Additional Buses'!$Y26)</f>
        <v>0</v>
      </c>
      <c r="J73" s="35">
        <f>IF('Additional Buses'!$Y$26=0,0,'Additional Buses'!$Y$31/'Additional Buses'!$Y26)</f>
        <v>0</v>
      </c>
      <c r="K73" s="35">
        <f>IF('Additional Buses'!$Y$26=0,0,'Additional Buses'!$Y$31/'Additional Buses'!$Y26)</f>
        <v>0</v>
      </c>
      <c r="L73" s="35">
        <f>IF('Additional Buses'!$Y$26=0,0,'Additional Buses'!$Y$31/'Additional Buses'!$Y26)</f>
        <v>0</v>
      </c>
      <c r="M73" s="34"/>
      <c r="N73" s="36"/>
    </row>
    <row r="74" spans="2:14" x14ac:dyDescent="0.2">
      <c r="B74" s="33"/>
      <c r="C74" s="34"/>
      <c r="D74" s="34" t="s">
        <v>81</v>
      </c>
      <c r="E74" s="34"/>
      <c r="F74" s="34"/>
      <c r="G74" s="34"/>
      <c r="H74" s="35" t="e">
        <f>'Additional Buses'!$Y$31/'Additional Buses'!$Y27</f>
        <v>#DIV/0!</v>
      </c>
      <c r="I74" s="35" t="e">
        <f>'Additional Buses'!$Y$31/'Additional Buses'!$Y27</f>
        <v>#DIV/0!</v>
      </c>
      <c r="J74" s="35" t="e">
        <f>'Additional Buses'!$Y$31/'Additional Buses'!$Y27</f>
        <v>#DIV/0!</v>
      </c>
      <c r="K74" s="35" t="e">
        <f>'Additional Buses'!$Y$31/'Additional Buses'!$Y27</f>
        <v>#DIV/0!</v>
      </c>
      <c r="L74" s="35" t="e">
        <f>'Additional Buses'!$Y$31/'Additional Buses'!$Y27</f>
        <v>#DIV/0!</v>
      </c>
      <c r="M74" s="34"/>
      <c r="N74" s="36"/>
    </row>
    <row r="75" spans="2:14" x14ac:dyDescent="0.2">
      <c r="B75" s="33"/>
      <c r="C75" s="34"/>
      <c r="D75" s="34"/>
      <c r="E75" s="34"/>
      <c r="F75" s="34"/>
      <c r="G75" s="34"/>
      <c r="H75" s="34"/>
      <c r="I75" s="34"/>
      <c r="J75" s="34"/>
      <c r="K75" s="34"/>
      <c r="L75" s="34"/>
      <c r="M75" s="34"/>
      <c r="N75" s="36"/>
    </row>
    <row r="76" spans="2:14" x14ac:dyDescent="0.2">
      <c r="B76" s="33" t="s">
        <v>82</v>
      </c>
      <c r="C76" s="34"/>
      <c r="D76" s="34" t="s">
        <v>79</v>
      </c>
      <c r="E76" s="34"/>
      <c r="F76" s="34"/>
      <c r="G76" s="34"/>
      <c r="H76" s="37" t="e">
        <f>H72*$D$3</f>
        <v>#DIV/0!</v>
      </c>
      <c r="I76" s="37" t="e">
        <f t="shared" ref="I76:L76" si="12">I72*$D$3</f>
        <v>#DIV/0!</v>
      </c>
      <c r="J76" s="37" t="e">
        <f t="shared" si="12"/>
        <v>#DIV/0!</v>
      </c>
      <c r="K76" s="37" t="e">
        <f t="shared" si="12"/>
        <v>#DIV/0!</v>
      </c>
      <c r="L76" s="37" t="e">
        <f t="shared" si="12"/>
        <v>#DIV/0!</v>
      </c>
      <c r="M76" s="34"/>
      <c r="N76" s="36"/>
    </row>
    <row r="77" spans="2:14" x14ac:dyDescent="0.2">
      <c r="B77" s="33"/>
      <c r="C77" s="34"/>
      <c r="D77" s="34" t="s">
        <v>80</v>
      </c>
      <c r="E77" s="34"/>
      <c r="F77" s="34"/>
      <c r="G77" s="34"/>
      <c r="H77" s="37">
        <f t="shared" ref="H77:L78" si="13">H73*$D$3</f>
        <v>0</v>
      </c>
      <c r="I77" s="37">
        <f t="shared" si="13"/>
        <v>0</v>
      </c>
      <c r="J77" s="37">
        <f t="shared" si="13"/>
        <v>0</v>
      </c>
      <c r="K77" s="37">
        <f t="shared" si="13"/>
        <v>0</v>
      </c>
      <c r="L77" s="37">
        <f t="shared" si="13"/>
        <v>0</v>
      </c>
      <c r="M77" s="34"/>
      <c r="N77" s="36"/>
    </row>
    <row r="78" spans="2:14" x14ac:dyDescent="0.2">
      <c r="B78" s="33"/>
      <c r="C78" s="34"/>
      <c r="D78" s="34" t="s">
        <v>81</v>
      </c>
      <c r="E78" s="34"/>
      <c r="F78" s="34"/>
      <c r="G78" s="34"/>
      <c r="H78" s="37" t="e">
        <f t="shared" si="13"/>
        <v>#DIV/0!</v>
      </c>
      <c r="I78" s="37" t="e">
        <f t="shared" si="13"/>
        <v>#DIV/0!</v>
      </c>
      <c r="J78" s="37" t="e">
        <f t="shared" si="13"/>
        <v>#DIV/0!</v>
      </c>
      <c r="K78" s="37" t="e">
        <f t="shared" si="13"/>
        <v>#DIV/0!</v>
      </c>
      <c r="L78" s="37" t="e">
        <f t="shared" si="13"/>
        <v>#DIV/0!</v>
      </c>
      <c r="M78" s="34"/>
      <c r="N78" s="36"/>
    </row>
    <row r="79" spans="2:14" x14ac:dyDescent="0.2">
      <c r="B79" s="33"/>
      <c r="C79" s="34"/>
      <c r="D79" s="34"/>
      <c r="E79" s="34"/>
      <c r="F79" s="34"/>
      <c r="G79" s="34"/>
      <c r="H79" s="34"/>
      <c r="I79" s="34"/>
      <c r="J79" s="34"/>
      <c r="K79" s="34"/>
      <c r="L79" s="34"/>
      <c r="M79" s="34"/>
      <c r="N79" s="36"/>
    </row>
    <row r="80" spans="2:14" x14ac:dyDescent="0.2">
      <c r="B80" s="33" t="s">
        <v>83</v>
      </c>
      <c r="C80" s="34"/>
      <c r="D80" s="34"/>
      <c r="E80" s="34"/>
      <c r="F80" s="34"/>
      <c r="G80" s="34"/>
      <c r="H80" s="34">
        <f>'Additional Buses'!$Y36/5</f>
        <v>0</v>
      </c>
      <c r="I80" s="34">
        <f>'Additional Buses'!$Y36/5</f>
        <v>0</v>
      </c>
      <c r="J80" s="34">
        <f>'Additional Buses'!$Y36/5</f>
        <v>0</v>
      </c>
      <c r="K80" s="34">
        <f>'Additional Buses'!$Y36/5</f>
        <v>0</v>
      </c>
      <c r="L80" s="34">
        <f>'Additional Buses'!$Y36/5</f>
        <v>0</v>
      </c>
      <c r="M80" s="34"/>
      <c r="N80" s="36"/>
    </row>
    <row r="81" spans="2:14" x14ac:dyDescent="0.2">
      <c r="B81" s="33"/>
      <c r="C81" s="34"/>
      <c r="D81" s="34"/>
      <c r="E81" s="34"/>
      <c r="F81" s="34"/>
      <c r="G81" s="34"/>
      <c r="H81" s="34"/>
      <c r="I81" s="34"/>
      <c r="J81" s="34"/>
      <c r="K81" s="34"/>
      <c r="L81" s="34"/>
      <c r="M81" s="34"/>
      <c r="N81" s="36"/>
    </row>
    <row r="82" spans="2:14" x14ac:dyDescent="0.2">
      <c r="B82" s="33" t="s">
        <v>84</v>
      </c>
      <c r="C82" s="34"/>
      <c r="D82" s="34"/>
      <c r="E82" s="34"/>
      <c r="F82" s="34"/>
      <c r="G82" s="34"/>
      <c r="H82" s="34">
        <f>'Additional Buses'!$Y38/5</f>
        <v>0</v>
      </c>
      <c r="I82" s="34">
        <f>'Additional Buses'!$Y38/5</f>
        <v>0</v>
      </c>
      <c r="J82" s="34">
        <f>'Additional Buses'!$Y38/5</f>
        <v>0</v>
      </c>
      <c r="K82" s="34">
        <f>'Additional Buses'!$Y38/5</f>
        <v>0</v>
      </c>
      <c r="L82" s="34">
        <f>'Additional Buses'!$Y38/5</f>
        <v>0</v>
      </c>
      <c r="M82" s="34"/>
      <c r="N82" s="36"/>
    </row>
    <row r="83" spans="2:14" x14ac:dyDescent="0.2">
      <c r="B83" s="33"/>
      <c r="C83" s="34"/>
      <c r="D83" s="34"/>
      <c r="E83" s="34"/>
      <c r="F83" s="34"/>
      <c r="G83" s="34"/>
      <c r="H83" s="34"/>
      <c r="I83" s="34"/>
      <c r="J83" s="34"/>
      <c r="K83" s="34"/>
      <c r="L83" s="34"/>
      <c r="M83" s="34"/>
      <c r="N83" s="36"/>
    </row>
    <row r="84" spans="2:14" x14ac:dyDescent="0.2">
      <c r="B84" s="33" t="s">
        <v>85</v>
      </c>
      <c r="C84" s="34"/>
      <c r="D84" s="34"/>
      <c r="E84" s="34"/>
      <c r="F84" s="34"/>
      <c r="G84" s="34"/>
      <c r="H84" s="34">
        <f>'Additional Buses'!$Y40/5</f>
        <v>0</v>
      </c>
      <c r="I84" s="34">
        <f>'Additional Buses'!$Y40/5</f>
        <v>0</v>
      </c>
      <c r="J84" s="34">
        <f>'Additional Buses'!$Y40/5</f>
        <v>0</v>
      </c>
      <c r="K84" s="34">
        <f>'Additional Buses'!$Y40/5</f>
        <v>0</v>
      </c>
      <c r="L84" s="34">
        <f>'Additional Buses'!$Y40/5</f>
        <v>0</v>
      </c>
      <c r="M84" s="34"/>
      <c r="N84" s="36"/>
    </row>
    <row r="85" spans="2:14" x14ac:dyDescent="0.2">
      <c r="B85" s="33"/>
      <c r="C85" s="34"/>
      <c r="D85" s="34"/>
      <c r="E85" s="34"/>
      <c r="F85" s="34"/>
      <c r="G85" s="34"/>
      <c r="H85" s="34"/>
      <c r="I85" s="34"/>
      <c r="J85" s="34"/>
      <c r="K85" s="34"/>
      <c r="L85" s="34"/>
      <c r="M85" s="34"/>
      <c r="N85" s="36"/>
    </row>
    <row r="86" spans="2:14" x14ac:dyDescent="0.2">
      <c r="B86" s="33" t="s">
        <v>86</v>
      </c>
      <c r="C86" s="34"/>
      <c r="D86" s="34"/>
      <c r="E86" s="34"/>
      <c r="F86" s="34"/>
      <c r="G86" s="34"/>
      <c r="H86" s="34">
        <f>'Additional Buses'!$Y42/5</f>
        <v>0</v>
      </c>
      <c r="I86" s="34">
        <f>'Additional Buses'!$Y42/5</f>
        <v>0</v>
      </c>
      <c r="J86" s="34">
        <f>'Additional Buses'!$Y42/5</f>
        <v>0</v>
      </c>
      <c r="K86" s="34">
        <f>'Additional Buses'!$Y42/5</f>
        <v>0</v>
      </c>
      <c r="L86" s="34">
        <f>'Additional Buses'!$Y42/5</f>
        <v>0</v>
      </c>
      <c r="M86" s="34"/>
      <c r="N86" s="36"/>
    </row>
    <row r="87" spans="2:14" x14ac:dyDescent="0.2">
      <c r="B87" s="33"/>
      <c r="C87" s="34"/>
      <c r="D87" s="34"/>
      <c r="E87" s="34"/>
      <c r="F87" s="34"/>
      <c r="G87" s="34"/>
      <c r="H87" s="34"/>
      <c r="I87" s="34"/>
      <c r="J87" s="34"/>
      <c r="K87" s="34"/>
      <c r="L87" s="34"/>
      <c r="M87" s="34"/>
      <c r="N87" s="36"/>
    </row>
    <row r="88" spans="2:14" x14ac:dyDescent="0.2">
      <c r="B88" s="33" t="s">
        <v>87</v>
      </c>
      <c r="C88" s="34"/>
      <c r="D88" s="34"/>
      <c r="E88" s="34"/>
      <c r="F88" s="34"/>
      <c r="G88" s="34"/>
      <c r="H88" s="34">
        <f>'Additional Buses'!$Y44/5</f>
        <v>0</v>
      </c>
      <c r="I88" s="34">
        <f>'Additional Buses'!$Y44/5</f>
        <v>0</v>
      </c>
      <c r="J88" s="34">
        <f>'Additional Buses'!$Y44/5</f>
        <v>0</v>
      </c>
      <c r="K88" s="34">
        <f>'Additional Buses'!$Y44/5</f>
        <v>0</v>
      </c>
      <c r="L88" s="34">
        <f>'Additional Buses'!$Y44/5</f>
        <v>0</v>
      </c>
      <c r="M88" s="34"/>
      <c r="N88" s="36"/>
    </row>
    <row r="89" spans="2:14" x14ac:dyDescent="0.2">
      <c r="B89" s="33"/>
      <c r="C89" s="34"/>
      <c r="D89" s="34"/>
      <c r="E89" s="34"/>
      <c r="F89" s="34"/>
      <c r="G89" s="34"/>
      <c r="H89" s="34"/>
      <c r="I89" s="34"/>
      <c r="J89" s="34"/>
      <c r="K89" s="34"/>
      <c r="L89" s="34"/>
      <c r="M89" s="34"/>
      <c r="N89" s="36"/>
    </row>
    <row r="90" spans="2:14" x14ac:dyDescent="0.2">
      <c r="B90" s="33"/>
      <c r="C90" s="34"/>
      <c r="D90" s="34"/>
      <c r="E90" s="34"/>
      <c r="F90" s="34"/>
      <c r="G90" s="34"/>
      <c r="H90" s="34"/>
      <c r="I90" s="34"/>
      <c r="J90" s="34"/>
      <c r="K90" s="34"/>
      <c r="L90" s="34"/>
      <c r="M90" s="34"/>
      <c r="N90" s="38" t="s">
        <v>88</v>
      </c>
    </row>
    <row r="91" spans="2:14" x14ac:dyDescent="0.2">
      <c r="B91" s="33" t="s">
        <v>89</v>
      </c>
      <c r="C91" s="34"/>
      <c r="D91" s="34" t="s">
        <v>90</v>
      </c>
      <c r="E91" s="34"/>
      <c r="F91" s="34"/>
      <c r="G91" s="34"/>
      <c r="H91" s="37" t="e">
        <f>H78-H77</f>
        <v>#DIV/0!</v>
      </c>
      <c r="I91" s="37" t="e">
        <f>I78-I77</f>
        <v>#DIV/0!</v>
      </c>
      <c r="J91" s="37" t="e">
        <f>J78-J77</f>
        <v>#DIV/0!</v>
      </c>
      <c r="K91" s="37" t="e">
        <f>K78-K77</f>
        <v>#DIV/0!</v>
      </c>
      <c r="L91" s="37" t="e">
        <f>L78-L77</f>
        <v>#DIV/0!</v>
      </c>
      <c r="M91" s="34"/>
      <c r="N91" s="39" t="e">
        <f>SUM(H91:M91)</f>
        <v>#DIV/0!</v>
      </c>
    </row>
    <row r="92" spans="2:14" x14ac:dyDescent="0.2">
      <c r="B92" s="33"/>
      <c r="C92" s="34"/>
      <c r="D92" s="34" t="s">
        <v>91</v>
      </c>
      <c r="E92" s="34"/>
      <c r="F92" s="34"/>
      <c r="G92" s="34"/>
      <c r="H92" s="37" t="e">
        <f>H76-H77</f>
        <v>#DIV/0!</v>
      </c>
      <c r="I92" s="37" t="e">
        <f t="shared" ref="I92:L92" si="14">I76-I77</f>
        <v>#DIV/0!</v>
      </c>
      <c r="J92" s="37" t="e">
        <f t="shared" si="14"/>
        <v>#DIV/0!</v>
      </c>
      <c r="K92" s="37" t="e">
        <f t="shared" si="14"/>
        <v>#DIV/0!</v>
      </c>
      <c r="L92" s="37" t="e">
        <f t="shared" si="14"/>
        <v>#DIV/0!</v>
      </c>
      <c r="M92" s="34"/>
      <c r="N92" s="39" t="e">
        <f>SUM(H92:M92)</f>
        <v>#DIV/0!</v>
      </c>
    </row>
    <row r="93" spans="2:14" x14ac:dyDescent="0.2">
      <c r="B93" s="33"/>
      <c r="C93" s="34"/>
      <c r="D93" s="34"/>
      <c r="E93" s="34"/>
      <c r="F93" s="34"/>
      <c r="G93" s="34"/>
      <c r="H93" s="34"/>
      <c r="I93" s="34"/>
      <c r="J93" s="34"/>
      <c r="K93" s="34"/>
      <c r="L93" s="34"/>
      <c r="M93" s="34"/>
      <c r="N93" s="36"/>
    </row>
    <row r="94" spans="2:14" x14ac:dyDescent="0.2">
      <c r="B94" s="33"/>
      <c r="C94" s="34"/>
      <c r="D94" s="34"/>
      <c r="E94" s="34"/>
      <c r="F94" s="34"/>
      <c r="G94" s="34"/>
      <c r="H94" s="34"/>
      <c r="I94" s="34"/>
      <c r="J94" s="34"/>
      <c r="K94" s="34"/>
      <c r="L94" s="34"/>
      <c r="M94" s="34"/>
      <c r="N94" s="36"/>
    </row>
    <row r="95" spans="2:14" x14ac:dyDescent="0.2">
      <c r="B95" s="33"/>
      <c r="C95" s="34"/>
      <c r="D95" s="34"/>
      <c r="E95" s="34"/>
      <c r="F95" s="34"/>
      <c r="G95" s="34"/>
      <c r="H95" s="34"/>
      <c r="I95" s="34"/>
      <c r="J95" s="34"/>
      <c r="K95" s="34"/>
      <c r="L95" s="34"/>
      <c r="M95" s="34"/>
      <c r="N95" s="36"/>
    </row>
    <row r="96" spans="2:14" x14ac:dyDescent="0.2">
      <c r="B96" s="33" t="s">
        <v>92</v>
      </c>
      <c r="C96" s="34"/>
      <c r="D96" s="34" t="s">
        <v>90</v>
      </c>
      <c r="E96" s="34"/>
      <c r="F96" s="34"/>
      <c r="G96" s="34"/>
      <c r="H96" s="37" t="e">
        <f>H91+H88+H86-H80-H82-H84</f>
        <v>#DIV/0!</v>
      </c>
      <c r="I96" s="37" t="e">
        <f t="shared" ref="I96:L96" si="15">I91+I88+I86-I80-I82-I84</f>
        <v>#DIV/0!</v>
      </c>
      <c r="J96" s="37" t="e">
        <f t="shared" si="15"/>
        <v>#DIV/0!</v>
      </c>
      <c r="K96" s="37" t="e">
        <f t="shared" si="15"/>
        <v>#DIV/0!</v>
      </c>
      <c r="L96" s="37" t="e">
        <f t="shared" si="15"/>
        <v>#DIV/0!</v>
      </c>
      <c r="M96" s="34"/>
      <c r="N96" s="36"/>
    </row>
    <row r="97" spans="2:14" x14ac:dyDescent="0.2">
      <c r="B97" s="33"/>
      <c r="C97" s="34"/>
      <c r="D97" s="34" t="s">
        <v>91</v>
      </c>
      <c r="E97" s="34"/>
      <c r="F97" s="34"/>
      <c r="G97" s="34"/>
      <c r="H97" s="37" t="e">
        <f>H92+H88+H86-H84-H82-H80</f>
        <v>#DIV/0!</v>
      </c>
      <c r="I97" s="37" t="e">
        <f t="shared" ref="I97:L97" si="16">I92+I88+I86-I84-I82-I80</f>
        <v>#DIV/0!</v>
      </c>
      <c r="J97" s="37" t="e">
        <f t="shared" si="16"/>
        <v>#DIV/0!</v>
      </c>
      <c r="K97" s="37" t="e">
        <f t="shared" si="16"/>
        <v>#DIV/0!</v>
      </c>
      <c r="L97" s="37" t="e">
        <f t="shared" si="16"/>
        <v>#DIV/0!</v>
      </c>
      <c r="M97" s="34"/>
      <c r="N97" s="36"/>
    </row>
    <row r="98" spans="2:14" x14ac:dyDescent="0.2">
      <c r="B98" s="33"/>
      <c r="C98" s="34"/>
      <c r="D98" s="34"/>
      <c r="E98" s="34"/>
      <c r="F98" s="34"/>
      <c r="G98" s="34"/>
      <c r="H98" s="34"/>
      <c r="I98" s="34"/>
      <c r="J98" s="34"/>
      <c r="K98" s="34"/>
      <c r="L98" s="34"/>
      <c r="M98" s="34"/>
      <c r="N98" s="38" t="s">
        <v>88</v>
      </c>
    </row>
    <row r="99" spans="2:14" x14ac:dyDescent="0.2">
      <c r="B99" s="33" t="s">
        <v>93</v>
      </c>
      <c r="C99" s="34"/>
      <c r="D99" s="34" t="s">
        <v>90</v>
      </c>
      <c r="E99" s="34"/>
      <c r="F99" s="34"/>
      <c r="G99" s="34"/>
      <c r="H99" s="37" t="e">
        <f>H96*H4</f>
        <v>#DIV/0!</v>
      </c>
      <c r="I99" s="37" t="e">
        <f t="shared" ref="I99:L99" si="17">I96*I4</f>
        <v>#DIV/0!</v>
      </c>
      <c r="J99" s="37" t="e">
        <f t="shared" si="17"/>
        <v>#DIV/0!</v>
      </c>
      <c r="K99" s="37" t="e">
        <f t="shared" si="17"/>
        <v>#DIV/0!</v>
      </c>
      <c r="L99" s="37" t="e">
        <f t="shared" si="17"/>
        <v>#DIV/0!</v>
      </c>
      <c r="M99" s="34"/>
      <c r="N99" s="39" t="e">
        <f>SUM(H99:M99)</f>
        <v>#DIV/0!</v>
      </c>
    </row>
    <row r="100" spans="2:14" x14ac:dyDescent="0.2">
      <c r="B100" s="40"/>
      <c r="C100" s="41"/>
      <c r="D100" s="41" t="s">
        <v>91</v>
      </c>
      <c r="E100" s="41"/>
      <c r="F100" s="41"/>
      <c r="G100" s="41"/>
      <c r="H100" s="42" t="e">
        <f>H97*H4</f>
        <v>#DIV/0!</v>
      </c>
      <c r="I100" s="42" t="e">
        <f t="shared" ref="I100:L100" si="18">I97*I4</f>
        <v>#DIV/0!</v>
      </c>
      <c r="J100" s="42" t="e">
        <f t="shared" si="18"/>
        <v>#DIV/0!</v>
      </c>
      <c r="K100" s="42" t="e">
        <f t="shared" si="18"/>
        <v>#DIV/0!</v>
      </c>
      <c r="L100" s="42" t="e">
        <f t="shared" si="18"/>
        <v>#DIV/0!</v>
      </c>
      <c r="M100" s="41"/>
      <c r="N100" s="43" t="e">
        <f>SUM(H100:M100)</f>
        <v>#DIV/0!</v>
      </c>
    </row>
  </sheetData>
  <sheetProtection password="CF24"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6" sqref="F6"/>
    </sheetView>
  </sheetViews>
  <sheetFormatPr defaultRowHeight="12.75" x14ac:dyDescent="0.2"/>
  <sheetData>
    <row r="1" spans="1:6" x14ac:dyDescent="0.2">
      <c r="A1" t="s">
        <v>94</v>
      </c>
      <c r="D1" t="s">
        <v>95</v>
      </c>
      <c r="F1">
        <v>1</v>
      </c>
    </row>
    <row r="2" spans="1:6" x14ac:dyDescent="0.2">
      <c r="A2" t="s">
        <v>96</v>
      </c>
      <c r="D2" t="s">
        <v>16</v>
      </c>
      <c r="F2">
        <v>2</v>
      </c>
    </row>
    <row r="3" spans="1:6" x14ac:dyDescent="0.2">
      <c r="A3" t="s">
        <v>97</v>
      </c>
      <c r="F3">
        <v>3</v>
      </c>
    </row>
    <row r="4" spans="1:6" x14ac:dyDescent="0.2">
      <c r="A4" t="s">
        <v>98</v>
      </c>
      <c r="F4">
        <v>4</v>
      </c>
    </row>
    <row r="5" spans="1:6" x14ac:dyDescent="0.2">
      <c r="F5">
        <v>5</v>
      </c>
    </row>
    <row r="6" spans="1:6" x14ac:dyDescent="0.2">
      <c r="F6">
        <v>6</v>
      </c>
    </row>
    <row r="9" spans="1:6" x14ac:dyDescent="0.2">
      <c r="A9"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SGBF</vt:lpstr>
      <vt:lpstr>Additional Buses</vt:lpstr>
      <vt:lpstr>Calculation</vt:lpstr>
      <vt:lpstr>Data</vt:lpstr>
      <vt:lpstr>'Additional Buses'!Print_Area</vt:lpstr>
      <vt:lpstr>SGBF!Print_Area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u206689</dc:creator>
  <cp:lastModifiedBy>u206689</cp:lastModifiedBy>
  <cp:lastPrinted>2014-05-09T11:04:59Z</cp:lastPrinted>
  <dcterms:created xsi:type="dcterms:W3CDTF">2014-04-29T15:16:33Z</dcterms:created>
  <dcterms:modified xsi:type="dcterms:W3CDTF">2014-05-09T11:05:07Z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A8367036</vt:lpwstr>
  </property>
  <property fmtid="{D5CDD505-2E9C-101B-9397-08002B2CF9AE}" pid="4" name="Objective-Title">
    <vt:lpwstr>New SGBF 5 template tendered service 29 April 2014</vt:lpwstr>
  </property>
  <property fmtid="{D5CDD505-2E9C-101B-9397-08002B2CF9AE}" pid="5" name="Objective-Comment">
    <vt:lpwstr>
    </vt:lpwstr>
  </property>
  <property fmtid="{D5CDD505-2E9C-101B-9397-08002B2CF9AE}" pid="6" name="Objective-CreationStamp">
    <vt:filetime>2014-05-06T16:38:22Z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2014-05-09T11:05:17Z</vt:filetime>
  </property>
  <property fmtid="{D5CDD505-2E9C-101B-9397-08002B2CF9AE}" pid="11" name="Objective-Owner">
    <vt:lpwstr>Dennis, Jonathan J (U206689)</vt:lpwstr>
  </property>
  <property fmtid="{D5CDD505-2E9C-101B-9397-08002B2CF9AE}" pid="12" name="Objective-Path">
    <vt:lpwstr>Dennis, Jonathan J (U206689):Transport: Buses:Green Bus Fund:</vt:lpwstr>
  </property>
  <property fmtid="{D5CDD505-2E9C-101B-9397-08002B2CF9AE}" pid="13" name="Objective-Parent">
    <vt:lpwstr>Green Bus Fund</vt:lpwstr>
  </property>
  <property fmtid="{D5CDD505-2E9C-101B-9397-08002B2CF9AE}" pid="14" name="Objective-State">
    <vt:lpwstr>Being Drafted</vt:lpwstr>
  </property>
  <property fmtid="{D5CDD505-2E9C-101B-9397-08002B2CF9AE}" pid="15" name="Objective-Version">
    <vt:lpwstr>0.2</vt:lpwstr>
  </property>
  <property fmtid="{D5CDD505-2E9C-101B-9397-08002B2CF9AE}" pid="16" name="Objective-VersionNumber">
    <vt:i4>2</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filetime>2014-04-28T23:00:00Z</vt:filetime>
  </property>
  <property fmtid="{D5CDD505-2E9C-101B-9397-08002B2CF9AE}" pid="22" name="Objective-Date Received [system]">
    <vt:filetime>2014-04-28T23:00:00Z</vt:filetime>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