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0" windowWidth="14880" windowHeight="4440" activeTab="0"/>
  </bookViews>
  <sheets>
    <sheet name="Index" sheetId="1" r:id="rId1"/>
    <sheet name="Notes" sheetId="2" r:id="rId2"/>
    <sheet name="Tables TD1-TD3" sheetId="3" r:id="rId3"/>
    <sheet name="Table TD2c" sheetId="4" r:id="rId4"/>
    <sheet name="Table TD4&amp;TD5" sheetId="5" r:id="rId5"/>
    <sheet name="Table TD6-TD8" sheetId="6" r:id="rId6"/>
    <sheet name="Tables TD9-TD11" sheetId="7" r:id="rId7"/>
    <sheet name="Table TD12" sheetId="8" r:id="rId8"/>
    <sheet name="Table TD13-TD14" sheetId="9" r:id="rId9"/>
    <sheet name="Table TD15-TD16" sheetId="10" r:id="rId10"/>
    <sheet name="Table TD17" sheetId="11" r:id="rId11"/>
    <sheet name="Table A" sheetId="12" r:id="rId12"/>
    <sheet name="Annex A -Straight line distance" sheetId="13" r:id="rId13"/>
  </sheets>
  <externalReferences>
    <externalReference r:id="rId16"/>
  </externalReferences>
  <definedNames>
    <definedName name="compnum">#REF!</definedName>
    <definedName name="KEYA">#REF!</definedName>
    <definedName name="_xlnm.Print_Area" localSheetId="12">'Annex A -Straight line distance'!$A$1:$K$83</definedName>
    <definedName name="_xlnm.Print_Area" localSheetId="0">'Index'!$A$10:$E$39</definedName>
    <definedName name="_xlnm.Print_Area" localSheetId="7">'Table TD12'!$A$1:$J$69</definedName>
    <definedName name="_xlnm.Print_Area" localSheetId="8">'Table TD13-TD14'!$A$1:$R$55</definedName>
    <definedName name="_xlnm.Print_Area" localSheetId="9">'Table TD15-TD16'!$A$1:$R$54</definedName>
    <definedName name="_xlnm.Print_Area" localSheetId="10">'Table TD17'!$A$1:$K$55</definedName>
    <definedName name="_xlnm.Print_Area" localSheetId="3">'Table TD2c'!$A$1:$I$29</definedName>
    <definedName name="_xlnm.Print_Area" localSheetId="4">'Table TD4&amp;TD5'!$A$1:$R$69</definedName>
    <definedName name="_xlnm.Print_Area" localSheetId="5">'Table TD6-TD8'!$A$1:$R$61</definedName>
    <definedName name="_xlnm.Print_Area" localSheetId="2">'Tables TD1-TD3'!$A$1:$S$99</definedName>
    <definedName name="_xlnm.Print_Area" localSheetId="6">'Tables TD9-TD11'!$A$1:$R$53</definedName>
  </definedNames>
  <calcPr fullCalcOnLoad="1"/>
</workbook>
</file>

<file path=xl/sharedStrings.xml><?xml version="1.0" encoding="utf-8"?>
<sst xmlns="http://schemas.openxmlformats.org/spreadsheetml/2006/main" count="1337" uniqueCount="418">
  <si>
    <t>All</t>
  </si>
  <si>
    <t>Gender</t>
  </si>
  <si>
    <t>male</t>
  </si>
  <si>
    <t>female</t>
  </si>
  <si>
    <t>Age</t>
  </si>
  <si>
    <t>16 - 19</t>
  </si>
  <si>
    <t>20 - 29</t>
  </si>
  <si>
    <t>30 - 39</t>
  </si>
  <si>
    <t>40 - 49</t>
  </si>
  <si>
    <t>50 - 59</t>
  </si>
  <si>
    <t>60 - 69</t>
  </si>
  <si>
    <t>70 - 79</t>
  </si>
  <si>
    <t>80 and over</t>
  </si>
  <si>
    <t>Main Mode of Transport</t>
  </si>
  <si>
    <t>Walking</t>
  </si>
  <si>
    <t>Driver car/van</t>
  </si>
  <si>
    <t>Passenger car/van</t>
  </si>
  <si>
    <t>Other</t>
  </si>
  <si>
    <t>Bicycle</t>
  </si>
  <si>
    <t>Bus</t>
  </si>
  <si>
    <t>Taxi/minicab</t>
  </si>
  <si>
    <t>Rail</t>
  </si>
  <si>
    <t>by distance:</t>
  </si>
  <si>
    <t>Under 1 km</t>
  </si>
  <si>
    <t>1 to under 2km</t>
  </si>
  <si>
    <t>2 to under 3km</t>
  </si>
  <si>
    <t>3 to under 5km</t>
  </si>
  <si>
    <t>5 to under 10km</t>
  </si>
  <si>
    <t>10 to under 15km</t>
  </si>
  <si>
    <t>15 to 20km</t>
  </si>
  <si>
    <t>.</t>
  </si>
  <si>
    <t>40km and over</t>
  </si>
  <si>
    <t>by mainmode:</t>
  </si>
  <si>
    <t>Education</t>
  </si>
  <si>
    <t>Shopping</t>
  </si>
  <si>
    <t>Visit Hospital or other health</t>
  </si>
  <si>
    <t>Other personal business</t>
  </si>
  <si>
    <t>Visiting friends or relatives</t>
  </si>
  <si>
    <t>Eating/Drinking</t>
  </si>
  <si>
    <t>Sport/Entertainment</t>
  </si>
  <si>
    <t>Holiday/daytrip</t>
  </si>
  <si>
    <t>Other Journey</t>
  </si>
  <si>
    <t>Escort</t>
  </si>
  <si>
    <t>Median</t>
  </si>
  <si>
    <t>Mean</t>
  </si>
  <si>
    <t>10 to under</t>
  </si>
  <si>
    <t>15km</t>
  </si>
  <si>
    <t>Less than 5 min</t>
  </si>
  <si>
    <t>5 to 10 min</t>
  </si>
  <si>
    <t>11 to 20 min</t>
  </si>
  <si>
    <t>21 to 30 min</t>
  </si>
  <si>
    <t>31 to 60 min</t>
  </si>
  <si>
    <t>61 to 120 min</t>
  </si>
  <si>
    <t>121 to 179 min</t>
  </si>
  <si>
    <t>180 min and over</t>
  </si>
  <si>
    <t>Before 7am</t>
  </si>
  <si>
    <t>7am to 9:30am</t>
  </si>
  <si>
    <t>After 9:30am to before 12noon</t>
  </si>
  <si>
    <t>12noon to 2 pm</t>
  </si>
  <si>
    <t>After 2pm to before 4:30pm</t>
  </si>
  <si>
    <t>4:30pm to before 6:30pm</t>
  </si>
  <si>
    <t>6:30pm onwards</t>
  </si>
  <si>
    <t>Monday</t>
  </si>
  <si>
    <t>Tuesday</t>
  </si>
  <si>
    <t>Wednesday</t>
  </si>
  <si>
    <t>Thursday</t>
  </si>
  <si>
    <t>Friday</t>
  </si>
  <si>
    <t>Saturday</t>
  </si>
  <si>
    <t>Sunday</t>
  </si>
  <si>
    <t>One</t>
  </si>
  <si>
    <t>Two</t>
  </si>
  <si>
    <t>Three</t>
  </si>
  <si>
    <t>Four</t>
  </si>
  <si>
    <t>Five or More</t>
  </si>
  <si>
    <t>Volume of traffic</t>
  </si>
  <si>
    <t>Don't know</t>
  </si>
  <si>
    <t>Not delayed</t>
  </si>
  <si>
    <t>0-2 minutes</t>
  </si>
  <si>
    <t>about 5 mins</t>
  </si>
  <si>
    <t>about 10 mins</t>
  </si>
  <si>
    <t>about 15 mins</t>
  </si>
  <si>
    <t>over 30</t>
  </si>
  <si>
    <t>Commuting</t>
  </si>
  <si>
    <t>Business</t>
  </si>
  <si>
    <t>Visit hospital/other health</t>
  </si>
  <si>
    <t>Visiting friends/relatives</t>
  </si>
  <si>
    <t>Eating/drinking</t>
  </si>
  <si>
    <t>Holiday/day trip</t>
  </si>
  <si>
    <t>Go home</t>
  </si>
  <si>
    <t>Just go for a walk</t>
  </si>
  <si>
    <t>by urban/rural classification:</t>
  </si>
  <si>
    <t>Weekday journeys - by start time:</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</si>
  <si>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</si>
  <si>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</si>
  <si>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</si>
  <si>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</si>
  <si>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</si>
  <si>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</si>
  <si>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</si>
  <si>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</si>
  <si>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</si>
  <si>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</si>
  <si>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</si>
  <si>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</si>
  <si>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</si>
  <si>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</si>
  <si>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</si>
  <si>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</si>
  <si>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</si>
  <si>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Weekend journeys - by start time:</t>
  </si>
  <si>
    <t>Sample size</t>
  </si>
  <si>
    <t>column percentages</t>
  </si>
  <si>
    <t>Sample size (=100%)</t>
  </si>
  <si>
    <t>Row percentages</t>
  </si>
  <si>
    <t>row percentages</t>
  </si>
  <si>
    <t>..</t>
  </si>
  <si>
    <t>Lower Decile</t>
  </si>
  <si>
    <t>Lower Quartile</t>
  </si>
  <si>
    <t>Upper Quartile</t>
  </si>
  <si>
    <t>Upper Decile</t>
  </si>
  <si>
    <t>Taxi/ minicab</t>
  </si>
  <si>
    <t>All modes</t>
  </si>
  <si>
    <t>cell percentages</t>
  </si>
  <si>
    <t>Average occupancy</t>
  </si>
  <si>
    <t>people</t>
  </si>
  <si>
    <t>Driver congestion</t>
  </si>
  <si>
    <t>Service Bus</t>
  </si>
  <si>
    <t>Delayed</t>
  </si>
  <si>
    <t>by purpose of journey:</t>
  </si>
  <si>
    <t>by day of the week:</t>
  </si>
  <si>
    <t>Road or maintenance works / temporary traffic lights</t>
  </si>
  <si>
    <t>Road accident</t>
  </si>
  <si>
    <t>Broken down car</t>
  </si>
  <si>
    <t>Traffic lights / signals not working</t>
  </si>
  <si>
    <t>Lane blocked by parked cars</t>
  </si>
  <si>
    <t>Bad weather</t>
  </si>
  <si>
    <t>Large urban areas</t>
  </si>
  <si>
    <t>Other urban areas</t>
  </si>
  <si>
    <t>"Accessible" small towns</t>
  </si>
  <si>
    <t>"Remote" small towns</t>
  </si>
  <si>
    <t>"Accessible" rural areas</t>
  </si>
  <si>
    <t>"Remote" rural areas</t>
  </si>
  <si>
    <t>Weekdays</t>
  </si>
  <si>
    <t>Weekends</t>
  </si>
  <si>
    <t>9:30am to before 12noon</t>
  </si>
  <si>
    <t>council area of destination</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</si>
  <si>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</si>
  <si>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</si>
  <si>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</si>
  <si>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</si>
  <si>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</si>
  <si>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</si>
  <si>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</si>
  <si>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</si>
  <si>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</si>
  <si>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</si>
  <si>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</si>
  <si>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</si>
  <si>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</si>
  <si>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</si>
  <si>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Not Known</t>
  </si>
  <si>
    <t>Journey Origin (Council Area)</t>
  </si>
  <si>
    <t>council area of origin</t>
  </si>
  <si>
    <t>Journey Destination (Council Area)</t>
  </si>
  <si>
    <t>Note: In publications prior to 2011 this table has been orientated the opposite way to the above - with the origin council area forming the rows and the destination council area forming the columns.</t>
  </si>
  <si>
    <t>Sub-sample size (=100%)</t>
  </si>
  <si>
    <t>Estimate</t>
  </si>
  <si>
    <t>or</t>
  </si>
  <si>
    <t>percentage points  ( + / - )</t>
  </si>
  <si>
    <t>e.g. an estimate of 55% that is based on a sample of 800 has 95% confidence limits of 55% ± 4.1% points</t>
  </si>
  <si>
    <t>Kilometres</t>
  </si>
  <si>
    <t>20 to 40km</t>
  </si>
  <si>
    <t>Council area of workplace</t>
  </si>
  <si>
    <t>Highlands / Islands</t>
  </si>
  <si>
    <t>Council area of residence</t>
  </si>
  <si>
    <t>This table can be used to establish the percentage of employed adults in a given council area who work in that and other council areas</t>
  </si>
  <si>
    <t xml:space="preserve">Outside Scotland </t>
  </si>
  <si>
    <t>This table can be used to establish the percentage of employed adults working in a given council area who reside in that or other council areas.</t>
  </si>
  <si>
    <r>
      <t xml:space="preserve">2012 </t>
    </r>
    <r>
      <rPr>
        <b/>
        <vertAlign val="superscript"/>
        <sz val="12"/>
        <color indexed="8"/>
        <rFont val="Arial"/>
        <family val="2"/>
      </rPr>
      <t>3</t>
    </r>
  </si>
  <si>
    <t>Before 9:30am</t>
  </si>
  <si>
    <r>
      <t xml:space="preserve">2012 </t>
    </r>
    <r>
      <rPr>
        <b/>
        <vertAlign val="superscript"/>
        <sz val="12"/>
        <color indexed="8"/>
        <rFont val="Arial"/>
        <family val="2"/>
      </rPr>
      <t>2</t>
    </r>
  </si>
  <si>
    <r>
      <rPr>
        <vertAlign val="superscript"/>
        <sz val="12"/>
        <color indexed="8"/>
        <rFont val="Arial"/>
        <family val="2"/>
      </rPr>
      <t>2</t>
    </r>
    <r>
      <rPr>
        <sz val="12"/>
        <color indexed="8"/>
        <rFont val="Arial"/>
        <family val="2"/>
      </rPr>
      <t xml:space="preserve"> The questionnaire was changed in 2012 and as a result more walking journeys are recorded so there is a break in the time series between 2011 and 2012.</t>
    </r>
  </si>
  <si>
    <r>
      <rPr>
        <vertAlign val="superscript"/>
        <sz val="12"/>
        <color indexed="8"/>
        <rFont val="Arial"/>
        <family val="2"/>
      </rPr>
      <t>1</t>
    </r>
    <r>
      <rPr>
        <sz val="12"/>
        <color indexed="8"/>
        <rFont val="Arial"/>
        <family val="2"/>
      </rPr>
      <t xml:space="preserve"> A journey can consist of one or more stages.  A new stage is defined when there is a change in the form of transport or when there is a change of vehicle requiring a separate ticket.</t>
    </r>
  </si>
  <si>
    <r>
      <rPr>
        <vertAlign val="superscript"/>
        <sz val="12"/>
        <color indexed="8"/>
        <rFont val="Arial"/>
        <family val="2"/>
      </rPr>
      <t>2</t>
    </r>
    <r>
      <rPr>
        <sz val="12"/>
        <color indexed="8"/>
        <rFont val="Arial"/>
        <family val="2"/>
      </rPr>
      <t xml:space="preserve"> Based on drivers who responded to the question on car occupancy.  Respondents asked for all car stages.</t>
    </r>
  </si>
  <si>
    <r>
      <rPr>
        <vertAlign val="superscript"/>
        <sz val="12"/>
        <color indexed="8"/>
        <rFont val="Arial"/>
        <family val="2"/>
      </rPr>
      <t>1</t>
    </r>
    <r>
      <rPr>
        <sz val="12"/>
        <color indexed="8"/>
        <rFont val="Arial"/>
        <family val="2"/>
      </rPr>
      <t xml:space="preserve"> Respondents can provide more than one reason so percentages will not add up to 100%</t>
    </r>
  </si>
  <si>
    <t>**</t>
  </si>
  <si>
    <r>
      <rPr>
        <vertAlign val="superscript"/>
        <sz val="12"/>
        <rFont val="Arial"/>
        <family val="2"/>
      </rPr>
      <t>1</t>
    </r>
    <r>
      <rPr>
        <sz val="12"/>
        <rFont val="Arial"/>
        <family val="2"/>
      </rPr>
      <t xml:space="preserve"> A journey can consist of one or more stages.  A new stage is defined when there is a change in the form of transport or when there is a change of vehicle requiring a separate ticket.</t>
    </r>
  </si>
  <si>
    <t>20 to 30 mins</t>
  </si>
  <si>
    <t>** Cell values supressed as percentage figure based on less than 5 responses</t>
  </si>
  <si>
    <t>Scotland</t>
  </si>
  <si>
    <r>
      <t xml:space="preserve">All working repsondents </t>
    </r>
    <r>
      <rPr>
        <sz val="10"/>
        <rFont val="Arial"/>
        <family val="2"/>
      </rPr>
      <t>(other than from home)</t>
    </r>
  </si>
  <si>
    <t>** denotes cells with values supressed as they contain fewer than 5 respondents.</t>
  </si>
  <si>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</si>
  <si>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</si>
  <si>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All journeys reported</t>
  </si>
  <si>
    <t>This table can be used to establish the percentage of journeys starting in a given council area that end in that and other council areas.</t>
  </si>
  <si>
    <t xml:space="preserve">Notes: In publications prior to 2011 this table has been orientated the opposite way to the above - with the council area of residence forming the rows and the council area of workplace forming the columns. </t>
  </si>
  <si>
    <r>
      <t>For example, the percentage of journeys starting in Fife which end in Edinburgh can be found by locating the row labelled</t>
    </r>
    <r>
      <rPr>
        <i/>
        <sz val="12"/>
        <rFont val="Arial"/>
        <family val="2"/>
      </rPr>
      <t xml:space="preserve"> Fife</t>
    </r>
    <r>
      <rPr>
        <sz val="12"/>
        <rFont val="Arial"/>
        <family val="2"/>
      </rPr>
      <t xml:space="preserve"> beneath </t>
    </r>
    <r>
      <rPr>
        <i/>
        <sz val="12"/>
        <rFont val="Arial"/>
        <family val="2"/>
      </rPr>
      <t>Journey Origin</t>
    </r>
    <r>
      <rPr>
        <sz val="12"/>
        <rFont val="Arial"/>
        <family val="2"/>
      </rPr>
      <t xml:space="preserve"> and looking across to the figure appearing in the vertical column labelled Edinburgh.  In this case 3% of journeys starting in Fife end in Edinburgh</t>
    </r>
  </si>
  <si>
    <r>
      <t xml:space="preserve">For example, the percentage of journeys ending in Fife that started in Edinburgh can be found by locating the horizontal row labelled </t>
    </r>
    <r>
      <rPr>
        <i/>
        <sz val="12"/>
        <rFont val="Arial"/>
        <family val="2"/>
      </rPr>
      <t>Fife</t>
    </r>
    <r>
      <rPr>
        <sz val="12"/>
        <rFont val="Arial"/>
        <family val="2"/>
      </rPr>
      <t xml:space="preserve"> beneath </t>
    </r>
    <r>
      <rPr>
        <i/>
        <sz val="12"/>
        <rFont val="Arial"/>
        <family val="2"/>
      </rPr>
      <t>Journey Destination</t>
    </r>
    <r>
      <rPr>
        <sz val="12"/>
        <rFont val="Arial"/>
        <family val="2"/>
      </rPr>
      <t xml:space="preserve"> and looking across to the figure appearing in the vertical column labelled Edinburgh.  In this case 2% of journeys ending in Fife originated in Edinburgh.</t>
    </r>
  </si>
  <si>
    <t>This table can be used to establish the percentage of journeys ending in a given council area that originated in that and other council areas.</t>
  </si>
  <si>
    <t>All driver stages</t>
  </si>
  <si>
    <t>Notes</t>
  </si>
  <si>
    <t>Table A</t>
  </si>
  <si>
    <t>SHS Travel Diary Tables</t>
  </si>
  <si>
    <t>Travel - Who?</t>
  </si>
  <si>
    <t>Travel - How?</t>
  </si>
  <si>
    <t>Travel - Why?</t>
  </si>
  <si>
    <t>Travel - When?</t>
  </si>
  <si>
    <t>Travel - congestion</t>
  </si>
  <si>
    <t>Topic</t>
  </si>
  <si>
    <t>Travel - where?</t>
  </si>
  <si>
    <t>School Bus</t>
  </si>
  <si>
    <t>Works Bus</t>
  </si>
  <si>
    <t>Underground</t>
  </si>
  <si>
    <t>Ferry</t>
  </si>
  <si>
    <t>Aeroplane</t>
  </si>
  <si>
    <t>Average (mean) number of stages</t>
  </si>
  <si>
    <t>Number of stages in journey</t>
  </si>
  <si>
    <t>All journeys</t>
  </si>
  <si>
    <t>Survey year</t>
  </si>
  <si>
    <t>(=100%)</t>
  </si>
  <si>
    <t>Table type</t>
  </si>
  <si>
    <t>Time series</t>
  </si>
  <si>
    <t>Combined years, detail</t>
  </si>
  <si>
    <t>Single year, detail</t>
  </si>
  <si>
    <t>Table TD1</t>
  </si>
  <si>
    <t>Table TD2</t>
  </si>
  <si>
    <t>Table TD2a</t>
  </si>
  <si>
    <t>Table TD2b</t>
  </si>
  <si>
    <t>Table TD2c</t>
  </si>
  <si>
    <t>Table TD3</t>
  </si>
  <si>
    <t>Table TD4</t>
  </si>
  <si>
    <t>Table TD4a</t>
  </si>
  <si>
    <t>Table TD5</t>
  </si>
  <si>
    <t>Table TD5a</t>
  </si>
  <si>
    <t>Table TD6</t>
  </si>
  <si>
    <t>Table TD7</t>
  </si>
  <si>
    <t>Table TD8</t>
  </si>
  <si>
    <t>Table TD9</t>
  </si>
  <si>
    <t>Table TD10</t>
  </si>
  <si>
    <t>Table TD10a</t>
  </si>
  <si>
    <t>Table TD11</t>
  </si>
  <si>
    <t>Table TD12</t>
  </si>
  <si>
    <t>Table TD13</t>
  </si>
  <si>
    <t>Table TD14</t>
  </si>
  <si>
    <t>Table TD15</t>
  </si>
  <si>
    <t>Table TD16</t>
  </si>
  <si>
    <t>2013 Design factor = 1.16</t>
  </si>
  <si>
    <t>Formula used is CI = 1.16 x 1.96 x SQRT((% x (1-%)) / n )</t>
  </si>
  <si>
    <t>1 Note that 1km = 0.6 miles</t>
  </si>
  <si>
    <t>Annex A</t>
  </si>
  <si>
    <r>
      <rPr>
        <vertAlign val="superscript"/>
        <sz val="12"/>
        <color indexed="8"/>
        <rFont val="Arial"/>
        <family val="2"/>
      </rPr>
      <t>1</t>
    </r>
    <r>
      <rPr>
        <sz val="12"/>
        <color indexed="8"/>
        <rFont val="Arial"/>
        <family val="2"/>
      </rPr>
      <t xml:space="preserve"> A stage is defined as a part of a journey involving one form of transport.  A journey will have one or more stages (e.g. a bus then a train) counts as one bus stage and one train stage.  Short walks between modes of transport are not included.</t>
    </r>
  </si>
  <si>
    <t>Time series &amp; single year</t>
  </si>
  <si>
    <t>1..4</t>
  </si>
  <si>
    <t>Motorcycle/moped</t>
  </si>
  <si>
    <t>** Less than 1% and supressed as based on fewer than 5 responses</t>
  </si>
  <si>
    <t>Publication date:</t>
  </si>
  <si>
    <t>To access data tables, select the table headings or tabs.</t>
  </si>
  <si>
    <t>Cover sheet</t>
  </si>
  <si>
    <t>Web publication</t>
  </si>
  <si>
    <t>Next scheduled update:</t>
  </si>
  <si>
    <t>95% confidence limits for estimates, based on SHS sub-sample sizes</t>
  </si>
  <si>
    <t>All people:</t>
  </si>
  <si>
    <t>by gender:</t>
  </si>
  <si>
    <t xml:space="preserve"> Male</t>
  </si>
  <si>
    <t xml:space="preserve"> Female</t>
  </si>
  <si>
    <t>by age:</t>
  </si>
  <si>
    <t xml:space="preserve"> 16-19</t>
  </si>
  <si>
    <t xml:space="preserve"> 20-29</t>
  </si>
  <si>
    <t xml:space="preserve"> 30-39</t>
  </si>
  <si>
    <t xml:space="preserve"> 40-49</t>
  </si>
  <si>
    <t xml:space="preserve"> 50-59</t>
  </si>
  <si>
    <t xml:space="preserve"> 60-69</t>
  </si>
  <si>
    <t xml:space="preserve"> 70-79</t>
  </si>
  <si>
    <t xml:space="preserve"> 80+</t>
  </si>
  <si>
    <t>by current situation:</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</si>
  <si>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</si>
  <si>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</si>
  <si>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</si>
  <si>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</si>
  <si>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</si>
  <si>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</si>
  <si>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</si>
  <si>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</si>
  <si>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by annual net household income:</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</si>
  <si>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</si>
  <si>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</si>
  <si>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</si>
  <si>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</si>
  <si>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</si>
  <si>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</si>
  <si>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</si>
  <si>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 quintiles:</t>
  </si>
  <si>
    <t xml:space="preserve"> 1 (20% most deprived)</t>
  </si>
  <si>
    <t xml:space="preserve"> 2'</t>
  </si>
  <si>
    <t xml:space="preserve"> 3'</t>
  </si>
  <si>
    <t xml:space="preserve"> 4'</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</si>
  <si>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</si>
  <si>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</si>
  <si>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</si>
  <si>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</si>
  <si>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</si>
  <si>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</si>
  <si>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</si>
  <si>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r>
      <t>by frequency of driving</t>
    </r>
    <r>
      <rPr>
        <b/>
        <vertAlign val="superscript"/>
        <sz val="10"/>
        <rFont val="Arial"/>
        <family val="2"/>
      </rPr>
      <t>†</t>
    </r>
    <r>
      <rPr>
        <b/>
        <sz val="10"/>
        <rFont val="Arial"/>
        <family val="2"/>
      </rPr>
      <t>:</t>
    </r>
  </si>
  <si>
    <t xml:space="preserve"> Every day</t>
  </si>
  <si>
    <t xml:space="preserve"> At least three times a week</t>
  </si>
  <si>
    <t xml:space="preserve"> Once or twice a week</t>
  </si>
  <si>
    <t xml:space="preserve"> Less often</t>
  </si>
  <si>
    <t xml:space="preserve"> Never, but holds full driving licence</t>
  </si>
  <si>
    <t>Supermarket home delivery</t>
  </si>
  <si>
    <t>Internet shopping</t>
  </si>
  <si>
    <t>Mail order</t>
  </si>
  <si>
    <t>Ordered goods by phone</t>
  </si>
  <si>
    <t>Ordered takeaway food delivery</t>
  </si>
  <si>
    <t>(if used ordering services the previous day) did this impact on the number of trips you made yesterday?</t>
  </si>
  <si>
    <t>Yes</t>
  </si>
  <si>
    <t>No</t>
  </si>
  <si>
    <t>Driver car</t>
  </si>
  <si>
    <t>Driver van</t>
  </si>
  <si>
    <t>Passenger van</t>
  </si>
  <si>
    <t>Passenger car</t>
  </si>
  <si>
    <t>Entertainment</t>
  </si>
  <si>
    <t>Sport</t>
  </si>
  <si>
    <t>Table TD17</t>
  </si>
  <si>
    <t>Annex C</t>
  </si>
  <si>
    <t>Annex B</t>
  </si>
  <si>
    <t>Annex D</t>
  </si>
  <si>
    <t>Table TD3 uncorrected figures</t>
  </si>
  <si>
    <t>Experimental Stats 1 - Journeys per person per year</t>
  </si>
  <si>
    <t>Experimental Stats 2 - Distance per person per year</t>
  </si>
  <si>
    <t>3. These figures differ from those used for the national indicator in TD10 as they do not remove "don't know" responses</t>
  </si>
  <si>
    <t>Transport and Travel in Scotland 2016 - Scottish Household Survey Travel Diary results</t>
  </si>
  <si>
    <t>2016 sample size</t>
  </si>
  <si>
    <r>
      <t xml:space="preserve">2012 </t>
    </r>
    <r>
      <rPr>
        <b/>
        <vertAlign val="superscript"/>
        <sz val="12"/>
        <color indexed="8"/>
        <rFont val="Arial"/>
        <family val="2"/>
      </rPr>
      <t>1</t>
    </r>
  </si>
  <si>
    <r>
      <rPr>
        <vertAlign val="superscript"/>
        <sz val="12"/>
        <color indexed="8"/>
        <rFont val="Arial"/>
        <family val="2"/>
      </rPr>
      <t>1</t>
    </r>
    <r>
      <rPr>
        <sz val="12"/>
        <color indexed="8"/>
        <rFont val="Arial"/>
        <family val="2"/>
      </rPr>
      <t xml:space="preserve"> Where a journey involves more than one mode of transport (e.g. a bus, then a train), the main mode is defined as the one used for the longest (in distance) stage.</t>
    </r>
  </si>
  <si>
    <r>
      <rPr>
        <b/>
        <sz val="14"/>
        <color indexed="8"/>
        <rFont val="Arial"/>
        <family val="2"/>
      </rPr>
      <t>Table TD2b:</t>
    </r>
    <r>
      <rPr>
        <sz val="14"/>
        <color indexed="8"/>
        <rFont val="Arial"/>
        <family val="2"/>
      </rPr>
      <t xml:space="preserve"> [Stage mode] Percentage of stages </t>
    </r>
    <r>
      <rPr>
        <vertAlign val="superscript"/>
        <sz val="14"/>
        <color indexed="8"/>
        <rFont val="Arial"/>
        <family val="2"/>
      </rPr>
      <t>1</t>
    </r>
    <r>
      <rPr>
        <sz val="14"/>
        <color indexed="8"/>
        <rFont val="Arial"/>
        <family val="2"/>
      </rPr>
      <t xml:space="preserve"> by mode of travel 2007-2016</t>
    </r>
  </si>
  <si>
    <r>
      <rPr>
        <b/>
        <sz val="14"/>
        <color indexed="8"/>
        <rFont val="Arial"/>
        <family val="2"/>
      </rPr>
      <t>Table TD2:</t>
    </r>
    <r>
      <rPr>
        <sz val="14"/>
        <color indexed="8"/>
        <rFont val="Arial"/>
        <family val="2"/>
      </rPr>
      <t xml:space="preserve"> [Main mode] Percentage of journeys made by main mode </t>
    </r>
    <r>
      <rPr>
        <vertAlign val="superscript"/>
        <sz val="14"/>
        <color indexed="8"/>
        <rFont val="Arial"/>
        <family val="2"/>
      </rPr>
      <t>1</t>
    </r>
    <r>
      <rPr>
        <sz val="14"/>
        <color indexed="8"/>
        <rFont val="Arial"/>
        <family val="2"/>
      </rPr>
      <t xml:space="preserve"> of travel 2007-2016 </t>
    </r>
    <r>
      <rPr>
        <vertAlign val="superscript"/>
        <sz val="14"/>
        <color indexed="8"/>
        <rFont val="Arial"/>
        <family val="2"/>
      </rPr>
      <t>2</t>
    </r>
  </si>
  <si>
    <r>
      <rPr>
        <vertAlign val="superscript"/>
        <sz val="12"/>
        <color indexed="8"/>
        <rFont val="Arial"/>
        <family val="2"/>
      </rPr>
      <t>1</t>
    </r>
    <r>
      <rPr>
        <sz val="12"/>
        <color indexed="8"/>
        <rFont val="Arial"/>
        <family val="2"/>
      </rPr>
      <t xml:space="preserve"> Changes to the questionnaire design in 2012 resulted in a higher proportion of journeys being recorded as 'Go home'.  This creates a discontinuity in the time series between 2011 and 2012.</t>
    </r>
  </si>
  <si>
    <t>Go for a walk</t>
  </si>
  <si>
    <t>Go Home</t>
  </si>
  <si>
    <r>
      <rPr>
        <b/>
        <sz val="14"/>
        <color indexed="8"/>
        <rFont val="Arial"/>
        <family val="2"/>
      </rPr>
      <t xml:space="preserve">Table TD3: </t>
    </r>
    <r>
      <rPr>
        <sz val="14"/>
        <color indexed="8"/>
        <rFont val="Arial"/>
        <family val="2"/>
      </rPr>
      <t>[Purpose] Percentage of journeys made by purpose of travel 2007-2016</t>
    </r>
  </si>
  <si>
    <t>** value supressed as cell contains fewer than 5 responses</t>
  </si>
  <si>
    <r>
      <rPr>
        <vertAlign val="superscript"/>
        <sz val="12"/>
        <color indexed="8"/>
        <rFont val="Arial"/>
        <family val="2"/>
      </rPr>
      <t>2.</t>
    </r>
    <r>
      <rPr>
        <sz val="12"/>
        <color indexed="8"/>
        <rFont val="Arial"/>
        <family val="2"/>
      </rPr>
      <t xml:space="preserve"> Note that 1km = 0.6 miles</t>
    </r>
  </si>
  <si>
    <r>
      <rPr>
        <vertAlign val="superscript"/>
        <sz val="12"/>
        <color indexed="8"/>
        <rFont val="Arial"/>
        <family val="2"/>
      </rPr>
      <t>3.</t>
    </r>
    <r>
      <rPr>
        <sz val="12"/>
        <color indexed="8"/>
        <rFont val="Arial"/>
        <family val="2"/>
      </rPr>
      <t xml:space="preserve">  The questionnaire was changed in 2012 and as a result more walking journeys are recorded so there is a break in the time series between 2011 and 2012.</t>
    </r>
  </si>
  <si>
    <r>
      <rPr>
        <b/>
        <sz val="14"/>
        <color indexed="8"/>
        <rFont val="Arial"/>
        <family val="2"/>
      </rPr>
      <t>Table TD5a:</t>
    </r>
    <r>
      <rPr>
        <sz val="14"/>
        <color indexed="8"/>
        <rFont val="Arial"/>
        <family val="2"/>
      </rPr>
      <t xml:space="preserve"> [Distance] Distance summary statistics by mode of transport, 2016</t>
    </r>
  </si>
  <si>
    <r>
      <rPr>
        <b/>
        <sz val="12"/>
        <color indexed="8"/>
        <rFont val="Arial"/>
        <family val="2"/>
      </rPr>
      <t>Table TD6:</t>
    </r>
    <r>
      <rPr>
        <sz val="12"/>
        <color indexed="8"/>
        <rFont val="Arial"/>
        <family val="2"/>
      </rPr>
      <t xml:space="preserve"> [Duration] Percentage of journeys made by duration of journey, 2007-2016</t>
    </r>
  </si>
  <si>
    <r>
      <rPr>
        <vertAlign val="superscript"/>
        <sz val="12"/>
        <color indexed="8"/>
        <rFont val="Arial"/>
        <family val="2"/>
      </rPr>
      <t>1</t>
    </r>
    <r>
      <rPr>
        <sz val="12"/>
        <color indexed="8"/>
        <rFont val="Arial"/>
        <family val="2"/>
      </rPr>
      <t xml:space="preserve"> The questionnaire was changed in 2012 and as a result more walking journeys are recorded so there is a break in the time series between 2011 and 2012.</t>
    </r>
  </si>
  <si>
    <r>
      <t xml:space="preserve">2015 </t>
    </r>
    <r>
      <rPr>
        <b/>
        <vertAlign val="superscript"/>
        <sz val="12"/>
        <color indexed="8"/>
        <rFont val="Arial"/>
        <family val="2"/>
      </rPr>
      <t>2</t>
    </r>
  </si>
  <si>
    <r>
      <rPr>
        <vertAlign val="superscript"/>
        <sz val="12"/>
        <color indexed="8"/>
        <rFont val="Arial"/>
        <family val="2"/>
      </rPr>
      <t>2</t>
    </r>
    <r>
      <rPr>
        <sz val="12"/>
        <color indexed="8"/>
        <rFont val="Arial"/>
        <family val="2"/>
      </rPr>
      <t xml:space="preserve"> Data published in 2015 contained an error; this table contains the revised data.</t>
    </r>
  </si>
  <si>
    <r>
      <rPr>
        <vertAlign val="superscript"/>
        <sz val="12"/>
        <color indexed="8"/>
        <rFont val="Arial"/>
        <family val="2"/>
      </rPr>
      <t>1</t>
    </r>
    <r>
      <rPr>
        <sz val="12"/>
        <color indexed="8"/>
        <rFont val="Arial"/>
        <family val="2"/>
      </rPr>
      <t xml:space="preserve"> Before 7am combined with 7am to 9:30am for weekends due to small sample sizes.</t>
    </r>
  </si>
  <si>
    <r>
      <t xml:space="preserve">Before 9:30am </t>
    </r>
    <r>
      <rPr>
        <vertAlign val="superscript"/>
        <sz val="12"/>
        <color indexed="8"/>
        <rFont val="Arial"/>
        <family val="2"/>
      </rPr>
      <t>1</t>
    </r>
  </si>
  <si>
    <r>
      <rPr>
        <b/>
        <sz val="12"/>
        <color indexed="8"/>
        <rFont val="Arial"/>
        <family val="2"/>
      </rPr>
      <t xml:space="preserve">Table TD7: </t>
    </r>
    <r>
      <rPr>
        <sz val="12"/>
        <color indexed="8"/>
        <rFont val="Arial"/>
        <family val="2"/>
      </rPr>
      <t>[Start time] Percentage of journeys made by start time of journey, 2007-2016</t>
    </r>
  </si>
  <si>
    <r>
      <rPr>
        <b/>
        <sz val="14"/>
        <color indexed="8"/>
        <rFont val="Arial"/>
        <family val="2"/>
      </rPr>
      <t>Table TD8:</t>
    </r>
    <r>
      <rPr>
        <sz val="14"/>
        <color indexed="8"/>
        <rFont val="Arial"/>
        <family val="2"/>
      </rPr>
      <t xml:space="preserve"> [Travel Day] Percentage of journeys made by day of travel, 2007-2016</t>
    </r>
  </si>
  <si>
    <r>
      <rPr>
        <b/>
        <sz val="14"/>
        <color indexed="8"/>
        <rFont val="Arial"/>
        <family val="2"/>
      </rPr>
      <t>Table TD9:</t>
    </r>
    <r>
      <rPr>
        <sz val="14"/>
        <color indexed="8"/>
        <rFont val="Arial"/>
        <family val="2"/>
      </rPr>
      <t xml:space="preserve"> [Car Occupancy] Percentage of car stages </t>
    </r>
    <r>
      <rPr>
        <vertAlign val="superscript"/>
        <sz val="14"/>
        <color indexed="8"/>
        <rFont val="Arial"/>
        <family val="2"/>
      </rPr>
      <t>1</t>
    </r>
    <r>
      <rPr>
        <sz val="14"/>
        <color indexed="8"/>
        <rFont val="Arial"/>
        <family val="2"/>
      </rPr>
      <t xml:space="preserve"> by car occupancy, 2007-2016 </t>
    </r>
    <r>
      <rPr>
        <vertAlign val="superscript"/>
        <sz val="14"/>
        <color indexed="8"/>
        <rFont val="Arial"/>
        <family val="2"/>
      </rPr>
      <t>2</t>
    </r>
  </si>
  <si>
    <r>
      <rPr>
        <b/>
        <sz val="14"/>
        <color indexed="8"/>
        <rFont val="Arial"/>
        <family val="2"/>
      </rPr>
      <t>Table TD10:</t>
    </r>
    <r>
      <rPr>
        <sz val="14"/>
        <color indexed="8"/>
        <rFont val="Arial"/>
        <family val="2"/>
      </rPr>
      <t xml:space="preserve"> [Congestion] Percentage of car / van stages </t>
    </r>
    <r>
      <rPr>
        <vertAlign val="superscript"/>
        <sz val="14"/>
        <color indexed="8"/>
        <rFont val="Arial"/>
        <family val="2"/>
      </rPr>
      <t>1</t>
    </r>
    <r>
      <rPr>
        <sz val="14"/>
        <color indexed="8"/>
        <rFont val="Arial"/>
        <family val="2"/>
      </rPr>
      <t xml:space="preserve"> delayed by traffic congestion, 2007-2016</t>
    </r>
  </si>
  <si>
    <r>
      <rPr>
        <b/>
        <sz val="12"/>
        <color indexed="8"/>
        <rFont val="Arial"/>
        <family val="2"/>
      </rPr>
      <t>Table TD11:</t>
    </r>
    <r>
      <rPr>
        <sz val="12"/>
        <color indexed="8"/>
        <rFont val="Arial"/>
        <family val="2"/>
      </rPr>
      <t xml:space="preserve"> [Bus Delays] Percentage of bus stages </t>
    </r>
    <r>
      <rPr>
        <vertAlign val="superscript"/>
        <sz val="12"/>
        <color indexed="8"/>
        <rFont val="Arial"/>
        <family val="2"/>
      </rPr>
      <t>1</t>
    </r>
    <r>
      <rPr>
        <sz val="12"/>
        <color indexed="8"/>
        <rFont val="Arial"/>
        <family val="2"/>
      </rPr>
      <t xml:space="preserve"> where passenger experienced delay, 2007-2016</t>
    </r>
  </si>
  <si>
    <r>
      <rPr>
        <b/>
        <sz val="14"/>
        <rFont val="Arial"/>
        <family val="2"/>
      </rPr>
      <t>Table TD12:</t>
    </r>
    <r>
      <rPr>
        <sz val="14"/>
        <rFont val="Arial"/>
        <family val="2"/>
      </rPr>
      <t xml:space="preserve"> [Congestion delays] Percentage of driver stages </t>
    </r>
    <r>
      <rPr>
        <vertAlign val="superscript"/>
        <sz val="14"/>
        <rFont val="Arial"/>
        <family val="2"/>
      </rPr>
      <t>1</t>
    </r>
    <r>
      <rPr>
        <sz val="14"/>
        <rFont val="Arial"/>
        <family val="2"/>
      </rPr>
      <t xml:space="preserve"> where congestion delays were experienced by amount of time delayed, 2016 </t>
    </r>
    <r>
      <rPr>
        <vertAlign val="superscript"/>
        <sz val="14"/>
        <rFont val="Arial"/>
        <family val="2"/>
      </rPr>
      <t>2</t>
    </r>
  </si>
  <si>
    <r>
      <rPr>
        <vertAlign val="superscript"/>
        <sz val="12"/>
        <rFont val="Arial"/>
        <family val="2"/>
      </rPr>
      <t>2</t>
    </r>
    <r>
      <rPr>
        <sz val="12"/>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</si>
  <si>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r>
      <t xml:space="preserve">Table TD13: </t>
    </r>
    <r>
      <rPr>
        <sz val="14"/>
        <rFont val="Arial"/>
        <family val="2"/>
      </rPr>
      <t>[Council travel - destination] ]Percentage of journeys originating in each council area by destination council area, 2012-2016</t>
    </r>
  </si>
  <si>
    <r>
      <t>Table TD14:</t>
    </r>
    <r>
      <rPr>
        <sz val="14"/>
        <rFont val="Arial"/>
        <family val="2"/>
      </rPr>
      <t xml:space="preserve"> [Council travel - origin] Percentage of journeys ending in each council area by area of origin, 2012-2016</t>
    </r>
  </si>
  <si>
    <r>
      <rPr>
        <b/>
        <sz val="14"/>
        <rFont val="Arial"/>
        <family val="2"/>
      </rPr>
      <t>Table TD15:</t>
    </r>
    <r>
      <rPr>
        <sz val="14"/>
        <rFont val="Arial"/>
        <family val="2"/>
      </rPr>
      <t xml:space="preserve"> [Council travel to work - workplace] Percentage of employed people (who do not work at home) resident in each council area by council area of workplace 2012-2016</t>
    </r>
  </si>
  <si>
    <r>
      <rPr>
        <b/>
        <sz val="14"/>
        <rFont val="Arial"/>
        <family val="2"/>
      </rPr>
      <t>Table TD16:</t>
    </r>
    <r>
      <rPr>
        <sz val="14"/>
        <rFont val="Arial"/>
        <family val="2"/>
      </rPr>
      <t xml:space="preserve"> [Council travel to work - residence] Percentage of those working (other than from home) in each council area by council area of residence 2012-2016</t>
    </r>
  </si>
  <si>
    <t>Table TD17: Use of ordering services the previous day, 2016</t>
  </si>
  <si>
    <r>
      <t xml:space="preserve">2012 </t>
    </r>
    <r>
      <rPr>
        <b/>
        <vertAlign val="superscript"/>
        <sz val="12"/>
        <rFont val="Arial"/>
        <family val="2"/>
      </rPr>
      <t>2</t>
    </r>
  </si>
  <si>
    <r>
      <rPr>
        <b/>
        <sz val="14"/>
        <color indexed="8"/>
        <rFont val="Arial"/>
        <family val="2"/>
      </rPr>
      <t>Table TD1:</t>
    </r>
    <r>
      <rPr>
        <sz val="14"/>
        <color indexed="8"/>
        <rFont val="Arial"/>
        <family val="2"/>
      </rPr>
      <t xml:space="preserve"> [Travel on previous day] Percentage of adults travelling on previous day 2007-2016</t>
    </r>
  </si>
  <si>
    <r>
      <rPr>
        <b/>
        <sz val="14"/>
        <color indexed="8"/>
        <rFont val="Arial"/>
        <family val="2"/>
      </rPr>
      <t>Table TD10a:</t>
    </r>
    <r>
      <rPr>
        <sz val="14"/>
        <color indexed="8"/>
        <rFont val="Arial"/>
        <family val="2"/>
      </rPr>
      <t xml:space="preserve"> [Congestion - reason] Reason for congestion for car / van stages, 2012-2016 </t>
    </r>
    <r>
      <rPr>
        <vertAlign val="superscript"/>
        <sz val="14"/>
        <color indexed="8"/>
        <rFont val="Arial"/>
        <family val="2"/>
      </rPr>
      <t>1</t>
    </r>
  </si>
  <si>
    <r>
      <rPr>
        <vertAlign val="superscript"/>
        <sz val="12"/>
        <color indexed="8"/>
        <rFont val="Arial"/>
        <family val="2"/>
      </rPr>
      <t>2</t>
    </r>
    <r>
      <rPr>
        <sz val="12"/>
        <color indexed="8"/>
        <rFont val="Arial"/>
        <family val="2"/>
      </rPr>
      <t xml:space="preserve"> Data published in 2015 erroneously included a value of 12.5 because of the exclusion of vans; this table contains the revised data.</t>
    </r>
  </si>
  <si>
    <r>
      <rPr>
        <b/>
        <sz val="14"/>
        <rFont val="Arial"/>
        <family val="2"/>
      </rPr>
      <t>Table TD2a:</t>
    </r>
    <r>
      <rPr>
        <sz val="14"/>
        <rFont val="Arial"/>
        <family val="2"/>
      </rPr>
      <t xml:space="preserve"> [Main mode by distance] Percentage of journeys by main mode by straight line distance, 2016 </t>
    </r>
    <r>
      <rPr>
        <vertAlign val="superscript"/>
        <sz val="14"/>
        <rFont val="Arial"/>
        <family val="2"/>
      </rPr>
      <t>1</t>
    </r>
  </si>
  <si>
    <t>1. Distances are calculated as a straight line between the start and end points of each stage / journey.  A version of this table using the road network distance is included in the publication.  More details on the differences between the straight line and road network distance can be found in TATIS Appendix A. Note that 1km = 0.6 miles</t>
  </si>
  <si>
    <r>
      <rPr>
        <b/>
        <sz val="14"/>
        <rFont val="Arial"/>
        <family val="2"/>
      </rPr>
      <t>Table TD4:</t>
    </r>
    <r>
      <rPr>
        <sz val="14"/>
        <rFont val="Arial"/>
        <family val="2"/>
      </rPr>
      <t xml:space="preserve"> [Distance] Percentage of journeys made by straight line</t>
    </r>
    <r>
      <rPr>
        <b/>
        <sz val="14"/>
        <rFont val="Arial"/>
        <family val="2"/>
      </rPr>
      <t xml:space="preserve"> </t>
    </r>
    <r>
      <rPr>
        <sz val="14"/>
        <rFont val="Arial"/>
        <family val="2"/>
      </rPr>
      <t xml:space="preserve">distance travelled, 2012-2016 </t>
    </r>
    <r>
      <rPr>
        <vertAlign val="superscript"/>
        <sz val="14"/>
        <rFont val="Arial"/>
        <family val="2"/>
      </rPr>
      <t>1</t>
    </r>
  </si>
  <si>
    <t>Table TD4a: [Distance by main mode] Percentage of journeys by straight line distance by main mode, 2016</t>
  </si>
  <si>
    <r>
      <t xml:space="preserve">Table TD5: [Distance] Distance (straight line) summary statistics 2012-2016 </t>
    </r>
    <r>
      <rPr>
        <vertAlign val="superscript"/>
        <sz val="14"/>
        <rFont val="Arial"/>
        <family val="2"/>
      </rPr>
      <t>1</t>
    </r>
  </si>
  <si>
    <t>Table TD5a: [Distance] Distance (straight line) summary statistics by mode of transport, 2016</t>
  </si>
  <si>
    <r>
      <rPr>
        <b/>
        <sz val="14"/>
        <color indexed="8"/>
        <rFont val="Arial"/>
        <family val="2"/>
      </rPr>
      <t>Table TD2a:</t>
    </r>
    <r>
      <rPr>
        <sz val="14"/>
        <color indexed="8"/>
        <rFont val="Arial"/>
        <family val="2"/>
      </rPr>
      <t xml:space="preserve"> [Main mode by distance] Percentage of journeys by main mode by road network distance</t>
    </r>
    <r>
      <rPr>
        <vertAlign val="superscript"/>
        <sz val="14"/>
        <color indexed="8"/>
        <rFont val="Arial"/>
        <family val="2"/>
      </rPr>
      <t>1</t>
    </r>
    <r>
      <rPr>
        <sz val="14"/>
        <color indexed="8"/>
        <rFont val="Arial"/>
        <family val="2"/>
      </rPr>
      <t xml:space="preserve"> 2016</t>
    </r>
  </si>
  <si>
    <t xml:space="preserve">1. Straight line distance tables are available in online annex A. More details on the differences between the straight line and road network distance can be found in TATIS Appendix A. </t>
  </si>
  <si>
    <r>
      <rPr>
        <b/>
        <sz val="14"/>
        <color indexed="8"/>
        <rFont val="Arial"/>
        <family val="2"/>
      </rPr>
      <t>Table TD4:</t>
    </r>
    <r>
      <rPr>
        <sz val="14"/>
        <color indexed="8"/>
        <rFont val="Arial"/>
        <family val="2"/>
      </rPr>
      <t xml:space="preserve"> [Distance] Percentage of journeys made by road distance distance</t>
    </r>
    <r>
      <rPr>
        <vertAlign val="superscript"/>
        <sz val="14"/>
        <color indexed="8"/>
        <rFont val="Arial"/>
        <family val="2"/>
      </rPr>
      <t>1</t>
    </r>
    <r>
      <rPr>
        <sz val="14"/>
        <color indexed="8"/>
        <rFont val="Arial"/>
        <family val="2"/>
      </rPr>
      <t xml:space="preserve"> travelled, 2007-2016 </t>
    </r>
    <r>
      <rPr>
        <vertAlign val="superscript"/>
        <sz val="14"/>
        <color indexed="8"/>
        <rFont val="Arial"/>
        <family val="2"/>
      </rPr>
      <t>2</t>
    </r>
  </si>
  <si>
    <r>
      <rPr>
        <vertAlign val="superscript"/>
        <sz val="12"/>
        <color indexed="8"/>
        <rFont val="Arial"/>
        <family val="2"/>
      </rPr>
      <t>1.</t>
    </r>
    <r>
      <rPr>
        <sz val="12"/>
        <color indexed="8"/>
        <rFont val="Arial"/>
        <family val="2"/>
      </rPr>
      <t xml:space="preserve">A version of this table using the straight line distance is included in Annex A of the web tables.  More details on the differences between the straight line and road network distance can be found in TATIS Appendix A. </t>
    </r>
  </si>
  <si>
    <t xml:space="preserve"> </t>
  </si>
  <si>
    <r>
      <rPr>
        <b/>
        <sz val="14"/>
        <color indexed="8"/>
        <rFont val="Arial"/>
        <family val="2"/>
      </rPr>
      <t>Table TD4a:</t>
    </r>
    <r>
      <rPr>
        <sz val="14"/>
        <color indexed="8"/>
        <rFont val="Arial"/>
        <family val="2"/>
      </rPr>
      <t xml:space="preserve"> [Distance by main mode] Percentage of journeys by road network distance</t>
    </r>
    <r>
      <rPr>
        <vertAlign val="superscript"/>
        <sz val="14"/>
        <color indexed="8"/>
        <rFont val="Arial"/>
        <family val="2"/>
      </rPr>
      <t>1</t>
    </r>
    <r>
      <rPr>
        <sz val="14"/>
        <color indexed="8"/>
        <rFont val="Arial"/>
        <family val="2"/>
      </rPr>
      <t xml:space="preserve"> by main mode, 2016</t>
    </r>
  </si>
  <si>
    <t xml:space="preserve">1.A version of this table using the straight line distance is included in Annex A of the web tables.  More details on the differences between the straight line and road network distance can be found in TATIS Appendix A. </t>
  </si>
  <si>
    <t>** value suppressed as cell contains fewer than 5 responses</t>
  </si>
  <si>
    <r>
      <rPr>
        <vertAlign val="superscript"/>
        <sz val="12"/>
        <color indexed="8"/>
        <rFont val="Arial"/>
        <family val="2"/>
      </rPr>
      <t>1.</t>
    </r>
    <r>
      <rPr>
        <sz val="12"/>
        <color indexed="8"/>
        <rFont val="Arial"/>
        <family val="2"/>
      </rPr>
      <t xml:space="preserve"> Distances are calculated using the road network distance.  A version of this table using the straight line distance is included in Annex A of the web tables.  More details on the differences between the straight line and road network distance can be found in TATIS Appendix A. </t>
    </r>
  </si>
  <si>
    <r>
      <rPr>
        <b/>
        <sz val="14"/>
        <color indexed="8"/>
        <rFont val="Arial"/>
        <family val="2"/>
      </rPr>
      <t>Table TD5:</t>
    </r>
    <r>
      <rPr>
        <sz val="14"/>
        <color indexed="8"/>
        <rFont val="Arial"/>
        <family val="2"/>
      </rPr>
      <t xml:space="preserve"> [Distance] Distance</t>
    </r>
    <r>
      <rPr>
        <vertAlign val="superscript"/>
        <sz val="14"/>
        <color indexed="8"/>
        <rFont val="Arial"/>
        <family val="2"/>
      </rPr>
      <t>1</t>
    </r>
    <r>
      <rPr>
        <sz val="14"/>
        <color indexed="8"/>
        <rFont val="Arial"/>
        <family val="2"/>
      </rPr>
      <t xml:space="preserve"> summary statistics 2012-2016 </t>
    </r>
    <r>
      <rPr>
        <vertAlign val="superscript"/>
        <sz val="14"/>
        <color indexed="8"/>
        <rFont val="Arial"/>
        <family val="2"/>
      </rPr>
      <t>2</t>
    </r>
  </si>
  <si>
    <t>2015 published</t>
  </si>
  <si>
    <t>2015 revised</t>
  </si>
  <si>
    <t>** values based on an overall sample size below 50 have been suppressed</t>
  </si>
  <si>
    <t>The 2016 data travel diary includes 9,640 respondents, and 19,050 journeys. Throughout these tables, sample size may differ depending on the unit of analysis.</t>
  </si>
  <si>
    <t xml:space="preserve">** values based on fewer than 5 responses are suppressed. In tables, these frequently show up as 0% which might lead to confusion in interpretation. </t>
  </si>
  <si>
    <t>Values based on zero responses are indicated by ".", a full stop.</t>
  </si>
  <si>
    <r>
      <t xml:space="preserve">2015 </t>
    </r>
    <r>
      <rPr>
        <b/>
        <vertAlign val="superscript"/>
        <sz val="12"/>
        <color indexed="8"/>
        <rFont val="Arial"/>
        <family val="2"/>
      </rPr>
      <t>3</t>
    </r>
  </si>
  <si>
    <r>
      <rPr>
        <vertAlign val="superscript"/>
        <sz val="12"/>
        <color indexed="8"/>
        <rFont val="Arial"/>
        <family val="2"/>
      </rPr>
      <t>3</t>
    </r>
    <r>
      <rPr>
        <sz val="12"/>
        <color indexed="8"/>
        <rFont val="Arial"/>
        <family val="2"/>
      </rPr>
      <t xml:space="preserve"> Previously, 2015 data in the 'other' category did not include tram journeys. The data has now been revised to include tram journeys, changing this value from 0.7 to 0.8.</t>
    </r>
  </si>
  <si>
    <r>
      <rPr>
        <b/>
        <sz val="14"/>
        <color indexed="8"/>
        <rFont val="Arial"/>
        <family val="2"/>
      </rPr>
      <t>Table TD2c:</t>
    </r>
    <r>
      <rPr>
        <sz val="14"/>
        <color indexed="8"/>
        <rFont val="Arial"/>
        <family val="2"/>
      </rPr>
      <t xml:space="preserve"> [Multi stage journeys] Percentage of journeys by number of stages 2012-2016 </t>
    </r>
    <r>
      <rPr>
        <vertAlign val="superscript"/>
        <sz val="14"/>
        <color indexed="8"/>
        <rFont val="Arial"/>
        <family val="2"/>
      </rPr>
      <t>1</t>
    </r>
  </si>
  <si>
    <t>Percentage of journeys by main mode of travel and distance: 2016</t>
  </si>
  <si>
    <t>Percentage of journeys made by distance and main mode of travel: 2016</t>
  </si>
  <si>
    <t>Distance summary statistics by mode of transport: 2016</t>
  </si>
  <si>
    <t>Percentage of driver stages where delay experienced by amount of delay: 2016</t>
  </si>
  <si>
    <t>Use of ordering services, 2016</t>
  </si>
  <si>
    <t>Tables 2a, 4, 4a, 5 and 5a calculated using straight line distance data: 2013-2016</t>
  </si>
  <si>
    <t>Percentage of adults travelling on previous day: 2007-2016</t>
  </si>
  <si>
    <t>Percentage of journeys made by main mode of travel: 2007-2016</t>
  </si>
  <si>
    <t>Percentage of stages by main mode of travel: 2007-2016</t>
  </si>
  <si>
    <t>Percentage of journeys made by purpose of travel: 2007-2016</t>
  </si>
  <si>
    <t>Percentage of journeys made by distance of travel: 2007-2016</t>
  </si>
  <si>
    <t>Percentage of journeys made by duration of journey: 2007-2016</t>
  </si>
  <si>
    <t>Percentage of journeys made by start time of journey: 2007-2016</t>
  </si>
  <si>
    <t>Percentage of journeys made by day of travel: 2007-2016</t>
  </si>
  <si>
    <t>Percentage of car stages by car occupancy: 2007-2016</t>
  </si>
  <si>
    <t>Percentage of car/van stages delayed by congestion: 2007-2016</t>
  </si>
  <si>
    <t>Percentage of bus stages where passenger experienced delay: 2007-2016</t>
  </si>
  <si>
    <t>Multi Stage journeys</t>
  </si>
  <si>
    <t>Distance summary statistics: 2012-2016</t>
  </si>
  <si>
    <t>Reason for congestion for car/van stages: 2012-2016</t>
  </si>
  <si>
    <t>Percentage of journeys originating in each council area by destination council area: 2012-2016 (combined)</t>
  </si>
  <si>
    <t>Percentage of journeys ending in each council area by area of origin: 2012-2016 (combined)</t>
  </si>
  <si>
    <t>Percentage of employed people resident in each council area by council area of workplace: 2012-2016 (combined)</t>
  </si>
  <si>
    <t>Percentage of employed people in each council area by council area of residence: 2012-2016 (combined)</t>
  </si>
  <si>
    <r>
      <t>Table A:</t>
    </r>
    <r>
      <rPr>
        <sz val="12"/>
        <rFont val="Arial"/>
        <family val="2"/>
      </rPr>
      <t xml:space="preserve"> [Confidence limits] 95% confidence limits for estimates, based on SHS sub-samples sizes</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</si>
</sst>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0"/>
    <numFmt numFmtId="169" formatCode="_-* #,##0.0_-;\-* #,##0.0_-;_-*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_-* #,##0.000_-;\-* #,##0.000_-;_-* &quot;-&quot;??_-;_-@_-"/>
    <numFmt numFmtId="176" formatCode="_-* #,##0.0000_-;\-* #,##0.0000_-;_-* &quot;-&quot;??_-;_-@_-"/>
    <numFmt numFmtId="177" formatCode="General_)"/>
  </numFmts>
  <fonts count="104">
    <font>
      <sz val="10"/>
      <color theme="1"/>
      <name val="Arial"/>
      <family val="2"/>
    </font>
    <font>
      <sz val="10"/>
      <color indexed="8"/>
      <name val="Arial"/>
      <family val="2"/>
    </font>
    <font>
      <b/>
      <sz val="12"/>
      <name val="Arial"/>
      <family val="2"/>
    </font>
    <font>
      <sz val="12"/>
      <name val="Arial"/>
      <family val="2"/>
    </font>
    <font>
      <i/>
      <sz val="12"/>
      <name val="Arial"/>
      <family val="2"/>
    </font>
    <font>
      <sz val="10"/>
      <name val="Arial"/>
      <family val="2"/>
    </font>
    <font>
      <sz val="12"/>
      <color indexed="8"/>
      <name val="Arial"/>
      <family val="2"/>
    </font>
    <font>
      <b/>
      <sz val="12"/>
      <color indexed="8"/>
      <name val="Arial"/>
      <family val="2"/>
    </font>
    <font>
      <vertAlign val="superscript"/>
      <sz val="12"/>
      <color indexed="8"/>
      <name val="Arial"/>
      <family val="2"/>
    </font>
    <font>
      <b/>
      <vertAlign val="superscript"/>
      <sz val="12"/>
      <color indexed="8"/>
      <name val="Arial"/>
      <family val="2"/>
    </font>
    <font>
      <sz val="14"/>
      <color indexed="8"/>
      <name val="Arial"/>
      <family val="2"/>
    </font>
    <font>
      <b/>
      <sz val="14"/>
      <color indexed="8"/>
      <name val="Arial"/>
      <family val="2"/>
    </font>
    <font>
      <vertAlign val="superscript"/>
      <sz val="14"/>
      <color indexed="8"/>
      <name val="Arial"/>
      <family val="2"/>
    </font>
    <font>
      <vertAlign val="superscript"/>
      <sz val="12"/>
      <name val="Arial"/>
      <family val="2"/>
    </font>
    <font>
      <sz val="14"/>
      <name val="Arial"/>
      <family val="2"/>
    </font>
    <font>
      <b/>
      <i/>
      <sz val="12"/>
      <name val="Arial"/>
      <family val="2"/>
    </font>
    <font>
      <b/>
      <sz val="14"/>
      <name val="Arial"/>
      <family val="2"/>
    </font>
    <font>
      <vertAlign val="superscript"/>
      <sz val="14"/>
      <name val="Arial"/>
      <family val="2"/>
    </font>
    <font>
      <b/>
      <sz val="10"/>
      <name val="Arial"/>
      <family val="2"/>
    </font>
    <font>
      <u val="single"/>
      <sz val="10"/>
      <name val="Arial"/>
      <family val="2"/>
    </font>
    <font>
      <b/>
      <sz val="11"/>
      <name val="Arial"/>
      <family val="2"/>
    </font>
    <font>
      <i/>
      <sz val="11"/>
      <name val="Arial"/>
      <family val="2"/>
    </font>
    <font>
      <sz val="11"/>
      <name val="Arial"/>
      <family val="2"/>
    </font>
    <font>
      <b/>
      <i/>
      <sz val="10"/>
      <name val="Arial"/>
      <family val="2"/>
    </font>
    <font>
      <i/>
      <sz val="10"/>
      <name val="Arial"/>
      <family val="2"/>
    </font>
    <font>
      <b/>
      <vertAlign val="superscript"/>
      <sz val="10"/>
      <name val="Arial"/>
      <family val="2"/>
    </font>
    <font>
      <b/>
      <vertAlign val="superscript"/>
      <sz val="12"/>
      <name val="Arial"/>
      <family val="2"/>
    </font>
    <font>
      <sz val="11.5"/>
      <name val="Arial"/>
      <family val="2"/>
    </font>
    <font>
      <b/>
      <sz val="2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8"/>
      <name val="Arial"/>
      <family val="2"/>
    </font>
    <font>
      <b/>
      <i/>
      <sz val="12"/>
      <color indexed="8"/>
      <name val="Arial"/>
      <family val="2"/>
    </font>
    <font>
      <sz val="12"/>
      <color indexed="55"/>
      <name val="Arial"/>
      <family val="2"/>
    </font>
    <font>
      <b/>
      <sz val="10"/>
      <color indexed="18"/>
      <name val="Arial"/>
      <family val="2"/>
    </font>
    <font>
      <u val="single"/>
      <sz val="10"/>
      <color indexed="8"/>
      <name val="Arial"/>
      <family val="2"/>
    </font>
    <font>
      <sz val="11"/>
      <color indexed="8"/>
      <name val="Arial"/>
      <family val="2"/>
    </font>
    <font>
      <sz val="10"/>
      <color indexed="55"/>
      <name val="Arial"/>
      <family val="2"/>
    </font>
    <font>
      <b/>
      <sz val="14"/>
      <color indexed="13"/>
      <name val="Arial"/>
      <family val="2"/>
    </font>
    <font>
      <b/>
      <sz val="12"/>
      <color indexed="13"/>
      <name val="Arial"/>
      <family val="2"/>
    </font>
    <font>
      <sz val="11.5"/>
      <color indexed="55"/>
      <name val="Arial"/>
      <family val="2"/>
    </font>
    <font>
      <sz val="14"/>
      <color indexed="55"/>
      <name val="Arial"/>
      <family val="2"/>
    </font>
    <font>
      <i/>
      <sz val="12"/>
      <color indexed="55"/>
      <name val="Arial"/>
      <family val="2"/>
    </font>
    <font>
      <sz val="12"/>
      <color indexed="62"/>
      <name val="Arial"/>
      <family val="2"/>
    </font>
    <font>
      <sz val="18"/>
      <color indexed="8"/>
      <name val="Arial"/>
      <family val="2"/>
    </font>
    <font>
      <b/>
      <sz val="12"/>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b/>
      <sz val="12"/>
      <color theme="1"/>
      <name val="Arial"/>
      <family val="2"/>
    </font>
    <font>
      <i/>
      <sz val="12"/>
      <color theme="1"/>
      <name val="Arial"/>
      <family val="2"/>
    </font>
    <font>
      <b/>
      <i/>
      <sz val="12"/>
      <color theme="1"/>
      <name val="Arial"/>
      <family val="2"/>
    </font>
    <font>
      <sz val="12"/>
      <color theme="0" tint="-0.24997000396251678"/>
      <name val="Arial"/>
      <family val="2"/>
    </font>
    <font>
      <sz val="14"/>
      <color theme="1"/>
      <name val="Arial"/>
      <family val="2"/>
    </font>
    <font>
      <b/>
      <sz val="10"/>
      <color rgb="FF112277"/>
      <name val="Arial"/>
      <family val="2"/>
    </font>
    <font>
      <b/>
      <sz val="10"/>
      <color rgb="FF000000"/>
      <name val="Arial"/>
      <family val="2"/>
    </font>
    <font>
      <sz val="10"/>
      <color rgb="FF000000"/>
      <name val="Arial"/>
      <family val="2"/>
    </font>
    <font>
      <u val="single"/>
      <sz val="10"/>
      <color theme="1"/>
      <name val="Arial"/>
      <family val="2"/>
    </font>
    <font>
      <sz val="11"/>
      <color theme="1"/>
      <name val="Arial"/>
      <family val="2"/>
    </font>
    <font>
      <sz val="10"/>
      <color theme="0" tint="-0.24997000396251678"/>
      <name val="Arial"/>
      <family val="2"/>
    </font>
    <font>
      <b/>
      <sz val="14"/>
      <color rgb="FFFFFF00"/>
      <name val="Arial"/>
      <family val="2"/>
    </font>
    <font>
      <b/>
      <sz val="12"/>
      <color rgb="FFFFFF00"/>
      <name val="Arial"/>
      <family val="2"/>
    </font>
    <font>
      <sz val="10"/>
      <color theme="0" tint="-0.3499799966812134"/>
      <name val="Arial"/>
      <family val="2"/>
    </font>
    <font>
      <sz val="12"/>
      <color theme="0" tint="-0.3499799966812134"/>
      <name val="Arial"/>
      <family val="2"/>
    </font>
    <font>
      <sz val="11.5"/>
      <color theme="0" tint="-0.3499799966812134"/>
      <name val="Arial"/>
      <family val="2"/>
    </font>
    <font>
      <sz val="14"/>
      <color theme="0" tint="-0.3499799966812134"/>
      <name val="Arial"/>
      <family val="2"/>
    </font>
    <font>
      <i/>
      <sz val="12"/>
      <color theme="0" tint="-0.3499799966812134"/>
      <name val="Arial"/>
      <family val="2"/>
    </font>
    <font>
      <sz val="12"/>
      <color theme="3" tint="0.39998000860214233"/>
      <name val="Arial"/>
      <family val="2"/>
    </font>
    <font>
      <sz val="18"/>
      <color theme="1"/>
      <name val="Arial"/>
      <family val="2"/>
    </font>
    <font>
      <sz val="10"/>
      <color theme="3" tint="0.39998000860214233"/>
      <name val="Arial"/>
      <family val="2"/>
    </font>
    <font>
      <b/>
      <sz val="12"/>
      <color theme="0" tint="-0.24997000396251678"/>
      <name val="Arial"/>
      <family val="2"/>
    </font>
    <font>
      <b/>
      <sz val="12"/>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top>
        <color indexed="63"/>
      </top>
      <bottom style="thin">
        <color rgb="FF000000"/>
      </bottom>
    </border>
    <border>
      <left>
        <color indexed="63"/>
      </left>
      <right style="mediumDashed">
        <color rgb="FF000000"/>
      </right>
      <top>
        <color indexed="63"/>
      </top>
      <bottom style="thin">
        <color rgb="FF000000"/>
      </bottom>
    </border>
    <border>
      <left style="mediumDashed">
        <color rgb="FF000000"/>
      </left>
      <right>
        <color indexed="63"/>
      </right>
      <top>
        <color indexed="63"/>
      </top>
      <bottom style="thin">
        <color rgb="FF000000"/>
      </bottom>
    </border>
    <border>
      <left/>
      <right/>
      <top style="thin">
        <color rgb="FF000000"/>
      </top>
      <bottom>
        <color indexed="63"/>
      </bottom>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color indexed="63"/>
      </left>
      <right>
        <color indexed="63"/>
      </right>
      <top>
        <color indexed="63"/>
      </top>
      <bottom style="medium">
        <color rgb="FF000000"/>
      </bottom>
    </border>
    <border>
      <left style="mediumDashed">
        <color rgb="FF000000"/>
      </left>
      <right>
        <color indexed="63"/>
      </right>
      <top>
        <color indexed="63"/>
      </top>
      <bottom style="medium">
        <color rgb="FF000000"/>
      </bottom>
    </border>
    <border>
      <left>
        <color indexed="63"/>
      </left>
      <right style="mediumDashed">
        <color rgb="FF000000"/>
      </right>
      <top style="thin">
        <color rgb="FF000000"/>
      </top>
      <bottom>
        <color indexed="63"/>
      </bottom>
    </border>
    <border>
      <left style="mediumDashed">
        <color rgb="FF000000"/>
      </left>
      <right>
        <color indexed="63"/>
      </right>
      <top style="thin">
        <color rgb="FF000000"/>
      </top>
      <bottom>
        <color indexed="63"/>
      </bottom>
    </border>
    <border>
      <left>
        <color indexed="63"/>
      </left>
      <right style="mediumDashed">
        <color rgb="FF000000"/>
      </right>
      <top>
        <color indexed="63"/>
      </top>
      <bottom style="medium">
        <color rgb="FF000000"/>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Dashed"/>
      <top>
        <color indexed="63"/>
      </top>
      <bottom style="thin">
        <color rgb="FF000000"/>
      </bottom>
    </border>
    <border>
      <left style="mediumDashed"/>
      <right>
        <color indexed="63"/>
      </right>
      <top>
        <color indexed="63"/>
      </top>
      <bottom style="thin">
        <color rgb="FF000000"/>
      </bottom>
    </border>
    <border>
      <left>
        <color indexed="63"/>
      </left>
      <right style="mediumDashed"/>
      <top style="thin">
        <color rgb="FF000000"/>
      </top>
      <bottom>
        <color indexed="63"/>
      </bottom>
    </border>
    <border>
      <left style="mediumDashed"/>
      <right>
        <color indexed="63"/>
      </right>
      <top style="thin">
        <color rgb="FF000000"/>
      </top>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top style="medium">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right style="thin">
        <color rgb="FF000000"/>
      </right>
      <top style="thin">
        <color rgb="FF000000"/>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top>
        <color indexed="63"/>
      </top>
      <bottom>
        <color indexed="63"/>
      </bottom>
    </border>
    <border>
      <left/>
      <right style="thin">
        <color rgb="FF000000"/>
      </right>
      <top>
        <color indexed="63"/>
      </top>
      <bottom>
        <color indexed="63"/>
      </bottom>
    </border>
    <border>
      <left style="thin">
        <color rgb="FF000000"/>
      </left>
      <right/>
      <top>
        <color indexed="63"/>
      </top>
      <bottom style="medium">
        <color rgb="FF000000"/>
      </bottom>
    </border>
    <border>
      <left/>
      <right style="thin">
        <color rgb="FF000000"/>
      </right>
      <top>
        <color indexed="63"/>
      </top>
      <bottom style="medium">
        <color rgb="FF000000"/>
      </bottom>
    </border>
    <border>
      <left>
        <color indexed="63"/>
      </left>
      <right>
        <color indexed="63"/>
      </right>
      <top style="thin"/>
      <bottom style="thin"/>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81">
    <xf numFmtId="0" fontId="0" fillId="0" borderId="0" xfId="0" applyAlignment="1">
      <alignment/>
    </xf>
    <xf numFmtId="0" fontId="0" fillId="33" borderId="0" xfId="0" applyFont="1" applyFill="1" applyBorder="1" applyAlignment="1">
      <alignment vertical="top" wrapText="1"/>
    </xf>
    <xf numFmtId="0" fontId="80" fillId="33" borderId="0" xfId="0" applyFont="1" applyFill="1" applyAlignment="1">
      <alignment/>
    </xf>
    <xf numFmtId="0" fontId="81" fillId="33" borderId="10" xfId="0" applyFont="1" applyFill="1" applyBorder="1" applyAlignment="1">
      <alignment horizontal="right" wrapText="1"/>
    </xf>
    <xf numFmtId="0" fontId="81" fillId="33" borderId="11" xfId="0" applyFont="1" applyFill="1" applyBorder="1" applyAlignment="1">
      <alignment horizontal="right" wrapText="1"/>
    </xf>
    <xf numFmtId="0" fontId="81" fillId="33" borderId="12" xfId="0" applyFont="1" applyFill="1" applyBorder="1" applyAlignment="1">
      <alignment horizontal="right" wrapText="1"/>
    </xf>
    <xf numFmtId="0" fontId="81" fillId="33" borderId="13" xfId="0" applyFont="1" applyFill="1" applyBorder="1" applyAlignment="1">
      <alignment horizontal="left" vertical="top" wrapText="1"/>
    </xf>
    <xf numFmtId="0" fontId="80" fillId="33" borderId="13" xfId="0" applyFont="1" applyFill="1" applyBorder="1" applyAlignment="1">
      <alignment vertical="top" wrapText="1"/>
    </xf>
    <xf numFmtId="0" fontId="82" fillId="33" borderId="13" xfId="0" applyFont="1" applyFill="1" applyBorder="1" applyAlignment="1">
      <alignment horizontal="right" vertical="top"/>
    </xf>
    <xf numFmtId="167" fontId="80" fillId="33" borderId="0" xfId="0" applyNumberFormat="1" applyFont="1" applyFill="1" applyBorder="1" applyAlignment="1">
      <alignment vertical="top" wrapText="1"/>
    </xf>
    <xf numFmtId="167" fontId="80" fillId="33" borderId="14" xfId="0" applyNumberFormat="1" applyFont="1" applyFill="1" applyBorder="1" applyAlignment="1">
      <alignment vertical="top" wrapText="1"/>
    </xf>
    <xf numFmtId="167" fontId="80" fillId="33" borderId="15" xfId="0" applyNumberFormat="1" applyFont="1" applyFill="1" applyBorder="1" applyAlignment="1">
      <alignment vertical="top" wrapText="1"/>
    </xf>
    <xf numFmtId="0" fontId="82" fillId="33" borderId="16" xfId="0" applyFont="1" applyFill="1" applyBorder="1" applyAlignment="1">
      <alignment horizontal="left" vertical="top" wrapText="1"/>
    </xf>
    <xf numFmtId="3" fontId="82" fillId="33" borderId="16" xfId="0" applyNumberFormat="1" applyFont="1" applyFill="1" applyBorder="1" applyAlignment="1">
      <alignment/>
    </xf>
    <xf numFmtId="0" fontId="81" fillId="33" borderId="13" xfId="0" applyFont="1" applyFill="1" applyBorder="1" applyAlignment="1">
      <alignment horizontal="center" vertical="top" wrapText="1"/>
    </xf>
    <xf numFmtId="0" fontId="81" fillId="33" borderId="13" xfId="0" applyFont="1" applyFill="1" applyBorder="1" applyAlignment="1">
      <alignment horizontal="right" vertical="top" wrapText="1"/>
    </xf>
    <xf numFmtId="0" fontId="81" fillId="33" borderId="0" xfId="0" applyFont="1" applyFill="1" applyBorder="1" applyAlignment="1">
      <alignment horizontal="left" vertical="top" wrapText="1"/>
    </xf>
    <xf numFmtId="167" fontId="80" fillId="33" borderId="0" xfId="0" applyNumberFormat="1" applyFont="1" applyFill="1" applyBorder="1" applyAlignment="1">
      <alignment horizontal="right" vertical="top" wrapText="1"/>
    </xf>
    <xf numFmtId="167" fontId="80" fillId="33" borderId="0" xfId="0" applyNumberFormat="1" applyFont="1" applyFill="1" applyAlignment="1">
      <alignment/>
    </xf>
    <xf numFmtId="0" fontId="80" fillId="33" borderId="0" xfId="0" applyFont="1" applyFill="1" applyBorder="1" applyAlignment="1">
      <alignment horizontal="left" vertical="top" wrapText="1" indent="2"/>
    </xf>
    <xf numFmtId="0" fontId="80" fillId="33" borderId="16" xfId="0" applyFont="1" applyFill="1" applyBorder="1" applyAlignment="1">
      <alignment horizontal="left" vertical="top" wrapText="1" indent="2"/>
    </xf>
    <xf numFmtId="0" fontId="82" fillId="33" borderId="16" xfId="0" applyFont="1" applyFill="1" applyBorder="1" applyAlignment="1">
      <alignment horizontal="right" vertical="top" wrapText="1"/>
    </xf>
    <xf numFmtId="0" fontId="80" fillId="33" borderId="0" xfId="0" applyFont="1" applyFill="1" applyBorder="1" applyAlignment="1">
      <alignment horizontal="center" vertical="top" wrapText="1"/>
    </xf>
    <xf numFmtId="0" fontId="80" fillId="33" borderId="0" xfId="0" applyFont="1" applyFill="1" applyAlignment="1">
      <alignment horizontal="left"/>
    </xf>
    <xf numFmtId="3" fontId="82" fillId="33" borderId="16" xfId="0" applyNumberFormat="1" applyFont="1" applyFill="1" applyBorder="1" applyAlignment="1">
      <alignment vertical="top" wrapText="1"/>
    </xf>
    <xf numFmtId="3" fontId="82" fillId="33" borderId="17" xfId="0" applyNumberFormat="1" applyFont="1" applyFill="1" applyBorder="1" applyAlignment="1">
      <alignment vertical="top" wrapText="1"/>
    </xf>
    <xf numFmtId="0" fontId="80" fillId="33" borderId="10" xfId="0" applyFont="1" applyFill="1" applyBorder="1" applyAlignment="1">
      <alignment horizontal="center" vertical="top" wrapText="1"/>
    </xf>
    <xf numFmtId="165" fontId="82" fillId="33" borderId="16" xfId="42" applyNumberFormat="1" applyFont="1" applyFill="1" applyBorder="1" applyAlignment="1">
      <alignment horizontal="right" vertical="top" wrapText="1"/>
    </xf>
    <xf numFmtId="0" fontId="83" fillId="33" borderId="13" xfId="0" applyFont="1" applyFill="1" applyBorder="1" applyAlignment="1">
      <alignment horizontal="center" vertical="top" wrapText="1"/>
    </xf>
    <xf numFmtId="164" fontId="80" fillId="33" borderId="0" xfId="42" applyNumberFormat="1" applyFont="1" applyFill="1" applyBorder="1" applyAlignment="1">
      <alignment horizontal="right" vertical="top" wrapText="1"/>
    </xf>
    <xf numFmtId="0" fontId="80" fillId="33" borderId="0" xfId="0" applyFont="1" applyFill="1" applyBorder="1" applyAlignment="1">
      <alignment/>
    </xf>
    <xf numFmtId="0" fontId="82" fillId="33" borderId="18" xfId="0" applyFont="1" applyFill="1" applyBorder="1" applyAlignment="1">
      <alignment horizontal="right" vertical="top"/>
    </xf>
    <xf numFmtId="0" fontId="82" fillId="33" borderId="19" xfId="0" applyFont="1" applyFill="1" applyBorder="1" applyAlignment="1">
      <alignment horizontal="right" vertical="top"/>
    </xf>
    <xf numFmtId="3" fontId="82" fillId="33" borderId="20" xfId="0" applyNumberFormat="1" applyFont="1" applyFill="1" applyBorder="1" applyAlignment="1">
      <alignment vertical="top" wrapText="1"/>
    </xf>
    <xf numFmtId="0" fontId="84" fillId="33" borderId="0" xfId="0" applyFont="1" applyFill="1" applyAlignment="1">
      <alignment/>
    </xf>
    <xf numFmtId="167" fontId="84" fillId="33" borderId="0" xfId="0" applyNumberFormat="1" applyFont="1" applyFill="1" applyAlignment="1">
      <alignment/>
    </xf>
    <xf numFmtId="0" fontId="81" fillId="33" borderId="21" xfId="0" applyFont="1" applyFill="1" applyBorder="1" applyAlignment="1">
      <alignment horizontal="center" vertical="top" wrapText="1"/>
    </xf>
    <xf numFmtId="0" fontId="81" fillId="33" borderId="22" xfId="0" applyFont="1" applyFill="1" applyBorder="1" applyAlignment="1">
      <alignment horizontal="right" wrapText="1"/>
    </xf>
    <xf numFmtId="3" fontId="82" fillId="33" borderId="0" xfId="0" applyNumberFormat="1" applyFont="1" applyFill="1" applyBorder="1" applyAlignment="1">
      <alignment horizontal="right" vertical="top" wrapText="1"/>
    </xf>
    <xf numFmtId="3" fontId="82" fillId="33" borderId="16" xfId="0" applyNumberFormat="1" applyFont="1" applyFill="1" applyBorder="1" applyAlignment="1">
      <alignment horizontal="right" vertical="top" wrapText="1"/>
    </xf>
    <xf numFmtId="0" fontId="80" fillId="33" borderId="14" xfId="0" applyFont="1" applyFill="1" applyBorder="1" applyAlignment="1">
      <alignment vertical="top" wrapText="1"/>
    </xf>
    <xf numFmtId="0" fontId="81" fillId="33" borderId="11" xfId="0" applyFont="1" applyFill="1" applyBorder="1" applyAlignment="1">
      <alignment horizontal="center" vertical="top" wrapText="1"/>
    </xf>
    <xf numFmtId="0" fontId="80" fillId="33" borderId="15" xfId="0" applyFont="1" applyFill="1" applyBorder="1" applyAlignment="1">
      <alignment vertical="top" wrapText="1"/>
    </xf>
    <xf numFmtId="0" fontId="80" fillId="33" borderId="0" xfId="0" applyFont="1" applyFill="1" applyBorder="1" applyAlignment="1">
      <alignment vertical="top"/>
    </xf>
    <xf numFmtId="0" fontId="80" fillId="33" borderId="21" xfId="0" applyFont="1" applyFill="1" applyBorder="1" applyAlignment="1">
      <alignment/>
    </xf>
    <xf numFmtId="0" fontId="80" fillId="33" borderId="0" xfId="0" applyFont="1" applyFill="1" applyBorder="1" applyAlignment="1">
      <alignment horizontal="right" vertical="top" wrapText="1"/>
    </xf>
    <xf numFmtId="0" fontId="80" fillId="33" borderId="14" xfId="0" applyFont="1" applyFill="1" applyBorder="1" applyAlignment="1">
      <alignment horizontal="right" vertical="top" wrapText="1"/>
    </xf>
    <xf numFmtId="0" fontId="80" fillId="33" borderId="15" xfId="0" applyFont="1" applyFill="1" applyBorder="1" applyAlignment="1">
      <alignment horizontal="right" vertical="top" wrapText="1"/>
    </xf>
    <xf numFmtId="3" fontId="82" fillId="33" borderId="17" xfId="0" applyNumberFormat="1" applyFont="1" applyFill="1" applyBorder="1" applyAlignment="1">
      <alignment horizontal="right" vertical="top" wrapText="1"/>
    </xf>
    <xf numFmtId="3" fontId="82" fillId="33" borderId="20" xfId="0" applyNumberFormat="1" applyFont="1" applyFill="1" applyBorder="1" applyAlignment="1">
      <alignment horizontal="right" vertical="top" wrapText="1"/>
    </xf>
    <xf numFmtId="0" fontId="80" fillId="33" borderId="13" xfId="0" applyFont="1" applyFill="1" applyBorder="1" applyAlignment="1">
      <alignment horizontal="right" vertical="top" wrapText="1"/>
    </xf>
    <xf numFmtId="167" fontId="80" fillId="33" borderId="14" xfId="0" applyNumberFormat="1" applyFont="1" applyFill="1" applyBorder="1" applyAlignment="1">
      <alignment horizontal="right" vertical="top" wrapText="1"/>
    </xf>
    <xf numFmtId="0" fontId="82" fillId="33" borderId="0" xfId="0" applyFont="1" applyFill="1" applyBorder="1" applyAlignment="1">
      <alignment horizontal="left" vertical="top" wrapText="1"/>
    </xf>
    <xf numFmtId="168" fontId="80" fillId="33" borderId="0" xfId="0" applyNumberFormat="1" applyFont="1" applyFill="1" applyBorder="1" applyAlignment="1">
      <alignment horizontal="right" vertical="top" wrapText="1"/>
    </xf>
    <xf numFmtId="0" fontId="82" fillId="33" borderId="23" xfId="0" applyFont="1" applyFill="1" applyBorder="1" applyAlignment="1">
      <alignment horizontal="left" vertical="top" wrapText="1"/>
    </xf>
    <xf numFmtId="3" fontId="82" fillId="33" borderId="23" xfId="0" applyNumberFormat="1" applyFont="1" applyFill="1" applyBorder="1" applyAlignment="1">
      <alignment horizontal="right" vertical="top" wrapText="1"/>
    </xf>
    <xf numFmtId="0" fontId="0" fillId="33" borderId="23" xfId="0" applyFont="1" applyFill="1" applyBorder="1" applyAlignment="1">
      <alignment horizontal="left" vertical="top" wrapText="1"/>
    </xf>
    <xf numFmtId="0" fontId="82" fillId="33" borderId="13" xfId="0" applyFont="1" applyFill="1" applyBorder="1" applyAlignment="1">
      <alignment vertical="top" wrapText="1"/>
    </xf>
    <xf numFmtId="0" fontId="85" fillId="33" borderId="0" xfId="0" applyFont="1" applyFill="1" applyAlignment="1">
      <alignment/>
    </xf>
    <xf numFmtId="0" fontId="81" fillId="33" borderId="24" xfId="0" applyFont="1" applyFill="1" applyBorder="1" applyAlignment="1">
      <alignment horizontal="right" wrapText="1"/>
    </xf>
    <xf numFmtId="0" fontId="81" fillId="33" borderId="25" xfId="0" applyFont="1" applyFill="1" applyBorder="1" applyAlignment="1">
      <alignment horizontal="right" wrapText="1"/>
    </xf>
    <xf numFmtId="0" fontId="80" fillId="33" borderId="13" xfId="0" applyFont="1" applyFill="1" applyBorder="1" applyAlignment="1">
      <alignment horizontal="left" vertical="top" wrapText="1"/>
    </xf>
    <xf numFmtId="0" fontId="82" fillId="33" borderId="26" xfId="0" applyFont="1" applyFill="1" applyBorder="1" applyAlignment="1">
      <alignment horizontal="right" vertical="top" wrapText="1"/>
    </xf>
    <xf numFmtId="0" fontId="82" fillId="33" borderId="27" xfId="0" applyFont="1" applyFill="1" applyBorder="1" applyAlignment="1">
      <alignment horizontal="right" vertical="top" wrapText="1"/>
    </xf>
    <xf numFmtId="0" fontId="80" fillId="33" borderId="28" xfId="0" applyFont="1" applyFill="1" applyBorder="1" applyAlignment="1">
      <alignment horizontal="right" vertical="top" wrapText="1"/>
    </xf>
    <xf numFmtId="0" fontId="80" fillId="33" borderId="29" xfId="0" applyFont="1" applyFill="1" applyBorder="1" applyAlignment="1">
      <alignment horizontal="right" vertical="top" wrapText="1"/>
    </xf>
    <xf numFmtId="0" fontId="0" fillId="33" borderId="30" xfId="0" applyFont="1" applyFill="1" applyBorder="1" applyAlignment="1">
      <alignment vertical="top" wrapText="1"/>
    </xf>
    <xf numFmtId="167" fontId="80" fillId="33" borderId="13" xfId="0" applyNumberFormat="1" applyFont="1" applyFill="1" applyBorder="1" applyAlignment="1">
      <alignment horizontal="right" vertical="top" wrapText="1"/>
    </xf>
    <xf numFmtId="0" fontId="0" fillId="33" borderId="21" xfId="0" applyFont="1" applyFill="1" applyBorder="1" applyAlignment="1">
      <alignment vertical="top" wrapText="1"/>
    </xf>
    <xf numFmtId="0" fontId="80" fillId="33" borderId="21" xfId="0" applyFont="1" applyFill="1" applyBorder="1" applyAlignment="1">
      <alignment/>
    </xf>
    <xf numFmtId="0" fontId="81" fillId="33" borderId="22" xfId="0" applyFont="1" applyFill="1" applyBorder="1" applyAlignment="1">
      <alignment horizontal="center" vertical="top" wrapText="1"/>
    </xf>
    <xf numFmtId="0" fontId="80" fillId="33" borderId="22" xfId="0" applyFont="1" applyFill="1" applyBorder="1" applyAlignment="1">
      <alignment/>
    </xf>
    <xf numFmtId="0" fontId="81" fillId="33" borderId="22" xfId="0" applyFont="1" applyFill="1" applyBorder="1" applyAlignment="1">
      <alignment horizontal="right" vertical="top" wrapText="1"/>
    </xf>
    <xf numFmtId="0" fontId="0" fillId="33" borderId="0" xfId="0" applyFont="1" applyFill="1" applyBorder="1" applyAlignment="1">
      <alignment/>
    </xf>
    <xf numFmtId="0" fontId="82" fillId="33" borderId="23" xfId="0" applyFont="1" applyFill="1" applyBorder="1" applyAlignment="1">
      <alignment vertical="top" wrapText="1"/>
    </xf>
    <xf numFmtId="0" fontId="86" fillId="33" borderId="0" xfId="0" applyFont="1" applyFill="1" applyBorder="1" applyAlignment="1">
      <alignment horizontal="right" wrapText="1"/>
    </xf>
    <xf numFmtId="0" fontId="87" fillId="33" borderId="0" xfId="0" applyFont="1" applyFill="1" applyBorder="1" applyAlignment="1">
      <alignment horizontal="right" vertical="top"/>
    </xf>
    <xf numFmtId="0" fontId="88" fillId="33" borderId="0" xfId="0" applyFont="1" applyFill="1" applyBorder="1" applyAlignment="1">
      <alignment horizontal="right" vertical="top"/>
    </xf>
    <xf numFmtId="168" fontId="80" fillId="33" borderId="0" xfId="0" applyNumberFormat="1" applyFont="1" applyFill="1" applyBorder="1" applyAlignment="1">
      <alignment horizontal="right" wrapText="1"/>
    </xf>
    <xf numFmtId="0" fontId="5" fillId="33" borderId="0" xfId="0" applyFont="1" applyFill="1" applyAlignment="1">
      <alignment/>
    </xf>
    <xf numFmtId="0" fontId="3" fillId="33" borderId="0" xfId="0" applyFont="1" applyFill="1" applyAlignment="1">
      <alignment/>
    </xf>
    <xf numFmtId="0" fontId="2" fillId="33" borderId="30" xfId="0" applyFont="1" applyFill="1" applyBorder="1" applyAlignment="1">
      <alignment horizontal="right" vertical="top" wrapText="1"/>
    </xf>
    <xf numFmtId="0" fontId="2" fillId="33" borderId="10" xfId="0" applyFont="1" applyFill="1" applyBorder="1" applyAlignment="1">
      <alignment horizontal="right" vertical="top" wrapText="1"/>
    </xf>
    <xf numFmtId="0" fontId="2" fillId="33" borderId="31" xfId="0" applyFont="1" applyFill="1" applyBorder="1" applyAlignment="1">
      <alignment horizontal="right" vertical="top" wrapText="1"/>
    </xf>
    <xf numFmtId="0" fontId="2" fillId="33" borderId="32" xfId="0" applyFont="1" applyFill="1" applyBorder="1" applyAlignment="1">
      <alignment horizontal="right" vertical="top" wrapText="1"/>
    </xf>
    <xf numFmtId="0" fontId="2" fillId="33" borderId="13" xfId="0" applyFont="1" applyFill="1" applyBorder="1" applyAlignment="1">
      <alignment horizontal="left" vertical="top" wrapText="1"/>
    </xf>
    <xf numFmtId="0" fontId="2" fillId="33" borderId="13" xfId="0" applyFont="1" applyFill="1" applyBorder="1" applyAlignment="1">
      <alignment horizontal="right" vertical="top" wrapText="1"/>
    </xf>
    <xf numFmtId="0" fontId="2" fillId="33" borderId="33" xfId="0" applyFont="1" applyFill="1" applyBorder="1" applyAlignment="1">
      <alignment horizontal="right" vertical="top" wrapText="1"/>
    </xf>
    <xf numFmtId="0" fontId="2" fillId="33" borderId="34" xfId="0" applyFont="1" applyFill="1" applyBorder="1" applyAlignment="1">
      <alignment horizontal="right" vertical="top" wrapText="1"/>
    </xf>
    <xf numFmtId="0" fontId="2" fillId="33" borderId="0" xfId="0" applyFont="1" applyFill="1" applyBorder="1" applyAlignment="1">
      <alignment horizontal="left" vertical="top" wrapText="1"/>
    </xf>
    <xf numFmtId="0" fontId="3" fillId="33" borderId="0" xfId="0" applyFont="1" applyFill="1" applyBorder="1" applyAlignment="1">
      <alignment horizontal="left" vertical="top" wrapText="1" indent="2"/>
    </xf>
    <xf numFmtId="0" fontId="3" fillId="33" borderId="0" xfId="0" applyFont="1" applyFill="1" applyBorder="1" applyAlignment="1">
      <alignment horizontal="left" vertical="top" wrapText="1"/>
    </xf>
    <xf numFmtId="0" fontId="3" fillId="33" borderId="0" xfId="0" applyFont="1" applyFill="1" applyAlignment="1">
      <alignment horizontal="left"/>
    </xf>
    <xf numFmtId="0" fontId="3" fillId="33" borderId="16" xfId="0" applyFont="1" applyFill="1" applyBorder="1" applyAlignment="1">
      <alignment horizontal="left" vertical="top" wrapText="1" indent="2"/>
    </xf>
    <xf numFmtId="0" fontId="14" fillId="33" borderId="23" xfId="0" applyFont="1" applyFill="1" applyBorder="1" applyAlignment="1">
      <alignment/>
    </xf>
    <xf numFmtId="0" fontId="14" fillId="33" borderId="0" xfId="0" applyFont="1" applyFill="1" applyAlignment="1">
      <alignment/>
    </xf>
    <xf numFmtId="0" fontId="3" fillId="33" borderId="0" xfId="0" applyFont="1" applyFill="1" applyBorder="1" applyAlignment="1">
      <alignment/>
    </xf>
    <xf numFmtId="0" fontId="3" fillId="33" borderId="23" xfId="0" applyFont="1" applyFill="1" applyBorder="1" applyAlignment="1">
      <alignment/>
    </xf>
    <xf numFmtId="165" fontId="4" fillId="33" borderId="0" xfId="42" applyNumberFormat="1" applyFont="1" applyFill="1" applyAlignment="1">
      <alignment/>
    </xf>
    <xf numFmtId="0" fontId="3" fillId="33" borderId="0" xfId="0" applyFont="1" applyFill="1" applyBorder="1" applyAlignment="1">
      <alignment horizontal="left" vertical="top" indent="2"/>
    </xf>
    <xf numFmtId="165" fontId="4" fillId="33" borderId="0" xfId="42" applyNumberFormat="1" applyFont="1" applyFill="1" applyBorder="1" applyAlignment="1">
      <alignment/>
    </xf>
    <xf numFmtId="1" fontId="3" fillId="33" borderId="0" xfId="0" applyNumberFormat="1" applyFont="1" applyFill="1" applyBorder="1" applyAlignment="1">
      <alignment horizontal="right" wrapText="1"/>
    </xf>
    <xf numFmtId="0" fontId="16" fillId="33" borderId="23" xfId="0" applyFont="1" applyFill="1" applyBorder="1" applyAlignment="1">
      <alignment/>
    </xf>
    <xf numFmtId="0" fontId="2" fillId="33" borderId="23" xfId="0" applyFont="1" applyFill="1" applyBorder="1" applyAlignment="1">
      <alignment/>
    </xf>
    <xf numFmtId="0" fontId="2" fillId="33" borderId="23" xfId="0" applyFont="1" applyFill="1" applyBorder="1" applyAlignment="1">
      <alignment horizontal="left" vertical="top" indent="2"/>
    </xf>
    <xf numFmtId="0" fontId="5" fillId="33" borderId="0" xfId="0" applyFont="1" applyFill="1" applyBorder="1" applyAlignment="1">
      <alignment/>
    </xf>
    <xf numFmtId="0" fontId="5" fillId="33" borderId="0" xfId="0" applyFont="1" applyFill="1" applyAlignment="1">
      <alignment horizontal="right"/>
    </xf>
    <xf numFmtId="0" fontId="4" fillId="33" borderId="0" xfId="0" applyFont="1" applyFill="1" applyBorder="1" applyAlignment="1">
      <alignment/>
    </xf>
    <xf numFmtId="0" fontId="14" fillId="33" borderId="23" xfId="0" applyFont="1" applyFill="1" applyBorder="1" applyAlignment="1">
      <alignment horizontal="left"/>
    </xf>
    <xf numFmtId="0" fontId="18" fillId="33" borderId="23" xfId="0" applyFont="1" applyFill="1" applyBorder="1" applyAlignment="1">
      <alignment/>
    </xf>
    <xf numFmtId="0" fontId="14" fillId="33" borderId="0" xfId="0" applyFont="1" applyFill="1" applyBorder="1" applyAlignment="1">
      <alignment/>
    </xf>
    <xf numFmtId="0" fontId="2" fillId="33" borderId="0" xfId="0" applyFont="1" applyFill="1" applyBorder="1" applyAlignment="1">
      <alignment horizontal="center" vertical="center" wrapText="1"/>
    </xf>
    <xf numFmtId="0" fontId="0" fillId="33" borderId="0" xfId="0" applyFill="1" applyBorder="1" applyAlignment="1">
      <alignment horizontal="right"/>
    </xf>
    <xf numFmtId="165" fontId="82" fillId="33" borderId="0" xfId="42" applyNumberFormat="1" applyFont="1" applyFill="1" applyAlignment="1">
      <alignment horizontal="right"/>
    </xf>
    <xf numFmtId="0" fontId="16" fillId="33" borderId="0" xfId="0" applyFont="1" applyFill="1" applyAlignment="1">
      <alignment/>
    </xf>
    <xf numFmtId="0" fontId="0" fillId="33" borderId="0" xfId="0" applyFill="1" applyAlignment="1">
      <alignment/>
    </xf>
    <xf numFmtId="0" fontId="19" fillId="33" borderId="0" xfId="0" applyFont="1" applyFill="1" applyAlignment="1">
      <alignment/>
    </xf>
    <xf numFmtId="0" fontId="89" fillId="33" borderId="0" xfId="0" applyFont="1" applyFill="1" applyAlignment="1">
      <alignment/>
    </xf>
    <xf numFmtId="166" fontId="80" fillId="33" borderId="0" xfId="64" applyNumberFormat="1" applyFont="1" applyFill="1" applyAlignment="1">
      <alignment/>
    </xf>
    <xf numFmtId="0" fontId="0" fillId="33" borderId="0" xfId="0" applyFill="1" applyAlignment="1">
      <alignment horizontal="right"/>
    </xf>
    <xf numFmtId="0" fontId="85" fillId="33" borderId="0" xfId="0" applyFont="1" applyFill="1" applyBorder="1" applyAlignment="1">
      <alignment vertical="center"/>
    </xf>
    <xf numFmtId="0" fontId="10" fillId="33" borderId="0" xfId="0" applyFont="1" applyFill="1" applyBorder="1" applyAlignment="1">
      <alignment vertical="center"/>
    </xf>
    <xf numFmtId="0" fontId="20" fillId="33" borderId="21"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1" fillId="33" borderId="0" xfId="0" applyFont="1" applyFill="1" applyBorder="1" applyAlignment="1">
      <alignment horizontal="right" vertical="center"/>
    </xf>
    <xf numFmtId="0" fontId="20" fillId="33" borderId="0" xfId="0" applyFont="1" applyFill="1" applyBorder="1" applyAlignment="1">
      <alignment horizontal="left" vertical="top" wrapText="1"/>
    </xf>
    <xf numFmtId="165" fontId="21" fillId="33" borderId="0" xfId="42" applyNumberFormat="1" applyFont="1" applyFill="1" applyAlignment="1">
      <alignment horizontal="right"/>
    </xf>
    <xf numFmtId="165" fontId="21" fillId="33" borderId="0" xfId="42" applyNumberFormat="1" applyFont="1" applyFill="1" applyAlignment="1">
      <alignment/>
    </xf>
    <xf numFmtId="0" fontId="22" fillId="33" borderId="0" xfId="0" applyFont="1" applyFill="1" applyBorder="1" applyAlignment="1">
      <alignment horizontal="left" vertical="top" wrapText="1" indent="1"/>
    </xf>
    <xf numFmtId="0" fontId="22" fillId="33" borderId="23" xfId="0" applyFont="1" applyFill="1" applyBorder="1" applyAlignment="1">
      <alignment horizontal="left" vertical="top" wrapText="1" indent="1"/>
    </xf>
    <xf numFmtId="0" fontId="90" fillId="33" borderId="0" xfId="0" applyFont="1" applyFill="1" applyBorder="1" applyAlignment="1">
      <alignment/>
    </xf>
    <xf numFmtId="0" fontId="90" fillId="33" borderId="0" xfId="0" applyFont="1" applyFill="1" applyBorder="1" applyAlignment="1">
      <alignment horizontal="right"/>
    </xf>
    <xf numFmtId="0" fontId="20" fillId="33" borderId="22" xfId="0" applyFont="1" applyFill="1" applyBorder="1" applyAlignment="1">
      <alignment horizontal="center" vertical="center" wrapText="1"/>
    </xf>
    <xf numFmtId="0" fontId="91" fillId="33" borderId="0" xfId="0" applyFont="1" applyFill="1" applyAlignment="1">
      <alignment/>
    </xf>
    <xf numFmtId="0" fontId="92" fillId="33" borderId="0" xfId="0" applyFont="1" applyFill="1" applyAlignment="1">
      <alignment/>
    </xf>
    <xf numFmtId="0" fontId="10" fillId="33" borderId="0" xfId="0" applyFont="1" applyFill="1" applyAlignment="1">
      <alignment/>
    </xf>
    <xf numFmtId="0" fontId="93" fillId="33" borderId="0" xfId="0" applyFont="1" applyFill="1" applyAlignment="1">
      <alignment/>
    </xf>
    <xf numFmtId="0" fontId="10" fillId="33" borderId="0" xfId="0" applyFont="1" applyFill="1" applyAlignment="1">
      <alignment horizontal="left"/>
    </xf>
    <xf numFmtId="0" fontId="6" fillId="33" borderId="0" xfId="0" applyFont="1" applyFill="1" applyAlignment="1">
      <alignment/>
    </xf>
    <xf numFmtId="0" fontId="4" fillId="33" borderId="0" xfId="0" applyFont="1" applyFill="1" applyAlignment="1">
      <alignment horizontal="right"/>
    </xf>
    <xf numFmtId="167" fontId="3" fillId="33" borderId="0" xfId="0" applyNumberFormat="1" applyFont="1" applyFill="1" applyBorder="1" applyAlignment="1">
      <alignment horizontal="right"/>
    </xf>
    <xf numFmtId="3" fontId="4" fillId="33" borderId="0" xfId="0" applyNumberFormat="1" applyFont="1" applyFill="1" applyAlignment="1">
      <alignment horizontal="right"/>
    </xf>
    <xf numFmtId="3" fontId="4" fillId="33" borderId="23" xfId="0" applyNumberFormat="1" applyFont="1" applyFill="1" applyBorder="1" applyAlignment="1">
      <alignment horizontal="right"/>
    </xf>
    <xf numFmtId="167" fontId="3" fillId="33" borderId="23" xfId="0" applyNumberFormat="1" applyFont="1" applyFill="1" applyBorder="1" applyAlignment="1">
      <alignment horizontal="right"/>
    </xf>
    <xf numFmtId="2" fontId="3" fillId="33" borderId="0" xfId="0" applyNumberFormat="1" applyFont="1" applyFill="1" applyBorder="1" applyAlignment="1">
      <alignment horizontal="right"/>
    </xf>
    <xf numFmtId="0" fontId="80" fillId="33" borderId="0" xfId="0" applyFont="1" applyFill="1" applyBorder="1" applyAlignment="1">
      <alignment vertical="top" wrapText="1"/>
    </xf>
    <xf numFmtId="0" fontId="3" fillId="33" borderId="21" xfId="0" applyFont="1" applyFill="1" applyBorder="1" applyAlignment="1">
      <alignment/>
    </xf>
    <xf numFmtId="0" fontId="94" fillId="33" borderId="0" xfId="0" applyFont="1" applyFill="1" applyBorder="1" applyAlignment="1">
      <alignment vertical="top" wrapText="1"/>
    </xf>
    <xf numFmtId="0" fontId="95" fillId="33" borderId="0" xfId="0" applyFont="1" applyFill="1" applyAlignment="1">
      <alignment/>
    </xf>
    <xf numFmtId="0" fontId="96" fillId="33" borderId="0" xfId="0" applyFont="1" applyFill="1" applyAlignment="1">
      <alignment/>
    </xf>
    <xf numFmtId="167" fontId="95" fillId="33" borderId="0" xfId="0" applyNumberFormat="1" applyFont="1" applyFill="1" applyAlignment="1">
      <alignment/>
    </xf>
    <xf numFmtId="0" fontId="95" fillId="33" borderId="0" xfId="0" applyFont="1" applyFill="1" applyBorder="1" applyAlignment="1">
      <alignment horizontal="center" vertical="top" wrapText="1"/>
    </xf>
    <xf numFmtId="0" fontId="95" fillId="33" borderId="0" xfId="0" applyFont="1" applyFill="1" applyBorder="1" applyAlignment="1">
      <alignment vertical="top" wrapText="1"/>
    </xf>
    <xf numFmtId="0" fontId="97" fillId="33" borderId="0" xfId="0" applyFont="1" applyFill="1" applyAlignment="1">
      <alignment/>
    </xf>
    <xf numFmtId="0" fontId="97" fillId="33" borderId="23" xfId="0" applyFont="1" applyFill="1" applyBorder="1" applyAlignment="1">
      <alignment/>
    </xf>
    <xf numFmtId="3" fontId="98" fillId="33" borderId="0" xfId="0" applyNumberFormat="1" applyFont="1" applyFill="1" applyBorder="1" applyAlignment="1">
      <alignment vertical="top" wrapText="1"/>
    </xf>
    <xf numFmtId="0" fontId="97" fillId="33" borderId="0" xfId="0" applyFont="1" applyFill="1" applyBorder="1" applyAlignment="1">
      <alignment horizontal="left" vertical="center" wrapText="1"/>
    </xf>
    <xf numFmtId="0" fontId="97" fillId="33" borderId="0" xfId="0" applyFont="1" applyFill="1" applyBorder="1" applyAlignment="1">
      <alignment/>
    </xf>
    <xf numFmtId="0" fontId="95" fillId="33" borderId="0" xfId="0" applyFont="1" applyFill="1" applyBorder="1" applyAlignment="1">
      <alignment/>
    </xf>
    <xf numFmtId="0" fontId="94" fillId="33" borderId="0" xfId="0" applyFont="1" applyFill="1" applyAlignment="1">
      <alignment/>
    </xf>
    <xf numFmtId="0" fontId="81" fillId="33" borderId="30" xfId="0" applyFont="1" applyFill="1" applyBorder="1" applyAlignment="1">
      <alignment horizontal="center" vertical="top" wrapText="1"/>
    </xf>
    <xf numFmtId="0" fontId="81" fillId="33" borderId="10" xfId="0" applyFont="1" applyFill="1" applyBorder="1" applyAlignment="1">
      <alignment horizontal="center" vertical="top" wrapText="1"/>
    </xf>
    <xf numFmtId="0" fontId="81" fillId="33" borderId="10" xfId="0" applyFont="1" applyFill="1" applyBorder="1" applyAlignment="1">
      <alignment horizontal="right" vertical="top" wrapText="1"/>
    </xf>
    <xf numFmtId="0" fontId="81" fillId="33" borderId="30" xfId="0" applyFont="1" applyFill="1" applyBorder="1" applyAlignment="1">
      <alignment horizontal="right" vertical="top" wrapText="1"/>
    </xf>
    <xf numFmtId="0" fontId="80" fillId="33" borderId="0" xfId="0" applyFont="1" applyFill="1" applyBorder="1" applyAlignment="1">
      <alignment vertical="top" wrapText="1"/>
    </xf>
    <xf numFmtId="0" fontId="81" fillId="33" borderId="0" xfId="0" applyFont="1" applyFill="1" applyBorder="1" applyAlignment="1">
      <alignment horizontal="center" vertical="top" wrapText="1"/>
    </xf>
    <xf numFmtId="0" fontId="82" fillId="33" borderId="0" xfId="0" applyFont="1" applyFill="1" applyBorder="1" applyAlignment="1">
      <alignment horizontal="right" vertical="top" wrapText="1"/>
    </xf>
    <xf numFmtId="0" fontId="80" fillId="33" borderId="0" xfId="0" applyFont="1" applyFill="1" applyBorder="1" applyAlignment="1">
      <alignment horizontal="left" vertical="top" wrapText="1"/>
    </xf>
    <xf numFmtId="0" fontId="80" fillId="33" borderId="0" xfId="0" applyFont="1" applyFill="1" applyBorder="1" applyAlignment="1">
      <alignment horizontal="left" wrapText="1"/>
    </xf>
    <xf numFmtId="0" fontId="80" fillId="33" borderId="0" xfId="0" applyFont="1" applyFill="1" applyAlignment="1">
      <alignment horizontal="left"/>
    </xf>
    <xf numFmtId="0" fontId="3" fillId="33" borderId="0" xfId="0" applyFont="1" applyFill="1" applyAlignment="1">
      <alignment horizontal="left"/>
    </xf>
    <xf numFmtId="165" fontId="15" fillId="33" borderId="0"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2" fillId="33" borderId="21" xfId="0" applyFont="1" applyFill="1" applyBorder="1" applyAlignment="1">
      <alignment horizontal="center" vertical="center" wrapText="1"/>
    </xf>
    <xf numFmtId="0" fontId="80" fillId="33" borderId="0" xfId="0" applyFont="1" applyFill="1" applyAlignment="1">
      <alignment horizontal="left" vertical="top" wrapText="1"/>
    </xf>
    <xf numFmtId="0" fontId="3" fillId="33" borderId="22" xfId="0" applyFont="1" applyFill="1" applyBorder="1" applyAlignment="1">
      <alignment/>
    </xf>
    <xf numFmtId="0" fontId="2" fillId="33" borderId="0" xfId="0" applyFont="1" applyFill="1" applyBorder="1" applyAlignment="1">
      <alignment/>
    </xf>
    <xf numFmtId="0" fontId="4" fillId="33" borderId="0" xfId="0" applyFont="1" applyFill="1" applyBorder="1" applyAlignment="1">
      <alignment horizontal="right"/>
    </xf>
    <xf numFmtId="0" fontId="2" fillId="33" borderId="22" xfId="0" applyFont="1" applyFill="1" applyBorder="1" applyAlignment="1">
      <alignment/>
    </xf>
    <xf numFmtId="0" fontId="3" fillId="33" borderId="0" xfId="0" applyFont="1" applyFill="1" applyBorder="1" applyAlignment="1">
      <alignment/>
    </xf>
    <xf numFmtId="9" fontId="3" fillId="33" borderId="0" xfId="0" applyNumberFormat="1" applyFont="1" applyFill="1" applyBorder="1" applyAlignment="1">
      <alignment horizontal="right"/>
    </xf>
    <xf numFmtId="9" fontId="3" fillId="33" borderId="22" xfId="0" applyNumberFormat="1" applyFont="1" applyFill="1" applyBorder="1" applyAlignment="1">
      <alignment horizontal="right"/>
    </xf>
    <xf numFmtId="0" fontId="82" fillId="33" borderId="35" xfId="0" applyFont="1" applyFill="1" applyBorder="1" applyAlignment="1">
      <alignment horizontal="right" vertical="top"/>
    </xf>
    <xf numFmtId="167" fontId="80" fillId="33" borderId="0" xfId="0" applyNumberFormat="1" applyFont="1" applyFill="1" applyBorder="1" applyAlignment="1">
      <alignment horizontal="right"/>
    </xf>
    <xf numFmtId="165" fontId="82" fillId="33" borderId="23" xfId="42" applyNumberFormat="1" applyFont="1" applyFill="1" applyBorder="1" applyAlignment="1">
      <alignment horizontal="right" vertical="top"/>
    </xf>
    <xf numFmtId="165" fontId="82" fillId="33" borderId="0" xfId="42" applyNumberFormat="1" applyFont="1" applyFill="1" applyBorder="1" applyAlignment="1">
      <alignment horizontal="right"/>
    </xf>
    <xf numFmtId="165" fontId="82" fillId="33" borderId="23" xfId="42" applyNumberFormat="1" applyFont="1" applyFill="1" applyBorder="1" applyAlignment="1">
      <alignment horizontal="right"/>
    </xf>
    <xf numFmtId="167" fontId="80" fillId="33" borderId="0" xfId="0" applyNumberFormat="1" applyFont="1" applyFill="1" applyAlignment="1">
      <alignment horizontal="right"/>
    </xf>
    <xf numFmtId="167" fontId="80" fillId="33" borderId="15" xfId="0" applyNumberFormat="1" applyFont="1" applyFill="1" applyBorder="1" applyAlignment="1">
      <alignment horizontal="right"/>
    </xf>
    <xf numFmtId="167" fontId="80" fillId="33" borderId="14" xfId="0" applyNumberFormat="1" applyFont="1" applyFill="1" applyBorder="1" applyAlignment="1">
      <alignment horizontal="right"/>
    </xf>
    <xf numFmtId="165" fontId="82" fillId="33" borderId="23" xfId="42" applyNumberFormat="1" applyFont="1" applyFill="1" applyBorder="1" applyAlignment="1">
      <alignment/>
    </xf>
    <xf numFmtId="0" fontId="80" fillId="33" borderId="0" xfId="0" applyFont="1" applyFill="1" applyAlignment="1">
      <alignment horizontal="right"/>
    </xf>
    <xf numFmtId="2" fontId="80" fillId="33" borderId="0" xfId="0" applyNumberFormat="1" applyFont="1" applyFill="1" applyAlignment="1">
      <alignment/>
    </xf>
    <xf numFmtId="165" fontId="82" fillId="33" borderId="23" xfId="42" applyNumberFormat="1" applyFont="1" applyFill="1" applyBorder="1" applyAlignment="1">
      <alignment/>
    </xf>
    <xf numFmtId="0" fontId="82" fillId="33" borderId="23" xfId="0" applyFont="1" applyFill="1" applyBorder="1" applyAlignment="1">
      <alignment/>
    </xf>
    <xf numFmtId="167" fontId="80" fillId="33" borderId="13" xfId="0" applyNumberFormat="1" applyFont="1" applyFill="1" applyBorder="1" applyAlignment="1">
      <alignment horizontal="right"/>
    </xf>
    <xf numFmtId="0" fontId="81" fillId="33" borderId="30" xfId="0" applyFont="1" applyFill="1" applyBorder="1" applyAlignment="1">
      <alignment horizontal="right" vertical="top" wrapText="1"/>
    </xf>
    <xf numFmtId="0" fontId="0" fillId="33" borderId="0" xfId="0" applyFill="1" applyAlignment="1">
      <alignment horizontal="left" vertical="top"/>
    </xf>
    <xf numFmtId="0" fontId="5" fillId="33" borderId="0" xfId="0" applyFont="1" applyFill="1" applyAlignment="1">
      <alignment horizontal="left" vertical="top" wrapText="1"/>
    </xf>
    <xf numFmtId="0" fontId="0" fillId="33" borderId="0" xfId="0" applyFill="1" applyAlignment="1">
      <alignment horizontal="left" vertical="top" wrapText="1"/>
    </xf>
    <xf numFmtId="0" fontId="5" fillId="33" borderId="0" xfId="0" applyFont="1" applyFill="1" applyAlignment="1">
      <alignment horizontal="left" vertical="top"/>
    </xf>
    <xf numFmtId="167" fontId="80" fillId="33" borderId="0" xfId="0" applyNumberFormat="1" applyFont="1" applyFill="1" applyBorder="1" applyAlignment="1">
      <alignment horizontal="right" vertical="top"/>
    </xf>
    <xf numFmtId="167" fontId="99" fillId="33" borderId="0" xfId="0" applyNumberFormat="1" applyFont="1" applyFill="1" applyBorder="1" applyAlignment="1">
      <alignment horizontal="right"/>
    </xf>
    <xf numFmtId="167" fontId="99" fillId="33" borderId="0" xfId="0" applyNumberFormat="1" applyFont="1" applyFill="1" applyBorder="1" applyAlignment="1">
      <alignment horizontal="right" vertical="top"/>
    </xf>
    <xf numFmtId="167" fontId="3" fillId="33" borderId="0" xfId="0" applyNumberFormat="1" applyFont="1" applyFill="1" applyAlignment="1">
      <alignment/>
    </xf>
    <xf numFmtId="0" fontId="0" fillId="33" borderId="0" xfId="0" applyFont="1" applyFill="1" applyAlignment="1">
      <alignment/>
    </xf>
    <xf numFmtId="0" fontId="100" fillId="33" borderId="0" xfId="0" applyFont="1" applyFill="1" applyAlignment="1">
      <alignment horizontal="left" wrapText="1"/>
    </xf>
    <xf numFmtId="0" fontId="72" fillId="33" borderId="0" xfId="55" applyFill="1" applyAlignment="1">
      <alignment horizontal="left" vertical="top" wrapText="1"/>
    </xf>
    <xf numFmtId="0" fontId="72" fillId="33" borderId="0" xfId="55" applyFill="1" applyAlignment="1">
      <alignment horizontal="left" vertical="top"/>
    </xf>
    <xf numFmtId="165" fontId="80" fillId="33" borderId="0" xfId="0" applyNumberFormat="1" applyFont="1" applyFill="1" applyAlignment="1">
      <alignment/>
    </xf>
    <xf numFmtId="3" fontId="80" fillId="33" borderId="0" xfId="0" applyNumberFormat="1" applyFont="1" applyFill="1" applyAlignment="1">
      <alignment/>
    </xf>
    <xf numFmtId="165" fontId="0" fillId="33" borderId="0" xfId="0" applyNumberFormat="1" applyFill="1" applyAlignment="1">
      <alignment/>
    </xf>
    <xf numFmtId="3" fontId="80" fillId="33" borderId="0" xfId="0" applyNumberFormat="1" applyFont="1" applyFill="1" applyAlignment="1">
      <alignment horizontal="left"/>
    </xf>
    <xf numFmtId="165" fontId="80" fillId="33" borderId="0" xfId="0" applyNumberFormat="1" applyFont="1" applyFill="1" applyAlignment="1">
      <alignment horizontal="left"/>
    </xf>
    <xf numFmtId="165" fontId="5" fillId="33" borderId="0" xfId="0" applyNumberFormat="1" applyFont="1" applyFill="1" applyAlignment="1">
      <alignment/>
    </xf>
    <xf numFmtId="165" fontId="94" fillId="33" borderId="0" xfId="0" applyNumberFormat="1" applyFont="1" applyFill="1" applyAlignment="1">
      <alignment/>
    </xf>
    <xf numFmtId="165" fontId="95" fillId="33" borderId="0" xfId="0" applyNumberFormat="1" applyFont="1" applyFill="1" applyAlignment="1">
      <alignment/>
    </xf>
    <xf numFmtId="0" fontId="81" fillId="33" borderId="30" xfId="0" applyFont="1" applyFill="1" applyBorder="1" applyAlignment="1">
      <alignment horizontal="right" vertical="top" wrapText="1"/>
    </xf>
    <xf numFmtId="164" fontId="3" fillId="33" borderId="0" xfId="42" applyNumberFormat="1" applyFont="1" applyFill="1" applyBorder="1" applyAlignment="1">
      <alignment horizontal="right" vertical="top" wrapText="1"/>
    </xf>
    <xf numFmtId="165" fontId="4" fillId="33" borderId="16" xfId="42" applyNumberFormat="1" applyFont="1" applyFill="1" applyBorder="1" applyAlignment="1">
      <alignment horizontal="right" vertical="top" wrapText="1"/>
    </xf>
    <xf numFmtId="0" fontId="4" fillId="33" borderId="35" xfId="0" applyFont="1" applyFill="1" applyBorder="1" applyAlignment="1">
      <alignment horizontal="right" vertical="top"/>
    </xf>
    <xf numFmtId="167" fontId="3" fillId="33" borderId="0" xfId="0" applyNumberFormat="1" applyFont="1" applyFill="1" applyBorder="1" applyAlignment="1">
      <alignment horizontal="right" vertical="top"/>
    </xf>
    <xf numFmtId="165" fontId="4" fillId="33" borderId="23" xfId="42" applyNumberFormat="1" applyFont="1" applyFill="1" applyBorder="1" applyAlignment="1">
      <alignment horizontal="right" vertical="top"/>
    </xf>
    <xf numFmtId="0" fontId="2" fillId="33" borderId="22" xfId="0" applyFont="1" applyFill="1" applyBorder="1" applyAlignment="1">
      <alignment horizontal="right" wrapText="1"/>
    </xf>
    <xf numFmtId="0" fontId="4" fillId="33" borderId="13" xfId="0" applyFont="1" applyFill="1" applyBorder="1" applyAlignment="1">
      <alignment horizontal="right" vertical="top"/>
    </xf>
    <xf numFmtId="165" fontId="4" fillId="33" borderId="23" xfId="42" applyNumberFormat="1" applyFont="1" applyFill="1" applyBorder="1" applyAlignment="1">
      <alignment horizontal="right"/>
    </xf>
    <xf numFmtId="3" fontId="3" fillId="33" borderId="0" xfId="0" applyNumberFormat="1" applyFont="1" applyFill="1" applyAlignment="1">
      <alignment/>
    </xf>
    <xf numFmtId="0" fontId="3" fillId="33" borderId="0" xfId="0" applyFont="1" applyFill="1" applyBorder="1" applyAlignment="1">
      <alignment vertical="top"/>
    </xf>
    <xf numFmtId="0" fontId="2" fillId="33" borderId="10" xfId="0" applyFont="1" applyFill="1" applyBorder="1" applyAlignment="1">
      <alignment horizontal="right" wrapText="1"/>
    </xf>
    <xf numFmtId="0" fontId="2" fillId="33" borderId="0" xfId="60" applyFont="1" applyFill="1">
      <alignment/>
      <protection/>
    </xf>
    <xf numFmtId="0" fontId="3" fillId="33" borderId="0" xfId="60" applyFont="1" applyFill="1">
      <alignment/>
      <protection/>
    </xf>
    <xf numFmtId="0" fontId="18" fillId="33" borderId="21" xfId="60" applyFont="1" applyFill="1" applyBorder="1" applyAlignment="1">
      <alignment wrapText="1"/>
      <protection/>
    </xf>
    <xf numFmtId="0" fontId="18" fillId="33" borderId="21" xfId="60" applyFont="1" applyFill="1" applyBorder="1" applyAlignment="1">
      <alignment horizontal="center" wrapText="1"/>
      <protection/>
    </xf>
    <xf numFmtId="0" fontId="18" fillId="33" borderId="22" xfId="60" applyFont="1" applyFill="1" applyBorder="1" applyAlignment="1">
      <alignment wrapText="1"/>
      <protection/>
    </xf>
    <xf numFmtId="0" fontId="18" fillId="33" borderId="22" xfId="60" applyFont="1" applyFill="1" applyBorder="1" applyAlignment="1">
      <alignment horizontal="center" wrapText="1"/>
      <protection/>
    </xf>
    <xf numFmtId="0" fontId="18" fillId="33" borderId="0" xfId="60" applyFont="1" applyFill="1" applyAlignment="1">
      <alignment wrapText="1"/>
      <protection/>
    </xf>
    <xf numFmtId="165" fontId="24" fillId="33" borderId="0" xfId="42" applyNumberFormat="1" applyFont="1" applyFill="1" applyAlignment="1">
      <alignment horizontal="right"/>
    </xf>
    <xf numFmtId="0" fontId="18" fillId="33" borderId="0" xfId="60" applyFont="1" applyFill="1" applyBorder="1" applyAlignment="1">
      <alignment wrapText="1"/>
      <protection/>
    </xf>
    <xf numFmtId="0" fontId="5" fillId="33" borderId="0" xfId="60" applyFont="1" applyFill="1" applyBorder="1" applyAlignment="1">
      <alignment horizontal="left" wrapText="1" indent="1"/>
      <protection/>
    </xf>
    <xf numFmtId="0" fontId="18" fillId="33" borderId="0" xfId="60" applyFont="1" applyFill="1" applyBorder="1" applyAlignment="1">
      <alignment/>
      <protection/>
    </xf>
    <xf numFmtId="0" fontId="5" fillId="33" borderId="23" xfId="60" applyFont="1" applyFill="1" applyBorder="1" applyAlignment="1">
      <alignment horizontal="left" indent="1"/>
      <protection/>
    </xf>
    <xf numFmtId="0" fontId="23" fillId="33" borderId="22" xfId="60" applyFont="1" applyFill="1" applyBorder="1" applyAlignment="1">
      <alignment horizontal="center" wrapText="1"/>
      <protection/>
    </xf>
    <xf numFmtId="167" fontId="101" fillId="33" borderId="0" xfId="60" applyNumberFormat="1" applyFont="1" applyFill="1" applyBorder="1" applyAlignment="1">
      <alignment horizontal="right" wrapText="1" indent="1"/>
      <protection/>
    </xf>
    <xf numFmtId="0" fontId="101" fillId="33" borderId="0" xfId="60" applyFont="1" applyFill="1" applyBorder="1" applyAlignment="1">
      <alignment horizontal="right" wrapText="1" indent="1"/>
      <protection/>
    </xf>
    <xf numFmtId="1" fontId="3" fillId="33" borderId="0" xfId="0" applyNumberFormat="1" applyFont="1" applyFill="1" applyAlignment="1">
      <alignment/>
    </xf>
    <xf numFmtId="165" fontId="5" fillId="33" borderId="0" xfId="0" applyNumberFormat="1" applyFont="1" applyFill="1" applyBorder="1" applyAlignment="1">
      <alignment/>
    </xf>
    <xf numFmtId="167" fontId="3" fillId="33" borderId="0" xfId="0" applyNumberFormat="1" applyFont="1" applyFill="1" applyAlignment="1">
      <alignment horizontal="right"/>
    </xf>
    <xf numFmtId="0" fontId="4" fillId="33" borderId="0" xfId="0" applyFont="1" applyFill="1" applyBorder="1" applyAlignment="1">
      <alignment horizontal="right" vertical="top" wrapText="1"/>
    </xf>
    <xf numFmtId="2" fontId="3" fillId="33" borderId="0" xfId="0" applyNumberFormat="1" applyFont="1" applyFill="1" applyAlignment="1">
      <alignment/>
    </xf>
    <xf numFmtId="165" fontId="4" fillId="33" borderId="23" xfId="42" applyNumberFormat="1" applyFont="1" applyFill="1" applyBorder="1" applyAlignment="1">
      <alignment/>
    </xf>
    <xf numFmtId="0" fontId="4" fillId="33" borderId="23" xfId="0" applyFont="1" applyFill="1" applyBorder="1" applyAlignment="1">
      <alignment/>
    </xf>
    <xf numFmtId="167" fontId="3" fillId="33" borderId="13" xfId="0" applyNumberFormat="1" applyFont="1" applyFill="1" applyBorder="1" applyAlignment="1">
      <alignment horizontal="right"/>
    </xf>
    <xf numFmtId="167" fontId="80" fillId="33" borderId="14" xfId="0" applyNumberFormat="1" applyFont="1" applyFill="1" applyBorder="1" applyAlignment="1">
      <alignment horizontal="right" vertical="top"/>
    </xf>
    <xf numFmtId="0" fontId="78" fillId="0" borderId="0" xfId="0" applyFont="1" applyAlignment="1">
      <alignment/>
    </xf>
    <xf numFmtId="0" fontId="82" fillId="33" borderId="13" xfId="0" applyFont="1" applyFill="1" applyBorder="1" applyAlignment="1">
      <alignment horizontal="right" vertical="top" wrapText="1"/>
    </xf>
    <xf numFmtId="0" fontId="81" fillId="33" borderId="0" xfId="0" applyFont="1" applyFill="1" applyBorder="1" applyAlignment="1">
      <alignment horizontal="right" vertical="top" wrapText="1"/>
    </xf>
    <xf numFmtId="0" fontId="81" fillId="33" borderId="10" xfId="0" applyFont="1" applyFill="1" applyBorder="1" applyAlignment="1">
      <alignment horizontal="right" vertical="top" wrapText="1"/>
    </xf>
    <xf numFmtId="0" fontId="81" fillId="33" borderId="0" xfId="0" applyFont="1" applyFill="1" applyBorder="1" applyAlignment="1">
      <alignment horizontal="center" vertical="top" wrapText="1"/>
    </xf>
    <xf numFmtId="167" fontId="101" fillId="33" borderId="23" xfId="60" applyNumberFormat="1" applyFont="1" applyFill="1" applyBorder="1" applyAlignment="1">
      <alignment horizontal="right" wrapText="1" indent="1"/>
      <protection/>
    </xf>
    <xf numFmtId="0" fontId="81" fillId="33" borderId="10" xfId="0" applyFont="1" applyFill="1" applyBorder="1" applyAlignment="1">
      <alignment horizontal="center" vertical="top" wrapText="1"/>
    </xf>
    <xf numFmtId="0" fontId="80" fillId="33" borderId="0" xfId="0" applyFont="1" applyFill="1" applyBorder="1" applyAlignment="1">
      <alignment vertical="top" wrapText="1"/>
    </xf>
    <xf numFmtId="0" fontId="81" fillId="33" borderId="0" xfId="0" applyFont="1" applyFill="1" applyBorder="1" applyAlignment="1">
      <alignment horizontal="center" vertical="top" wrapText="1"/>
    </xf>
    <xf numFmtId="0" fontId="81" fillId="33" borderId="30" xfId="0" applyFont="1" applyFill="1" applyBorder="1" applyAlignment="1">
      <alignment horizontal="right" vertical="top" wrapText="1"/>
    </xf>
    <xf numFmtId="0" fontId="80" fillId="33" borderId="0" xfId="0" applyFont="1" applyFill="1" applyAlignment="1">
      <alignment horizontal="left" wrapText="1"/>
    </xf>
    <xf numFmtId="0" fontId="80" fillId="33" borderId="21" xfId="0" applyFont="1" applyFill="1" applyBorder="1" applyAlignment="1">
      <alignment horizontal="left" wrapText="1"/>
    </xf>
    <xf numFmtId="0" fontId="80" fillId="33" borderId="0" xfId="0" applyFont="1" applyFill="1" applyBorder="1" applyAlignment="1">
      <alignment horizontal="left" wrapText="1"/>
    </xf>
    <xf numFmtId="0" fontId="3" fillId="33" borderId="0" xfId="0" applyFont="1" applyFill="1" applyAlignment="1">
      <alignment horizontal="left"/>
    </xf>
    <xf numFmtId="0" fontId="3" fillId="33" borderId="0" xfId="0" applyFont="1" applyFill="1" applyBorder="1" applyAlignment="1">
      <alignment/>
    </xf>
    <xf numFmtId="165" fontId="4" fillId="33" borderId="0" xfId="42" applyNumberFormat="1" applyFont="1" applyFill="1" applyBorder="1" applyAlignment="1">
      <alignment horizontal="right" vertical="top" wrapText="1"/>
    </xf>
    <xf numFmtId="0" fontId="81" fillId="33" borderId="10" xfId="0" applyFont="1" applyFill="1" applyBorder="1" applyAlignment="1">
      <alignment horizontal="right"/>
    </xf>
    <xf numFmtId="165" fontId="4" fillId="33" borderId="0" xfId="42" applyNumberFormat="1" applyFont="1" applyFill="1" applyBorder="1" applyAlignment="1">
      <alignment horizontal="right" vertical="top"/>
    </xf>
    <xf numFmtId="167" fontId="3" fillId="33" borderId="0" xfId="0" applyNumberFormat="1" applyFont="1" applyFill="1" applyBorder="1" applyAlignment="1">
      <alignment horizontal="right" vertical="top" wrapText="1"/>
    </xf>
    <xf numFmtId="0" fontId="83" fillId="33" borderId="30" xfId="0" applyFont="1" applyFill="1" applyBorder="1" applyAlignment="1">
      <alignment horizontal="center" wrapText="1"/>
    </xf>
    <xf numFmtId="0" fontId="83" fillId="33" borderId="0" xfId="0" applyFont="1" applyFill="1" applyBorder="1" applyAlignment="1">
      <alignment horizontal="center" wrapText="1"/>
    </xf>
    <xf numFmtId="0" fontId="102" fillId="33" borderId="0" xfId="0" applyFont="1" applyFill="1" applyBorder="1" applyAlignment="1">
      <alignment/>
    </xf>
    <xf numFmtId="0" fontId="84" fillId="33" borderId="0" xfId="0" applyFont="1" applyFill="1" applyBorder="1" applyAlignment="1">
      <alignment horizontal="left" vertical="top" wrapText="1"/>
    </xf>
    <xf numFmtId="0" fontId="84" fillId="33" borderId="0" xfId="0" applyFont="1" applyFill="1" applyBorder="1" applyAlignment="1">
      <alignment vertical="top" wrapText="1"/>
    </xf>
    <xf numFmtId="169" fontId="3" fillId="33" borderId="0" xfId="0" applyNumberFormat="1" applyFont="1" applyFill="1" applyBorder="1" applyAlignment="1">
      <alignment horizontal="right"/>
    </xf>
    <xf numFmtId="165" fontId="4" fillId="33" borderId="0" xfId="42" applyNumberFormat="1" applyFont="1" applyFill="1" applyAlignment="1">
      <alignment horizontal="right"/>
    </xf>
    <xf numFmtId="165" fontId="4" fillId="33" borderId="23" xfId="42" applyNumberFormat="1" applyFont="1" applyFill="1" applyBorder="1" applyAlignment="1">
      <alignment/>
    </xf>
    <xf numFmtId="165" fontId="4" fillId="33" borderId="23" xfId="42" applyNumberFormat="1" applyFont="1" applyFill="1" applyBorder="1" applyAlignment="1">
      <alignment horizontal="right" vertical="top" wrapText="1"/>
    </xf>
    <xf numFmtId="0" fontId="4" fillId="33" borderId="23" xfId="0" applyFont="1" applyFill="1" applyBorder="1" applyAlignment="1">
      <alignment/>
    </xf>
    <xf numFmtId="0" fontId="85" fillId="33" borderId="0" xfId="0" applyFont="1" applyFill="1" applyBorder="1" applyAlignment="1">
      <alignment/>
    </xf>
    <xf numFmtId="3" fontId="82" fillId="33" borderId="23" xfId="0" applyNumberFormat="1" applyFont="1" applyFill="1" applyBorder="1" applyAlignment="1">
      <alignment horizontal="right" vertical="top" wrapText="1"/>
    </xf>
    <xf numFmtId="165" fontId="4" fillId="33" borderId="0" xfId="42" applyNumberFormat="1" applyFont="1" applyFill="1" applyBorder="1" applyAlignment="1">
      <alignment horizontal="right"/>
    </xf>
    <xf numFmtId="0" fontId="3" fillId="33" borderId="0" xfId="0" applyFont="1" applyFill="1" applyAlignment="1">
      <alignment horizontal="right"/>
    </xf>
    <xf numFmtId="3" fontId="4" fillId="33" borderId="23" xfId="0" applyNumberFormat="1" applyFont="1" applyFill="1" applyBorder="1" applyAlignment="1">
      <alignment/>
    </xf>
    <xf numFmtId="0" fontId="80" fillId="33" borderId="30" xfId="0" applyFont="1" applyFill="1" applyBorder="1" applyAlignment="1">
      <alignment/>
    </xf>
    <xf numFmtId="167" fontId="3" fillId="33" borderId="36" xfId="0" applyNumberFormat="1" applyFont="1" applyFill="1" applyBorder="1" applyAlignment="1">
      <alignment horizontal="right"/>
    </xf>
    <xf numFmtId="167" fontId="3" fillId="33" borderId="37" xfId="0" applyNumberFormat="1" applyFont="1" applyFill="1" applyBorder="1" applyAlignment="1">
      <alignment horizontal="right"/>
    </xf>
    <xf numFmtId="167" fontId="3" fillId="33" borderId="36" xfId="0" applyNumberFormat="1" applyFont="1" applyFill="1" applyBorder="1" applyAlignment="1">
      <alignment horizontal="right" vertical="top" wrapText="1"/>
    </xf>
    <xf numFmtId="167" fontId="3" fillId="33" borderId="37" xfId="0" applyNumberFormat="1" applyFont="1" applyFill="1" applyBorder="1" applyAlignment="1">
      <alignment horizontal="right" vertical="top" wrapText="1"/>
    </xf>
    <xf numFmtId="167" fontId="3" fillId="33" borderId="38" xfId="0" applyNumberFormat="1" applyFont="1" applyFill="1" applyBorder="1" applyAlignment="1">
      <alignment horizontal="right"/>
    </xf>
    <xf numFmtId="167" fontId="3" fillId="33" borderId="39" xfId="0" applyNumberFormat="1" applyFont="1" applyFill="1" applyBorder="1" applyAlignment="1">
      <alignment horizontal="right"/>
    </xf>
    <xf numFmtId="167" fontId="3" fillId="33" borderId="40" xfId="0" applyNumberFormat="1" applyFont="1" applyFill="1" applyBorder="1" applyAlignment="1">
      <alignment horizontal="right"/>
    </xf>
    <xf numFmtId="167" fontId="3" fillId="33" borderId="16" xfId="0" applyNumberFormat="1" applyFont="1" applyFill="1" applyBorder="1" applyAlignment="1">
      <alignment horizontal="right"/>
    </xf>
    <xf numFmtId="167" fontId="3" fillId="33" borderId="41" xfId="0" applyNumberFormat="1" applyFont="1" applyFill="1" applyBorder="1" applyAlignment="1">
      <alignment horizontal="right"/>
    </xf>
    <xf numFmtId="0" fontId="3" fillId="33" borderId="0" xfId="0" applyFont="1" applyFill="1" applyBorder="1" applyAlignment="1">
      <alignment/>
    </xf>
    <xf numFmtId="167" fontId="3" fillId="33" borderId="36" xfId="0" applyNumberFormat="1" applyFont="1" applyFill="1" applyBorder="1" applyAlignment="1">
      <alignment/>
    </xf>
    <xf numFmtId="165" fontId="4" fillId="33" borderId="0" xfId="42" applyNumberFormat="1" applyFont="1" applyFill="1" applyBorder="1" applyAlignment="1">
      <alignment horizontal="center" vertical="top" wrapText="1"/>
    </xf>
    <xf numFmtId="165" fontId="4" fillId="33" borderId="0" xfId="42" applyNumberFormat="1" applyFont="1" applyFill="1" applyAlignment="1">
      <alignment horizontal="center" vertical="top"/>
    </xf>
    <xf numFmtId="165" fontId="4" fillId="33" borderId="0" xfId="42" applyNumberFormat="1" applyFont="1" applyFill="1" applyAlignment="1">
      <alignment horizontal="center"/>
    </xf>
    <xf numFmtId="0" fontId="4" fillId="33" borderId="13" xfId="0" applyFont="1" applyFill="1" applyBorder="1" applyAlignment="1">
      <alignment horizontal="center" wrapText="1"/>
    </xf>
    <xf numFmtId="3" fontId="4" fillId="33" borderId="0" xfId="0" applyNumberFormat="1" applyFont="1" applyFill="1" applyBorder="1" applyAlignment="1">
      <alignment horizontal="center" vertical="top" wrapText="1"/>
    </xf>
    <xf numFmtId="0" fontId="4" fillId="33" borderId="0" xfId="0" applyFont="1" applyFill="1" applyBorder="1" applyAlignment="1">
      <alignment horizontal="center" vertical="top" wrapText="1"/>
    </xf>
    <xf numFmtId="165" fontId="4" fillId="33" borderId="0" xfId="42" applyNumberFormat="1" applyFont="1" applyFill="1" applyBorder="1" applyAlignment="1">
      <alignment horizontal="center" vertical="top"/>
    </xf>
    <xf numFmtId="167" fontId="2" fillId="33" borderId="0" xfId="0" applyNumberFormat="1" applyFont="1" applyFill="1" applyBorder="1" applyAlignment="1">
      <alignment horizontal="right"/>
    </xf>
    <xf numFmtId="3" fontId="2" fillId="33" borderId="23" xfId="0" applyNumberFormat="1" applyFont="1" applyFill="1" applyBorder="1" applyAlignment="1">
      <alignment horizontal="right"/>
    </xf>
    <xf numFmtId="167" fontId="5" fillId="33" borderId="0" xfId="0" applyNumberFormat="1" applyFont="1" applyFill="1" applyBorder="1" applyAlignment="1">
      <alignment horizontal="right"/>
    </xf>
    <xf numFmtId="0" fontId="2" fillId="33" borderId="0" xfId="0" applyFont="1" applyFill="1" applyBorder="1" applyAlignment="1">
      <alignment horizontal="right"/>
    </xf>
    <xf numFmtId="0" fontId="3" fillId="33" borderId="0" xfId="0" applyFont="1" applyFill="1" applyBorder="1" applyAlignment="1">
      <alignment horizontal="right"/>
    </xf>
    <xf numFmtId="0" fontId="2" fillId="33" borderId="23" xfId="0" applyFont="1" applyFill="1" applyBorder="1" applyAlignment="1">
      <alignment horizontal="right"/>
    </xf>
    <xf numFmtId="167" fontId="5" fillId="33" borderId="0" xfId="60" applyNumberFormat="1" applyFont="1" applyFill="1" applyBorder="1" applyAlignment="1">
      <alignment horizontal="right" wrapText="1" indent="1"/>
      <protection/>
    </xf>
    <xf numFmtId="3" fontId="24" fillId="33" borderId="0" xfId="60" applyNumberFormat="1" applyFont="1" applyFill="1" applyBorder="1" applyAlignment="1">
      <alignment wrapText="1"/>
      <protection/>
    </xf>
    <xf numFmtId="167" fontId="18" fillId="33" borderId="0" xfId="60" applyNumberFormat="1" applyFont="1" applyFill="1" applyBorder="1" applyAlignment="1">
      <alignment wrapText="1"/>
      <protection/>
    </xf>
    <xf numFmtId="167" fontId="18" fillId="33" borderId="0" xfId="60" applyNumberFormat="1" applyFont="1" applyFill="1" applyBorder="1" applyAlignment="1">
      <alignment/>
      <protection/>
    </xf>
    <xf numFmtId="0" fontId="5" fillId="0" borderId="0" xfId="0" applyFont="1" applyAlignment="1">
      <alignment/>
    </xf>
    <xf numFmtId="167" fontId="5" fillId="33" borderId="23" xfId="60" applyNumberFormat="1" applyFont="1" applyFill="1" applyBorder="1" applyAlignment="1">
      <alignment horizontal="right" indent="1"/>
      <protection/>
    </xf>
    <xf numFmtId="167" fontId="5" fillId="33" borderId="23" xfId="60" applyNumberFormat="1" applyFont="1" applyFill="1" applyBorder="1" applyAlignment="1">
      <alignment horizontal="right" wrapText="1" indent="1"/>
      <protection/>
    </xf>
    <xf numFmtId="3" fontId="24" fillId="0" borderId="23" xfId="0" applyNumberFormat="1" applyFont="1" applyBorder="1" applyAlignment="1">
      <alignment/>
    </xf>
    <xf numFmtId="0" fontId="3" fillId="33" borderId="10" xfId="0" applyFont="1" applyFill="1" applyBorder="1" applyAlignment="1">
      <alignment horizontal="center" vertical="top" wrapText="1"/>
    </xf>
    <xf numFmtId="0" fontId="2" fillId="33" borderId="13" xfId="0" applyFont="1" applyFill="1" applyBorder="1" applyAlignment="1">
      <alignment horizontal="center" vertical="top" wrapText="1"/>
    </xf>
    <xf numFmtId="0" fontId="4" fillId="33" borderId="13" xfId="0" applyFont="1" applyFill="1" applyBorder="1" applyAlignment="1">
      <alignment horizontal="center" vertical="top" wrapText="1"/>
    </xf>
    <xf numFmtId="0" fontId="15" fillId="33" borderId="0" xfId="0" applyFont="1" applyFill="1" applyBorder="1" applyAlignment="1">
      <alignment horizontal="center" vertical="top" wrapText="1"/>
    </xf>
    <xf numFmtId="0" fontId="14" fillId="33" borderId="0" xfId="0" applyFont="1" applyFill="1" applyBorder="1" applyAlignment="1">
      <alignment horizontal="left" vertical="center"/>
    </xf>
    <xf numFmtId="0" fontId="14" fillId="33" borderId="0" xfId="0" applyFont="1" applyFill="1" applyBorder="1" applyAlignment="1">
      <alignment horizontal="left" vertical="center" wrapText="1"/>
    </xf>
    <xf numFmtId="0" fontId="2" fillId="33" borderId="30" xfId="0" applyFont="1" applyFill="1" applyBorder="1" applyAlignment="1">
      <alignment vertical="top" wrapText="1"/>
    </xf>
    <xf numFmtId="0" fontId="3" fillId="33" borderId="21" xfId="0" applyFont="1" applyFill="1" applyBorder="1" applyAlignment="1">
      <alignment horizontal="right"/>
    </xf>
    <xf numFmtId="0" fontId="4" fillId="33" borderId="16" xfId="0" applyFont="1" applyFill="1" applyBorder="1" applyAlignment="1">
      <alignment horizontal="left" vertical="top" wrapText="1"/>
    </xf>
    <xf numFmtId="0" fontId="27" fillId="33" borderId="0" xfId="0" applyFont="1" applyFill="1" applyAlignment="1">
      <alignment/>
    </xf>
    <xf numFmtId="0" fontId="14" fillId="33" borderId="0" xfId="0" applyFont="1" applyFill="1" applyAlignment="1">
      <alignment horizontal="left"/>
    </xf>
    <xf numFmtId="0" fontId="2" fillId="33" borderId="3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0" xfId="0" applyFont="1" applyFill="1" applyBorder="1" applyAlignment="1">
      <alignment horizontal="right" vertical="top" wrapText="1"/>
    </xf>
    <xf numFmtId="0" fontId="4" fillId="33" borderId="13" xfId="0" applyFont="1" applyFill="1" applyBorder="1" applyAlignment="1">
      <alignment horizontal="right" vertical="top" wrapText="1"/>
    </xf>
    <xf numFmtId="0" fontId="2" fillId="33" borderId="0" xfId="0" applyFont="1" applyFill="1" applyBorder="1" applyAlignment="1">
      <alignment horizontal="center" vertical="top" wrapText="1"/>
    </xf>
    <xf numFmtId="165" fontId="21" fillId="33" borderId="0" xfId="42" applyNumberFormat="1" applyFont="1" applyFill="1" applyBorder="1" applyAlignment="1">
      <alignment horizontal="right"/>
    </xf>
    <xf numFmtId="165" fontId="21" fillId="33" borderId="23" xfId="42" applyNumberFormat="1" applyFont="1" applyFill="1" applyBorder="1" applyAlignment="1">
      <alignment horizontal="right"/>
    </xf>
    <xf numFmtId="167" fontId="22" fillId="33" borderId="0" xfId="0" applyNumberFormat="1" applyFont="1" applyFill="1" applyBorder="1" applyAlignment="1">
      <alignment horizontal="right"/>
    </xf>
    <xf numFmtId="167" fontId="22" fillId="33" borderId="0" xfId="0" applyNumberFormat="1" applyFont="1" applyFill="1" applyBorder="1" applyAlignment="1">
      <alignment/>
    </xf>
    <xf numFmtId="167" fontId="5" fillId="33" borderId="0" xfId="0" applyNumberFormat="1" applyFont="1" applyFill="1" applyAlignment="1">
      <alignment/>
    </xf>
    <xf numFmtId="167" fontId="22" fillId="33" borderId="0" xfId="42" applyNumberFormat="1" applyFont="1" applyFill="1" applyBorder="1" applyAlignment="1">
      <alignment horizontal="right"/>
    </xf>
    <xf numFmtId="167" fontId="22" fillId="33" borderId="0" xfId="42" applyNumberFormat="1" applyFont="1" applyFill="1" applyAlignment="1">
      <alignment horizontal="right"/>
    </xf>
    <xf numFmtId="167" fontId="22" fillId="33" borderId="23" xfId="42" applyNumberFormat="1" applyFont="1" applyFill="1" applyBorder="1" applyAlignment="1">
      <alignment horizontal="right"/>
    </xf>
    <xf numFmtId="167" fontId="22" fillId="33" borderId="23" xfId="0" applyNumberFormat="1" applyFont="1" applyFill="1" applyBorder="1" applyAlignment="1">
      <alignment horizontal="right"/>
    </xf>
    <xf numFmtId="0" fontId="80" fillId="33" borderId="21" xfId="0" applyFont="1" applyFill="1" applyBorder="1" applyAlignment="1">
      <alignment/>
    </xf>
    <xf numFmtId="2" fontId="22" fillId="33" borderId="0" xfId="0" applyNumberFormat="1" applyFont="1" applyFill="1" applyAlignment="1">
      <alignment horizontal="right"/>
    </xf>
    <xf numFmtId="2" fontId="22" fillId="33" borderId="0" xfId="0" applyNumberFormat="1" applyFont="1" applyFill="1" applyAlignment="1">
      <alignment/>
    </xf>
    <xf numFmtId="2" fontId="22" fillId="33" borderId="0" xfId="0" applyNumberFormat="1" applyFont="1" applyFill="1" applyBorder="1" applyAlignment="1">
      <alignment horizontal="right"/>
    </xf>
    <xf numFmtId="2" fontId="22" fillId="33" borderId="23" xfId="0" applyNumberFormat="1" applyFont="1" applyFill="1" applyBorder="1" applyAlignment="1">
      <alignment horizontal="right"/>
    </xf>
    <xf numFmtId="0" fontId="81" fillId="33" borderId="30" xfId="0" applyFont="1" applyFill="1" applyBorder="1" applyAlignment="1">
      <alignment horizontal="center" vertical="top" wrapText="1"/>
    </xf>
    <xf numFmtId="0" fontId="82" fillId="33" borderId="13" xfId="0" applyFont="1" applyFill="1" applyBorder="1" applyAlignment="1">
      <alignment horizontal="right" vertical="top" wrapText="1"/>
    </xf>
    <xf numFmtId="0" fontId="80" fillId="33" borderId="0" xfId="0" applyFont="1" applyFill="1" applyBorder="1" applyAlignment="1">
      <alignment horizontal="left" vertical="top" wrapText="1"/>
    </xf>
    <xf numFmtId="0" fontId="81" fillId="33" borderId="0" xfId="0" applyFont="1" applyFill="1" applyBorder="1" applyAlignment="1">
      <alignment horizontal="right" vertical="top" wrapText="1"/>
    </xf>
    <xf numFmtId="0" fontId="81" fillId="33" borderId="0" xfId="0" applyFont="1" applyFill="1" applyBorder="1" applyAlignment="1">
      <alignment horizontal="center" vertical="top" wrapText="1"/>
    </xf>
    <xf numFmtId="0" fontId="81" fillId="33" borderId="30" xfId="0" applyFont="1" applyFill="1" applyBorder="1" applyAlignment="1">
      <alignment horizontal="right" vertical="top" wrapText="1"/>
    </xf>
    <xf numFmtId="0" fontId="3" fillId="33" borderId="0" xfId="0" applyFont="1" applyFill="1" applyAlignment="1">
      <alignment horizontal="left" wrapText="1"/>
    </xf>
    <xf numFmtId="0" fontId="3" fillId="33" borderId="0" xfId="0" applyFont="1" applyFill="1" applyBorder="1" applyAlignment="1">
      <alignment/>
    </xf>
    <xf numFmtId="0" fontId="2" fillId="33" borderId="0" xfId="0" applyFont="1" applyFill="1" applyBorder="1" applyAlignment="1">
      <alignment horizontal="center" vertical="top" wrapText="1"/>
    </xf>
    <xf numFmtId="165" fontId="24" fillId="33" borderId="0" xfId="42" applyNumberFormat="1" applyFont="1" applyFill="1" applyBorder="1" applyAlignment="1">
      <alignment horizontal="right"/>
    </xf>
    <xf numFmtId="165" fontId="24" fillId="33" borderId="0" xfId="42" applyNumberFormat="1" applyFont="1" applyFill="1" applyBorder="1" applyAlignment="1">
      <alignment horizontal="right" wrapText="1"/>
    </xf>
    <xf numFmtId="165" fontId="24" fillId="33" borderId="23" xfId="42" applyNumberFormat="1" applyFont="1" applyFill="1" applyBorder="1" applyAlignment="1">
      <alignment horizontal="right"/>
    </xf>
    <xf numFmtId="165" fontId="15" fillId="33" borderId="0" xfId="42" applyNumberFormat="1" applyFont="1" applyFill="1" applyBorder="1" applyAlignment="1">
      <alignment horizontal="right" textRotation="90" wrapText="1"/>
    </xf>
    <xf numFmtId="165" fontId="15" fillId="33" borderId="22" xfId="42" applyNumberFormat="1" applyFont="1" applyFill="1" applyBorder="1" applyAlignment="1">
      <alignment horizontal="right" textRotation="90" wrapText="1"/>
    </xf>
    <xf numFmtId="0" fontId="10" fillId="33" borderId="16" xfId="0" applyFont="1" applyFill="1" applyBorder="1" applyAlignment="1">
      <alignment vertical="top"/>
    </xf>
    <xf numFmtId="0" fontId="85" fillId="33" borderId="16" xfId="0" applyFont="1" applyFill="1" applyBorder="1" applyAlignment="1">
      <alignment vertical="top"/>
    </xf>
    <xf numFmtId="164" fontId="80" fillId="33" borderId="0" xfId="42" applyNumberFormat="1" applyFont="1" applyFill="1" applyBorder="1" applyAlignment="1">
      <alignment horizontal="right"/>
    </xf>
    <xf numFmtId="0" fontId="80" fillId="33" borderId="0" xfId="0" applyFont="1" applyFill="1" applyBorder="1" applyAlignment="1">
      <alignment horizontal="right"/>
    </xf>
    <xf numFmtId="0" fontId="0" fillId="33" borderId="0" xfId="0" applyFont="1" applyFill="1" applyBorder="1" applyAlignment="1">
      <alignment horizontal="left" vertical="top" wrapText="1"/>
    </xf>
    <xf numFmtId="0" fontId="80" fillId="33" borderId="42" xfId="0" applyFont="1" applyFill="1" applyBorder="1" applyAlignment="1">
      <alignment horizontal="left" vertical="top" wrapText="1"/>
    </xf>
    <xf numFmtId="0" fontId="81" fillId="33" borderId="42" xfId="0" applyFont="1" applyFill="1" applyBorder="1" applyAlignment="1">
      <alignment horizontal="left" vertical="top" wrapText="1"/>
    </xf>
    <xf numFmtId="0" fontId="80" fillId="33" borderId="22" xfId="0" applyFont="1" applyFill="1" applyBorder="1" applyAlignment="1">
      <alignment horizontal="left" vertical="top" wrapText="1"/>
    </xf>
    <xf numFmtId="167" fontId="80" fillId="33" borderId="0" xfId="0" applyNumberFormat="1" applyFont="1" applyFill="1" applyBorder="1" applyAlignment="1">
      <alignment horizontal="left" vertical="top" wrapText="1"/>
    </xf>
    <xf numFmtId="167" fontId="80" fillId="33" borderId="0" xfId="0" applyNumberFormat="1" applyFont="1" applyFill="1" applyAlignment="1">
      <alignment horizontal="left"/>
    </xf>
    <xf numFmtId="167" fontId="80" fillId="33" borderId="22" xfId="0" applyNumberFormat="1" applyFont="1" applyFill="1" applyBorder="1" applyAlignment="1">
      <alignment horizontal="left"/>
    </xf>
    <xf numFmtId="167" fontId="18" fillId="33" borderId="0" xfId="0" applyNumberFormat="1" applyFont="1" applyFill="1" applyBorder="1" applyAlignment="1">
      <alignment horizontal="right"/>
    </xf>
    <xf numFmtId="167" fontId="18" fillId="33" borderId="23" xfId="0" applyNumberFormat="1" applyFont="1" applyFill="1" applyBorder="1" applyAlignment="1">
      <alignment horizontal="right"/>
    </xf>
    <xf numFmtId="0" fontId="5" fillId="33" borderId="0" xfId="60" applyFont="1" applyFill="1" applyBorder="1" applyAlignment="1">
      <alignment horizontal="left" indent="1"/>
      <protection/>
    </xf>
    <xf numFmtId="0" fontId="0" fillId="33" borderId="21" xfId="0" applyFill="1" applyBorder="1" applyAlignment="1">
      <alignment/>
    </xf>
    <xf numFmtId="0" fontId="5" fillId="33" borderId="0" xfId="60" applyFont="1" applyFill="1" applyBorder="1" applyAlignment="1">
      <alignment horizontal="right" wrapText="1" indent="1"/>
      <protection/>
    </xf>
    <xf numFmtId="0" fontId="3" fillId="33" borderId="0" xfId="0" applyFont="1" applyFill="1" applyBorder="1" applyAlignment="1">
      <alignment/>
    </xf>
    <xf numFmtId="0" fontId="80" fillId="33" borderId="0" xfId="0" applyFont="1" applyFill="1" applyBorder="1" applyAlignment="1">
      <alignment/>
    </xf>
    <xf numFmtId="165" fontId="15" fillId="33" borderId="0" xfId="42" applyNumberFormat="1" applyFont="1" applyFill="1" applyBorder="1" applyAlignment="1">
      <alignment horizontal="right" textRotation="90" wrapText="1"/>
    </xf>
    <xf numFmtId="165" fontId="15" fillId="33" borderId="22" xfId="42" applyNumberFormat="1" applyFont="1" applyFill="1" applyBorder="1" applyAlignment="1">
      <alignment horizontal="right" textRotation="90" wrapText="1"/>
    </xf>
    <xf numFmtId="167" fontId="87" fillId="33" borderId="0" xfId="0" applyNumberFormat="1" applyFont="1" applyFill="1" applyBorder="1" applyAlignment="1">
      <alignment horizontal="right" vertical="top"/>
    </xf>
    <xf numFmtId="165" fontId="15" fillId="33" borderId="22" xfId="42" applyNumberFormat="1" applyFont="1" applyFill="1" applyBorder="1" applyAlignment="1">
      <alignment horizontal="right" wrapText="1"/>
    </xf>
    <xf numFmtId="0" fontId="3" fillId="33" borderId="0" xfId="0" applyFont="1" applyFill="1" applyAlignment="1">
      <alignment horizontal="left" wrapText="1"/>
    </xf>
    <xf numFmtId="0" fontId="2" fillId="33" borderId="0" xfId="0" applyFont="1" applyFill="1" applyBorder="1" applyAlignment="1">
      <alignment horizontal="left" wrapText="1"/>
    </xf>
    <xf numFmtId="165" fontId="15" fillId="33" borderId="0" xfId="42" applyNumberFormat="1" applyFont="1" applyFill="1" applyBorder="1" applyAlignment="1">
      <alignment horizontal="right" textRotation="90" wrapText="1"/>
    </xf>
    <xf numFmtId="0" fontId="28" fillId="33" borderId="0" xfId="0" applyFont="1" applyFill="1" applyAlignment="1">
      <alignment/>
    </xf>
    <xf numFmtId="0" fontId="100" fillId="33" borderId="0" xfId="0" applyFont="1" applyFill="1" applyAlignment="1">
      <alignment horizontal="left" wrapText="1"/>
    </xf>
    <xf numFmtId="0" fontId="83" fillId="33" borderId="30" xfId="0" applyFont="1" applyFill="1" applyBorder="1" applyAlignment="1">
      <alignment horizontal="right" vertical="top" wrapText="1"/>
    </xf>
    <xf numFmtId="0" fontId="83" fillId="33" borderId="10" xfId="0" applyFont="1" applyFill="1" applyBorder="1" applyAlignment="1">
      <alignment horizontal="right" vertical="top" wrapText="1"/>
    </xf>
    <xf numFmtId="0" fontId="81" fillId="33" borderId="30" xfId="0" applyFont="1" applyFill="1" applyBorder="1" applyAlignment="1">
      <alignment horizontal="center" vertical="top" wrapText="1"/>
    </xf>
    <xf numFmtId="0" fontId="81" fillId="33" borderId="10" xfId="0" applyFont="1" applyFill="1" applyBorder="1" applyAlignment="1">
      <alignment horizontal="center" vertical="top" wrapText="1"/>
    </xf>
    <xf numFmtId="0" fontId="10" fillId="33" borderId="16" xfId="0" applyFont="1" applyFill="1" applyBorder="1" applyAlignment="1">
      <alignment vertical="center" wrapText="1"/>
    </xf>
    <xf numFmtId="0" fontId="85" fillId="33" borderId="16" xfId="0" applyFont="1" applyFill="1" applyBorder="1" applyAlignment="1">
      <alignment vertical="center" wrapText="1"/>
    </xf>
    <xf numFmtId="0" fontId="6" fillId="33" borderId="0" xfId="0" applyFont="1" applyFill="1" applyAlignment="1">
      <alignment horizontal="left" vertical="top" wrapText="1"/>
    </xf>
    <xf numFmtId="0" fontId="82" fillId="33" borderId="13" xfId="0" applyFont="1" applyFill="1" applyBorder="1" applyAlignment="1">
      <alignment horizontal="right" vertical="top" wrapText="1"/>
    </xf>
    <xf numFmtId="0" fontId="0" fillId="0" borderId="13" xfId="0" applyBorder="1" applyAlignment="1">
      <alignment/>
    </xf>
    <xf numFmtId="0" fontId="0" fillId="0" borderId="30" xfId="0" applyBorder="1" applyAlignment="1">
      <alignment horizontal="center" vertical="top" wrapText="1"/>
    </xf>
    <xf numFmtId="0" fontId="10" fillId="33" borderId="16" xfId="0" applyFont="1" applyFill="1" applyBorder="1" applyAlignment="1">
      <alignment vertical="top" wrapText="1"/>
    </xf>
    <xf numFmtId="0" fontId="85" fillId="33" borderId="16" xfId="0" applyFont="1" applyFill="1" applyBorder="1" applyAlignment="1">
      <alignment vertical="top" wrapText="1"/>
    </xf>
    <xf numFmtId="0" fontId="85" fillId="33" borderId="0" xfId="0" applyFont="1" applyFill="1" applyBorder="1" applyAlignment="1">
      <alignment vertical="top" wrapText="1"/>
    </xf>
    <xf numFmtId="0" fontId="6" fillId="33" borderId="0" xfId="0" applyFont="1" applyFill="1" applyAlignment="1">
      <alignment horizontal="left"/>
    </xf>
    <xf numFmtId="0" fontId="80" fillId="33" borderId="0" xfId="0" applyFont="1" applyFill="1" applyAlignment="1">
      <alignment horizontal="left"/>
    </xf>
    <xf numFmtId="0" fontId="80" fillId="33" borderId="0" xfId="0" applyFont="1" applyFill="1" applyBorder="1" applyAlignment="1">
      <alignment horizontal="left" vertical="top" wrapText="1"/>
    </xf>
    <xf numFmtId="0" fontId="20" fillId="33" borderId="21"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33" borderId="43" xfId="0" applyFont="1" applyFill="1" applyBorder="1" applyAlignment="1">
      <alignment horizontal="center" vertical="center" wrapText="1"/>
    </xf>
    <xf numFmtId="0" fontId="20" fillId="33" borderId="21" xfId="0" applyFont="1" applyFill="1" applyBorder="1" applyAlignment="1">
      <alignment horizontal="right" vertical="center" wrapText="1"/>
    </xf>
    <xf numFmtId="0" fontId="20" fillId="33" borderId="22" xfId="0" applyFont="1" applyFill="1" applyBorder="1" applyAlignment="1">
      <alignment horizontal="right" vertical="center" wrapText="1"/>
    </xf>
    <xf numFmtId="0" fontId="90" fillId="33" borderId="0" xfId="0" applyFont="1" applyFill="1" applyAlignment="1">
      <alignment horizontal="left" wrapText="1"/>
    </xf>
    <xf numFmtId="0" fontId="102" fillId="33" borderId="0" xfId="0" applyFont="1" applyFill="1" applyAlignment="1">
      <alignment horizontal="center" wrapText="1"/>
    </xf>
    <xf numFmtId="0" fontId="6" fillId="33" borderId="0" xfId="0" applyFont="1" applyFill="1" applyBorder="1" applyAlignment="1">
      <alignment horizontal="left" vertical="top" wrapText="1"/>
    </xf>
    <xf numFmtId="0" fontId="81" fillId="33" borderId="0" xfId="0" applyFont="1" applyFill="1" applyBorder="1" applyAlignment="1">
      <alignment horizontal="right" vertical="top" wrapText="1"/>
    </xf>
    <xf numFmtId="0" fontId="81" fillId="33" borderId="10" xfId="0" applyFont="1" applyFill="1" applyBorder="1" applyAlignment="1">
      <alignment horizontal="right" vertical="top" wrapText="1"/>
    </xf>
    <xf numFmtId="0" fontId="0" fillId="0" borderId="13" xfId="0" applyBorder="1" applyAlignment="1">
      <alignment horizontal="right" vertical="top" wrapText="1"/>
    </xf>
    <xf numFmtId="0" fontId="80" fillId="33" borderId="0" xfId="0" applyFont="1" applyFill="1" applyBorder="1" applyAlignment="1">
      <alignment vertical="top" wrapText="1"/>
    </xf>
    <xf numFmtId="0" fontId="10" fillId="33" borderId="16" xfId="0" applyFont="1" applyFill="1" applyBorder="1" applyAlignment="1">
      <alignment horizontal="left" vertical="top" wrapText="1"/>
    </xf>
    <xf numFmtId="0" fontId="82" fillId="33" borderId="30" xfId="0" applyFont="1" applyFill="1" applyBorder="1" applyAlignment="1">
      <alignment horizontal="right" vertical="top" wrapText="1"/>
    </xf>
    <xf numFmtId="0" fontId="82" fillId="33" borderId="0" xfId="0" applyFont="1" applyFill="1" applyBorder="1" applyAlignment="1">
      <alignment horizontal="right" vertical="top" wrapText="1"/>
    </xf>
    <xf numFmtId="0" fontId="82" fillId="33" borderId="10" xfId="0" applyFont="1" applyFill="1" applyBorder="1" applyAlignment="1">
      <alignment horizontal="right" vertical="top" wrapText="1"/>
    </xf>
    <xf numFmtId="0" fontId="10" fillId="33" borderId="16" xfId="0" applyFont="1" applyFill="1" applyBorder="1" applyAlignment="1">
      <alignment horizontal="left" vertical="center" wrapText="1"/>
    </xf>
    <xf numFmtId="0" fontId="85" fillId="33" borderId="16" xfId="0" applyFont="1" applyFill="1" applyBorder="1" applyAlignment="1">
      <alignment horizontal="left" vertical="center" wrapText="1"/>
    </xf>
    <xf numFmtId="0" fontId="85" fillId="33" borderId="0" xfId="0" applyFont="1" applyFill="1" applyBorder="1" applyAlignment="1">
      <alignment horizontal="left" vertical="center" wrapText="1"/>
    </xf>
    <xf numFmtId="0" fontId="81" fillId="33" borderId="0" xfId="0" applyFont="1" applyFill="1" applyBorder="1" applyAlignment="1">
      <alignment horizontal="center" vertical="top" wrapText="1"/>
    </xf>
    <xf numFmtId="0" fontId="81" fillId="33" borderId="30" xfId="0" applyFont="1" applyFill="1" applyBorder="1" applyAlignment="1">
      <alignment horizontal="right" vertical="top" wrapText="1"/>
    </xf>
    <xf numFmtId="0" fontId="81" fillId="33" borderId="30" xfId="0" applyFont="1" applyFill="1" applyBorder="1" applyAlignment="1">
      <alignment horizontal="left" vertical="top" wrapText="1"/>
    </xf>
    <xf numFmtId="0" fontId="81" fillId="33" borderId="10" xfId="0" applyFont="1" applyFill="1" applyBorder="1" applyAlignment="1">
      <alignment horizontal="left" vertical="top" wrapText="1"/>
    </xf>
    <xf numFmtId="0" fontId="85" fillId="33" borderId="16" xfId="0" applyFont="1" applyFill="1" applyBorder="1" applyAlignment="1">
      <alignment horizontal="left" vertical="top" wrapText="1"/>
    </xf>
    <xf numFmtId="0" fontId="80" fillId="33" borderId="0" xfId="0" applyFont="1" applyFill="1" applyAlignment="1">
      <alignment horizontal="left" vertical="center" wrapText="1"/>
    </xf>
    <xf numFmtId="0" fontId="86" fillId="33" borderId="0" xfId="0" applyFont="1" applyFill="1" applyBorder="1" applyAlignment="1">
      <alignment horizontal="right" wrapText="1"/>
    </xf>
    <xf numFmtId="0" fontId="6" fillId="33" borderId="16" xfId="0" applyFont="1" applyFill="1" applyBorder="1" applyAlignment="1">
      <alignment horizontal="left" vertical="top" wrapText="1"/>
    </xf>
    <xf numFmtId="0" fontId="80" fillId="33" borderId="16" xfId="0" applyFont="1" applyFill="1" applyBorder="1" applyAlignment="1">
      <alignment horizontal="left" vertical="top" wrapText="1"/>
    </xf>
    <xf numFmtId="0" fontId="80" fillId="33" borderId="30" xfId="0" applyFont="1" applyFill="1" applyBorder="1" applyAlignment="1">
      <alignment horizontal="left" wrapText="1"/>
    </xf>
    <xf numFmtId="0" fontId="80" fillId="33" borderId="0" xfId="0" applyFont="1" applyFill="1" applyBorder="1" applyAlignment="1">
      <alignment horizontal="left" wrapText="1"/>
    </xf>
    <xf numFmtId="0" fontId="10" fillId="33" borderId="0" xfId="0" applyFont="1" applyFill="1" applyBorder="1" applyAlignment="1">
      <alignment horizontal="left" vertical="top" wrapText="1"/>
    </xf>
    <xf numFmtId="0" fontId="85" fillId="33" borderId="0" xfId="0" applyFont="1" applyFill="1" applyBorder="1" applyAlignment="1">
      <alignment horizontal="left" vertical="top" wrapText="1"/>
    </xf>
    <xf numFmtId="0" fontId="80" fillId="33" borderId="0" xfId="0" applyFont="1" applyFill="1" applyAlignment="1">
      <alignment horizontal="left" wrapText="1"/>
    </xf>
    <xf numFmtId="0" fontId="80" fillId="33" borderId="0" xfId="0" applyFont="1" applyFill="1" applyAlignment="1">
      <alignment wrapText="1"/>
    </xf>
    <xf numFmtId="0" fontId="3" fillId="33" borderId="30" xfId="0" applyFont="1" applyFill="1" applyBorder="1" applyAlignment="1">
      <alignment horizontal="left" wrapText="1"/>
    </xf>
    <xf numFmtId="0" fontId="3" fillId="33" borderId="0" xfId="0" applyFont="1" applyFill="1" applyAlignment="1">
      <alignment horizontal="left" wrapText="1"/>
    </xf>
    <xf numFmtId="0" fontId="14" fillId="33" borderId="16"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0" xfId="0" applyFont="1" applyFill="1" applyBorder="1" applyAlignment="1">
      <alignment horizontal="left" vertical="top" wrapText="1"/>
    </xf>
    <xf numFmtId="0" fontId="4" fillId="33" borderId="30" xfId="0" applyFont="1" applyFill="1" applyBorder="1" applyAlignment="1">
      <alignment horizontal="right" wrapText="1"/>
    </xf>
    <xf numFmtId="0" fontId="4" fillId="33" borderId="10" xfId="0" applyFont="1" applyFill="1" applyBorder="1" applyAlignment="1">
      <alignment horizontal="right" wrapText="1"/>
    </xf>
    <xf numFmtId="0" fontId="3" fillId="33" borderId="0" xfId="0" applyFont="1" applyFill="1" applyAlignment="1">
      <alignment horizontal="left"/>
    </xf>
    <xf numFmtId="0" fontId="2" fillId="33" borderId="0" xfId="0" applyFont="1" applyFill="1" applyBorder="1" applyAlignment="1">
      <alignment horizontal="right" textRotation="90" wrapText="1"/>
    </xf>
    <xf numFmtId="0" fontId="2" fillId="33" borderId="22" xfId="0" applyFont="1" applyFill="1" applyBorder="1" applyAlignment="1">
      <alignment horizontal="right" textRotation="90" wrapText="1"/>
    </xf>
    <xf numFmtId="0" fontId="3" fillId="33" borderId="21" xfId="0" applyFont="1" applyFill="1" applyBorder="1" applyAlignment="1">
      <alignment horizontal="left"/>
    </xf>
    <xf numFmtId="0" fontId="3" fillId="33" borderId="0" xfId="0" applyFont="1" applyFill="1" applyBorder="1" applyAlignment="1">
      <alignment horizontal="left"/>
    </xf>
    <xf numFmtId="0" fontId="2" fillId="33" borderId="21" xfId="0" applyFont="1" applyFill="1" applyBorder="1" applyAlignment="1">
      <alignment horizontal="center" vertical="center" wrapText="1"/>
    </xf>
    <xf numFmtId="0" fontId="4" fillId="33" borderId="0" xfId="0" applyFont="1" applyFill="1" applyBorder="1" applyAlignment="1">
      <alignment horizontal="right"/>
    </xf>
    <xf numFmtId="0" fontId="2" fillId="33" borderId="0" xfId="0" applyFont="1" applyFill="1" applyAlignment="1">
      <alignment horizontal="left"/>
    </xf>
    <xf numFmtId="0" fontId="4" fillId="33" borderId="0" xfId="0" applyFont="1" applyFill="1" applyBorder="1" applyAlignment="1">
      <alignment horizontal="right" wrapText="1"/>
    </xf>
    <xf numFmtId="165" fontId="15" fillId="33" borderId="0" xfId="42" applyNumberFormat="1" applyFont="1" applyFill="1" applyBorder="1" applyAlignment="1">
      <alignment horizontal="right" textRotation="90" wrapText="1"/>
    </xf>
    <xf numFmtId="0" fontId="3" fillId="33" borderId="21" xfId="0" applyFont="1" applyFill="1" applyBorder="1" applyAlignment="1">
      <alignment horizontal="left" wrapText="1"/>
    </xf>
    <xf numFmtId="0" fontId="2" fillId="33" borderId="0" xfId="0" applyFont="1" applyFill="1" applyBorder="1" applyAlignment="1">
      <alignment horizontal="left"/>
    </xf>
    <xf numFmtId="0" fontId="18" fillId="33" borderId="21" xfId="60" applyFont="1" applyFill="1" applyBorder="1" applyAlignment="1">
      <alignment horizontal="center" wrapText="1"/>
      <protection/>
    </xf>
    <xf numFmtId="0" fontId="18" fillId="33" borderId="22" xfId="60" applyFont="1" applyFill="1" applyBorder="1" applyAlignment="1">
      <alignment horizontal="center" wrapText="1"/>
      <protection/>
    </xf>
    <xf numFmtId="0" fontId="23" fillId="33" borderId="21" xfId="60" applyFont="1" applyFill="1" applyBorder="1" applyAlignment="1">
      <alignment horizontal="right" wrapText="1"/>
      <protection/>
    </xf>
    <xf numFmtId="0" fontId="23" fillId="33" borderId="22" xfId="60" applyFont="1" applyFill="1" applyBorder="1" applyAlignment="1">
      <alignment horizontal="right" wrapText="1"/>
      <protection/>
    </xf>
    <xf numFmtId="0" fontId="4" fillId="33" borderId="0" xfId="0" applyFont="1" applyFill="1" applyBorder="1" applyAlignment="1">
      <alignment horizontal="center" wrapText="1"/>
    </xf>
    <xf numFmtId="0" fontId="4" fillId="33" borderId="22" xfId="0" applyFont="1" applyFill="1" applyBorder="1" applyAlignment="1">
      <alignment horizontal="center" wrapText="1"/>
    </xf>
    <xf numFmtId="0" fontId="2" fillId="33" borderId="22" xfId="0" applyFont="1" applyFill="1" applyBorder="1" applyAlignment="1">
      <alignment horizontal="center"/>
    </xf>
    <xf numFmtId="0" fontId="3" fillId="33" borderId="0" xfId="0" applyFont="1" applyFill="1" applyBorder="1" applyAlignment="1">
      <alignment/>
    </xf>
    <xf numFmtId="0" fontId="103" fillId="33" borderId="0" xfId="0" applyFont="1" applyFill="1" applyAlignment="1">
      <alignment horizontal="center" wrapText="1"/>
    </xf>
    <xf numFmtId="0" fontId="2" fillId="33" borderId="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0" xfId="0" applyFont="1" applyFill="1" applyBorder="1" applyAlignment="1">
      <alignment horizontal="right" vertical="top" wrapText="1"/>
    </xf>
    <xf numFmtId="0" fontId="2" fillId="33" borderId="10" xfId="0" applyFont="1" applyFill="1" applyBorder="1" applyAlignment="1">
      <alignment horizontal="right" vertical="top" wrapText="1"/>
    </xf>
    <xf numFmtId="0" fontId="2" fillId="33" borderId="30" xfId="0" applyFont="1" applyFill="1" applyBorder="1" applyAlignment="1">
      <alignment horizontal="center" vertical="top" wrapText="1"/>
    </xf>
    <xf numFmtId="0" fontId="4" fillId="33" borderId="13" xfId="0" applyFont="1" applyFill="1" applyBorder="1" applyAlignment="1">
      <alignment horizontal="right" vertical="top" wrapText="1"/>
    </xf>
    <xf numFmtId="0" fontId="2" fillId="33" borderId="30" xfId="0" applyFont="1" applyFill="1" applyBorder="1" applyAlignment="1">
      <alignment horizontal="right" vertical="top" wrapText="1"/>
    </xf>
    <xf numFmtId="0" fontId="14" fillId="33" borderId="23" xfId="0" applyFont="1" applyFill="1" applyBorder="1" applyAlignment="1">
      <alignment horizontal="left" vertical="top" wrapText="1"/>
    </xf>
    <xf numFmtId="0" fontId="4" fillId="33" borderId="30" xfId="0" applyFont="1" applyFill="1" applyBorder="1" applyAlignment="1">
      <alignment horizontal="right" vertical="top" wrapText="1"/>
    </xf>
    <xf numFmtId="0" fontId="4" fillId="33" borderId="0" xfId="0" applyFont="1" applyFill="1" applyBorder="1" applyAlignment="1">
      <alignment horizontal="right" vertical="top" wrapText="1"/>
    </xf>
    <xf numFmtId="0" fontId="4" fillId="33" borderId="10" xfId="0" applyFont="1" applyFill="1" applyBorder="1" applyAlignment="1">
      <alignment horizontal="right" vertical="top" wrapText="1"/>
    </xf>
    <xf numFmtId="0" fontId="95" fillId="33" borderId="0"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76200</xdr:rowOff>
    </xdr:from>
    <xdr:to>
      <xdr:col>4</xdr:col>
      <xdr:colOff>704850</xdr:colOff>
      <xdr:row>2</xdr:row>
      <xdr:rowOff>19050</xdr:rowOff>
    </xdr:to>
    <xdr:pic>
      <xdr:nvPicPr>
        <xdr:cNvPr id="1" name="Picture 1" descr="http://cms.ukintpress.com/UserFiles/Transport-Scotland-logo.jpg"/>
        <xdr:cNvPicPr preferRelativeResize="1">
          <a:picLocks noChangeAspect="1"/>
        </xdr:cNvPicPr>
      </xdr:nvPicPr>
      <xdr:blipFill>
        <a:blip r:embed="rId1"/>
        <a:stretch>
          <a:fillRect/>
        </a:stretch>
      </xdr:blipFill>
      <xdr:spPr>
        <a:xfrm>
          <a:off x="6343650" y="76200"/>
          <a:ext cx="6572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42</xdr:row>
      <xdr:rowOff>0</xdr:rowOff>
    </xdr:from>
    <xdr:ext cx="9525" cy="9525"/>
    <xdr:sp>
      <xdr:nvSpPr>
        <xdr:cNvPr id="1" name="AutoShape 5" descr="http://www.googleadservices.com/pagead/conversion/1011350631/?label=Xm6sCIngiAoQ5_if4gM&amp;guid=ON&amp;script=0&amp;ord=6090743002357202"/>
        <xdr:cNvSpPr>
          <a:spLocks noChangeAspect="1"/>
        </xdr:cNvSpPr>
      </xdr:nvSpPr>
      <xdr:spPr>
        <a:xfrm>
          <a:off x="10982325" y="8943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15</xdr:col>
      <xdr:colOff>95250</xdr:colOff>
      <xdr:row>42</xdr:row>
      <xdr:rowOff>0</xdr:rowOff>
    </xdr:from>
    <xdr:to>
      <xdr:col>15</xdr:col>
      <xdr:colOff>104775</xdr:colOff>
      <xdr:row>42</xdr:row>
      <xdr:rowOff>9525</xdr:rowOff>
    </xdr:to>
    <xdr:pic>
      <xdr:nvPicPr>
        <xdr:cNvPr id="2" name="Picture 6" descr="http://d.adroll.com/cm/g/out?google_nid=adroll2"/>
        <xdr:cNvPicPr preferRelativeResize="1">
          <a:picLocks noChangeAspect="1"/>
        </xdr:cNvPicPr>
      </xdr:nvPicPr>
      <xdr:blipFill>
        <a:blip r:embed="rId1"/>
        <a:stretch>
          <a:fillRect/>
        </a:stretch>
      </xdr:blipFill>
      <xdr:spPr>
        <a:xfrm>
          <a:off x="11001375" y="8943975"/>
          <a:ext cx="9525" cy="9525"/>
        </a:xfrm>
        <a:prstGeom prst="rect">
          <a:avLst/>
        </a:prstGeom>
        <a:noFill/>
        <a:ln w="9525" cmpd="sng">
          <a:noFill/>
        </a:ln>
      </xdr:spPr>
    </xdr:pic>
    <xdr:clientData/>
  </xdr:twoCellAnchor>
  <xdr:oneCellAnchor>
    <xdr:from>
      <xdr:col>15</xdr:col>
      <xdr:colOff>114300</xdr:colOff>
      <xdr:row>42</xdr:row>
      <xdr:rowOff>0</xdr:rowOff>
    </xdr:from>
    <xdr:ext cx="9525" cy="9525"/>
    <xdr:sp>
      <xdr:nvSpPr>
        <xdr:cNvPr id="3" name="AutoShape 7" descr="http://ib.adnxs.com/seg?add=721008&amp;t=2"/>
        <xdr:cNvSpPr>
          <a:spLocks noChangeAspect="1"/>
        </xdr:cNvSpPr>
      </xdr:nvSpPr>
      <xdr:spPr>
        <a:xfrm>
          <a:off x="11020425" y="8943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114300</xdr:colOff>
      <xdr:row>4</xdr:row>
      <xdr:rowOff>0</xdr:rowOff>
    </xdr:from>
    <xdr:ext cx="9525" cy="9525"/>
    <xdr:sp>
      <xdr:nvSpPr>
        <xdr:cNvPr id="1" name="AutoShape 7" descr="http://ib.adnxs.com/seg?add=721008&amp;t=2"/>
        <xdr:cNvSpPr>
          <a:spLocks noChangeAspect="1"/>
        </xdr:cNvSpPr>
      </xdr:nvSpPr>
      <xdr:spPr>
        <a:xfrm>
          <a:off x="11229975" y="1209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transport.gov.scot/media/20123/TATIS%202013%20-%20TATIS%20Tables%20-%20Final%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Index"/>
      <sheetName val="S3 SHS"/>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43"/>
      <sheetName val="SHS Transport Table 44-45"/>
      <sheetName val="Table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E50"/>
  <sheetViews>
    <sheetView tabSelected="1" zoomScalePageLayoutView="0" workbookViewId="0" topLeftCell="A1">
      <selection activeCell="B13" sqref="B13"/>
    </sheetView>
  </sheetViews>
  <sheetFormatPr defaultColWidth="9.140625" defaultRowHeight="12.75"/>
  <cols>
    <col min="1" max="1" width="12.00390625" style="115" customWidth="1"/>
    <col min="2" max="2" width="51.57421875" style="115" customWidth="1"/>
    <col min="3" max="3" width="13.57421875" style="115" customWidth="1"/>
    <col min="4" max="4" width="17.28125" style="115" customWidth="1"/>
    <col min="5" max="5" width="10.7109375" style="115" customWidth="1"/>
    <col min="6" max="16384" width="9.140625" style="115" customWidth="1"/>
  </cols>
  <sheetData>
    <row r="1" spans="1:5" ht="48" customHeight="1">
      <c r="A1" s="390" t="s">
        <v>332</v>
      </c>
      <c r="B1" s="390"/>
      <c r="C1" s="390"/>
      <c r="E1" s="205"/>
    </row>
    <row r="2" spans="1:5" ht="23.25">
      <c r="A2" s="206"/>
      <c r="B2" s="206"/>
      <c r="C2" s="206"/>
      <c r="E2" s="205"/>
    </row>
    <row r="3" spans="1:5" ht="15">
      <c r="A3" s="2" t="s">
        <v>256</v>
      </c>
      <c r="E3" s="205"/>
    </row>
    <row r="4" spans="1:5" ht="15">
      <c r="A4" s="2" t="s">
        <v>257</v>
      </c>
      <c r="E4" s="205"/>
    </row>
    <row r="5" spans="1:5" ht="13.5" customHeight="1">
      <c r="A5" s="2"/>
      <c r="E5" s="205"/>
    </row>
    <row r="6" spans="1:5" ht="26.25" customHeight="1">
      <c r="A6" s="2" t="s">
        <v>258</v>
      </c>
      <c r="C6" s="2" t="s">
        <v>259</v>
      </c>
      <c r="E6" s="205"/>
    </row>
    <row r="7" spans="1:5" ht="26.25" customHeight="1">
      <c r="A7" s="2" t="s">
        <v>201</v>
      </c>
      <c r="E7" s="205"/>
    </row>
    <row r="8" spans="1:5" ht="15.75" customHeight="1">
      <c r="A8" s="2"/>
      <c r="E8" s="205"/>
    </row>
    <row r="9" spans="1:5" ht="15">
      <c r="A9" s="2" t="s">
        <v>260</v>
      </c>
      <c r="E9" s="205"/>
    </row>
    <row r="11" ht="18">
      <c r="A11" s="114" t="s">
        <v>203</v>
      </c>
    </row>
    <row r="12" spans="3:5" ht="26.25" customHeight="1">
      <c r="C12" s="117" t="s">
        <v>221</v>
      </c>
      <c r="D12" s="117" t="s">
        <v>209</v>
      </c>
      <c r="E12" s="116" t="s">
        <v>201</v>
      </c>
    </row>
    <row r="13" spans="1:5" ht="26.25" customHeight="1">
      <c r="A13" s="197" t="s">
        <v>225</v>
      </c>
      <c r="B13" s="207" t="s">
        <v>399</v>
      </c>
      <c r="C13" s="198" t="s">
        <v>222</v>
      </c>
      <c r="D13" s="199" t="s">
        <v>204</v>
      </c>
      <c r="E13" s="200"/>
    </row>
    <row r="14" spans="1:5" ht="26.25" customHeight="1">
      <c r="A14" s="197" t="s">
        <v>226</v>
      </c>
      <c r="B14" s="207" t="s">
        <v>400</v>
      </c>
      <c r="C14" s="198" t="s">
        <v>222</v>
      </c>
      <c r="D14" s="199" t="s">
        <v>205</v>
      </c>
      <c r="E14" s="197"/>
    </row>
    <row r="15" spans="1:5" ht="26.25" customHeight="1">
      <c r="A15" s="197" t="s">
        <v>227</v>
      </c>
      <c r="B15" s="207" t="s">
        <v>393</v>
      </c>
      <c r="C15" s="198" t="s">
        <v>224</v>
      </c>
      <c r="D15" s="199" t="s">
        <v>205</v>
      </c>
      <c r="E15" s="200"/>
    </row>
    <row r="16" spans="1:5" ht="26.25" customHeight="1">
      <c r="A16" s="197" t="s">
        <v>228</v>
      </c>
      <c r="B16" s="207" t="s">
        <v>401</v>
      </c>
      <c r="C16" s="198" t="s">
        <v>222</v>
      </c>
      <c r="D16" s="199" t="s">
        <v>205</v>
      </c>
      <c r="E16" s="197"/>
    </row>
    <row r="17" spans="1:5" ht="26.25" customHeight="1">
      <c r="A17" s="197" t="s">
        <v>229</v>
      </c>
      <c r="B17" s="207" t="s">
        <v>410</v>
      </c>
      <c r="C17" s="198" t="s">
        <v>222</v>
      </c>
      <c r="D17" s="199" t="s">
        <v>205</v>
      </c>
      <c r="E17" s="197"/>
    </row>
    <row r="18" spans="1:5" ht="26.25" customHeight="1">
      <c r="A18" s="197" t="s">
        <v>230</v>
      </c>
      <c r="B18" s="207" t="s">
        <v>402</v>
      </c>
      <c r="C18" s="198" t="s">
        <v>222</v>
      </c>
      <c r="D18" s="199" t="s">
        <v>206</v>
      </c>
      <c r="E18" s="200"/>
    </row>
    <row r="19" spans="1:5" ht="26.25" customHeight="1">
      <c r="A19" s="197" t="s">
        <v>231</v>
      </c>
      <c r="B19" s="207" t="s">
        <v>403</v>
      </c>
      <c r="C19" s="198" t="s">
        <v>222</v>
      </c>
      <c r="D19" s="199" t="s">
        <v>205</v>
      </c>
      <c r="E19" s="197"/>
    </row>
    <row r="20" spans="1:5" ht="26.25" customHeight="1">
      <c r="A20" s="197" t="s">
        <v>232</v>
      </c>
      <c r="B20" s="207" t="s">
        <v>394</v>
      </c>
      <c r="C20" s="198" t="s">
        <v>224</v>
      </c>
      <c r="D20" s="199" t="s">
        <v>205</v>
      </c>
      <c r="E20" s="197"/>
    </row>
    <row r="21" spans="1:5" ht="26.25" customHeight="1">
      <c r="A21" s="197" t="s">
        <v>233</v>
      </c>
      <c r="B21" s="207" t="s">
        <v>411</v>
      </c>
      <c r="C21" s="198" t="s">
        <v>222</v>
      </c>
      <c r="D21" s="199" t="s">
        <v>205</v>
      </c>
      <c r="E21" s="197"/>
    </row>
    <row r="22" spans="1:5" ht="26.25" customHeight="1">
      <c r="A22" s="197" t="s">
        <v>234</v>
      </c>
      <c r="B22" s="207" t="s">
        <v>395</v>
      </c>
      <c r="C22" s="198" t="s">
        <v>224</v>
      </c>
      <c r="D22" s="199" t="s">
        <v>205</v>
      </c>
      <c r="E22" s="197"/>
    </row>
    <row r="23" spans="1:5" ht="26.25" customHeight="1">
      <c r="A23" s="197" t="s">
        <v>235</v>
      </c>
      <c r="B23" s="207" t="s">
        <v>404</v>
      </c>
      <c r="C23" s="198" t="s">
        <v>222</v>
      </c>
      <c r="D23" s="199" t="s">
        <v>207</v>
      </c>
      <c r="E23" s="197"/>
    </row>
    <row r="24" spans="1:5" ht="26.25" customHeight="1">
      <c r="A24" s="197" t="s">
        <v>236</v>
      </c>
      <c r="B24" s="207" t="s">
        <v>405</v>
      </c>
      <c r="C24" s="198" t="s">
        <v>222</v>
      </c>
      <c r="D24" s="199" t="s">
        <v>207</v>
      </c>
      <c r="E24" s="197"/>
    </row>
    <row r="25" spans="1:5" ht="26.25" customHeight="1">
      <c r="A25" s="197" t="s">
        <v>237</v>
      </c>
      <c r="B25" s="207" t="s">
        <v>406</v>
      </c>
      <c r="C25" s="198" t="s">
        <v>222</v>
      </c>
      <c r="D25" s="199" t="s">
        <v>207</v>
      </c>
      <c r="E25" s="197"/>
    </row>
    <row r="26" spans="1:5" ht="26.25" customHeight="1">
      <c r="A26" s="197" t="s">
        <v>238</v>
      </c>
      <c r="B26" s="207" t="s">
        <v>407</v>
      </c>
      <c r="C26" s="198" t="s">
        <v>222</v>
      </c>
      <c r="D26" s="199" t="s">
        <v>205</v>
      </c>
      <c r="E26" s="197"/>
    </row>
    <row r="27" spans="1:5" ht="26.25" customHeight="1">
      <c r="A27" s="197" t="s">
        <v>239</v>
      </c>
      <c r="B27" s="207" t="s">
        <v>408</v>
      </c>
      <c r="C27" s="198" t="s">
        <v>222</v>
      </c>
      <c r="D27" s="199" t="s">
        <v>208</v>
      </c>
      <c r="E27" s="197"/>
    </row>
    <row r="28" spans="1:5" ht="26.25" customHeight="1">
      <c r="A28" s="197" t="s">
        <v>240</v>
      </c>
      <c r="B28" s="207" t="s">
        <v>412</v>
      </c>
      <c r="C28" s="198" t="s">
        <v>223</v>
      </c>
      <c r="D28" s="199" t="s">
        <v>208</v>
      </c>
      <c r="E28" s="197"/>
    </row>
    <row r="29" spans="1:5" ht="25.5">
      <c r="A29" s="197" t="s">
        <v>241</v>
      </c>
      <c r="B29" s="207" t="s">
        <v>409</v>
      </c>
      <c r="C29" s="198" t="s">
        <v>222</v>
      </c>
      <c r="D29" s="199" t="s">
        <v>208</v>
      </c>
      <c r="E29" s="197"/>
    </row>
    <row r="30" spans="1:5" ht="25.5">
      <c r="A30" s="197" t="s">
        <v>242</v>
      </c>
      <c r="B30" s="207" t="s">
        <v>396</v>
      </c>
      <c r="C30" s="198" t="s">
        <v>224</v>
      </c>
      <c r="D30" s="199" t="s">
        <v>208</v>
      </c>
      <c r="E30" s="197"/>
    </row>
    <row r="31" spans="1:5" ht="25.5">
      <c r="A31" s="197" t="s">
        <v>243</v>
      </c>
      <c r="B31" s="207" t="s">
        <v>413</v>
      </c>
      <c r="C31" s="198" t="s">
        <v>223</v>
      </c>
      <c r="D31" s="199" t="s">
        <v>210</v>
      </c>
      <c r="E31" s="197"/>
    </row>
    <row r="32" spans="1:5" ht="25.5">
      <c r="A32" s="197" t="s">
        <v>244</v>
      </c>
      <c r="B32" s="207" t="s">
        <v>414</v>
      </c>
      <c r="C32" s="198" t="s">
        <v>223</v>
      </c>
      <c r="D32" s="199" t="s">
        <v>210</v>
      </c>
      <c r="E32" s="197"/>
    </row>
    <row r="33" spans="1:5" ht="25.5">
      <c r="A33" s="197" t="s">
        <v>245</v>
      </c>
      <c r="B33" s="207" t="s">
        <v>415</v>
      </c>
      <c r="C33" s="198" t="s">
        <v>223</v>
      </c>
      <c r="D33" s="199" t="s">
        <v>210</v>
      </c>
      <c r="E33" s="197"/>
    </row>
    <row r="34" spans="1:5" ht="25.5">
      <c r="A34" s="197" t="s">
        <v>246</v>
      </c>
      <c r="B34" s="207" t="s">
        <v>416</v>
      </c>
      <c r="C34" s="198" t="s">
        <v>223</v>
      </c>
      <c r="D34" s="199" t="s">
        <v>210</v>
      </c>
      <c r="E34" s="197"/>
    </row>
    <row r="35" spans="1:5" ht="25.5">
      <c r="A35" s="197" t="s">
        <v>324</v>
      </c>
      <c r="B35" s="207" t="s">
        <v>397</v>
      </c>
      <c r="C35" s="198" t="s">
        <v>224</v>
      </c>
      <c r="D35" s="199" t="s">
        <v>210</v>
      </c>
      <c r="E35" s="197"/>
    </row>
    <row r="36" spans="1:5" ht="12.75">
      <c r="A36" s="197"/>
      <c r="B36" s="197"/>
      <c r="C36" s="199"/>
      <c r="D36" s="199"/>
      <c r="E36" s="197"/>
    </row>
    <row r="37" spans="1:5" ht="12.75">
      <c r="A37" s="200" t="s">
        <v>202</v>
      </c>
      <c r="B37" s="208" t="s">
        <v>261</v>
      </c>
      <c r="C37" s="199"/>
      <c r="D37" s="199"/>
      <c r="E37" s="197"/>
    </row>
    <row r="38" spans="1:5" ht="12.75">
      <c r="A38" s="200"/>
      <c r="B38" s="197"/>
      <c r="C38" s="199"/>
      <c r="D38" s="199"/>
      <c r="E38" s="197"/>
    </row>
    <row r="39" spans="1:5" ht="25.5">
      <c r="A39" s="200" t="s">
        <v>250</v>
      </c>
      <c r="B39" s="208" t="s">
        <v>398</v>
      </c>
      <c r="C39" s="199" t="s">
        <v>252</v>
      </c>
      <c r="D39" s="199" t="s">
        <v>205</v>
      </c>
      <c r="E39" s="197"/>
    </row>
    <row r="40" spans="1:2" ht="12.75">
      <c r="A40" s="79" t="s">
        <v>326</v>
      </c>
      <c r="B40" s="115" t="s">
        <v>328</v>
      </c>
    </row>
    <row r="41" spans="1:3" ht="25.5">
      <c r="A41" s="115" t="s">
        <v>325</v>
      </c>
      <c r="B41" s="115" t="s">
        <v>329</v>
      </c>
      <c r="C41" s="198" t="s">
        <v>223</v>
      </c>
    </row>
    <row r="42" spans="1:3" ht="25.5">
      <c r="A42" s="115" t="s">
        <v>327</v>
      </c>
      <c r="B42" s="115" t="s">
        <v>330</v>
      </c>
      <c r="C42" s="198" t="s">
        <v>223</v>
      </c>
    </row>
    <row r="48" ht="12.75">
      <c r="C48" s="79"/>
    </row>
    <row r="49" ht="12.75">
      <c r="C49" s="133"/>
    </row>
    <row r="50" ht="12.75">
      <c r="C50" s="79"/>
    </row>
  </sheetData>
  <sheetProtection/>
  <mergeCells count="1">
    <mergeCell ref="A1:C1"/>
  </mergeCells>
  <hyperlinks>
    <hyperlink ref="B13" location="'Tables TD1-TD3'!A1" display="Percentage of adults travelling on previous day: 2004-2014"/>
    <hyperlink ref="B14" location="'Tables TD1-TD3'!A1" display="Percentage of journeys made by main mode of travel: 2004-2014"/>
    <hyperlink ref="B15" location="'Tables TD1-TD3'!A1" display="Percentage of journeys by main mode of travel and distance: 2014"/>
    <hyperlink ref="B16" location="'Tables TD1-TD3'!A1" display="Percentage of stages by main mode of travel: 2004-2014"/>
    <hyperlink ref="B17" location="'Table TD2c'!A1" display="Multi Stage journeys"/>
    <hyperlink ref="B18" location="'Tables TD1-TD3'!A1" display="Percentage of journeys made by purpose of travel: 2004-2014"/>
    <hyperlink ref="B19" location="'Table TD4&amp;TD5'!A1" display="Percentage of journeys made by distance of travel: 2004-2014"/>
    <hyperlink ref="B20" location="'Table TD4&amp;TD5'!A1" display="Percentage of journeys made by distance and main mode of travel: 2014"/>
    <hyperlink ref="B21" location="'Table TD4&amp;TD5'!A1" display="Distance summary statistics: 2012-2016"/>
    <hyperlink ref="B22" location="'Table TD4&amp;TD5'!A1" display="Distance summary statistics by mode of transport: 2014"/>
    <hyperlink ref="B23" location="'Table TD6-TD8'!A1" display="Percentage of journeys made by duration of journey: 2004-2014"/>
    <hyperlink ref="B24" location="'Table TD6-TD8'!A1" display="Percentage of journeys made by start time of journey: 2004-2014"/>
    <hyperlink ref="B25" location="'Table TD6-TD8'!A1" display="Percentage of journeys made by day of travel: 2004-2014"/>
    <hyperlink ref="B26" location="'Tables TD9-TD11'!A1" display="Percentage of car stages by car occupancy: 2004-2014"/>
    <hyperlink ref="B27" location="'Tables TD9-TD11'!A1" display="Percentage of car/van stages delayed by congestion: 2004-2014"/>
    <hyperlink ref="B28" location="'Tables TD9-TD11'!A1" display="Reason for congestion for car/van stages: 2012-2016"/>
    <hyperlink ref="B29" location="'Tables TD9-TD11'!A1" display="Percentage of bus stages where passenger experienced delay: 2004-2014"/>
    <hyperlink ref="B30" location="'Table TD12'!A1" display="Percentage of driver stages where delay experienced by amount of delay: 2014"/>
    <hyperlink ref="B31" location="'Table TD13-TD14'!A1" display="Percentage of journeys originating in each council area by destination council area: 2012-2016 (combined)"/>
    <hyperlink ref="B32" location="'Table TD13-TD14'!A1" display="Percentage of journeys ending in each council area by area of origin: 2012-2016 (combined)"/>
    <hyperlink ref="B33" location="'Table TD15-TD16'!A1" display="Percentage of employed people resident in each council area by council area of workplace: 2012-2016 (combined)"/>
    <hyperlink ref="B34" location="'Table TD15-TD16'!A1" display="Percentage of employed people in each council area by council area of residence: 2012-2016 (combined)"/>
    <hyperlink ref="B37" location="'Table A'!A1" display="95% confident limits for estimates, based on SHS sub-sample sizes"/>
    <hyperlink ref="B39" location="'Annex A - Road network distance'!A1" display="Tables 2a, 4, 4a, 5 and 5a calculated using road network distance data: 2013-2014"/>
    <hyperlink ref="B35" location="'Table TD17'!A1" display="Use of ordering services, 2015"/>
  </hyperlinks>
  <printOptions/>
  <pageMargins left="0.7" right="0.7" top="0.75" bottom="0.75" header="0.3" footer="0.3"/>
  <pageSetup fitToHeight="1" fitToWidth="1"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S52"/>
  <sheetViews>
    <sheetView view="pageBreakPreview" zoomScale="60" zoomScaleNormal="70" zoomScalePageLayoutView="0" workbookViewId="0" topLeftCell="A37">
      <selection activeCell="Q11" sqref="Q11"/>
    </sheetView>
  </sheetViews>
  <sheetFormatPr defaultColWidth="9.140625" defaultRowHeight="12.75"/>
  <cols>
    <col min="1" max="1" width="49.28125" style="79" customWidth="1"/>
    <col min="2" max="2" width="9.140625" style="79" customWidth="1"/>
    <col min="3" max="4" width="9.00390625" style="79" customWidth="1"/>
    <col min="5" max="15" width="9.140625" style="79" customWidth="1"/>
    <col min="16" max="16" width="12.140625" style="79" customWidth="1"/>
    <col min="17" max="17" width="14.57421875" style="79" customWidth="1"/>
    <col min="18" max="18" width="15.28125" style="79" customWidth="1"/>
    <col min="19" max="16384" width="9.140625" style="79" customWidth="1"/>
  </cols>
  <sheetData>
    <row r="1" spans="1:18" s="95" customFormat="1" ht="18.75" thickBot="1">
      <c r="A1" s="108" t="s">
        <v>361</v>
      </c>
      <c r="B1" s="94"/>
      <c r="C1" s="94"/>
      <c r="D1" s="94"/>
      <c r="E1" s="94"/>
      <c r="F1" s="94"/>
      <c r="G1" s="94"/>
      <c r="H1" s="94"/>
      <c r="I1" s="94"/>
      <c r="J1" s="94"/>
      <c r="K1" s="94"/>
      <c r="L1" s="94"/>
      <c r="M1" s="94"/>
      <c r="N1" s="94"/>
      <c r="O1" s="94"/>
      <c r="P1" s="94"/>
      <c r="Q1" s="94"/>
      <c r="R1" s="110"/>
    </row>
    <row r="2" spans="1:18" ht="15.75" customHeight="1">
      <c r="A2" s="146"/>
      <c r="B2" s="453" t="s">
        <v>172</v>
      </c>
      <c r="C2" s="453"/>
      <c r="D2" s="453"/>
      <c r="E2" s="453"/>
      <c r="F2" s="453"/>
      <c r="G2" s="453"/>
      <c r="H2" s="453"/>
      <c r="I2" s="453"/>
      <c r="J2" s="453"/>
      <c r="K2" s="453"/>
      <c r="L2" s="453"/>
      <c r="M2" s="453"/>
      <c r="N2" s="453"/>
      <c r="O2" s="453"/>
      <c r="P2" s="453"/>
      <c r="Q2" s="453"/>
      <c r="R2" s="388"/>
    </row>
    <row r="3" spans="1:18" ht="95.25" customHeight="1">
      <c r="A3" s="179"/>
      <c r="B3" s="449" t="s">
        <v>173</v>
      </c>
      <c r="C3" s="449" t="s">
        <v>147</v>
      </c>
      <c r="D3" s="449" t="s">
        <v>148</v>
      </c>
      <c r="E3" s="449" t="s">
        <v>149</v>
      </c>
      <c r="F3" s="449" t="s">
        <v>150</v>
      </c>
      <c r="G3" s="449" t="s">
        <v>151</v>
      </c>
      <c r="H3" s="449" t="s">
        <v>152</v>
      </c>
      <c r="I3" s="449" t="s">
        <v>153</v>
      </c>
      <c r="J3" s="449" t="s">
        <v>154</v>
      </c>
      <c r="K3" s="449" t="s">
        <v>155</v>
      </c>
      <c r="L3" s="449" t="s">
        <v>156</v>
      </c>
      <c r="M3" s="449" t="s">
        <v>157</v>
      </c>
      <c r="N3" s="449" t="s">
        <v>158</v>
      </c>
      <c r="O3" s="449" t="s">
        <v>159</v>
      </c>
      <c r="P3" s="449" t="s">
        <v>160</v>
      </c>
      <c r="Q3" s="382" t="s">
        <v>112</v>
      </c>
      <c r="R3" s="105"/>
    </row>
    <row r="4" spans="1:18" ht="15.75">
      <c r="A4" s="178"/>
      <c r="B4" s="450"/>
      <c r="C4" s="450"/>
      <c r="D4" s="450"/>
      <c r="E4" s="450"/>
      <c r="F4" s="450"/>
      <c r="G4" s="450"/>
      <c r="H4" s="450"/>
      <c r="I4" s="450"/>
      <c r="J4" s="450"/>
      <c r="K4" s="450"/>
      <c r="L4" s="450"/>
      <c r="M4" s="450"/>
      <c r="N4" s="450"/>
      <c r="O4" s="450"/>
      <c r="P4" s="450" t="s">
        <v>114</v>
      </c>
      <c r="Q4" s="383"/>
      <c r="R4" s="105"/>
    </row>
    <row r="5" spans="1:18" ht="15.75" customHeight="1">
      <c r="A5" s="176" t="s">
        <v>174</v>
      </c>
      <c r="B5" s="172"/>
      <c r="C5" s="172"/>
      <c r="D5" s="172"/>
      <c r="E5" s="172"/>
      <c r="F5" s="172"/>
      <c r="G5" s="172"/>
      <c r="H5" s="172"/>
      <c r="I5" s="172"/>
      <c r="J5" s="172"/>
      <c r="K5" s="172"/>
      <c r="L5" s="172"/>
      <c r="M5" s="172"/>
      <c r="N5" s="172"/>
      <c r="O5" s="172"/>
      <c r="P5" s="177" t="s">
        <v>113</v>
      </c>
      <c r="Q5" s="107"/>
      <c r="R5" s="107"/>
    </row>
    <row r="6" spans="1:19" ht="15">
      <c r="A6" s="99" t="s">
        <v>173</v>
      </c>
      <c r="B6" s="375">
        <v>81.6</v>
      </c>
      <c r="C6" s="308">
        <v>0.8</v>
      </c>
      <c r="D6" s="308" t="s">
        <v>185</v>
      </c>
      <c r="E6" s="308" t="s">
        <v>30</v>
      </c>
      <c r="F6" s="308" t="s">
        <v>185</v>
      </c>
      <c r="G6" s="308" t="s">
        <v>185</v>
      </c>
      <c r="H6" s="308" t="s">
        <v>30</v>
      </c>
      <c r="I6" s="308" t="s">
        <v>185</v>
      </c>
      <c r="J6" s="308" t="s">
        <v>30</v>
      </c>
      <c r="K6" s="308" t="s">
        <v>185</v>
      </c>
      <c r="L6" s="308" t="s">
        <v>30</v>
      </c>
      <c r="M6" s="308" t="s">
        <v>30</v>
      </c>
      <c r="N6" s="308" t="s">
        <v>185</v>
      </c>
      <c r="O6" s="308" t="s">
        <v>30</v>
      </c>
      <c r="P6" s="308">
        <v>17</v>
      </c>
      <c r="Q6" s="100">
        <v>2450</v>
      </c>
      <c r="R6" s="245"/>
      <c r="S6" s="214"/>
    </row>
    <row r="7" spans="1:19" ht="15">
      <c r="A7" s="99" t="s">
        <v>147</v>
      </c>
      <c r="B7" s="308">
        <v>0.6</v>
      </c>
      <c r="C7" s="375">
        <v>82.2</v>
      </c>
      <c r="D7" s="308" t="s">
        <v>185</v>
      </c>
      <c r="E7" s="308" t="s">
        <v>30</v>
      </c>
      <c r="F7" s="308" t="s">
        <v>185</v>
      </c>
      <c r="G7" s="308" t="s">
        <v>185</v>
      </c>
      <c r="H7" s="308" t="s">
        <v>30</v>
      </c>
      <c r="I7" s="308" t="s">
        <v>30</v>
      </c>
      <c r="J7" s="308" t="s">
        <v>185</v>
      </c>
      <c r="K7" s="308" t="s">
        <v>30</v>
      </c>
      <c r="L7" s="308" t="s">
        <v>30</v>
      </c>
      <c r="M7" s="308" t="s">
        <v>30</v>
      </c>
      <c r="N7" s="308" t="s">
        <v>30</v>
      </c>
      <c r="O7" s="308" t="s">
        <v>30</v>
      </c>
      <c r="P7" s="308">
        <v>16.9</v>
      </c>
      <c r="Q7" s="284">
        <v>1970</v>
      </c>
      <c r="R7" s="245"/>
      <c r="S7" s="214"/>
    </row>
    <row r="8" spans="1:19" ht="15">
      <c r="A8" s="99" t="s">
        <v>148</v>
      </c>
      <c r="B8" s="308" t="s">
        <v>185</v>
      </c>
      <c r="C8" s="308">
        <v>3.5</v>
      </c>
      <c r="D8" s="375">
        <v>78</v>
      </c>
      <c r="E8" s="308">
        <v>1.5</v>
      </c>
      <c r="F8" s="308">
        <v>2.6</v>
      </c>
      <c r="G8" s="308">
        <v>1</v>
      </c>
      <c r="H8" s="308" t="s">
        <v>185</v>
      </c>
      <c r="I8" s="308">
        <v>0.7</v>
      </c>
      <c r="J8" s="308" t="s">
        <v>30</v>
      </c>
      <c r="K8" s="308" t="s">
        <v>185</v>
      </c>
      <c r="L8" s="308" t="s">
        <v>185</v>
      </c>
      <c r="M8" s="308" t="s">
        <v>185</v>
      </c>
      <c r="N8" s="308" t="s">
        <v>30</v>
      </c>
      <c r="O8" s="308" t="s">
        <v>185</v>
      </c>
      <c r="P8" s="308">
        <v>11.9</v>
      </c>
      <c r="Q8" s="284">
        <v>1450</v>
      </c>
      <c r="R8" s="245"/>
      <c r="S8" s="214"/>
    </row>
    <row r="9" spans="1:19" ht="15">
      <c r="A9" s="99" t="s">
        <v>149</v>
      </c>
      <c r="B9" s="308" t="s">
        <v>185</v>
      </c>
      <c r="C9" s="308" t="s">
        <v>185</v>
      </c>
      <c r="D9" s="308">
        <v>0.6</v>
      </c>
      <c r="E9" s="375">
        <v>65</v>
      </c>
      <c r="F9" s="308">
        <v>1.9</v>
      </c>
      <c r="G9" s="308">
        <v>5</v>
      </c>
      <c r="H9" s="308">
        <v>3.4</v>
      </c>
      <c r="I9" s="308">
        <v>3.1</v>
      </c>
      <c r="J9" s="308">
        <v>1.1</v>
      </c>
      <c r="K9" s="308">
        <v>0.2</v>
      </c>
      <c r="L9" s="308">
        <v>2.6</v>
      </c>
      <c r="M9" s="308">
        <v>0.5</v>
      </c>
      <c r="N9" s="308" t="s">
        <v>185</v>
      </c>
      <c r="O9" s="308" t="s">
        <v>185</v>
      </c>
      <c r="P9" s="308">
        <v>16</v>
      </c>
      <c r="Q9" s="284">
        <v>1610</v>
      </c>
      <c r="R9" s="245"/>
      <c r="S9" s="214"/>
    </row>
    <row r="10" spans="1:19" ht="15">
      <c r="A10" s="99" t="s">
        <v>150</v>
      </c>
      <c r="B10" s="308" t="s">
        <v>185</v>
      </c>
      <c r="C10" s="308" t="s">
        <v>185</v>
      </c>
      <c r="D10" s="308">
        <v>6.3</v>
      </c>
      <c r="E10" s="308">
        <v>0.8</v>
      </c>
      <c r="F10" s="375">
        <v>67.9</v>
      </c>
      <c r="G10" s="308">
        <v>8.5</v>
      </c>
      <c r="H10" s="308">
        <v>1.4</v>
      </c>
      <c r="I10" s="308" t="s">
        <v>185</v>
      </c>
      <c r="J10" s="308" t="s">
        <v>30</v>
      </c>
      <c r="K10" s="308" t="s">
        <v>30</v>
      </c>
      <c r="L10" s="308" t="s">
        <v>185</v>
      </c>
      <c r="M10" s="308" t="s">
        <v>185</v>
      </c>
      <c r="N10" s="308" t="s">
        <v>30</v>
      </c>
      <c r="O10" s="308" t="s">
        <v>30</v>
      </c>
      <c r="P10" s="308">
        <v>13.8</v>
      </c>
      <c r="Q10" s="284">
        <v>980</v>
      </c>
      <c r="R10" s="245"/>
      <c r="S10" s="214"/>
    </row>
    <row r="11" spans="1:19" ht="15">
      <c r="A11" s="99" t="s">
        <v>151</v>
      </c>
      <c r="B11" s="308" t="s">
        <v>185</v>
      </c>
      <c r="C11" s="308" t="s">
        <v>185</v>
      </c>
      <c r="D11" s="308">
        <v>0.3</v>
      </c>
      <c r="E11" s="308">
        <v>0.8</v>
      </c>
      <c r="F11" s="308">
        <v>1.6</v>
      </c>
      <c r="G11" s="375">
        <v>73.3</v>
      </c>
      <c r="H11" s="308">
        <v>6.6</v>
      </c>
      <c r="I11" s="308">
        <v>0.8</v>
      </c>
      <c r="J11" s="308" t="s">
        <v>185</v>
      </c>
      <c r="K11" s="308" t="s">
        <v>185</v>
      </c>
      <c r="L11" s="308">
        <v>0.6</v>
      </c>
      <c r="M11" s="308" t="s">
        <v>185</v>
      </c>
      <c r="N11" s="308" t="s">
        <v>185</v>
      </c>
      <c r="O11" s="308" t="s">
        <v>185</v>
      </c>
      <c r="P11" s="308">
        <v>15.4</v>
      </c>
      <c r="Q11" s="284">
        <v>1660</v>
      </c>
      <c r="R11" s="245"/>
      <c r="S11" s="214"/>
    </row>
    <row r="12" spans="1:19" ht="15">
      <c r="A12" s="99" t="s">
        <v>152</v>
      </c>
      <c r="B12" s="308" t="s">
        <v>185</v>
      </c>
      <c r="C12" s="308" t="s">
        <v>30</v>
      </c>
      <c r="D12" s="308" t="s">
        <v>185</v>
      </c>
      <c r="E12" s="308">
        <v>1.7</v>
      </c>
      <c r="F12" s="308">
        <v>0.6</v>
      </c>
      <c r="G12" s="308">
        <v>32.6</v>
      </c>
      <c r="H12" s="375">
        <v>47.8</v>
      </c>
      <c r="I12" s="308">
        <v>1.5</v>
      </c>
      <c r="J12" s="308" t="s">
        <v>30</v>
      </c>
      <c r="K12" s="308" t="s">
        <v>185</v>
      </c>
      <c r="L12" s="308">
        <v>1.2</v>
      </c>
      <c r="M12" s="308" t="s">
        <v>185</v>
      </c>
      <c r="N12" s="308" t="s">
        <v>30</v>
      </c>
      <c r="O12" s="308">
        <v>0.6</v>
      </c>
      <c r="P12" s="308">
        <v>13.2</v>
      </c>
      <c r="Q12" s="284">
        <v>1490</v>
      </c>
      <c r="R12" s="245"/>
      <c r="S12" s="214"/>
    </row>
    <row r="13" spans="1:19" ht="15">
      <c r="A13" s="99" t="s">
        <v>153</v>
      </c>
      <c r="B13" s="308" t="s">
        <v>30</v>
      </c>
      <c r="C13" s="308" t="s">
        <v>185</v>
      </c>
      <c r="D13" s="308" t="s">
        <v>185</v>
      </c>
      <c r="E13" s="308">
        <v>0.5</v>
      </c>
      <c r="F13" s="308" t="s">
        <v>185</v>
      </c>
      <c r="G13" s="308">
        <v>0.9</v>
      </c>
      <c r="H13" s="308">
        <v>0.4</v>
      </c>
      <c r="I13" s="375">
        <v>60.3</v>
      </c>
      <c r="J13" s="308">
        <v>4.8</v>
      </c>
      <c r="K13" s="308">
        <v>5.8</v>
      </c>
      <c r="L13" s="308">
        <v>2.9</v>
      </c>
      <c r="M13" s="308">
        <v>4.2</v>
      </c>
      <c r="N13" s="308">
        <v>0.7</v>
      </c>
      <c r="O13" s="308" t="s">
        <v>185</v>
      </c>
      <c r="P13" s="308">
        <v>19.1</v>
      </c>
      <c r="Q13" s="284">
        <v>1730</v>
      </c>
      <c r="R13" s="245"/>
      <c r="S13" s="214"/>
    </row>
    <row r="14" spans="1:19" ht="15">
      <c r="A14" s="99" t="s">
        <v>154</v>
      </c>
      <c r="B14" s="308">
        <v>0.2</v>
      </c>
      <c r="C14" s="308" t="s">
        <v>185</v>
      </c>
      <c r="D14" s="308" t="s">
        <v>185</v>
      </c>
      <c r="E14" s="308">
        <v>1.1</v>
      </c>
      <c r="F14" s="308" t="s">
        <v>185</v>
      </c>
      <c r="G14" s="308">
        <v>0.9</v>
      </c>
      <c r="H14" s="308" t="s">
        <v>185</v>
      </c>
      <c r="I14" s="308">
        <v>25.7</v>
      </c>
      <c r="J14" s="375">
        <v>49.3</v>
      </c>
      <c r="K14" s="308">
        <v>5.2</v>
      </c>
      <c r="L14" s="308">
        <v>2.7</v>
      </c>
      <c r="M14" s="308">
        <v>1</v>
      </c>
      <c r="N14" s="308">
        <v>0.6</v>
      </c>
      <c r="O14" s="308" t="s">
        <v>30</v>
      </c>
      <c r="P14" s="308">
        <v>12.8</v>
      </c>
      <c r="Q14" s="284">
        <v>1440</v>
      </c>
      <c r="R14" s="245"/>
      <c r="S14" s="214"/>
    </row>
    <row r="15" spans="1:19" ht="15">
      <c r="A15" s="99" t="s">
        <v>155</v>
      </c>
      <c r="B15" s="308" t="s">
        <v>185</v>
      </c>
      <c r="C15" s="308">
        <v>0.2</v>
      </c>
      <c r="D15" s="308" t="s">
        <v>30</v>
      </c>
      <c r="E15" s="308">
        <v>0.6</v>
      </c>
      <c r="F15" s="308" t="s">
        <v>185</v>
      </c>
      <c r="G15" s="308">
        <v>1</v>
      </c>
      <c r="H15" s="308">
        <v>0.4</v>
      </c>
      <c r="I15" s="308">
        <v>26</v>
      </c>
      <c r="J15" s="308">
        <v>3.5</v>
      </c>
      <c r="K15" s="375">
        <v>46.8</v>
      </c>
      <c r="L15" s="308">
        <v>1.1</v>
      </c>
      <c r="M15" s="308">
        <v>2.6</v>
      </c>
      <c r="N15" s="308">
        <v>1.6</v>
      </c>
      <c r="O15" s="308" t="s">
        <v>30</v>
      </c>
      <c r="P15" s="308">
        <v>16</v>
      </c>
      <c r="Q15" s="284">
        <v>1560</v>
      </c>
      <c r="R15" s="245"/>
      <c r="S15" s="214"/>
    </row>
    <row r="16" spans="1:19" ht="15">
      <c r="A16" s="99" t="s">
        <v>156</v>
      </c>
      <c r="B16" s="308" t="s">
        <v>185</v>
      </c>
      <c r="C16" s="308" t="s">
        <v>185</v>
      </c>
      <c r="D16" s="308" t="s">
        <v>30</v>
      </c>
      <c r="E16" s="308">
        <v>2.7</v>
      </c>
      <c r="F16" s="308" t="s">
        <v>185</v>
      </c>
      <c r="G16" s="308">
        <v>1.4</v>
      </c>
      <c r="H16" s="308">
        <v>3.1</v>
      </c>
      <c r="I16" s="308">
        <v>16.5</v>
      </c>
      <c r="J16" s="308">
        <v>2.1</v>
      </c>
      <c r="K16" s="308">
        <v>1.2</v>
      </c>
      <c r="L16" s="375">
        <v>42.8</v>
      </c>
      <c r="M16" s="308">
        <v>8.3</v>
      </c>
      <c r="N16" s="308" t="s">
        <v>185</v>
      </c>
      <c r="O16" s="308" t="s">
        <v>30</v>
      </c>
      <c r="P16" s="308">
        <v>20.9</v>
      </c>
      <c r="Q16" s="284">
        <v>910</v>
      </c>
      <c r="R16" s="245"/>
      <c r="S16" s="214"/>
    </row>
    <row r="17" spans="1:19" ht="15">
      <c r="A17" s="99" t="s">
        <v>157</v>
      </c>
      <c r="B17" s="308" t="s">
        <v>30</v>
      </c>
      <c r="C17" s="308" t="s">
        <v>30</v>
      </c>
      <c r="D17" s="308" t="s">
        <v>30</v>
      </c>
      <c r="E17" s="308">
        <v>0.7</v>
      </c>
      <c r="F17" s="308" t="s">
        <v>185</v>
      </c>
      <c r="G17" s="308">
        <v>1.3</v>
      </c>
      <c r="H17" s="308">
        <v>1.7</v>
      </c>
      <c r="I17" s="308">
        <v>19</v>
      </c>
      <c r="J17" s="308">
        <v>0.5</v>
      </c>
      <c r="K17" s="308">
        <v>2.9</v>
      </c>
      <c r="L17" s="308">
        <v>9.3</v>
      </c>
      <c r="M17" s="375">
        <v>40</v>
      </c>
      <c r="N17" s="308">
        <v>0.6</v>
      </c>
      <c r="O17" s="308" t="s">
        <v>185</v>
      </c>
      <c r="P17" s="308">
        <v>23.6</v>
      </c>
      <c r="Q17" s="284">
        <v>890</v>
      </c>
      <c r="R17" s="245"/>
      <c r="S17" s="214"/>
    </row>
    <row r="18" spans="1:19" ht="15">
      <c r="A18" s="99" t="s">
        <v>158</v>
      </c>
      <c r="B18" s="308" t="s">
        <v>30</v>
      </c>
      <c r="C18" s="308" t="s">
        <v>185</v>
      </c>
      <c r="D18" s="308" t="s">
        <v>30</v>
      </c>
      <c r="E18" s="308" t="s">
        <v>185</v>
      </c>
      <c r="F18" s="308" t="s">
        <v>185</v>
      </c>
      <c r="G18" s="308" t="s">
        <v>185</v>
      </c>
      <c r="H18" s="308" t="s">
        <v>30</v>
      </c>
      <c r="I18" s="308">
        <v>9.8</v>
      </c>
      <c r="J18" s="308">
        <v>0.7</v>
      </c>
      <c r="K18" s="308">
        <v>3.9</v>
      </c>
      <c r="L18" s="308" t="s">
        <v>185</v>
      </c>
      <c r="M18" s="308">
        <v>1.4</v>
      </c>
      <c r="N18" s="375">
        <v>66.4</v>
      </c>
      <c r="O18" s="308">
        <v>0.7</v>
      </c>
      <c r="P18" s="308">
        <v>16.5</v>
      </c>
      <c r="Q18" s="284">
        <v>1320</v>
      </c>
      <c r="R18" s="245"/>
      <c r="S18" s="214"/>
    </row>
    <row r="19" spans="1:19" ht="15">
      <c r="A19" s="99" t="s">
        <v>159</v>
      </c>
      <c r="B19" s="308" t="s">
        <v>30</v>
      </c>
      <c r="C19" s="308" t="s">
        <v>185</v>
      </c>
      <c r="D19" s="308" t="s">
        <v>30</v>
      </c>
      <c r="E19" s="308" t="s">
        <v>185</v>
      </c>
      <c r="F19" s="308" t="s">
        <v>30</v>
      </c>
      <c r="G19" s="308">
        <v>4</v>
      </c>
      <c r="H19" s="308">
        <v>1.7</v>
      </c>
      <c r="I19" s="308" t="s">
        <v>185</v>
      </c>
      <c r="J19" s="308" t="s">
        <v>30</v>
      </c>
      <c r="K19" s="308" t="s">
        <v>30</v>
      </c>
      <c r="L19" s="308" t="s">
        <v>185</v>
      </c>
      <c r="M19" s="308" t="s">
        <v>185</v>
      </c>
      <c r="N19" s="308" t="s">
        <v>185</v>
      </c>
      <c r="O19" s="375">
        <v>76.9</v>
      </c>
      <c r="P19" s="308">
        <v>15.5</v>
      </c>
      <c r="Q19" s="284">
        <v>840</v>
      </c>
      <c r="R19" s="245"/>
      <c r="S19" s="214"/>
    </row>
    <row r="20" spans="1:19" ht="16.5" thickBot="1">
      <c r="A20" s="104" t="s">
        <v>189</v>
      </c>
      <c r="B20" s="376">
        <v>4.7</v>
      </c>
      <c r="C20" s="376">
        <v>10.5</v>
      </c>
      <c r="D20" s="376">
        <v>6.4</v>
      </c>
      <c r="E20" s="376">
        <v>4.4</v>
      </c>
      <c r="F20" s="376">
        <v>5.2</v>
      </c>
      <c r="G20" s="376">
        <v>11.3</v>
      </c>
      <c r="H20" s="376">
        <v>4.8</v>
      </c>
      <c r="I20" s="376">
        <v>12.6</v>
      </c>
      <c r="J20" s="376">
        <v>3.4</v>
      </c>
      <c r="K20" s="376">
        <v>4.4</v>
      </c>
      <c r="L20" s="376">
        <v>4.2</v>
      </c>
      <c r="M20" s="376">
        <v>3.8</v>
      </c>
      <c r="N20" s="376">
        <v>4.4</v>
      </c>
      <c r="O20" s="376">
        <v>3.5</v>
      </c>
      <c r="P20" s="376">
        <v>16.4</v>
      </c>
      <c r="Q20" s="225">
        <v>20310</v>
      </c>
      <c r="R20" s="245"/>
      <c r="S20" s="214"/>
    </row>
    <row r="21" spans="1:18" ht="15">
      <c r="A21" s="170" t="s">
        <v>191</v>
      </c>
      <c r="B21" s="106"/>
      <c r="C21" s="106"/>
      <c r="D21" s="106"/>
      <c r="E21" s="106"/>
      <c r="F21" s="106"/>
      <c r="G21" s="106"/>
      <c r="H21" s="106"/>
      <c r="I21" s="106"/>
      <c r="J21" s="106"/>
      <c r="K21" s="106"/>
      <c r="L21" s="106"/>
      <c r="M21" s="106"/>
      <c r="N21" s="106"/>
      <c r="O21" s="106"/>
      <c r="P21" s="106"/>
      <c r="Q21" s="106"/>
      <c r="R21" s="100"/>
    </row>
    <row r="22" spans="1:18" ht="15.75">
      <c r="A22" s="455" t="s">
        <v>175</v>
      </c>
      <c r="B22" s="455"/>
      <c r="C22" s="455"/>
      <c r="D22" s="455"/>
      <c r="E22" s="455"/>
      <c r="F22" s="455"/>
      <c r="G22" s="455"/>
      <c r="H22" s="455"/>
      <c r="I22" s="455"/>
      <c r="J22" s="455"/>
      <c r="K22" s="455"/>
      <c r="L22" s="455"/>
      <c r="M22" s="455"/>
      <c r="N22" s="455"/>
      <c r="O22" s="455"/>
      <c r="P22" s="455"/>
      <c r="Q22" s="455"/>
      <c r="R22" s="455"/>
    </row>
    <row r="23" spans="1:18" ht="32.25" customHeight="1">
      <c r="A23" s="442" t="s">
        <v>193</v>
      </c>
      <c r="B23" s="442"/>
      <c r="C23" s="442"/>
      <c r="D23" s="442"/>
      <c r="E23" s="442"/>
      <c r="F23" s="442"/>
      <c r="G23" s="442"/>
      <c r="H23" s="442"/>
      <c r="I23" s="442"/>
      <c r="J23" s="442"/>
      <c r="K23" s="442"/>
      <c r="L23" s="442"/>
      <c r="M23" s="442"/>
      <c r="N23" s="442"/>
      <c r="O23" s="442"/>
      <c r="P23" s="442"/>
      <c r="Q23" s="442"/>
      <c r="R23" s="442"/>
    </row>
    <row r="24" spans="1:18" ht="15">
      <c r="A24" s="80"/>
      <c r="B24" s="170"/>
      <c r="C24" s="170"/>
      <c r="D24" s="170"/>
      <c r="E24" s="170"/>
      <c r="F24" s="170"/>
      <c r="G24" s="170"/>
      <c r="H24" s="170"/>
      <c r="I24" s="170"/>
      <c r="J24" s="170"/>
      <c r="K24" s="170"/>
      <c r="L24" s="170"/>
      <c r="M24" s="170"/>
      <c r="N24" s="170"/>
      <c r="O24" s="170"/>
      <c r="P24" s="170"/>
      <c r="Q24" s="170"/>
      <c r="R24" s="170"/>
    </row>
    <row r="25" spans="1:19" ht="32.25" customHeight="1">
      <c r="A25" s="442"/>
      <c r="B25" s="442"/>
      <c r="C25" s="442"/>
      <c r="D25" s="442"/>
      <c r="E25" s="442"/>
      <c r="F25" s="442"/>
      <c r="G25" s="442"/>
      <c r="H25" s="442"/>
      <c r="I25" s="442"/>
      <c r="J25" s="442"/>
      <c r="K25" s="442"/>
      <c r="L25" s="442"/>
      <c r="M25" s="442"/>
      <c r="N25" s="442"/>
      <c r="O25" s="442"/>
      <c r="P25" s="442"/>
      <c r="Q25" s="442"/>
      <c r="R25" s="442"/>
      <c r="S25" s="105"/>
    </row>
    <row r="26" spans="1:18" s="95" customFormat="1" ht="18.75" thickBot="1">
      <c r="A26" s="108" t="s">
        <v>362</v>
      </c>
      <c r="B26" s="94"/>
      <c r="C26" s="94"/>
      <c r="D26" s="94"/>
      <c r="E26" s="94"/>
      <c r="F26" s="94"/>
      <c r="G26" s="94"/>
      <c r="H26" s="94"/>
      <c r="I26" s="94"/>
      <c r="J26" s="94"/>
      <c r="K26" s="94"/>
      <c r="L26" s="94"/>
      <c r="M26" s="94"/>
      <c r="N26" s="94"/>
      <c r="O26" s="94"/>
      <c r="P26" s="94"/>
      <c r="Q26" s="110"/>
      <c r="R26" s="110"/>
    </row>
    <row r="27" spans="1:18" ht="15.75">
      <c r="A27" s="80"/>
      <c r="B27" s="453" t="s">
        <v>174</v>
      </c>
      <c r="C27" s="453"/>
      <c r="D27" s="453"/>
      <c r="E27" s="453"/>
      <c r="F27" s="453"/>
      <c r="G27" s="453"/>
      <c r="H27" s="453"/>
      <c r="I27" s="453"/>
      <c r="J27" s="453"/>
      <c r="K27" s="453"/>
      <c r="L27" s="453"/>
      <c r="M27" s="453"/>
      <c r="N27" s="453"/>
      <c r="O27" s="453"/>
      <c r="P27" s="173"/>
      <c r="Q27" s="111"/>
      <c r="R27" s="457"/>
    </row>
    <row r="28" spans="1:18" ht="95.25" customHeight="1">
      <c r="A28" s="179"/>
      <c r="B28" s="449" t="s">
        <v>173</v>
      </c>
      <c r="C28" s="449" t="s">
        <v>147</v>
      </c>
      <c r="D28" s="449" t="s">
        <v>148</v>
      </c>
      <c r="E28" s="449" t="s">
        <v>149</v>
      </c>
      <c r="F28" s="449" t="s">
        <v>150</v>
      </c>
      <c r="G28" s="449" t="s">
        <v>151</v>
      </c>
      <c r="H28" s="449" t="s">
        <v>152</v>
      </c>
      <c r="I28" s="449" t="s">
        <v>153</v>
      </c>
      <c r="J28" s="449" t="s">
        <v>154</v>
      </c>
      <c r="K28" s="449" t="s">
        <v>155</v>
      </c>
      <c r="L28" s="449" t="s">
        <v>156</v>
      </c>
      <c r="M28" s="449" t="s">
        <v>157</v>
      </c>
      <c r="N28" s="449" t="s">
        <v>158</v>
      </c>
      <c r="O28" s="449" t="s">
        <v>159</v>
      </c>
      <c r="P28" s="449" t="s">
        <v>112</v>
      </c>
      <c r="Q28" s="449"/>
      <c r="R28" s="457"/>
    </row>
    <row r="29" spans="1:18" ht="13.5" customHeight="1">
      <c r="A29" s="178"/>
      <c r="B29" s="450"/>
      <c r="C29" s="450"/>
      <c r="D29" s="450"/>
      <c r="E29" s="450"/>
      <c r="F29" s="450"/>
      <c r="G29" s="450"/>
      <c r="H29" s="450"/>
      <c r="I29" s="450"/>
      <c r="J29" s="450"/>
      <c r="K29" s="450"/>
      <c r="L29" s="450"/>
      <c r="M29" s="450"/>
      <c r="N29" s="450"/>
      <c r="O29" s="450" t="s">
        <v>114</v>
      </c>
      <c r="P29" s="450"/>
      <c r="Q29" s="449"/>
      <c r="R29" s="457"/>
    </row>
    <row r="30" spans="1:18" ht="15.75" customHeight="1">
      <c r="A30" s="176" t="s">
        <v>172</v>
      </c>
      <c r="B30" s="172"/>
      <c r="C30" s="172"/>
      <c r="D30" s="172"/>
      <c r="E30" s="172"/>
      <c r="F30" s="172"/>
      <c r="G30" s="172"/>
      <c r="H30" s="172"/>
      <c r="I30" s="172"/>
      <c r="J30" s="172"/>
      <c r="K30" s="172"/>
      <c r="L30" s="172"/>
      <c r="M30" s="172"/>
      <c r="N30" s="172"/>
      <c r="O30" s="177" t="s">
        <v>113</v>
      </c>
      <c r="P30" s="172"/>
      <c r="Q30" s="172"/>
      <c r="R30" s="171"/>
    </row>
    <row r="31" spans="1:19" ht="15.75">
      <c r="A31" s="99" t="s">
        <v>173</v>
      </c>
      <c r="B31" s="309">
        <v>97.5</v>
      </c>
      <c r="C31" s="310">
        <v>1.6</v>
      </c>
      <c r="D31" s="310" t="s">
        <v>185</v>
      </c>
      <c r="E31" s="310" t="s">
        <v>185</v>
      </c>
      <c r="F31" s="310" t="s">
        <v>185</v>
      </c>
      <c r="G31" s="310" t="s">
        <v>185</v>
      </c>
      <c r="H31" s="310" t="s">
        <v>185</v>
      </c>
      <c r="I31" s="310" t="s">
        <v>30</v>
      </c>
      <c r="J31" s="310">
        <v>0.2</v>
      </c>
      <c r="K31" s="310" t="s">
        <v>185</v>
      </c>
      <c r="L31" s="310" t="s">
        <v>185</v>
      </c>
      <c r="M31" s="310" t="s">
        <v>30</v>
      </c>
      <c r="N31" s="310" t="s">
        <v>30</v>
      </c>
      <c r="O31" s="310" t="s">
        <v>30</v>
      </c>
      <c r="P31" s="284">
        <v>1990</v>
      </c>
      <c r="Q31" s="172"/>
      <c r="R31" s="171"/>
      <c r="S31" s="214"/>
    </row>
    <row r="32" spans="1:19" ht="15.75">
      <c r="A32" s="99" t="s">
        <v>147</v>
      </c>
      <c r="B32" s="310">
        <v>0.4</v>
      </c>
      <c r="C32" s="309">
        <v>95.9</v>
      </c>
      <c r="D32" s="310">
        <v>2.5</v>
      </c>
      <c r="E32" s="310" t="s">
        <v>185</v>
      </c>
      <c r="F32" s="310" t="s">
        <v>185</v>
      </c>
      <c r="G32" s="310" t="s">
        <v>185</v>
      </c>
      <c r="H32" s="310" t="s">
        <v>30</v>
      </c>
      <c r="I32" s="310" t="s">
        <v>185</v>
      </c>
      <c r="J32" s="310" t="s">
        <v>185</v>
      </c>
      <c r="K32" s="310">
        <v>0.1</v>
      </c>
      <c r="L32" s="310" t="s">
        <v>185</v>
      </c>
      <c r="M32" s="310" t="s">
        <v>30</v>
      </c>
      <c r="N32" s="310" t="s">
        <v>185</v>
      </c>
      <c r="O32" s="310" t="s">
        <v>185</v>
      </c>
      <c r="P32" s="284">
        <v>1690</v>
      </c>
      <c r="Q32" s="101"/>
      <c r="R32" s="100"/>
      <c r="S32" s="214"/>
    </row>
    <row r="33" spans="1:19" ht="15.75">
      <c r="A33" s="99" t="s">
        <v>148</v>
      </c>
      <c r="B33" s="310" t="s">
        <v>185</v>
      </c>
      <c r="C33" s="310" t="s">
        <v>185</v>
      </c>
      <c r="D33" s="309">
        <v>91.2</v>
      </c>
      <c r="E33" s="310">
        <v>0.6</v>
      </c>
      <c r="F33" s="310">
        <v>6.7</v>
      </c>
      <c r="G33" s="310">
        <v>0.5</v>
      </c>
      <c r="H33" s="310" t="s">
        <v>185</v>
      </c>
      <c r="I33" s="310" t="s">
        <v>185</v>
      </c>
      <c r="J33" s="310" t="s">
        <v>185</v>
      </c>
      <c r="K33" s="310" t="s">
        <v>30</v>
      </c>
      <c r="L33" s="310" t="s">
        <v>30</v>
      </c>
      <c r="M33" s="310" t="s">
        <v>30</v>
      </c>
      <c r="N33" s="310" t="s">
        <v>30</v>
      </c>
      <c r="O33" s="310" t="s">
        <v>30</v>
      </c>
      <c r="P33" s="284">
        <v>1210</v>
      </c>
      <c r="Q33" s="101"/>
      <c r="R33" s="100"/>
      <c r="S33" s="214"/>
    </row>
    <row r="34" spans="1:19" ht="15.75">
      <c r="A34" s="99" t="s">
        <v>149</v>
      </c>
      <c r="B34" s="310" t="s">
        <v>30</v>
      </c>
      <c r="C34" s="310" t="s">
        <v>30</v>
      </c>
      <c r="D34" s="310">
        <v>2.5</v>
      </c>
      <c r="E34" s="309">
        <v>83.3</v>
      </c>
      <c r="F34" s="310">
        <v>1.3</v>
      </c>
      <c r="G34" s="310">
        <v>1.8</v>
      </c>
      <c r="H34" s="310">
        <v>2.7</v>
      </c>
      <c r="I34" s="310">
        <v>1.1</v>
      </c>
      <c r="J34" s="310">
        <v>1.2</v>
      </c>
      <c r="K34" s="310">
        <v>0.9</v>
      </c>
      <c r="L34" s="310">
        <v>4</v>
      </c>
      <c r="M34" s="310">
        <v>0.9</v>
      </c>
      <c r="N34" s="310" t="s">
        <v>185</v>
      </c>
      <c r="O34" s="310" t="s">
        <v>185</v>
      </c>
      <c r="P34" s="284">
        <v>1200</v>
      </c>
      <c r="Q34" s="101"/>
      <c r="R34" s="100"/>
      <c r="S34" s="214"/>
    </row>
    <row r="35" spans="1:19" ht="15.75">
      <c r="A35" s="99" t="s">
        <v>150</v>
      </c>
      <c r="B35" s="310" t="s">
        <v>185</v>
      </c>
      <c r="C35" s="310" t="s">
        <v>185</v>
      </c>
      <c r="D35" s="310">
        <v>3.7</v>
      </c>
      <c r="E35" s="310">
        <v>2</v>
      </c>
      <c r="F35" s="309">
        <v>88.6</v>
      </c>
      <c r="G35" s="310">
        <v>3.1</v>
      </c>
      <c r="H35" s="310">
        <v>0.8</v>
      </c>
      <c r="I35" s="310" t="s">
        <v>185</v>
      </c>
      <c r="J35" s="310" t="s">
        <v>185</v>
      </c>
      <c r="K35" s="310" t="s">
        <v>185</v>
      </c>
      <c r="L35" s="310" t="s">
        <v>185</v>
      </c>
      <c r="M35" s="310" t="s">
        <v>185</v>
      </c>
      <c r="N35" s="310" t="s">
        <v>185</v>
      </c>
      <c r="O35" s="310" t="s">
        <v>30</v>
      </c>
      <c r="P35" s="284">
        <v>790</v>
      </c>
      <c r="Q35" s="101"/>
      <c r="R35" s="100"/>
      <c r="S35" s="214"/>
    </row>
    <row r="36" spans="1:19" ht="15.75">
      <c r="A36" s="99" t="s">
        <v>151</v>
      </c>
      <c r="B36" s="310" t="s">
        <v>185</v>
      </c>
      <c r="C36" s="310" t="s">
        <v>185</v>
      </c>
      <c r="D36" s="310">
        <v>0.7</v>
      </c>
      <c r="E36" s="310">
        <v>2.5</v>
      </c>
      <c r="F36" s="310">
        <v>5.1</v>
      </c>
      <c r="G36" s="309">
        <v>66.1</v>
      </c>
      <c r="H36" s="310">
        <v>20.5</v>
      </c>
      <c r="I36" s="310">
        <v>0.9</v>
      </c>
      <c r="J36" s="310">
        <v>0.4</v>
      </c>
      <c r="K36" s="310">
        <v>0.6</v>
      </c>
      <c r="L36" s="310">
        <v>0.8</v>
      </c>
      <c r="M36" s="310">
        <v>0.7</v>
      </c>
      <c r="N36" s="310" t="s">
        <v>185</v>
      </c>
      <c r="O36" s="310">
        <v>1.6</v>
      </c>
      <c r="P36" s="284">
        <v>2030</v>
      </c>
      <c r="Q36" s="101"/>
      <c r="R36" s="100"/>
      <c r="S36" s="214"/>
    </row>
    <row r="37" spans="1:19" ht="15.75">
      <c r="A37" s="99" t="s">
        <v>152</v>
      </c>
      <c r="B37" s="310" t="s">
        <v>30</v>
      </c>
      <c r="C37" s="310" t="s">
        <v>30</v>
      </c>
      <c r="D37" s="310" t="s">
        <v>185</v>
      </c>
      <c r="E37" s="310">
        <v>4</v>
      </c>
      <c r="F37" s="310">
        <v>1.9</v>
      </c>
      <c r="G37" s="310">
        <v>13.9</v>
      </c>
      <c r="H37" s="309">
        <v>70.6</v>
      </c>
      <c r="I37" s="310">
        <v>0.8</v>
      </c>
      <c r="J37" s="310" t="s">
        <v>185</v>
      </c>
      <c r="K37" s="310">
        <v>0.5</v>
      </c>
      <c r="L37" s="310">
        <v>4.2</v>
      </c>
      <c r="M37" s="310">
        <v>2.2</v>
      </c>
      <c r="N37" s="310" t="s">
        <v>30</v>
      </c>
      <c r="O37" s="310">
        <v>1.6</v>
      </c>
      <c r="P37" s="284">
        <v>900</v>
      </c>
      <c r="Q37" s="101"/>
      <c r="R37" s="100"/>
      <c r="S37" s="214"/>
    </row>
    <row r="38" spans="1:19" ht="15.75">
      <c r="A38" s="99" t="s">
        <v>153</v>
      </c>
      <c r="B38" s="310" t="s">
        <v>185</v>
      </c>
      <c r="C38" s="310" t="s">
        <v>30</v>
      </c>
      <c r="D38" s="310">
        <v>0.4</v>
      </c>
      <c r="E38" s="310">
        <v>1.4</v>
      </c>
      <c r="F38" s="310" t="s">
        <v>185</v>
      </c>
      <c r="G38" s="310">
        <v>0.6</v>
      </c>
      <c r="H38" s="310">
        <v>0.8</v>
      </c>
      <c r="I38" s="309">
        <v>50.8</v>
      </c>
      <c r="J38" s="310">
        <v>9.9</v>
      </c>
      <c r="K38" s="310">
        <v>13.1</v>
      </c>
      <c r="L38" s="310">
        <v>8.6</v>
      </c>
      <c r="M38" s="310">
        <v>9.2</v>
      </c>
      <c r="N38" s="310">
        <v>4.8</v>
      </c>
      <c r="O38" s="310" t="s">
        <v>185</v>
      </c>
      <c r="P38" s="284">
        <v>2340</v>
      </c>
      <c r="Q38" s="101"/>
      <c r="R38" s="100"/>
      <c r="S38" s="214"/>
    </row>
    <row r="39" spans="1:19" ht="15.75">
      <c r="A39" s="99" t="s">
        <v>154</v>
      </c>
      <c r="B39" s="310" t="s">
        <v>30</v>
      </c>
      <c r="C39" s="310" t="s">
        <v>185</v>
      </c>
      <c r="D39" s="310" t="s">
        <v>30</v>
      </c>
      <c r="E39" s="310">
        <v>1.8</v>
      </c>
      <c r="F39" s="310" t="s">
        <v>30</v>
      </c>
      <c r="G39" s="310" t="s">
        <v>185</v>
      </c>
      <c r="H39" s="310" t="s">
        <v>30</v>
      </c>
      <c r="I39" s="310">
        <v>15</v>
      </c>
      <c r="J39" s="309">
        <v>70.2</v>
      </c>
      <c r="K39" s="310">
        <v>6.5</v>
      </c>
      <c r="L39" s="310">
        <v>4</v>
      </c>
      <c r="M39" s="310">
        <v>0.9</v>
      </c>
      <c r="N39" s="310">
        <v>1.2</v>
      </c>
      <c r="O39" s="310" t="s">
        <v>30</v>
      </c>
      <c r="P39" s="284">
        <v>920</v>
      </c>
      <c r="Q39" s="101"/>
      <c r="R39" s="100"/>
      <c r="S39" s="214"/>
    </row>
    <row r="40" spans="1:19" ht="15.75">
      <c r="A40" s="99" t="s">
        <v>155</v>
      </c>
      <c r="B40" s="310" t="s">
        <v>185</v>
      </c>
      <c r="C40" s="310" t="s">
        <v>30</v>
      </c>
      <c r="D40" s="310" t="s">
        <v>185</v>
      </c>
      <c r="E40" s="310">
        <v>0.3</v>
      </c>
      <c r="F40" s="310" t="s">
        <v>30</v>
      </c>
      <c r="G40" s="310" t="s">
        <v>185</v>
      </c>
      <c r="H40" s="310" t="s">
        <v>185</v>
      </c>
      <c r="I40" s="310">
        <v>14</v>
      </c>
      <c r="J40" s="310">
        <v>5.7</v>
      </c>
      <c r="K40" s="309">
        <v>68.2</v>
      </c>
      <c r="L40" s="310">
        <v>1.8</v>
      </c>
      <c r="M40" s="310">
        <v>4</v>
      </c>
      <c r="N40" s="310">
        <v>5.4</v>
      </c>
      <c r="O40" s="310" t="s">
        <v>30</v>
      </c>
      <c r="P40" s="284">
        <v>980</v>
      </c>
      <c r="Q40" s="101"/>
      <c r="R40" s="100"/>
      <c r="S40" s="214"/>
    </row>
    <row r="41" spans="1:19" ht="15.75">
      <c r="A41" s="99" t="s">
        <v>156</v>
      </c>
      <c r="B41" s="310" t="s">
        <v>30</v>
      </c>
      <c r="C41" s="310" t="s">
        <v>30</v>
      </c>
      <c r="D41" s="310" t="s">
        <v>185</v>
      </c>
      <c r="E41" s="310">
        <v>3.5</v>
      </c>
      <c r="F41" s="310" t="s">
        <v>185</v>
      </c>
      <c r="G41" s="310">
        <v>1.5</v>
      </c>
      <c r="H41" s="310">
        <v>1.9</v>
      </c>
      <c r="I41" s="310">
        <v>7.2</v>
      </c>
      <c r="J41" s="310">
        <v>3.1</v>
      </c>
      <c r="K41" s="310">
        <v>1.6</v>
      </c>
      <c r="L41" s="309">
        <v>66.3</v>
      </c>
      <c r="M41" s="310">
        <v>13.5</v>
      </c>
      <c r="N41" s="310" t="s">
        <v>185</v>
      </c>
      <c r="O41" s="310" t="s">
        <v>185</v>
      </c>
      <c r="P41" s="284">
        <v>660</v>
      </c>
      <c r="Q41" s="101"/>
      <c r="R41" s="100"/>
      <c r="S41" s="214"/>
    </row>
    <row r="42" spans="1:19" ht="15.75">
      <c r="A42" s="99" t="s">
        <v>157</v>
      </c>
      <c r="B42" s="310" t="s">
        <v>30</v>
      </c>
      <c r="C42" s="310" t="s">
        <v>30</v>
      </c>
      <c r="D42" s="310" t="s">
        <v>185</v>
      </c>
      <c r="E42" s="310">
        <v>0.7</v>
      </c>
      <c r="F42" s="310" t="s">
        <v>185</v>
      </c>
      <c r="G42" s="310" t="s">
        <v>185</v>
      </c>
      <c r="H42" s="310" t="s">
        <v>185</v>
      </c>
      <c r="I42" s="310">
        <v>11.5</v>
      </c>
      <c r="J42" s="310">
        <v>1.3</v>
      </c>
      <c r="K42" s="310">
        <v>4.3</v>
      </c>
      <c r="L42" s="310">
        <v>14.1</v>
      </c>
      <c r="M42" s="309">
        <v>63.7</v>
      </c>
      <c r="N42" s="310">
        <v>2.2</v>
      </c>
      <c r="O42" s="310" t="s">
        <v>185</v>
      </c>
      <c r="P42" s="284">
        <v>600</v>
      </c>
      <c r="Q42" s="101"/>
      <c r="R42" s="100"/>
      <c r="S42" s="214"/>
    </row>
    <row r="43" spans="1:19" ht="15.75">
      <c r="A43" s="99" t="s">
        <v>158</v>
      </c>
      <c r="B43" s="310" t="s">
        <v>185</v>
      </c>
      <c r="C43" s="310" t="s">
        <v>30</v>
      </c>
      <c r="D43" s="310" t="s">
        <v>30</v>
      </c>
      <c r="E43" s="310" t="s">
        <v>185</v>
      </c>
      <c r="F43" s="310" t="s">
        <v>30</v>
      </c>
      <c r="G43" s="310" t="s">
        <v>185</v>
      </c>
      <c r="H43" s="310" t="s">
        <v>30</v>
      </c>
      <c r="I43" s="310">
        <v>1.8</v>
      </c>
      <c r="J43" s="310">
        <v>0.7</v>
      </c>
      <c r="K43" s="310">
        <v>2.3</v>
      </c>
      <c r="L43" s="310" t="s">
        <v>185</v>
      </c>
      <c r="M43" s="310">
        <v>0.9</v>
      </c>
      <c r="N43" s="309">
        <v>92.9</v>
      </c>
      <c r="O43" s="310" t="s">
        <v>185</v>
      </c>
      <c r="P43" s="284">
        <v>960</v>
      </c>
      <c r="Q43" s="101"/>
      <c r="R43" s="100"/>
      <c r="S43" s="214"/>
    </row>
    <row r="44" spans="1:19" ht="15.75">
      <c r="A44" s="99" t="s">
        <v>159</v>
      </c>
      <c r="B44" s="310" t="s">
        <v>30</v>
      </c>
      <c r="C44" s="310" t="s">
        <v>30</v>
      </c>
      <c r="D44" s="310" t="s">
        <v>185</v>
      </c>
      <c r="E44" s="310" t="s">
        <v>185</v>
      </c>
      <c r="F44" s="310" t="s">
        <v>30</v>
      </c>
      <c r="G44" s="310" t="s">
        <v>185</v>
      </c>
      <c r="H44" s="310">
        <v>1.2</v>
      </c>
      <c r="I44" s="310" t="s">
        <v>185</v>
      </c>
      <c r="J44" s="310" t="s">
        <v>30</v>
      </c>
      <c r="K44" s="310" t="s">
        <v>30</v>
      </c>
      <c r="L44" s="310" t="s">
        <v>30</v>
      </c>
      <c r="M44" s="310" t="s">
        <v>185</v>
      </c>
      <c r="N44" s="310">
        <v>1.1</v>
      </c>
      <c r="O44" s="309">
        <v>95.9</v>
      </c>
      <c r="P44" s="284">
        <v>670</v>
      </c>
      <c r="Q44" s="101"/>
      <c r="R44" s="100"/>
      <c r="S44" s="214"/>
    </row>
    <row r="45" spans="1:19" ht="15">
      <c r="A45" s="99" t="s">
        <v>176</v>
      </c>
      <c r="B45" s="310">
        <v>5.9</v>
      </c>
      <c r="C45" s="310">
        <v>12.6</v>
      </c>
      <c r="D45" s="310">
        <v>5.4</v>
      </c>
      <c r="E45" s="310">
        <v>5.5</v>
      </c>
      <c r="F45" s="310">
        <v>5.7</v>
      </c>
      <c r="G45" s="310">
        <v>9.5</v>
      </c>
      <c r="H45" s="310">
        <v>5.7</v>
      </c>
      <c r="I45" s="310">
        <v>12.3</v>
      </c>
      <c r="J45" s="310">
        <v>3.8</v>
      </c>
      <c r="K45" s="310">
        <v>6.2</v>
      </c>
      <c r="L45" s="310">
        <v>8.3</v>
      </c>
      <c r="M45" s="310">
        <v>8.8</v>
      </c>
      <c r="N45" s="310">
        <v>6.2</v>
      </c>
      <c r="O45" s="310">
        <v>4.2</v>
      </c>
      <c r="P45" s="284">
        <v>3380</v>
      </c>
      <c r="Q45" s="101"/>
      <c r="R45" s="100"/>
      <c r="S45" s="214"/>
    </row>
    <row r="46" spans="1:19" ht="16.5" thickBot="1">
      <c r="A46" s="109" t="s">
        <v>190</v>
      </c>
      <c r="B46" s="311">
        <v>5.7</v>
      </c>
      <c r="C46" s="311">
        <v>12.2</v>
      </c>
      <c r="D46" s="311">
        <v>7.4</v>
      </c>
      <c r="E46" s="311">
        <v>5.7</v>
      </c>
      <c r="F46" s="311">
        <v>6.7</v>
      </c>
      <c r="G46" s="311">
        <v>10.1</v>
      </c>
      <c r="H46" s="311">
        <v>7.1</v>
      </c>
      <c r="I46" s="311">
        <v>10.6</v>
      </c>
      <c r="J46" s="311">
        <v>4.9</v>
      </c>
      <c r="K46" s="311">
        <v>6.4</v>
      </c>
      <c r="L46" s="311">
        <v>6.6</v>
      </c>
      <c r="M46" s="311">
        <v>6.1</v>
      </c>
      <c r="N46" s="311">
        <v>6.1</v>
      </c>
      <c r="O46" s="311">
        <v>4.4</v>
      </c>
      <c r="P46" s="225">
        <v>20310</v>
      </c>
      <c r="S46" s="214"/>
    </row>
    <row r="47" spans="1:19" ht="30" customHeight="1">
      <c r="A47" s="458" t="s">
        <v>191</v>
      </c>
      <c r="B47" s="458"/>
      <c r="C47" s="458"/>
      <c r="D47" s="458"/>
      <c r="E47" s="458"/>
      <c r="F47" s="458"/>
      <c r="G47" s="458"/>
      <c r="H47" s="458"/>
      <c r="I47" s="458"/>
      <c r="J47" s="458"/>
      <c r="K47" s="458"/>
      <c r="L47" s="458"/>
      <c r="M47" s="458"/>
      <c r="N47" s="458"/>
      <c r="O47" s="458"/>
      <c r="P47" s="458"/>
      <c r="S47" s="214"/>
    </row>
    <row r="48" spans="1:18" ht="15" customHeight="1">
      <c r="A48" s="459" t="s">
        <v>177</v>
      </c>
      <c r="B48" s="459"/>
      <c r="C48" s="459"/>
      <c r="D48" s="459"/>
      <c r="E48" s="459"/>
      <c r="F48" s="459"/>
      <c r="G48" s="459"/>
      <c r="H48" s="459"/>
      <c r="I48" s="459"/>
      <c r="J48" s="459"/>
      <c r="K48" s="459"/>
      <c r="L48" s="459"/>
      <c r="M48" s="459"/>
      <c r="N48" s="459"/>
      <c r="O48" s="459"/>
      <c r="P48" s="459"/>
      <c r="Q48" s="386"/>
      <c r="R48" s="386"/>
    </row>
    <row r="49" spans="1:18" ht="33.75" customHeight="1">
      <c r="A49" s="442" t="s">
        <v>192</v>
      </c>
      <c r="B49" s="442"/>
      <c r="C49" s="442"/>
      <c r="D49" s="442"/>
      <c r="E49" s="442"/>
      <c r="F49" s="442"/>
      <c r="G49" s="442"/>
      <c r="H49" s="442"/>
      <c r="I49" s="442"/>
      <c r="J49" s="442"/>
      <c r="K49" s="442"/>
      <c r="L49" s="442"/>
      <c r="M49" s="442"/>
      <c r="N49" s="442"/>
      <c r="O49" s="442"/>
      <c r="P49" s="442"/>
      <c r="Q49" s="387"/>
      <c r="R49" s="387"/>
    </row>
    <row r="50" spans="1:18" ht="31.5" customHeight="1">
      <c r="A50" s="442" t="s">
        <v>196</v>
      </c>
      <c r="B50" s="442"/>
      <c r="C50" s="442"/>
      <c r="D50" s="442"/>
      <c r="E50" s="442"/>
      <c r="F50" s="442"/>
      <c r="G50" s="442"/>
      <c r="H50" s="442"/>
      <c r="I50" s="442"/>
      <c r="J50" s="442"/>
      <c r="K50" s="442"/>
      <c r="L50" s="442"/>
      <c r="M50" s="442"/>
      <c r="N50" s="442"/>
      <c r="O50" s="442"/>
      <c r="P50" s="442"/>
      <c r="Q50" s="386"/>
      <c r="R50" s="386"/>
    </row>
    <row r="51" spans="1:18" ht="15" customHeight="1">
      <c r="A51" s="92"/>
      <c r="Q51" s="386"/>
      <c r="R51" s="386"/>
    </row>
    <row r="52" ht="15">
      <c r="A52" s="80"/>
    </row>
  </sheetData>
  <sheetProtection/>
  <mergeCells count="41">
    <mergeCell ref="A47:P47"/>
    <mergeCell ref="A48:P48"/>
    <mergeCell ref="A49:P49"/>
    <mergeCell ref="A50:P50"/>
    <mergeCell ref="L28:L29"/>
    <mergeCell ref="I3:I4"/>
    <mergeCell ref="G3:G4"/>
    <mergeCell ref="G28:G29"/>
    <mergeCell ref="J28:J29"/>
    <mergeCell ref="K28:K29"/>
    <mergeCell ref="E28:E29"/>
    <mergeCell ref="R27:R29"/>
    <mergeCell ref="B28:B29"/>
    <mergeCell ref="C28:C29"/>
    <mergeCell ref="F28:F29"/>
    <mergeCell ref="B27:O27"/>
    <mergeCell ref="M28:M29"/>
    <mergeCell ref="N28:N29"/>
    <mergeCell ref="O28:O29"/>
    <mergeCell ref="P28:P29"/>
    <mergeCell ref="D28:D29"/>
    <mergeCell ref="P3:P4"/>
    <mergeCell ref="M3:M4"/>
    <mergeCell ref="N3:N4"/>
    <mergeCell ref="O3:O4"/>
    <mergeCell ref="Q28:Q29"/>
    <mergeCell ref="H28:H29"/>
    <mergeCell ref="I28:I29"/>
    <mergeCell ref="A22:R22"/>
    <mergeCell ref="A23:R23"/>
    <mergeCell ref="A25:R25"/>
    <mergeCell ref="B2:Q2"/>
    <mergeCell ref="B3:B4"/>
    <mergeCell ref="C3:C4"/>
    <mergeCell ref="D3:D4"/>
    <mergeCell ref="E3:E4"/>
    <mergeCell ref="F3:F4"/>
    <mergeCell ref="J3:J4"/>
    <mergeCell ref="K3:K4"/>
    <mergeCell ref="L3:L4"/>
    <mergeCell ref="H3:H4"/>
  </mergeCells>
  <printOptions/>
  <pageMargins left="0.7" right="0.7" top="0.75" bottom="0.75" header="0.3" footer="0.3"/>
  <pageSetup fitToHeight="1" fitToWidth="1" horizontalDpi="600" verticalDpi="600" orientation="portrait" paperSize="9" scale="40" r:id="rId1"/>
</worksheet>
</file>

<file path=xl/worksheets/sheet11.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22">
      <selection activeCell="J10" sqref="J10"/>
    </sheetView>
  </sheetViews>
  <sheetFormatPr defaultColWidth="9.140625" defaultRowHeight="12.75"/>
  <cols>
    <col min="1" max="1" width="31.7109375" style="0" customWidth="1"/>
    <col min="2" max="2" width="14.140625" style="0" customWidth="1"/>
    <col min="6" max="6" width="10.421875" style="0" customWidth="1"/>
    <col min="9" max="9" width="12.140625" style="0" customWidth="1"/>
    <col min="10" max="11" width="13.421875" style="0" customWidth="1"/>
  </cols>
  <sheetData>
    <row r="1" spans="1:11" ht="16.5" thickBot="1">
      <c r="A1" s="229" t="s">
        <v>363</v>
      </c>
      <c r="B1" s="229"/>
      <c r="C1" s="229"/>
      <c r="D1" s="229"/>
      <c r="E1" s="229"/>
      <c r="F1" s="229"/>
      <c r="G1" s="229"/>
      <c r="H1" s="229"/>
      <c r="I1" s="229"/>
      <c r="J1" s="229"/>
      <c r="K1" s="230"/>
    </row>
    <row r="2" spans="1:11" ht="50.25" customHeight="1">
      <c r="A2" s="231"/>
      <c r="B2" s="460" t="s">
        <v>310</v>
      </c>
      <c r="C2" s="460" t="s">
        <v>311</v>
      </c>
      <c r="D2" s="232"/>
      <c r="E2" s="232"/>
      <c r="F2" s="232"/>
      <c r="G2" s="232"/>
      <c r="H2" s="232"/>
      <c r="I2" s="460" t="s">
        <v>315</v>
      </c>
      <c r="J2" s="460"/>
      <c r="K2" s="462" t="s">
        <v>112</v>
      </c>
    </row>
    <row r="3" spans="1:11" ht="51">
      <c r="A3" s="233"/>
      <c r="B3" s="461"/>
      <c r="C3" s="461"/>
      <c r="D3" s="234" t="s">
        <v>312</v>
      </c>
      <c r="E3" s="234" t="s">
        <v>313</v>
      </c>
      <c r="F3" s="234" t="s">
        <v>314</v>
      </c>
      <c r="G3" s="241" t="s">
        <v>112</v>
      </c>
      <c r="H3" s="234"/>
      <c r="I3" s="234" t="s">
        <v>316</v>
      </c>
      <c r="J3" s="234" t="s">
        <v>317</v>
      </c>
      <c r="K3" s="463"/>
    </row>
    <row r="4" spans="1:10" ht="12.75">
      <c r="A4" s="235"/>
      <c r="B4" s="235"/>
      <c r="C4" s="235"/>
      <c r="D4" s="235"/>
      <c r="E4" s="235"/>
      <c r="F4" s="235"/>
      <c r="G4" s="235"/>
      <c r="H4" s="235"/>
      <c r="I4" s="235"/>
      <c r="J4" s="236" t="s">
        <v>122</v>
      </c>
    </row>
    <row r="5" spans="1:11" ht="12.75">
      <c r="A5" s="235" t="s">
        <v>262</v>
      </c>
      <c r="B5" s="312">
        <v>1</v>
      </c>
      <c r="C5" s="312">
        <v>7.4</v>
      </c>
      <c r="D5" s="312">
        <v>0.8</v>
      </c>
      <c r="E5" s="312">
        <v>0.8</v>
      </c>
      <c r="F5" s="312">
        <v>3.2</v>
      </c>
      <c r="G5" s="313">
        <v>7040</v>
      </c>
      <c r="H5" s="242"/>
      <c r="I5" s="312">
        <v>4.5</v>
      </c>
      <c r="J5" s="312">
        <v>94.3</v>
      </c>
      <c r="K5" s="359">
        <v>730</v>
      </c>
    </row>
    <row r="6" spans="1:11" ht="12.75">
      <c r="A6" s="237" t="s">
        <v>263</v>
      </c>
      <c r="B6" s="314"/>
      <c r="C6" s="312"/>
      <c r="D6" s="312"/>
      <c r="E6" s="312"/>
      <c r="F6" s="312"/>
      <c r="G6" s="313"/>
      <c r="H6" s="242"/>
      <c r="I6" s="312"/>
      <c r="J6" s="312"/>
      <c r="K6" s="360"/>
    </row>
    <row r="7" spans="1:11" ht="12.75">
      <c r="A7" s="238" t="s">
        <v>264</v>
      </c>
      <c r="B7" s="312">
        <v>0.6</v>
      </c>
      <c r="C7" s="312">
        <v>7.1</v>
      </c>
      <c r="D7" s="312">
        <v>0.5</v>
      </c>
      <c r="E7" s="312">
        <v>0.8</v>
      </c>
      <c r="F7" s="312">
        <v>3.6</v>
      </c>
      <c r="G7" s="313">
        <v>3280</v>
      </c>
      <c r="H7" s="242"/>
      <c r="I7" s="312">
        <v>5.3</v>
      </c>
      <c r="J7" s="312">
        <v>93.5</v>
      </c>
      <c r="K7" s="359">
        <v>340</v>
      </c>
    </row>
    <row r="8" spans="1:11" ht="12.75">
      <c r="A8" s="238" t="s">
        <v>265</v>
      </c>
      <c r="B8" s="312">
        <v>1.4</v>
      </c>
      <c r="C8" s="312">
        <v>7.6</v>
      </c>
      <c r="D8" s="312">
        <v>1.1</v>
      </c>
      <c r="E8" s="312">
        <v>0.8</v>
      </c>
      <c r="F8" s="312">
        <v>2.9</v>
      </c>
      <c r="G8" s="313">
        <v>3760</v>
      </c>
      <c r="H8" s="242"/>
      <c r="I8" s="312">
        <v>3.7</v>
      </c>
      <c r="J8" s="312">
        <v>95.1</v>
      </c>
      <c r="K8" s="359">
        <v>400</v>
      </c>
    </row>
    <row r="9" spans="1:11" ht="12.75">
      <c r="A9" s="237" t="s">
        <v>266</v>
      </c>
      <c r="B9" s="314"/>
      <c r="C9" s="312"/>
      <c r="D9" s="312"/>
      <c r="E9" s="312"/>
      <c r="F9" s="312"/>
      <c r="G9" s="313"/>
      <c r="H9" s="242"/>
      <c r="I9" s="79"/>
      <c r="J9" s="316"/>
      <c r="K9" s="360"/>
    </row>
    <row r="10" spans="1:11" ht="12.75">
      <c r="A10" s="238" t="s">
        <v>267</v>
      </c>
      <c r="B10" s="312">
        <v>0.6</v>
      </c>
      <c r="C10" s="312">
        <v>3.5</v>
      </c>
      <c r="D10" s="312">
        <v>1</v>
      </c>
      <c r="E10" s="312">
        <v>0.8</v>
      </c>
      <c r="F10" s="312">
        <v>5.8</v>
      </c>
      <c r="G10" s="313">
        <v>200</v>
      </c>
      <c r="H10" s="242"/>
      <c r="I10" s="312" t="s">
        <v>185</v>
      </c>
      <c r="J10" s="312" t="s">
        <v>185</v>
      </c>
      <c r="K10" s="359">
        <v>20</v>
      </c>
    </row>
    <row r="11" spans="1:11" ht="12.75">
      <c r="A11" s="238" t="s">
        <v>268</v>
      </c>
      <c r="B11" s="312">
        <v>1.4</v>
      </c>
      <c r="C11" s="312">
        <v>9.2</v>
      </c>
      <c r="D11" s="312">
        <v>1.4</v>
      </c>
      <c r="E11" s="312">
        <v>1.1</v>
      </c>
      <c r="F11" s="312">
        <v>6.4</v>
      </c>
      <c r="G11" s="313">
        <v>860</v>
      </c>
      <c r="H11" s="242"/>
      <c r="I11" s="312">
        <v>3.9</v>
      </c>
      <c r="J11" s="312">
        <v>95.6</v>
      </c>
      <c r="K11" s="359">
        <v>140</v>
      </c>
    </row>
    <row r="12" spans="1:11" ht="12.75">
      <c r="A12" s="238" t="s">
        <v>269</v>
      </c>
      <c r="B12" s="312">
        <v>1.5</v>
      </c>
      <c r="C12" s="312">
        <v>10</v>
      </c>
      <c r="D12" s="312">
        <v>0.5</v>
      </c>
      <c r="E12" s="312">
        <v>0.8</v>
      </c>
      <c r="F12" s="312">
        <v>3.9</v>
      </c>
      <c r="G12" s="313">
        <v>1080</v>
      </c>
      <c r="H12" s="242"/>
      <c r="I12" s="312">
        <v>7.5</v>
      </c>
      <c r="J12" s="312">
        <v>90.5</v>
      </c>
      <c r="K12" s="359">
        <v>150</v>
      </c>
    </row>
    <row r="13" spans="1:11" ht="12.75">
      <c r="A13" s="238" t="s">
        <v>270</v>
      </c>
      <c r="B13" s="312">
        <v>0.6</v>
      </c>
      <c r="C13" s="312">
        <v>9.7</v>
      </c>
      <c r="D13" s="312">
        <v>1.1</v>
      </c>
      <c r="E13" s="312">
        <v>0.9</v>
      </c>
      <c r="F13" s="312">
        <v>4.2</v>
      </c>
      <c r="G13" s="313">
        <v>1170</v>
      </c>
      <c r="H13" s="242"/>
      <c r="I13" s="312">
        <v>3.4</v>
      </c>
      <c r="J13" s="312">
        <v>95.3</v>
      </c>
      <c r="K13" s="359">
        <v>160</v>
      </c>
    </row>
    <row r="14" spans="1:11" ht="12.75">
      <c r="A14" s="238" t="s">
        <v>271</v>
      </c>
      <c r="B14" s="312">
        <v>0.8</v>
      </c>
      <c r="C14" s="312">
        <v>6.8</v>
      </c>
      <c r="D14" s="312">
        <v>0.7</v>
      </c>
      <c r="E14" s="312">
        <v>0.6</v>
      </c>
      <c r="F14" s="312">
        <v>1.9</v>
      </c>
      <c r="G14" s="313">
        <v>1230</v>
      </c>
      <c r="H14" s="242"/>
      <c r="I14" s="312">
        <v>5.1</v>
      </c>
      <c r="J14" s="312">
        <v>93.8</v>
      </c>
      <c r="K14" s="359">
        <v>120</v>
      </c>
    </row>
    <row r="15" spans="1:11" ht="12.75">
      <c r="A15" s="238" t="s">
        <v>272</v>
      </c>
      <c r="B15" s="312">
        <v>0.7</v>
      </c>
      <c r="C15" s="312">
        <v>6.1</v>
      </c>
      <c r="D15" s="312">
        <v>0.3</v>
      </c>
      <c r="E15" s="312">
        <v>0.6</v>
      </c>
      <c r="F15" s="312">
        <v>0.7</v>
      </c>
      <c r="G15" s="313">
        <v>1250</v>
      </c>
      <c r="H15" s="242"/>
      <c r="I15" s="312">
        <v>1.5</v>
      </c>
      <c r="J15" s="312">
        <v>98.4</v>
      </c>
      <c r="K15" s="359">
        <v>90</v>
      </c>
    </row>
    <row r="16" spans="1:11" ht="12.75">
      <c r="A16" s="238" t="s">
        <v>273</v>
      </c>
      <c r="B16" s="312">
        <v>1</v>
      </c>
      <c r="C16" s="312">
        <v>3</v>
      </c>
      <c r="D16" s="312">
        <v>0.3</v>
      </c>
      <c r="E16" s="312">
        <v>0.9</v>
      </c>
      <c r="F16" s="312">
        <v>0.6</v>
      </c>
      <c r="G16" s="313">
        <v>900</v>
      </c>
      <c r="H16" s="242"/>
      <c r="I16" s="312" t="s">
        <v>185</v>
      </c>
      <c r="J16" s="312" t="s">
        <v>185</v>
      </c>
      <c r="K16" s="359">
        <v>40</v>
      </c>
    </row>
    <row r="17" spans="1:11" ht="12.75">
      <c r="A17" s="238" t="s">
        <v>274</v>
      </c>
      <c r="B17" s="312">
        <v>1.4</v>
      </c>
      <c r="C17" s="312">
        <v>1</v>
      </c>
      <c r="D17" s="312">
        <v>0.9</v>
      </c>
      <c r="E17" s="312">
        <v>0.7</v>
      </c>
      <c r="F17" s="312">
        <v>0.8</v>
      </c>
      <c r="G17" s="313">
        <v>360</v>
      </c>
      <c r="H17" s="242"/>
      <c r="I17" s="312" t="s">
        <v>185</v>
      </c>
      <c r="J17" s="312" t="s">
        <v>185</v>
      </c>
      <c r="K17" s="359">
        <v>10</v>
      </c>
    </row>
    <row r="18" spans="1:11" ht="12.75">
      <c r="A18" s="237" t="s">
        <v>275</v>
      </c>
      <c r="B18" s="314"/>
      <c r="C18" s="312"/>
      <c r="D18" s="312"/>
      <c r="E18" s="312"/>
      <c r="F18" s="312"/>
      <c r="G18" s="313"/>
      <c r="H18" s="242"/>
      <c r="I18" s="312"/>
      <c r="J18" s="312"/>
      <c r="K18" s="360"/>
    </row>
    <row r="19" spans="1:11" ht="12.75">
      <c r="A19" s="238" t="s">
        <v>276</v>
      </c>
      <c r="B19" s="312">
        <v>1.3</v>
      </c>
      <c r="C19" s="312">
        <v>8.9</v>
      </c>
      <c r="D19" s="312">
        <v>0.5</v>
      </c>
      <c r="E19" s="312">
        <v>1.8</v>
      </c>
      <c r="F19" s="312">
        <v>1.6</v>
      </c>
      <c r="G19" s="313">
        <v>480</v>
      </c>
      <c r="H19" s="242"/>
      <c r="I19" s="312">
        <v>8.7</v>
      </c>
      <c r="J19" s="312">
        <v>88.8</v>
      </c>
      <c r="K19" s="359">
        <v>70</v>
      </c>
    </row>
    <row r="20" spans="1:11" ht="12.75">
      <c r="A20" s="238" t="s">
        <v>277</v>
      </c>
      <c r="B20" s="312">
        <v>0.9</v>
      </c>
      <c r="C20" s="312">
        <v>8.5</v>
      </c>
      <c r="D20" s="312">
        <v>0.8</v>
      </c>
      <c r="E20" s="312">
        <v>0.7</v>
      </c>
      <c r="F20" s="312">
        <v>4.3</v>
      </c>
      <c r="G20" s="313">
        <v>2620</v>
      </c>
      <c r="H20" s="242"/>
      <c r="I20" s="312">
        <v>5.5</v>
      </c>
      <c r="J20" s="312">
        <v>93.3</v>
      </c>
      <c r="K20" s="359">
        <v>340</v>
      </c>
    </row>
    <row r="21" spans="1:11" ht="12.75">
      <c r="A21" s="238" t="s">
        <v>278</v>
      </c>
      <c r="B21" s="312">
        <v>1.1</v>
      </c>
      <c r="C21" s="312">
        <v>9.3</v>
      </c>
      <c r="D21" s="312">
        <v>1.1</v>
      </c>
      <c r="E21" s="312">
        <v>1</v>
      </c>
      <c r="F21" s="312">
        <v>2.8</v>
      </c>
      <c r="G21" s="313">
        <v>780</v>
      </c>
      <c r="H21" s="242"/>
      <c r="I21" s="312">
        <v>2.7</v>
      </c>
      <c r="J21" s="312">
        <v>95.6</v>
      </c>
      <c r="K21" s="359">
        <v>90</v>
      </c>
    </row>
    <row r="22" spans="1:11" ht="12.75">
      <c r="A22" s="238" t="s">
        <v>279</v>
      </c>
      <c r="B22" s="312">
        <v>1.5</v>
      </c>
      <c r="C22" s="312">
        <v>9.7</v>
      </c>
      <c r="D22" s="312">
        <v>0.6</v>
      </c>
      <c r="E22" s="312">
        <v>1.1</v>
      </c>
      <c r="F22" s="312">
        <v>4.6</v>
      </c>
      <c r="G22" s="313">
        <v>310</v>
      </c>
      <c r="H22" s="242"/>
      <c r="I22" s="312">
        <v>2.4</v>
      </c>
      <c r="J22" s="312">
        <v>97.6</v>
      </c>
      <c r="K22" s="359">
        <v>50</v>
      </c>
    </row>
    <row r="23" spans="1:11" ht="12.75">
      <c r="A23" s="238" t="s">
        <v>280</v>
      </c>
      <c r="B23" s="312">
        <v>1</v>
      </c>
      <c r="C23" s="312">
        <v>4.3</v>
      </c>
      <c r="D23" s="312">
        <v>0.4</v>
      </c>
      <c r="E23" s="312">
        <v>0.7</v>
      </c>
      <c r="F23" s="312">
        <v>0.7</v>
      </c>
      <c r="G23" s="313">
        <v>2050</v>
      </c>
      <c r="H23" s="242"/>
      <c r="I23" s="312">
        <v>0.8</v>
      </c>
      <c r="J23" s="312">
        <v>99.1</v>
      </c>
      <c r="K23" s="359">
        <v>110</v>
      </c>
    </row>
    <row r="24" spans="1:11" ht="12.75">
      <c r="A24" s="238" t="s">
        <v>281</v>
      </c>
      <c r="B24" s="312">
        <v>1.8</v>
      </c>
      <c r="C24" s="312">
        <v>2.6</v>
      </c>
      <c r="D24" s="312">
        <v>0.8</v>
      </c>
      <c r="E24" s="312">
        <v>0</v>
      </c>
      <c r="F24" s="312">
        <v>5.9</v>
      </c>
      <c r="G24" s="313">
        <v>200</v>
      </c>
      <c r="H24" s="242"/>
      <c r="I24" s="312" t="s">
        <v>185</v>
      </c>
      <c r="J24" s="312" t="s">
        <v>185</v>
      </c>
      <c r="K24" s="359">
        <v>20</v>
      </c>
    </row>
    <row r="25" spans="1:11" ht="12.75">
      <c r="A25" s="238" t="s">
        <v>282</v>
      </c>
      <c r="B25" s="312">
        <v>0.9</v>
      </c>
      <c r="C25" s="312">
        <v>10.5</v>
      </c>
      <c r="D25" s="312">
        <v>1.7</v>
      </c>
      <c r="E25" s="312">
        <v>1.1</v>
      </c>
      <c r="F25" s="312">
        <v>4.1</v>
      </c>
      <c r="G25" s="313">
        <v>250</v>
      </c>
      <c r="H25" s="242"/>
      <c r="I25" s="312">
        <v>2.3</v>
      </c>
      <c r="J25" s="312">
        <v>97.7</v>
      </c>
      <c r="K25" s="359">
        <v>40</v>
      </c>
    </row>
    <row r="26" spans="1:11" ht="12.75">
      <c r="A26" s="238" t="s">
        <v>283</v>
      </c>
      <c r="B26" s="312">
        <v>0.9</v>
      </c>
      <c r="C26" s="312">
        <v>3.4</v>
      </c>
      <c r="D26" s="312">
        <v>1.2</v>
      </c>
      <c r="E26" s="312">
        <v>0.4</v>
      </c>
      <c r="F26" s="312">
        <v>4.5</v>
      </c>
      <c r="G26" s="313">
        <v>210</v>
      </c>
      <c r="H26" s="243"/>
      <c r="I26" s="312">
        <v>0</v>
      </c>
      <c r="J26" s="379">
        <v>100</v>
      </c>
      <c r="K26" s="359">
        <v>20</v>
      </c>
    </row>
    <row r="27" spans="1:11" ht="12.75">
      <c r="A27" s="239" t="s">
        <v>284</v>
      </c>
      <c r="B27" s="315"/>
      <c r="C27" s="312"/>
      <c r="D27" s="312"/>
      <c r="E27" s="312"/>
      <c r="F27" s="312"/>
      <c r="G27" s="316"/>
      <c r="H27" s="243"/>
      <c r="I27" s="312"/>
      <c r="J27" s="379"/>
      <c r="K27" s="360"/>
    </row>
    <row r="28" spans="1:11" ht="12.75">
      <c r="A28" s="238" t="s">
        <v>285</v>
      </c>
      <c r="B28" s="312">
        <v>0.9</v>
      </c>
      <c r="C28" s="312">
        <v>3.4</v>
      </c>
      <c r="D28" s="312">
        <v>0.4</v>
      </c>
      <c r="E28" s="312">
        <v>0.8</v>
      </c>
      <c r="F28" s="312">
        <v>3.7</v>
      </c>
      <c r="G28" s="313">
        <v>700</v>
      </c>
      <c r="H28" s="243"/>
      <c r="I28" s="312" t="s">
        <v>185</v>
      </c>
      <c r="J28" s="312" t="s">
        <v>185</v>
      </c>
      <c r="K28" s="359">
        <v>40</v>
      </c>
    </row>
    <row r="29" spans="1:11" ht="12.75">
      <c r="A29" s="238" t="s">
        <v>286</v>
      </c>
      <c r="B29" s="312">
        <v>1.1</v>
      </c>
      <c r="C29" s="312">
        <v>4.3</v>
      </c>
      <c r="D29" s="312">
        <v>0.8</v>
      </c>
      <c r="E29" s="312">
        <v>1</v>
      </c>
      <c r="F29" s="312">
        <v>3.7</v>
      </c>
      <c r="G29" s="313">
        <v>1070</v>
      </c>
      <c r="H29" s="243"/>
      <c r="I29" s="312">
        <v>6.4</v>
      </c>
      <c r="J29" s="379">
        <v>93.6</v>
      </c>
      <c r="K29" s="359">
        <v>90</v>
      </c>
    </row>
    <row r="30" spans="1:11" ht="12.75">
      <c r="A30" s="238" t="s">
        <v>287</v>
      </c>
      <c r="B30" s="312">
        <v>1</v>
      </c>
      <c r="C30" s="312">
        <v>4.2</v>
      </c>
      <c r="D30" s="312">
        <v>0.5</v>
      </c>
      <c r="E30" s="312">
        <v>0.5</v>
      </c>
      <c r="F30" s="312">
        <v>3.5</v>
      </c>
      <c r="G30" s="313">
        <v>990</v>
      </c>
      <c r="H30" s="243"/>
      <c r="I30" s="312">
        <v>6.9</v>
      </c>
      <c r="J30" s="379">
        <v>89.7</v>
      </c>
      <c r="K30" s="359">
        <v>70</v>
      </c>
    </row>
    <row r="31" spans="1:11" ht="12.75">
      <c r="A31" s="238" t="s">
        <v>288</v>
      </c>
      <c r="B31" s="312">
        <v>0.4</v>
      </c>
      <c r="C31" s="312">
        <v>5.4</v>
      </c>
      <c r="D31" s="312">
        <v>0.3</v>
      </c>
      <c r="E31" s="312">
        <v>0.9</v>
      </c>
      <c r="F31" s="312">
        <v>2.6</v>
      </c>
      <c r="G31" s="313">
        <v>880</v>
      </c>
      <c r="H31" s="243"/>
      <c r="I31" s="312">
        <v>0</v>
      </c>
      <c r="J31" s="379">
        <v>96.5</v>
      </c>
      <c r="K31" s="359">
        <v>80</v>
      </c>
    </row>
    <row r="32" spans="1:11" ht="12.75">
      <c r="A32" s="238" t="s">
        <v>289</v>
      </c>
      <c r="B32" s="312">
        <v>0.9</v>
      </c>
      <c r="C32" s="312">
        <v>7.2</v>
      </c>
      <c r="D32" s="312">
        <v>0.8</v>
      </c>
      <c r="E32" s="312">
        <v>1</v>
      </c>
      <c r="F32" s="312">
        <v>4</v>
      </c>
      <c r="G32" s="313">
        <v>690</v>
      </c>
      <c r="H32" s="243"/>
      <c r="I32" s="312">
        <v>2.5</v>
      </c>
      <c r="J32" s="379">
        <v>97.5</v>
      </c>
      <c r="K32" s="359">
        <v>80</v>
      </c>
    </row>
    <row r="33" spans="1:11" ht="12.75">
      <c r="A33" s="238" t="s">
        <v>290</v>
      </c>
      <c r="B33" s="312">
        <v>0.7</v>
      </c>
      <c r="C33" s="312">
        <v>9</v>
      </c>
      <c r="D33" s="312">
        <v>0.5</v>
      </c>
      <c r="E33" s="312">
        <v>0.9</v>
      </c>
      <c r="F33" s="312">
        <v>3.3</v>
      </c>
      <c r="G33" s="313">
        <v>1040</v>
      </c>
      <c r="H33" s="243"/>
      <c r="I33" s="312">
        <v>8.3</v>
      </c>
      <c r="J33" s="379">
        <v>91.7</v>
      </c>
      <c r="K33" s="359">
        <v>130</v>
      </c>
    </row>
    <row r="34" spans="1:11" ht="12.75">
      <c r="A34" s="238" t="s">
        <v>291</v>
      </c>
      <c r="B34" s="312">
        <v>1.5</v>
      </c>
      <c r="C34" s="312">
        <v>11.3</v>
      </c>
      <c r="D34" s="312">
        <v>1.4</v>
      </c>
      <c r="E34" s="312">
        <v>0.7</v>
      </c>
      <c r="F34" s="312">
        <v>2.9</v>
      </c>
      <c r="G34" s="313">
        <v>1460</v>
      </c>
      <c r="H34" s="243"/>
      <c r="I34" s="312">
        <v>3.8</v>
      </c>
      <c r="J34" s="379">
        <v>94.6</v>
      </c>
      <c r="K34" s="359">
        <v>230</v>
      </c>
    </row>
    <row r="35" spans="1:11" ht="12.75">
      <c r="A35" s="239" t="s">
        <v>292</v>
      </c>
      <c r="B35" s="315"/>
      <c r="C35" s="312"/>
      <c r="D35" s="312"/>
      <c r="E35" s="312"/>
      <c r="F35" s="312"/>
      <c r="G35" s="316"/>
      <c r="H35" s="243"/>
      <c r="I35" s="312"/>
      <c r="J35" s="379"/>
      <c r="K35" s="360"/>
    </row>
    <row r="36" spans="1:11" ht="12.75">
      <c r="A36" s="238" t="s">
        <v>293</v>
      </c>
      <c r="B36" s="312">
        <v>0.6</v>
      </c>
      <c r="C36" s="312">
        <v>5.9</v>
      </c>
      <c r="D36" s="312">
        <v>0.5</v>
      </c>
      <c r="E36" s="312">
        <v>0.9</v>
      </c>
      <c r="F36" s="312">
        <v>4.8</v>
      </c>
      <c r="G36" s="313">
        <v>1200</v>
      </c>
      <c r="H36" s="242"/>
      <c r="I36" s="312">
        <v>1.4</v>
      </c>
      <c r="J36" s="312">
        <v>96.9</v>
      </c>
      <c r="K36" s="360">
        <v>110</v>
      </c>
    </row>
    <row r="37" spans="1:11" ht="12.75">
      <c r="A37" s="238" t="s">
        <v>294</v>
      </c>
      <c r="B37" s="312">
        <v>1.2</v>
      </c>
      <c r="C37" s="312">
        <v>5.9</v>
      </c>
      <c r="D37" s="312">
        <v>0.5</v>
      </c>
      <c r="E37" s="312">
        <v>0.6</v>
      </c>
      <c r="F37" s="312">
        <v>2.9</v>
      </c>
      <c r="G37" s="313">
        <v>1400</v>
      </c>
      <c r="H37" s="242"/>
      <c r="I37" s="312">
        <v>4.9</v>
      </c>
      <c r="J37" s="312">
        <v>95.1</v>
      </c>
      <c r="K37" s="359">
        <v>140</v>
      </c>
    </row>
    <row r="38" spans="1:11" ht="12.75">
      <c r="A38" s="238" t="s">
        <v>295</v>
      </c>
      <c r="B38" s="312">
        <v>0.6</v>
      </c>
      <c r="C38" s="312">
        <v>7.7</v>
      </c>
      <c r="D38" s="312">
        <v>1.1</v>
      </c>
      <c r="E38" s="312">
        <v>0.8</v>
      </c>
      <c r="F38" s="312">
        <v>4.1</v>
      </c>
      <c r="G38" s="313">
        <v>1560</v>
      </c>
      <c r="H38" s="242"/>
      <c r="I38" s="312">
        <v>3.3</v>
      </c>
      <c r="J38" s="312">
        <v>95.9</v>
      </c>
      <c r="K38" s="359">
        <v>180</v>
      </c>
    </row>
    <row r="39" spans="1:11" ht="12.75">
      <c r="A39" s="238" t="s">
        <v>296</v>
      </c>
      <c r="B39" s="312">
        <v>1.1</v>
      </c>
      <c r="C39" s="312">
        <v>8.3</v>
      </c>
      <c r="D39" s="312">
        <v>1.1</v>
      </c>
      <c r="E39" s="312">
        <v>1.2</v>
      </c>
      <c r="F39" s="312">
        <v>1.8</v>
      </c>
      <c r="G39" s="313">
        <v>1560</v>
      </c>
      <c r="H39" s="242"/>
      <c r="I39" s="312">
        <v>7.7</v>
      </c>
      <c r="J39" s="312">
        <v>90.7</v>
      </c>
      <c r="K39" s="359">
        <v>170</v>
      </c>
    </row>
    <row r="40" spans="1:11" ht="12.75">
      <c r="A40" s="238" t="s">
        <v>297</v>
      </c>
      <c r="B40" s="312">
        <v>1.6</v>
      </c>
      <c r="C40" s="312">
        <v>8.7</v>
      </c>
      <c r="D40" s="312">
        <v>0.6</v>
      </c>
      <c r="E40" s="312">
        <v>0.6</v>
      </c>
      <c r="F40" s="312">
        <v>2.8</v>
      </c>
      <c r="G40" s="313">
        <v>1340</v>
      </c>
      <c r="H40" s="242"/>
      <c r="I40" s="312">
        <v>4.6</v>
      </c>
      <c r="J40" s="312">
        <v>93.7</v>
      </c>
      <c r="K40" s="359">
        <v>140</v>
      </c>
    </row>
    <row r="41" spans="1:11" ht="12.75">
      <c r="A41" s="237" t="s">
        <v>90</v>
      </c>
      <c r="B41" s="314"/>
      <c r="C41" s="312"/>
      <c r="D41" s="312"/>
      <c r="E41" s="312"/>
      <c r="F41" s="312"/>
      <c r="G41" s="316"/>
      <c r="H41" s="243"/>
      <c r="I41" s="312"/>
      <c r="J41" s="379"/>
      <c r="K41" s="360"/>
    </row>
    <row r="42" spans="1:11" ht="12.75">
      <c r="A42" s="238" t="s">
        <v>298</v>
      </c>
      <c r="B42" s="312">
        <v>1.3</v>
      </c>
      <c r="C42" s="312">
        <v>6.7</v>
      </c>
      <c r="D42" s="312">
        <v>1.1</v>
      </c>
      <c r="E42" s="312">
        <v>0.7</v>
      </c>
      <c r="F42" s="312">
        <v>2.7</v>
      </c>
      <c r="G42" s="313">
        <v>2090</v>
      </c>
      <c r="H42" s="242"/>
      <c r="I42" s="312">
        <v>3.4</v>
      </c>
      <c r="J42" s="312">
        <v>96.6</v>
      </c>
      <c r="K42" s="360">
        <v>190</v>
      </c>
    </row>
    <row r="43" spans="1:11" ht="12.75">
      <c r="A43" s="238" t="s">
        <v>299</v>
      </c>
      <c r="B43" s="312">
        <v>0.7</v>
      </c>
      <c r="C43" s="312">
        <v>8</v>
      </c>
      <c r="D43" s="312">
        <v>0.6</v>
      </c>
      <c r="E43" s="312">
        <v>0.9</v>
      </c>
      <c r="F43" s="312">
        <v>4.2</v>
      </c>
      <c r="G43" s="313">
        <v>2350</v>
      </c>
      <c r="H43" s="242"/>
      <c r="I43" s="312">
        <v>4.4</v>
      </c>
      <c r="J43" s="312">
        <v>94.1</v>
      </c>
      <c r="K43" s="359">
        <v>270</v>
      </c>
    </row>
    <row r="44" spans="1:11" ht="12.75">
      <c r="A44" s="238" t="s">
        <v>300</v>
      </c>
      <c r="B44" s="312">
        <v>0.5</v>
      </c>
      <c r="C44" s="312">
        <v>6.8</v>
      </c>
      <c r="D44" s="312">
        <v>0.1</v>
      </c>
      <c r="E44" s="312">
        <v>0.4</v>
      </c>
      <c r="F44" s="312">
        <v>4.1</v>
      </c>
      <c r="G44" s="313">
        <v>660</v>
      </c>
      <c r="H44" s="242"/>
      <c r="I44" s="312">
        <v>1.7</v>
      </c>
      <c r="J44" s="312">
        <v>91</v>
      </c>
      <c r="K44" s="359">
        <v>60</v>
      </c>
    </row>
    <row r="45" spans="1:11" ht="12.75">
      <c r="A45" s="238" t="s">
        <v>301</v>
      </c>
      <c r="B45" s="312">
        <v>0.8</v>
      </c>
      <c r="C45" s="312">
        <v>9.1</v>
      </c>
      <c r="D45" s="312">
        <v>0.2</v>
      </c>
      <c r="E45" s="312">
        <v>1.5</v>
      </c>
      <c r="F45" s="312">
        <v>5.1</v>
      </c>
      <c r="G45" s="313">
        <v>450</v>
      </c>
      <c r="H45" s="242"/>
      <c r="I45" s="312">
        <v>7.2</v>
      </c>
      <c r="J45" s="312">
        <v>92.8</v>
      </c>
      <c r="K45" s="359">
        <v>50</v>
      </c>
    </row>
    <row r="46" spans="1:11" ht="12.75">
      <c r="A46" s="238" t="s">
        <v>302</v>
      </c>
      <c r="B46" s="312">
        <v>1.4</v>
      </c>
      <c r="C46" s="312">
        <v>7.9</v>
      </c>
      <c r="D46" s="312">
        <v>1.2</v>
      </c>
      <c r="E46" s="312">
        <v>0.9</v>
      </c>
      <c r="F46" s="312">
        <v>0.8</v>
      </c>
      <c r="G46" s="313">
        <v>780</v>
      </c>
      <c r="H46" s="242"/>
      <c r="I46" s="312">
        <v>10</v>
      </c>
      <c r="J46" s="312">
        <v>90</v>
      </c>
      <c r="K46" s="359">
        <v>80</v>
      </c>
    </row>
    <row r="47" spans="1:11" ht="12.75">
      <c r="A47" s="238" t="s">
        <v>303</v>
      </c>
      <c r="B47" s="312">
        <v>1.1</v>
      </c>
      <c r="C47" s="312">
        <v>6.6</v>
      </c>
      <c r="D47" s="312">
        <v>0.5</v>
      </c>
      <c r="E47" s="312">
        <v>0.7</v>
      </c>
      <c r="F47" s="312">
        <v>3</v>
      </c>
      <c r="G47" s="313">
        <v>720</v>
      </c>
      <c r="H47" s="242"/>
      <c r="I47" s="312">
        <v>2.4</v>
      </c>
      <c r="J47" s="312">
        <v>97.4</v>
      </c>
      <c r="K47" s="359">
        <v>80</v>
      </c>
    </row>
    <row r="48" spans="1:11" ht="14.25">
      <c r="A48" s="237" t="s">
        <v>304</v>
      </c>
      <c r="B48" s="314"/>
      <c r="C48" s="312"/>
      <c r="D48" s="312"/>
      <c r="E48" s="312"/>
      <c r="F48" s="312"/>
      <c r="G48" s="316"/>
      <c r="H48" s="243"/>
      <c r="I48" s="312"/>
      <c r="J48" s="379"/>
      <c r="K48" s="360"/>
    </row>
    <row r="49" spans="1:11" ht="12.75">
      <c r="A49" s="238" t="s">
        <v>305</v>
      </c>
      <c r="B49" s="312">
        <v>1.2</v>
      </c>
      <c r="C49" s="312">
        <v>8.5</v>
      </c>
      <c r="D49" s="312">
        <v>1.1</v>
      </c>
      <c r="E49" s="312">
        <v>0.8</v>
      </c>
      <c r="F49" s="312">
        <v>3.5</v>
      </c>
      <c r="G49" s="313">
        <v>3180</v>
      </c>
      <c r="H49" s="242"/>
      <c r="I49" s="312">
        <v>5.2</v>
      </c>
      <c r="J49" s="312">
        <v>93</v>
      </c>
      <c r="K49" s="359">
        <v>390</v>
      </c>
    </row>
    <row r="50" spans="1:11" ht="12.75">
      <c r="A50" s="238" t="s">
        <v>306</v>
      </c>
      <c r="B50" s="312">
        <v>0.7</v>
      </c>
      <c r="C50" s="312">
        <v>8.4</v>
      </c>
      <c r="D50" s="312">
        <v>0.7</v>
      </c>
      <c r="E50" s="312">
        <v>1.1</v>
      </c>
      <c r="F50" s="312">
        <v>2.7</v>
      </c>
      <c r="G50" s="313">
        <v>1140</v>
      </c>
      <c r="H50" s="242"/>
      <c r="I50" s="312">
        <v>4</v>
      </c>
      <c r="J50" s="312">
        <v>96</v>
      </c>
      <c r="K50" s="359">
        <v>110</v>
      </c>
    </row>
    <row r="51" spans="1:11" ht="12.75">
      <c r="A51" s="238" t="s">
        <v>307</v>
      </c>
      <c r="B51" s="312">
        <v>0.8</v>
      </c>
      <c r="C51" s="312">
        <v>8.6</v>
      </c>
      <c r="D51" s="312">
        <v>0.4</v>
      </c>
      <c r="E51" s="312">
        <v>1</v>
      </c>
      <c r="F51" s="312">
        <v>2.5</v>
      </c>
      <c r="G51" s="313">
        <v>430</v>
      </c>
      <c r="H51" s="242"/>
      <c r="I51" s="312">
        <v>2.8</v>
      </c>
      <c r="J51" s="312">
        <v>97.2</v>
      </c>
      <c r="K51" s="359">
        <v>50</v>
      </c>
    </row>
    <row r="52" spans="1:11" ht="12.75">
      <c r="A52" s="238" t="s">
        <v>308</v>
      </c>
      <c r="B52" s="312">
        <v>2.6</v>
      </c>
      <c r="C52" s="312">
        <v>5.2</v>
      </c>
      <c r="D52" s="312">
        <v>0.7</v>
      </c>
      <c r="E52" s="312">
        <v>1.4</v>
      </c>
      <c r="F52" s="312">
        <v>1.9</v>
      </c>
      <c r="G52" s="313">
        <v>220</v>
      </c>
      <c r="H52" s="242"/>
      <c r="I52" s="312" t="s">
        <v>185</v>
      </c>
      <c r="J52" s="312" t="s">
        <v>185</v>
      </c>
      <c r="K52" s="359">
        <v>20</v>
      </c>
    </row>
    <row r="53" spans="1:11" ht="13.5" thickBot="1">
      <c r="A53" s="240" t="s">
        <v>309</v>
      </c>
      <c r="B53" s="317">
        <v>1.6</v>
      </c>
      <c r="C53" s="318">
        <v>6.6</v>
      </c>
      <c r="D53" s="318">
        <v>0.6</v>
      </c>
      <c r="E53" s="318">
        <v>0.2</v>
      </c>
      <c r="F53" s="318">
        <v>3.5</v>
      </c>
      <c r="G53" s="319">
        <v>420</v>
      </c>
      <c r="H53" s="258"/>
      <c r="I53" s="312" t="s">
        <v>185</v>
      </c>
      <c r="J53" s="312" t="s">
        <v>185</v>
      </c>
      <c r="K53" s="361">
        <v>40</v>
      </c>
    </row>
    <row r="54" spans="1:11" ht="12.75">
      <c r="A54" s="377" t="s">
        <v>386</v>
      </c>
      <c r="B54" s="115"/>
      <c r="C54" s="115"/>
      <c r="D54" s="115"/>
      <c r="E54" s="115"/>
      <c r="F54" s="115"/>
      <c r="G54" s="115"/>
      <c r="H54" s="115"/>
      <c r="I54" s="378"/>
      <c r="J54" s="378"/>
      <c r="K54" s="115"/>
    </row>
    <row r="55" spans="1:11" ht="12.75">
      <c r="A55" s="115"/>
      <c r="B55" s="115"/>
      <c r="C55" s="115"/>
      <c r="D55" s="115"/>
      <c r="E55" s="115"/>
      <c r="F55" s="115"/>
      <c r="G55" s="115"/>
      <c r="H55" s="115"/>
      <c r="I55" s="115"/>
      <c r="J55" s="115"/>
      <c r="K55" s="115"/>
    </row>
  </sheetData>
  <sheetProtection/>
  <mergeCells count="4">
    <mergeCell ref="B2:B3"/>
    <mergeCell ref="C2:C3"/>
    <mergeCell ref="K2:K3"/>
    <mergeCell ref="I2:J2"/>
  </mergeCells>
  <printOptions/>
  <pageMargins left="0.7" right="0.7" top="0.75" bottom="0.75" header="0.3" footer="0.3"/>
  <pageSetup horizontalDpi="90" verticalDpi="90" orientation="portrait" paperSize="9" scale="63" r:id="rId1"/>
</worksheet>
</file>

<file path=xl/worksheets/sheet12.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A2" sqref="A2:A5"/>
    </sheetView>
  </sheetViews>
  <sheetFormatPr defaultColWidth="9.140625" defaultRowHeight="12.75"/>
  <cols>
    <col min="1" max="1" width="10.00390625" style="115" customWidth="1"/>
    <col min="2" max="16384" width="9.140625" style="115" customWidth="1"/>
  </cols>
  <sheetData>
    <row r="1" spans="1:11" ht="16.5" thickBot="1">
      <c r="A1" s="103" t="s">
        <v>417</v>
      </c>
      <c r="B1" s="97"/>
      <c r="C1" s="97"/>
      <c r="D1" s="97"/>
      <c r="E1" s="97"/>
      <c r="F1" s="97"/>
      <c r="G1" s="97"/>
      <c r="H1" s="97"/>
      <c r="I1" s="97"/>
      <c r="J1" s="97"/>
      <c r="K1" s="97"/>
    </row>
    <row r="2" spans="1:11" ht="19.5" customHeight="1">
      <c r="A2" s="464" t="s">
        <v>165</v>
      </c>
      <c r="B2" s="466" t="s">
        <v>166</v>
      </c>
      <c r="C2" s="466"/>
      <c r="D2" s="466"/>
      <c r="E2" s="466"/>
      <c r="F2" s="466"/>
      <c r="G2" s="466"/>
      <c r="H2" s="466"/>
      <c r="I2" s="466"/>
      <c r="J2" s="466"/>
      <c r="K2" s="466"/>
    </row>
    <row r="3" spans="1:11" ht="15">
      <c r="A3" s="464"/>
      <c r="B3" s="180">
        <v>0.05</v>
      </c>
      <c r="C3" s="180">
        <v>0.1</v>
      </c>
      <c r="D3" s="180">
        <v>0.15</v>
      </c>
      <c r="E3" s="180">
        <v>0.2</v>
      </c>
      <c r="F3" s="180">
        <v>0.25</v>
      </c>
      <c r="G3" s="180">
        <v>0.3</v>
      </c>
      <c r="H3" s="180">
        <v>0.35</v>
      </c>
      <c r="I3" s="180">
        <v>0.4</v>
      </c>
      <c r="J3" s="180">
        <v>0.45</v>
      </c>
      <c r="K3" s="96"/>
    </row>
    <row r="4" spans="1:11" ht="15">
      <c r="A4" s="464"/>
      <c r="B4" s="177" t="s">
        <v>167</v>
      </c>
      <c r="C4" s="177" t="s">
        <v>167</v>
      </c>
      <c r="D4" s="177" t="s">
        <v>167</v>
      </c>
      <c r="E4" s="177" t="s">
        <v>167</v>
      </c>
      <c r="F4" s="177" t="s">
        <v>167</v>
      </c>
      <c r="G4" s="177" t="s">
        <v>167</v>
      </c>
      <c r="H4" s="177" t="s">
        <v>167</v>
      </c>
      <c r="I4" s="177" t="s">
        <v>167</v>
      </c>
      <c r="J4" s="177" t="s">
        <v>167</v>
      </c>
      <c r="K4" s="96"/>
    </row>
    <row r="5" spans="1:11" ht="15">
      <c r="A5" s="465"/>
      <c r="B5" s="181">
        <v>0.95</v>
      </c>
      <c r="C5" s="181">
        <v>0.9</v>
      </c>
      <c r="D5" s="181">
        <v>0.85</v>
      </c>
      <c r="E5" s="181">
        <v>0.8</v>
      </c>
      <c r="F5" s="181">
        <v>0.75</v>
      </c>
      <c r="G5" s="181">
        <v>0.7</v>
      </c>
      <c r="H5" s="181">
        <v>0.65</v>
      </c>
      <c r="I5" s="181">
        <v>0.6</v>
      </c>
      <c r="J5" s="181">
        <v>0.55</v>
      </c>
      <c r="K5" s="181">
        <v>0.5</v>
      </c>
    </row>
    <row r="6" spans="1:11" ht="15">
      <c r="A6" s="139"/>
      <c r="B6" s="467"/>
      <c r="C6" s="467"/>
      <c r="D6" s="96"/>
      <c r="E6" s="96"/>
      <c r="F6" s="96"/>
      <c r="G6" s="467"/>
      <c r="H6" s="467"/>
      <c r="I6" s="454" t="s">
        <v>168</v>
      </c>
      <c r="J6" s="454"/>
      <c r="K6" s="454"/>
    </row>
    <row r="7" spans="1:11" ht="15">
      <c r="A7" s="139">
        <v>100</v>
      </c>
      <c r="B7" s="140">
        <v>4.955196319017037</v>
      </c>
      <c r="C7" s="140">
        <v>6.820799999999999</v>
      </c>
      <c r="D7" s="140">
        <v>8.11837583756751</v>
      </c>
      <c r="E7" s="140">
        <v>9.094399999999998</v>
      </c>
      <c r="F7" s="140">
        <v>9.844976790221496</v>
      </c>
      <c r="G7" s="140">
        <v>10.418944100051595</v>
      </c>
      <c r="H7" s="140">
        <v>10.844380841707835</v>
      </c>
      <c r="I7" s="140">
        <v>11.138319758383664</v>
      </c>
      <c r="J7" s="140">
        <v>11.311017185028055</v>
      </c>
      <c r="K7" s="140">
        <v>11.367999999999999</v>
      </c>
    </row>
    <row r="8" spans="1:11" ht="15">
      <c r="A8" s="139">
        <v>200</v>
      </c>
      <c r="B8" s="140">
        <v>3.5038529192875654</v>
      </c>
      <c r="C8" s="140">
        <v>4.823033933117203</v>
      </c>
      <c r="D8" s="140">
        <v>5.740558606965004</v>
      </c>
      <c r="E8" s="140">
        <v>6.430711910822938</v>
      </c>
      <c r="F8" s="140">
        <v>6.9614498489897905</v>
      </c>
      <c r="G8" s="140">
        <v>7.367306025950053</v>
      </c>
      <c r="H8" s="140">
        <v>7.668135230941091</v>
      </c>
      <c r="I8" s="140">
        <v>7.8759814321771975</v>
      </c>
      <c r="J8" s="140">
        <v>7.998096953650911</v>
      </c>
      <c r="K8" s="140">
        <v>8.038389888528672</v>
      </c>
    </row>
    <row r="9" spans="1:11" ht="15">
      <c r="A9" s="139">
        <v>300</v>
      </c>
      <c r="B9" s="140">
        <v>2.860883928671929</v>
      </c>
      <c r="C9" s="140">
        <v>3.9379907160885987</v>
      </c>
      <c r="D9" s="140">
        <v>4.687146475202156</v>
      </c>
      <c r="E9" s="140">
        <v>5.250654288118132</v>
      </c>
      <c r="F9" s="140">
        <v>5.683999999999999</v>
      </c>
      <c r="G9" s="140">
        <v>6.015380180836452</v>
      </c>
      <c r="H9" s="140">
        <v>6.261006198154839</v>
      </c>
      <c r="I9" s="140">
        <v>6.430711910822937</v>
      </c>
      <c r="J9" s="140">
        <v>6.53041881658443</v>
      </c>
      <c r="K9" s="140">
        <v>6.563317860147665</v>
      </c>
    </row>
    <row r="10" spans="1:11" ht="15">
      <c r="A10" s="139">
        <v>400</v>
      </c>
      <c r="B10" s="140">
        <v>2.4775981595085184</v>
      </c>
      <c r="C10" s="140">
        <v>3.4103999999999997</v>
      </c>
      <c r="D10" s="140">
        <v>4.059187918783755</v>
      </c>
      <c r="E10" s="140">
        <v>4.547199999999999</v>
      </c>
      <c r="F10" s="140">
        <v>4.922488395110748</v>
      </c>
      <c r="G10" s="140">
        <v>5.209472050025798</v>
      </c>
      <c r="H10" s="140">
        <v>5.422190420853918</v>
      </c>
      <c r="I10" s="140">
        <v>5.569159879191832</v>
      </c>
      <c r="J10" s="140">
        <v>5.655508592514027</v>
      </c>
      <c r="K10" s="140">
        <v>5.683999999999999</v>
      </c>
    </row>
    <row r="11" spans="1:11" ht="15">
      <c r="A11" s="139">
        <v>500</v>
      </c>
      <c r="B11" s="140">
        <v>2.216031162235766</v>
      </c>
      <c r="C11" s="140">
        <v>3.0503544921861128</v>
      </c>
      <c r="D11" s="140">
        <v>3.6306480479385494</v>
      </c>
      <c r="E11" s="140">
        <v>4.067139322914817</v>
      </c>
      <c r="F11" s="140">
        <v>4.40280746796859</v>
      </c>
      <c r="G11" s="140">
        <v>4.659493452297148</v>
      </c>
      <c r="H11" s="140">
        <v>4.849754547191021</v>
      </c>
      <c r="I11" s="140">
        <v>4.981208026974982</v>
      </c>
      <c r="J11" s="140">
        <v>5.0584406640782085</v>
      </c>
      <c r="K11" s="140">
        <v>5.083924153643521</v>
      </c>
    </row>
    <row r="12" spans="1:11" ht="15">
      <c r="A12" s="139">
        <v>600</v>
      </c>
      <c r="B12" s="140">
        <v>2.0229504261515316</v>
      </c>
      <c r="C12" s="140">
        <v>2.7845799395959165</v>
      </c>
      <c r="D12" s="140">
        <v>3.3143130570300685</v>
      </c>
      <c r="E12" s="140">
        <v>3.7127732527945554</v>
      </c>
      <c r="F12" s="140">
        <v>4.019194944264336</v>
      </c>
      <c r="G12" s="140">
        <v>4.253516117284616</v>
      </c>
      <c r="H12" s="140">
        <v>4.427199939766292</v>
      </c>
      <c r="I12" s="140">
        <v>4.547199999999999</v>
      </c>
      <c r="J12" s="140">
        <v>4.617703429195079</v>
      </c>
      <c r="K12" s="140">
        <v>4.640966565993194</v>
      </c>
    </row>
    <row r="13" spans="1:11" ht="15">
      <c r="A13" s="139">
        <v>700</v>
      </c>
      <c r="B13" s="140">
        <v>1.872888165374537</v>
      </c>
      <c r="C13" s="140">
        <v>2.5780200775013364</v>
      </c>
      <c r="D13" s="140">
        <v>3.0684576451370478</v>
      </c>
      <c r="E13" s="140">
        <v>3.437360103335116</v>
      </c>
      <c r="F13" s="140">
        <v>3.721051464304141</v>
      </c>
      <c r="G13" s="140">
        <v>3.9379907160885987</v>
      </c>
      <c r="H13" s="140">
        <v>4.098790689947462</v>
      </c>
      <c r="I13" s="140">
        <v>4.209889157685745</v>
      </c>
      <c r="J13" s="140">
        <v>4.2751626495374415</v>
      </c>
      <c r="K13" s="140">
        <v>4.296700129168894</v>
      </c>
    </row>
    <row r="14" spans="1:11" ht="15">
      <c r="A14" s="139">
        <v>800</v>
      </c>
      <c r="B14" s="140">
        <v>1.7519264596437827</v>
      </c>
      <c r="C14" s="140">
        <v>2.4115169665586014</v>
      </c>
      <c r="D14" s="140">
        <v>2.870279303482502</v>
      </c>
      <c r="E14" s="140">
        <v>3.215355955411469</v>
      </c>
      <c r="F14" s="140">
        <v>3.4807249244948952</v>
      </c>
      <c r="G14" s="140">
        <v>3.6836530129750265</v>
      </c>
      <c r="H14" s="140">
        <v>3.8340676154705453</v>
      </c>
      <c r="I14" s="140">
        <v>3.9379907160885987</v>
      </c>
      <c r="J14" s="140">
        <v>3.9990484768254553</v>
      </c>
      <c r="K14" s="140">
        <v>4.019194944264336</v>
      </c>
    </row>
    <row r="15" spans="1:11" ht="15">
      <c r="A15" s="139">
        <v>900</v>
      </c>
      <c r="B15" s="140">
        <v>1.6517321063390122</v>
      </c>
      <c r="C15" s="140">
        <v>2.2735999999999996</v>
      </c>
      <c r="D15" s="140">
        <v>2.70612527918917</v>
      </c>
      <c r="E15" s="140">
        <v>3.0314666666666663</v>
      </c>
      <c r="F15" s="140">
        <v>3.2816589300738324</v>
      </c>
      <c r="G15" s="140">
        <v>3.4729813666838654</v>
      </c>
      <c r="H15" s="140">
        <v>3.6147936139026124</v>
      </c>
      <c r="I15" s="140">
        <v>3.7127732527945554</v>
      </c>
      <c r="J15" s="140">
        <v>3.770339061676018</v>
      </c>
      <c r="K15" s="140">
        <v>3.7893333333333326</v>
      </c>
    </row>
    <row r="16" spans="1:11" ht="15">
      <c r="A16" s="141">
        <v>1000</v>
      </c>
      <c r="B16" s="140">
        <v>1.566970662137616</v>
      </c>
      <c r="C16" s="140">
        <v>2.156926346447648</v>
      </c>
      <c r="D16" s="140">
        <v>2.5672558547990496</v>
      </c>
      <c r="E16" s="140">
        <v>2.875901795263531</v>
      </c>
      <c r="F16" s="140">
        <v>3.113255016859364</v>
      </c>
      <c r="G16" s="140">
        <v>3.2947594170136303</v>
      </c>
      <c r="H16" s="140">
        <v>3.4292943274090657</v>
      </c>
      <c r="I16" s="140">
        <v>3.5222459743748726</v>
      </c>
      <c r="J16" s="140">
        <v>3.576857695799484</v>
      </c>
      <c r="K16" s="140">
        <v>3.5948772440794126</v>
      </c>
    </row>
    <row r="17" spans="1:11" ht="15">
      <c r="A17" s="141">
        <v>1200</v>
      </c>
      <c r="B17" s="140">
        <v>1.4304419643359645</v>
      </c>
      <c r="C17" s="140">
        <v>1.9689953580442994</v>
      </c>
      <c r="D17" s="140">
        <v>2.343573237601078</v>
      </c>
      <c r="E17" s="140">
        <v>2.625327144059066</v>
      </c>
      <c r="F17" s="140">
        <v>2.8419999999999996</v>
      </c>
      <c r="G17" s="140">
        <v>3.007690090418226</v>
      </c>
      <c r="H17" s="140">
        <v>3.1305030990774196</v>
      </c>
      <c r="I17" s="140">
        <v>3.2153559554114683</v>
      </c>
      <c r="J17" s="140">
        <v>3.265209408292215</v>
      </c>
      <c r="K17" s="140">
        <v>3.2816589300738324</v>
      </c>
    </row>
    <row r="18" spans="1:11" ht="15">
      <c r="A18" s="141">
        <v>1400</v>
      </c>
      <c r="B18" s="140">
        <v>1.324331922140367</v>
      </c>
      <c r="C18" s="140">
        <v>1.8229354788362642</v>
      </c>
      <c r="D18" s="140">
        <v>2.1697272086601114</v>
      </c>
      <c r="E18" s="140">
        <v>2.430580638448352</v>
      </c>
      <c r="F18" s="140">
        <v>2.631180723553591</v>
      </c>
      <c r="G18" s="140">
        <v>2.784579939595916</v>
      </c>
      <c r="H18" s="140">
        <v>2.898282691526138</v>
      </c>
      <c r="I18" s="140">
        <v>2.9768411714433127</v>
      </c>
      <c r="J18" s="140">
        <v>3.0229965001633725</v>
      </c>
      <c r="K18" s="140">
        <v>3.0382257980604397</v>
      </c>
    </row>
    <row r="19" spans="1:11" ht="15">
      <c r="A19" s="141">
        <v>1600</v>
      </c>
      <c r="B19" s="140">
        <v>1.2387990797542592</v>
      </c>
      <c r="C19" s="140">
        <v>1.7051999999999998</v>
      </c>
      <c r="D19" s="140">
        <v>2.0295939593918777</v>
      </c>
      <c r="E19" s="140">
        <v>2.2735999999999996</v>
      </c>
      <c r="F19" s="140">
        <v>2.461244197555374</v>
      </c>
      <c r="G19" s="140">
        <v>2.604736025012899</v>
      </c>
      <c r="H19" s="140">
        <v>2.711095210426959</v>
      </c>
      <c r="I19" s="140">
        <v>2.784579939595916</v>
      </c>
      <c r="J19" s="140">
        <v>2.8277542962570137</v>
      </c>
      <c r="K19" s="140">
        <v>2.8419999999999996</v>
      </c>
    </row>
    <row r="20" spans="1:11" ht="15">
      <c r="A20" s="141">
        <v>1800</v>
      </c>
      <c r="B20" s="140">
        <v>1.167950973095855</v>
      </c>
      <c r="C20" s="140">
        <v>1.6076779777057344</v>
      </c>
      <c r="D20" s="140">
        <v>1.9135195356550012</v>
      </c>
      <c r="E20" s="140">
        <v>2.143570636940979</v>
      </c>
      <c r="F20" s="140">
        <v>2.320483282996597</v>
      </c>
      <c r="G20" s="140">
        <v>2.4557686753166847</v>
      </c>
      <c r="H20" s="140">
        <v>2.556045076980364</v>
      </c>
      <c r="I20" s="140">
        <v>2.625327144059066</v>
      </c>
      <c r="J20" s="140">
        <v>2.666032317883637</v>
      </c>
      <c r="K20" s="140">
        <v>2.6794632961762237</v>
      </c>
    </row>
    <row r="21" spans="1:11" ht="15">
      <c r="A21" s="141">
        <v>2000</v>
      </c>
      <c r="B21" s="140">
        <v>1.108015581117883</v>
      </c>
      <c r="C21" s="140">
        <v>1.5251772460930564</v>
      </c>
      <c r="D21" s="140">
        <v>1.8153240239692747</v>
      </c>
      <c r="E21" s="140">
        <v>2.0335696614574084</v>
      </c>
      <c r="F21" s="140">
        <v>2.201403733984295</v>
      </c>
      <c r="G21" s="140">
        <v>2.329746726148574</v>
      </c>
      <c r="H21" s="140">
        <v>2.4248772735955106</v>
      </c>
      <c r="I21" s="140">
        <v>2.490604013487491</v>
      </c>
      <c r="J21" s="140">
        <v>2.5292203320391042</v>
      </c>
      <c r="K21" s="140">
        <v>2.5419620768217603</v>
      </c>
    </row>
    <row r="22" spans="1:11" ht="15">
      <c r="A22" s="141">
        <v>2500</v>
      </c>
      <c r="B22" s="140">
        <v>0.9910392638034073</v>
      </c>
      <c r="C22" s="140">
        <v>1.3641599999999998</v>
      </c>
      <c r="D22" s="140">
        <v>1.623675167513502</v>
      </c>
      <c r="E22" s="140">
        <v>1.8188799999999996</v>
      </c>
      <c r="F22" s="140">
        <v>1.9689953580442994</v>
      </c>
      <c r="G22" s="140">
        <v>2.083788820010319</v>
      </c>
      <c r="H22" s="140">
        <v>2.1688761683415674</v>
      </c>
      <c r="I22" s="140">
        <v>2.227663951676733</v>
      </c>
      <c r="J22" s="140">
        <v>2.2622034370056108</v>
      </c>
      <c r="K22" s="140">
        <v>2.2735999999999996</v>
      </c>
    </row>
    <row r="23" spans="1:11" ht="15">
      <c r="A23" s="141">
        <v>3000</v>
      </c>
      <c r="B23" s="140">
        <v>0.9046909335973988</v>
      </c>
      <c r="C23" s="140">
        <v>1.2453020067437455</v>
      </c>
      <c r="D23" s="140">
        <v>1.482205858846874</v>
      </c>
      <c r="E23" s="140">
        <v>1.6604026756583274</v>
      </c>
      <c r="F23" s="140">
        <v>1.7974386220397063</v>
      </c>
      <c r="G23" s="140">
        <v>1.9022302363278736</v>
      </c>
      <c r="H23" s="140">
        <v>1.9799040030600805</v>
      </c>
      <c r="I23" s="140">
        <v>2.033569661457408</v>
      </c>
      <c r="J23" s="140">
        <v>2.065099753522817</v>
      </c>
      <c r="K23" s="140">
        <v>2.075503344572909</v>
      </c>
    </row>
    <row r="24" spans="1:11" ht="15">
      <c r="A24" s="141">
        <v>3500</v>
      </c>
      <c r="B24" s="140">
        <v>0.8375810504064666</v>
      </c>
      <c r="C24" s="140">
        <v>1.152925628130453</v>
      </c>
      <c r="D24" s="140">
        <v>1.3722559761210733</v>
      </c>
      <c r="E24" s="140">
        <v>1.537234170840604</v>
      </c>
      <c r="F24" s="140">
        <v>1.6641048043918383</v>
      </c>
      <c r="G24" s="140">
        <v>1.7611229871874363</v>
      </c>
      <c r="H24" s="140">
        <v>1.8330349216531578</v>
      </c>
      <c r="I24" s="140">
        <v>1.8827196668649315</v>
      </c>
      <c r="J24" s="140">
        <v>1.9119108598467658</v>
      </c>
      <c r="K24" s="140">
        <v>1.921542713550755</v>
      </c>
    </row>
    <row r="25" spans="1:11" ht="15">
      <c r="A25" s="141">
        <v>4000</v>
      </c>
      <c r="B25" s="140">
        <v>0.783485331068808</v>
      </c>
      <c r="C25" s="140">
        <v>1.078463173223824</v>
      </c>
      <c r="D25" s="140">
        <v>1.2836279273995248</v>
      </c>
      <c r="E25" s="140">
        <v>1.4379508976317654</v>
      </c>
      <c r="F25" s="140">
        <v>1.556627508429682</v>
      </c>
      <c r="G25" s="140">
        <v>1.6473797085068151</v>
      </c>
      <c r="H25" s="140">
        <v>1.7146471637045329</v>
      </c>
      <c r="I25" s="140">
        <v>1.7611229871874363</v>
      </c>
      <c r="J25" s="140">
        <v>1.788428847899742</v>
      </c>
      <c r="K25" s="140">
        <v>1.7974386220397063</v>
      </c>
    </row>
    <row r="26" spans="1:11" ht="15">
      <c r="A26" s="141">
        <v>5000</v>
      </c>
      <c r="B26" s="140">
        <v>0.7007705838575131</v>
      </c>
      <c r="C26" s="140">
        <v>0.9646067866234405</v>
      </c>
      <c r="D26" s="140">
        <v>1.1481117213930008</v>
      </c>
      <c r="E26" s="140">
        <v>1.2861423821645874</v>
      </c>
      <c r="F26" s="140">
        <v>1.392289969797958</v>
      </c>
      <c r="G26" s="140">
        <v>1.4734612051900107</v>
      </c>
      <c r="H26" s="140">
        <v>1.533627046188218</v>
      </c>
      <c r="I26" s="140">
        <v>1.5751962864354396</v>
      </c>
      <c r="J26" s="140">
        <v>1.5996193907301821</v>
      </c>
      <c r="K26" s="140">
        <v>1.6076779777057342</v>
      </c>
    </row>
    <row r="27" spans="1:11" ht="15">
      <c r="A27" s="141">
        <v>6000</v>
      </c>
      <c r="B27" s="140">
        <v>0.6397130940247092</v>
      </c>
      <c r="C27" s="140">
        <v>0.8805614935937183</v>
      </c>
      <c r="D27" s="140">
        <v>1.0480778139050553</v>
      </c>
      <c r="E27" s="140">
        <v>1.174081991458291</v>
      </c>
      <c r="F27" s="140">
        <v>1.2709810384108802</v>
      </c>
      <c r="G27" s="140">
        <v>1.3450798994855284</v>
      </c>
      <c r="H27" s="140">
        <v>1.4000035466621739</v>
      </c>
      <c r="I27" s="140">
        <v>1.4379508976317652</v>
      </c>
      <c r="J27" s="140">
        <v>1.4602460395426518</v>
      </c>
      <c r="K27" s="140">
        <v>1.4676024893228636</v>
      </c>
    </row>
    <row r="28" spans="1:11" ht="15">
      <c r="A28" s="141">
        <v>7000</v>
      </c>
      <c r="B28" s="140">
        <v>0.592259240535764</v>
      </c>
      <c r="C28" s="140">
        <v>0.8152415298548031</v>
      </c>
      <c r="D28" s="140">
        <v>0.9703315062389758</v>
      </c>
      <c r="E28" s="140">
        <v>1.0869887064730708</v>
      </c>
      <c r="F28" s="140">
        <v>1.1766997917905822</v>
      </c>
      <c r="G28" s="140">
        <v>1.2453020067437455</v>
      </c>
      <c r="H28" s="140">
        <v>1.2961514232526996</v>
      </c>
      <c r="I28" s="140">
        <v>1.3312838435134706</v>
      </c>
      <c r="J28" s="140">
        <v>1.3519251340218508</v>
      </c>
      <c r="K28" s="140">
        <v>1.3587358830913383</v>
      </c>
    </row>
    <row r="29" spans="1:11" ht="15">
      <c r="A29" s="141">
        <v>8000</v>
      </c>
      <c r="B29" s="140">
        <v>0.5540077905589414</v>
      </c>
      <c r="C29" s="140">
        <v>0.7625886230465282</v>
      </c>
      <c r="D29" s="140">
        <v>0.9076620119846374</v>
      </c>
      <c r="E29" s="140">
        <v>1.0167848307287042</v>
      </c>
      <c r="F29" s="140">
        <v>1.1007018669921476</v>
      </c>
      <c r="G29" s="140">
        <v>1.164873363074287</v>
      </c>
      <c r="H29" s="140">
        <v>1.2124386367977553</v>
      </c>
      <c r="I29" s="140">
        <v>1.2453020067437455</v>
      </c>
      <c r="J29" s="140">
        <v>1.2646101660195521</v>
      </c>
      <c r="K29" s="140">
        <v>1.2709810384108802</v>
      </c>
    </row>
    <row r="30" spans="1:11" ht="15">
      <c r="A30" s="141">
        <v>9000</v>
      </c>
      <c r="B30" s="140">
        <v>0.522323554045872</v>
      </c>
      <c r="C30" s="140">
        <v>0.7189754488158826</v>
      </c>
      <c r="D30" s="140">
        <v>0.8557519515996832</v>
      </c>
      <c r="E30" s="140">
        <v>0.9586339317545102</v>
      </c>
      <c r="F30" s="140">
        <v>1.0377516722864546</v>
      </c>
      <c r="G30" s="140">
        <v>1.0982531390045434</v>
      </c>
      <c r="H30" s="140">
        <v>1.1430981091363552</v>
      </c>
      <c r="I30" s="140">
        <v>1.174081991458291</v>
      </c>
      <c r="J30" s="140">
        <v>1.1922858985998281</v>
      </c>
      <c r="K30" s="140">
        <v>1.1982924146931377</v>
      </c>
    </row>
    <row r="31" spans="1:11" ht="15">
      <c r="A31" s="141">
        <v>10000</v>
      </c>
      <c r="B31" s="140">
        <v>0.49551963190170367</v>
      </c>
      <c r="C31" s="140">
        <v>0.6820799999999999</v>
      </c>
      <c r="D31" s="140">
        <v>0.811837583756751</v>
      </c>
      <c r="E31" s="140">
        <v>0.9094399999999998</v>
      </c>
      <c r="F31" s="140">
        <v>0.9844976790221497</v>
      </c>
      <c r="G31" s="140">
        <v>1.0418944100051595</v>
      </c>
      <c r="H31" s="140">
        <v>1.0844380841707837</v>
      </c>
      <c r="I31" s="140">
        <v>1.1138319758383666</v>
      </c>
      <c r="J31" s="140">
        <v>1.1311017185028054</v>
      </c>
      <c r="K31" s="140">
        <v>1.1367999999999998</v>
      </c>
    </row>
    <row r="32" spans="1:11" ht="15">
      <c r="A32" s="141">
        <v>12000</v>
      </c>
      <c r="B32" s="140">
        <v>0.4523454667986994</v>
      </c>
      <c r="C32" s="140">
        <v>0.6226510033718727</v>
      </c>
      <c r="D32" s="140">
        <v>0.741102929423437</v>
      </c>
      <c r="E32" s="140">
        <v>0.8302013378291637</v>
      </c>
      <c r="F32" s="140">
        <v>0.8987193110198531</v>
      </c>
      <c r="G32" s="140">
        <v>0.9511151181639368</v>
      </c>
      <c r="H32" s="140">
        <v>0.9899520015300403</v>
      </c>
      <c r="I32" s="140">
        <v>1.016784830728704</v>
      </c>
      <c r="J32" s="140">
        <v>1.0325498767614085</v>
      </c>
      <c r="K32" s="140">
        <v>1.0377516722864546</v>
      </c>
    </row>
    <row r="33" spans="1:11" ht="15">
      <c r="A33" s="141">
        <v>14000</v>
      </c>
      <c r="B33" s="140">
        <v>0.4187905252032333</v>
      </c>
      <c r="C33" s="140">
        <v>0.5764628140652265</v>
      </c>
      <c r="D33" s="140">
        <v>0.6861279880605367</v>
      </c>
      <c r="E33" s="140">
        <v>0.768617085420302</v>
      </c>
      <c r="F33" s="140">
        <v>0.8320524021959191</v>
      </c>
      <c r="G33" s="140">
        <v>0.8805614935937182</v>
      </c>
      <c r="H33" s="140">
        <v>0.9165174608265789</v>
      </c>
      <c r="I33" s="140">
        <v>0.9413598334324658</v>
      </c>
      <c r="J33" s="140">
        <v>0.9559554299233829</v>
      </c>
      <c r="K33" s="140">
        <v>0.9607713567753775</v>
      </c>
    </row>
    <row r="34" spans="1:11" ht="15">
      <c r="A34" s="141">
        <v>16000</v>
      </c>
      <c r="B34" s="140">
        <v>0.391742665534404</v>
      </c>
      <c r="C34" s="140">
        <v>0.539231586611912</v>
      </c>
      <c r="D34" s="140">
        <v>0.6418139636997624</v>
      </c>
      <c r="E34" s="140">
        <v>0.7189754488158827</v>
      </c>
      <c r="F34" s="140">
        <v>0.778313754214841</v>
      </c>
      <c r="G34" s="140">
        <v>0.8236898542534076</v>
      </c>
      <c r="H34" s="140">
        <v>0.8573235818522664</v>
      </c>
      <c r="I34" s="140">
        <v>0.8805614935937182</v>
      </c>
      <c r="J34" s="140">
        <v>0.894214423949871</v>
      </c>
      <c r="K34" s="140">
        <v>0.8987193110198531</v>
      </c>
    </row>
    <row r="35" spans="1:11" ht="15">
      <c r="A35" s="141">
        <v>18000</v>
      </c>
      <c r="B35" s="140">
        <v>0.36933852703929426</v>
      </c>
      <c r="C35" s="140">
        <v>0.5083924153643521</v>
      </c>
      <c r="D35" s="140">
        <v>0.6051080079897582</v>
      </c>
      <c r="E35" s="140">
        <v>0.6778565538191361</v>
      </c>
      <c r="F35" s="140">
        <v>0.7338012446614318</v>
      </c>
      <c r="G35" s="140">
        <v>0.7765822420495246</v>
      </c>
      <c r="H35" s="140">
        <v>0.8082924245318369</v>
      </c>
      <c r="I35" s="140">
        <v>0.8302013378291636</v>
      </c>
      <c r="J35" s="140">
        <v>0.8430734440130349</v>
      </c>
      <c r="K35" s="140">
        <v>0.8473206922739202</v>
      </c>
    </row>
    <row r="36" spans="1:11" ht="15">
      <c r="A36" s="141">
        <v>20000</v>
      </c>
      <c r="B36" s="140">
        <v>0.35038529192875656</v>
      </c>
      <c r="C36" s="140">
        <v>0.48230339331172023</v>
      </c>
      <c r="D36" s="140">
        <v>0.5740558606965004</v>
      </c>
      <c r="E36" s="140">
        <v>0.6430711910822937</v>
      </c>
      <c r="F36" s="140">
        <v>0.696144984898979</v>
      </c>
      <c r="G36" s="140">
        <v>0.7367306025950053</v>
      </c>
      <c r="H36" s="140">
        <v>0.766813523094109</v>
      </c>
      <c r="I36" s="140">
        <v>0.7875981432177198</v>
      </c>
      <c r="J36" s="140">
        <v>0.7998096953650911</v>
      </c>
      <c r="K36" s="140">
        <v>0.8038389888528671</v>
      </c>
    </row>
    <row r="37" spans="1:11" ht="15">
      <c r="A37" s="141">
        <v>25000</v>
      </c>
      <c r="B37" s="140">
        <v>0.31339413242752323</v>
      </c>
      <c r="C37" s="140">
        <v>0.4313852692895296</v>
      </c>
      <c r="D37" s="140">
        <v>0.5134511709598099</v>
      </c>
      <c r="E37" s="140">
        <v>0.5751803590527061</v>
      </c>
      <c r="F37" s="140">
        <v>0.6226510033718727</v>
      </c>
      <c r="G37" s="140">
        <v>0.6589518834027259</v>
      </c>
      <c r="H37" s="140">
        <v>0.6858588654818131</v>
      </c>
      <c r="I37" s="140">
        <v>0.7044491948749745</v>
      </c>
      <c r="J37" s="140">
        <v>0.7153715391598969</v>
      </c>
      <c r="K37" s="140">
        <v>0.7189754488158826</v>
      </c>
    </row>
    <row r="38" spans="1:11" ht="15">
      <c r="A38" s="141">
        <v>30000</v>
      </c>
      <c r="B38" s="140">
        <v>0.28608839286719284</v>
      </c>
      <c r="C38" s="140">
        <v>0.3937990716088599</v>
      </c>
      <c r="D38" s="140">
        <v>0.4687146475202155</v>
      </c>
      <c r="E38" s="140">
        <v>0.5250654288118132</v>
      </c>
      <c r="F38" s="140">
        <v>0.5683999999999999</v>
      </c>
      <c r="G38" s="140">
        <v>0.6015380180836453</v>
      </c>
      <c r="H38" s="140">
        <v>0.6261006198154839</v>
      </c>
      <c r="I38" s="140">
        <v>0.6430711910822936</v>
      </c>
      <c r="J38" s="140">
        <v>0.653041881658443</v>
      </c>
      <c r="K38" s="140">
        <v>0.6563317860147665</v>
      </c>
    </row>
    <row r="39" spans="1:11" ht="15">
      <c r="A39" s="141">
        <v>35000</v>
      </c>
      <c r="B39" s="140">
        <v>0.2648663844280734</v>
      </c>
      <c r="C39" s="140">
        <v>0.3645870957672528</v>
      </c>
      <c r="D39" s="140">
        <v>0.43394544173202226</v>
      </c>
      <c r="E39" s="140">
        <v>0.48611612768967044</v>
      </c>
      <c r="F39" s="140">
        <v>0.5262361447107181</v>
      </c>
      <c r="G39" s="140">
        <v>0.5569159879191833</v>
      </c>
      <c r="H39" s="140">
        <v>0.5796565383052276</v>
      </c>
      <c r="I39" s="140">
        <v>0.5953682342886626</v>
      </c>
      <c r="J39" s="140">
        <v>0.6045993000326745</v>
      </c>
      <c r="K39" s="140">
        <v>0.607645159612088</v>
      </c>
    </row>
    <row r="40" spans="1:11" ht="15">
      <c r="A40" s="141">
        <v>40000</v>
      </c>
      <c r="B40" s="140">
        <v>0.24775981595085184</v>
      </c>
      <c r="C40" s="140">
        <v>0.34103999999999995</v>
      </c>
      <c r="D40" s="140">
        <v>0.4059187918783755</v>
      </c>
      <c r="E40" s="140">
        <v>0.4547199999999999</v>
      </c>
      <c r="F40" s="140">
        <v>0.49224883951107484</v>
      </c>
      <c r="G40" s="140">
        <v>0.5209472050025797</v>
      </c>
      <c r="H40" s="140">
        <v>0.5422190420853918</v>
      </c>
      <c r="I40" s="140">
        <v>0.5569159879191833</v>
      </c>
      <c r="J40" s="140">
        <v>0.5655508592514027</v>
      </c>
      <c r="K40" s="140">
        <v>0.5683999999999999</v>
      </c>
    </row>
    <row r="41" spans="1:11" ht="15">
      <c r="A41" s="141">
        <v>45000</v>
      </c>
      <c r="B41" s="140">
        <v>0.23359019461917105</v>
      </c>
      <c r="C41" s="140">
        <v>0.32153559554114686</v>
      </c>
      <c r="D41" s="140">
        <v>0.3827039071310003</v>
      </c>
      <c r="E41" s="140">
        <v>0.4287141273881958</v>
      </c>
      <c r="F41" s="140">
        <v>0.4640966565993194</v>
      </c>
      <c r="G41" s="140">
        <v>0.4911537350633369</v>
      </c>
      <c r="H41" s="140">
        <v>0.5112090153960728</v>
      </c>
      <c r="I41" s="140">
        <v>0.5250654288118131</v>
      </c>
      <c r="J41" s="140">
        <v>0.5332064635767274</v>
      </c>
      <c r="K41" s="140">
        <v>0.5358926592352447</v>
      </c>
    </row>
    <row r="42" spans="1:11" ht="15.75" thickBot="1">
      <c r="A42" s="142">
        <v>50000</v>
      </c>
      <c r="B42" s="143">
        <v>0.22160311622357656</v>
      </c>
      <c r="C42" s="143">
        <v>0.3050354492186113</v>
      </c>
      <c r="D42" s="143">
        <v>0.3630648047938549</v>
      </c>
      <c r="E42" s="143">
        <v>0.40671393229148173</v>
      </c>
      <c r="F42" s="143">
        <v>0.4402807467968591</v>
      </c>
      <c r="G42" s="143">
        <v>0.46594934522971476</v>
      </c>
      <c r="H42" s="143">
        <v>0.48497545471910214</v>
      </c>
      <c r="I42" s="143">
        <v>0.49812080269749814</v>
      </c>
      <c r="J42" s="143">
        <v>0.505844066407821</v>
      </c>
      <c r="K42" s="143">
        <v>0.5083924153643521</v>
      </c>
    </row>
    <row r="43" ht="12.75">
      <c r="A43" s="79" t="s">
        <v>169</v>
      </c>
    </row>
    <row r="44" ht="12.75">
      <c r="A44" s="79" t="s">
        <v>247</v>
      </c>
    </row>
    <row r="45" ht="12.75">
      <c r="A45" s="115" t="s">
        <v>248</v>
      </c>
    </row>
    <row r="46" spans="2:11" ht="15">
      <c r="B46" s="144"/>
      <c r="C46" s="144"/>
      <c r="D46" s="144"/>
      <c r="E46" s="144"/>
      <c r="F46" s="144"/>
      <c r="G46" s="144"/>
      <c r="H46" s="144"/>
      <c r="I46" s="144"/>
      <c r="J46" s="144"/>
      <c r="K46" s="144"/>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theme="6" tint="-0.4999699890613556"/>
    <pageSetUpPr fitToPage="1"/>
  </sheetPr>
  <dimension ref="A1:R86"/>
  <sheetViews>
    <sheetView zoomScale="70" zoomScaleNormal="70" zoomScalePageLayoutView="0" workbookViewId="0" topLeftCell="A1">
      <selection activeCell="A1" sqref="A1"/>
    </sheetView>
  </sheetViews>
  <sheetFormatPr defaultColWidth="9.140625" defaultRowHeight="12.75"/>
  <cols>
    <col min="1" max="1" width="26.7109375" style="148" customWidth="1"/>
    <col min="2" max="12" width="14.00390625" style="148" customWidth="1"/>
    <col min="13" max="13" width="6.421875" style="148" customWidth="1"/>
    <col min="14" max="16384" width="9.140625" style="148" customWidth="1"/>
  </cols>
  <sheetData>
    <row r="1" spans="1:12" ht="26.25">
      <c r="A1" s="389" t="s">
        <v>250</v>
      </c>
      <c r="B1" s="389"/>
      <c r="C1" s="389"/>
      <c r="D1" s="389"/>
      <c r="E1" s="389"/>
      <c r="F1" s="389"/>
      <c r="G1" s="389"/>
      <c r="H1" s="389"/>
      <c r="I1" s="389"/>
      <c r="J1" s="389"/>
      <c r="K1" s="389"/>
      <c r="L1" s="389"/>
    </row>
    <row r="2" spans="1:12" s="58" customFormat="1" ht="23.25" customHeight="1" thickBot="1">
      <c r="A2" s="476" t="s">
        <v>368</v>
      </c>
      <c r="B2" s="476"/>
      <c r="C2" s="476"/>
      <c r="D2" s="476"/>
      <c r="E2" s="476"/>
      <c r="F2" s="476"/>
      <c r="G2" s="476"/>
      <c r="H2" s="476"/>
      <c r="I2" s="476"/>
      <c r="J2" s="476"/>
      <c r="K2" s="476"/>
      <c r="L2" s="476"/>
    </row>
    <row r="3" spans="1:11" s="2" customFormat="1" ht="15.75" customHeight="1">
      <c r="A3" s="469"/>
      <c r="B3" s="469" t="s">
        <v>13</v>
      </c>
      <c r="C3" s="469"/>
      <c r="D3" s="469"/>
      <c r="E3" s="469"/>
      <c r="F3" s="469"/>
      <c r="G3" s="469"/>
      <c r="H3" s="469"/>
      <c r="I3" s="469"/>
      <c r="J3" s="323"/>
      <c r="K3" s="80"/>
    </row>
    <row r="4" spans="1:12" s="2" customFormat="1" ht="30">
      <c r="A4" s="470"/>
      <c r="B4" s="320" t="s">
        <v>14</v>
      </c>
      <c r="C4" s="320" t="s">
        <v>15</v>
      </c>
      <c r="D4" s="320" t="s">
        <v>16</v>
      </c>
      <c r="E4" s="320" t="s">
        <v>18</v>
      </c>
      <c r="F4" s="320" t="s">
        <v>19</v>
      </c>
      <c r="G4" s="320" t="s">
        <v>120</v>
      </c>
      <c r="H4" s="320" t="s">
        <v>21</v>
      </c>
      <c r="I4" s="320" t="s">
        <v>17</v>
      </c>
      <c r="J4" s="273" t="s">
        <v>110</v>
      </c>
      <c r="K4" s="148"/>
      <c r="L4" s="148"/>
    </row>
    <row r="5" spans="1:12" s="2" customFormat="1" ht="15.75">
      <c r="A5" s="321"/>
      <c r="B5" s="321"/>
      <c r="C5" s="321"/>
      <c r="D5" s="321"/>
      <c r="E5" s="321"/>
      <c r="F5" s="321"/>
      <c r="G5" s="474" t="s">
        <v>114</v>
      </c>
      <c r="H5" s="474"/>
      <c r="I5" s="474"/>
      <c r="J5" s="322"/>
      <c r="K5" s="148"/>
      <c r="L5" s="159"/>
    </row>
    <row r="6" spans="1:12" s="2" customFormat="1" ht="15.75">
      <c r="A6" s="89" t="s">
        <v>0</v>
      </c>
      <c r="B6" s="310">
        <v>23.5</v>
      </c>
      <c r="C6" s="310">
        <v>50.7</v>
      </c>
      <c r="D6" s="310">
        <v>13.1</v>
      </c>
      <c r="E6" s="310">
        <v>1.2</v>
      </c>
      <c r="F6" s="310">
        <v>7.7</v>
      </c>
      <c r="G6" s="310">
        <v>0.9</v>
      </c>
      <c r="H6" s="310">
        <v>2.2</v>
      </c>
      <c r="I6" s="310">
        <v>0.8</v>
      </c>
      <c r="J6" s="284">
        <v>19050</v>
      </c>
      <c r="K6" s="150"/>
      <c r="L6" s="215"/>
    </row>
    <row r="7" spans="1:12" s="2" customFormat="1" ht="15.75">
      <c r="A7" s="89" t="s">
        <v>22</v>
      </c>
      <c r="B7" s="297"/>
      <c r="C7" s="297"/>
      <c r="D7" s="297"/>
      <c r="E7" s="297"/>
      <c r="F7" s="297"/>
      <c r="G7" s="297"/>
      <c r="H7" s="297"/>
      <c r="I7" s="297"/>
      <c r="J7" s="284"/>
      <c r="K7" s="150"/>
      <c r="L7" s="215"/>
    </row>
    <row r="8" spans="1:12" s="2" customFormat="1" ht="15">
      <c r="A8" s="90" t="s">
        <v>23</v>
      </c>
      <c r="B8" s="140">
        <v>64.7</v>
      </c>
      <c r="C8" s="140">
        <v>26.7</v>
      </c>
      <c r="D8" s="140">
        <v>5.4</v>
      </c>
      <c r="E8" s="140">
        <v>0.8</v>
      </c>
      <c r="F8" s="140">
        <v>1.5</v>
      </c>
      <c r="G8" s="140">
        <v>0.5</v>
      </c>
      <c r="H8" s="140" t="s">
        <v>30</v>
      </c>
      <c r="I8" s="140">
        <v>0.3</v>
      </c>
      <c r="J8" s="268">
        <v>4110</v>
      </c>
      <c r="K8" s="150"/>
      <c r="L8" s="215"/>
    </row>
    <row r="9" spans="1:12" s="2" customFormat="1" ht="15">
      <c r="A9" s="90" t="s">
        <v>24</v>
      </c>
      <c r="B9" s="140">
        <v>32.2</v>
      </c>
      <c r="C9" s="140">
        <v>41.9</v>
      </c>
      <c r="D9" s="140">
        <v>13.1</v>
      </c>
      <c r="E9" s="140">
        <v>2.8</v>
      </c>
      <c r="F9" s="140">
        <v>7.3</v>
      </c>
      <c r="G9" s="140">
        <v>1.8</v>
      </c>
      <c r="H9" s="140" t="s">
        <v>185</v>
      </c>
      <c r="I9" s="140">
        <v>0.8</v>
      </c>
      <c r="J9" s="268">
        <v>2740</v>
      </c>
      <c r="K9" s="150"/>
      <c r="L9" s="215"/>
    </row>
    <row r="10" spans="1:12" s="2" customFormat="1" ht="15">
      <c r="A10" s="90" t="s">
        <v>25</v>
      </c>
      <c r="B10" s="140">
        <v>16.1</v>
      </c>
      <c r="C10" s="140">
        <v>52.6</v>
      </c>
      <c r="D10" s="140">
        <v>14.3</v>
      </c>
      <c r="E10" s="140">
        <v>2.1</v>
      </c>
      <c r="F10" s="140">
        <v>11.9</v>
      </c>
      <c r="G10" s="140">
        <v>1.2</v>
      </c>
      <c r="H10" s="140">
        <v>0.5</v>
      </c>
      <c r="I10" s="140">
        <v>1.2</v>
      </c>
      <c r="J10" s="268">
        <v>1810</v>
      </c>
      <c r="K10" s="150"/>
      <c r="L10" s="215"/>
    </row>
    <row r="11" spans="1:12" s="2" customFormat="1" ht="15">
      <c r="A11" s="90" t="s">
        <v>26</v>
      </c>
      <c r="B11" s="140">
        <v>7.2</v>
      </c>
      <c r="C11" s="140">
        <v>57.6</v>
      </c>
      <c r="D11" s="140">
        <v>16</v>
      </c>
      <c r="E11" s="140">
        <v>1.1</v>
      </c>
      <c r="F11" s="140">
        <v>13.7</v>
      </c>
      <c r="G11" s="140">
        <v>1.4</v>
      </c>
      <c r="H11" s="140">
        <v>1.9</v>
      </c>
      <c r="I11" s="140">
        <v>1.2</v>
      </c>
      <c r="J11" s="268">
        <v>2180</v>
      </c>
      <c r="K11" s="150"/>
      <c r="L11" s="215"/>
    </row>
    <row r="12" spans="1:12" s="2" customFormat="1" ht="15">
      <c r="A12" s="90" t="s">
        <v>27</v>
      </c>
      <c r="B12" s="140">
        <v>2.1</v>
      </c>
      <c r="C12" s="140">
        <v>64.9</v>
      </c>
      <c r="D12" s="140">
        <v>15.8</v>
      </c>
      <c r="E12" s="140">
        <v>1</v>
      </c>
      <c r="F12" s="140">
        <v>13.4</v>
      </c>
      <c r="G12" s="140">
        <v>1.1</v>
      </c>
      <c r="H12" s="140">
        <v>1.6</v>
      </c>
      <c r="I12" s="140">
        <v>0.1</v>
      </c>
      <c r="J12" s="268">
        <v>2780</v>
      </c>
      <c r="K12" s="150"/>
      <c r="L12" s="215"/>
    </row>
    <row r="13" spans="1:12" s="2" customFormat="1" ht="15">
      <c r="A13" s="90" t="s">
        <v>28</v>
      </c>
      <c r="B13" s="140">
        <v>0.7</v>
      </c>
      <c r="C13" s="140">
        <v>69.5</v>
      </c>
      <c r="D13" s="140">
        <v>15.8</v>
      </c>
      <c r="E13" s="140">
        <v>0.4</v>
      </c>
      <c r="F13" s="140">
        <v>8.3</v>
      </c>
      <c r="G13" s="140">
        <v>0.2</v>
      </c>
      <c r="H13" s="140">
        <v>4.1</v>
      </c>
      <c r="I13" s="140">
        <v>0.9</v>
      </c>
      <c r="J13" s="268">
        <v>1550</v>
      </c>
      <c r="K13" s="150"/>
      <c r="L13" s="215"/>
    </row>
    <row r="14" spans="1:12" s="2" customFormat="1" ht="15">
      <c r="A14" s="90" t="s">
        <v>29</v>
      </c>
      <c r="B14" s="140" t="s">
        <v>185</v>
      </c>
      <c r="C14" s="140">
        <v>67.4</v>
      </c>
      <c r="D14" s="140">
        <v>16.1</v>
      </c>
      <c r="E14" s="140">
        <v>0.6</v>
      </c>
      <c r="F14" s="140">
        <v>5.4</v>
      </c>
      <c r="G14" s="140">
        <v>0.5</v>
      </c>
      <c r="H14" s="140">
        <v>8.1</v>
      </c>
      <c r="I14" s="140">
        <v>1.5</v>
      </c>
      <c r="J14" s="268">
        <v>950</v>
      </c>
      <c r="K14" s="150"/>
      <c r="L14" s="215"/>
    </row>
    <row r="15" spans="1:12" s="2" customFormat="1" ht="15">
      <c r="A15" s="90" t="s">
        <v>171</v>
      </c>
      <c r="B15" s="246" t="s">
        <v>185</v>
      </c>
      <c r="C15" s="246">
        <v>71.2</v>
      </c>
      <c r="D15" s="246">
        <v>16.8</v>
      </c>
      <c r="E15" s="246">
        <v>0.5</v>
      </c>
      <c r="F15" s="246">
        <v>4.7</v>
      </c>
      <c r="G15" s="246">
        <v>0.2</v>
      </c>
      <c r="H15" s="246">
        <v>6.4</v>
      </c>
      <c r="I15" s="246">
        <v>0.1</v>
      </c>
      <c r="J15" s="268">
        <v>1730</v>
      </c>
      <c r="K15" s="150"/>
      <c r="L15" s="215"/>
    </row>
    <row r="16" spans="1:12" s="2" customFormat="1" ht="15.75" thickBot="1">
      <c r="A16" s="93" t="s">
        <v>31</v>
      </c>
      <c r="B16" s="143" t="s">
        <v>30</v>
      </c>
      <c r="C16" s="143">
        <v>56.3</v>
      </c>
      <c r="D16" s="143">
        <v>20.9</v>
      </c>
      <c r="E16" s="143" t="s">
        <v>185</v>
      </c>
      <c r="F16" s="143">
        <v>4.1</v>
      </c>
      <c r="G16" s="143" t="s">
        <v>185</v>
      </c>
      <c r="H16" s="143">
        <v>14.3</v>
      </c>
      <c r="I16" s="143">
        <v>3.7</v>
      </c>
      <c r="J16" s="280">
        <v>1200</v>
      </c>
      <c r="K16" s="150"/>
      <c r="L16" s="215"/>
    </row>
    <row r="17" spans="1:14" ht="33" customHeight="1">
      <c r="A17" s="406" t="s">
        <v>369</v>
      </c>
      <c r="B17" s="406"/>
      <c r="C17" s="406"/>
      <c r="D17" s="406"/>
      <c r="E17" s="406"/>
      <c r="F17" s="406"/>
      <c r="G17" s="406"/>
      <c r="H17" s="406"/>
      <c r="I17" s="406"/>
      <c r="J17" s="406"/>
      <c r="K17" s="406"/>
      <c r="L17" s="406"/>
      <c r="M17" s="406"/>
      <c r="N17" s="406"/>
    </row>
    <row r="18" ht="15">
      <c r="A18" s="80" t="s">
        <v>191</v>
      </c>
    </row>
    <row r="19" ht="25.5" customHeight="1"/>
    <row r="20" spans="1:12" ht="26.25" customHeight="1" thickBot="1">
      <c r="A20" s="324" t="s">
        <v>370</v>
      </c>
      <c r="B20" s="325"/>
      <c r="C20" s="325"/>
      <c r="D20" s="325"/>
      <c r="E20" s="325"/>
      <c r="F20" s="156"/>
      <c r="G20" s="156"/>
      <c r="H20" s="156"/>
      <c r="I20" s="156"/>
      <c r="J20" s="156"/>
      <c r="K20" s="156"/>
      <c r="L20" s="147"/>
    </row>
    <row r="21" spans="1:6" ht="15.75">
      <c r="A21" s="473"/>
      <c r="B21" s="326"/>
      <c r="C21" s="327"/>
      <c r="D21" s="327"/>
      <c r="E21" s="327"/>
      <c r="F21" s="327"/>
    </row>
    <row r="22" spans="1:6" ht="15.75" customHeight="1">
      <c r="A22" s="470"/>
      <c r="B22" s="223">
        <v>2012</v>
      </c>
      <c r="C22" s="228">
        <v>2013</v>
      </c>
      <c r="D22" s="228">
        <v>2014</v>
      </c>
      <c r="E22" s="228">
        <v>2015</v>
      </c>
      <c r="F22" s="228">
        <v>2016</v>
      </c>
    </row>
    <row r="23" spans="1:6" ht="15.75">
      <c r="A23" s="85"/>
      <c r="B23" s="247"/>
      <c r="C23" s="224"/>
      <c r="D23" s="224"/>
      <c r="E23" s="224"/>
      <c r="F23" s="224" t="s">
        <v>111</v>
      </c>
    </row>
    <row r="24" spans="1:6" ht="15">
      <c r="A24" s="91" t="s">
        <v>23</v>
      </c>
      <c r="B24" s="140">
        <v>25.9</v>
      </c>
      <c r="C24" s="140">
        <v>24.6</v>
      </c>
      <c r="D24" s="140">
        <v>25.4</v>
      </c>
      <c r="E24" s="140">
        <v>22.7</v>
      </c>
      <c r="F24" s="140">
        <v>24.1</v>
      </c>
    </row>
    <row r="25" spans="1:6" ht="15">
      <c r="A25" s="91" t="s">
        <v>24</v>
      </c>
      <c r="B25" s="140">
        <v>15.6</v>
      </c>
      <c r="C25" s="246">
        <v>15.2</v>
      </c>
      <c r="D25" s="246">
        <v>14.9</v>
      </c>
      <c r="E25" s="246">
        <v>15.3</v>
      </c>
      <c r="F25" s="246">
        <v>15.5</v>
      </c>
    </row>
    <row r="26" spans="1:6" ht="15">
      <c r="A26" s="91" t="s">
        <v>25</v>
      </c>
      <c r="B26" s="140">
        <v>10.6</v>
      </c>
      <c r="C26" s="246">
        <v>10.1</v>
      </c>
      <c r="D26" s="246">
        <v>9.8</v>
      </c>
      <c r="E26" s="246">
        <v>10</v>
      </c>
      <c r="F26" s="246">
        <v>9.7</v>
      </c>
    </row>
    <row r="27" spans="1:6" ht="15">
      <c r="A27" s="91" t="s">
        <v>26</v>
      </c>
      <c r="B27" s="140">
        <v>11.9</v>
      </c>
      <c r="C27" s="246">
        <v>12.3</v>
      </c>
      <c r="D27" s="246">
        <v>12.6</v>
      </c>
      <c r="E27" s="246">
        <v>13.1</v>
      </c>
      <c r="F27" s="246">
        <v>12.2</v>
      </c>
    </row>
    <row r="28" spans="1:6" ht="15">
      <c r="A28" s="91" t="s">
        <v>27</v>
      </c>
      <c r="B28" s="140">
        <v>14.7</v>
      </c>
      <c r="C28" s="246">
        <v>16</v>
      </c>
      <c r="D28" s="246">
        <v>15.3</v>
      </c>
      <c r="E28" s="246">
        <v>16.2</v>
      </c>
      <c r="F28" s="246">
        <v>15</v>
      </c>
    </row>
    <row r="29" spans="1:6" ht="15">
      <c r="A29" s="91" t="s">
        <v>28</v>
      </c>
      <c r="B29" s="140">
        <v>7.2</v>
      </c>
      <c r="C29" s="246">
        <v>7.2</v>
      </c>
      <c r="D29" s="246">
        <v>7.5</v>
      </c>
      <c r="E29" s="246">
        <v>7.2</v>
      </c>
      <c r="F29" s="246">
        <v>7.3</v>
      </c>
    </row>
    <row r="30" spans="1:6" ht="15">
      <c r="A30" s="91" t="s">
        <v>29</v>
      </c>
      <c r="B30" s="140">
        <v>4</v>
      </c>
      <c r="C30" s="246">
        <v>4.2</v>
      </c>
      <c r="D30" s="246">
        <v>4.3</v>
      </c>
      <c r="E30" s="246">
        <v>4.2</v>
      </c>
      <c r="F30" s="246">
        <v>4.4</v>
      </c>
    </row>
    <row r="31" spans="1:6" ht="15">
      <c r="A31" s="91" t="s">
        <v>171</v>
      </c>
      <c r="B31" s="140">
        <v>6.6</v>
      </c>
      <c r="C31" s="246">
        <v>6.6</v>
      </c>
      <c r="D31" s="246">
        <v>6.8</v>
      </c>
      <c r="E31" s="246">
        <v>7.2</v>
      </c>
      <c r="F31" s="246">
        <v>7.8</v>
      </c>
    </row>
    <row r="32" spans="1:6" ht="15">
      <c r="A32" s="91" t="s">
        <v>31</v>
      </c>
      <c r="B32" s="140">
        <v>3.5</v>
      </c>
      <c r="C32" s="246">
        <v>3.8</v>
      </c>
      <c r="D32" s="246">
        <v>3.4</v>
      </c>
      <c r="E32" s="246">
        <v>4.1</v>
      </c>
      <c r="F32" s="246">
        <v>3.8</v>
      </c>
    </row>
    <row r="33" spans="1:6" ht="15.75" thickBot="1">
      <c r="A33" s="328" t="s">
        <v>112</v>
      </c>
      <c r="B33" s="225">
        <v>19740</v>
      </c>
      <c r="C33" s="225">
        <v>20180</v>
      </c>
      <c r="D33" s="225">
        <v>19930</v>
      </c>
      <c r="E33" s="225">
        <v>18710</v>
      </c>
      <c r="F33" s="225">
        <v>19050</v>
      </c>
    </row>
    <row r="34" spans="1:14" ht="36.75" customHeight="1">
      <c r="A34" s="406" t="s">
        <v>369</v>
      </c>
      <c r="B34" s="406"/>
      <c r="C34" s="406"/>
      <c r="D34" s="406"/>
      <c r="E34" s="406"/>
      <c r="F34" s="406"/>
      <c r="G34" s="406"/>
      <c r="H34" s="406"/>
      <c r="I34" s="406"/>
      <c r="J34" s="406"/>
      <c r="K34" s="406"/>
      <c r="L34" s="406"/>
      <c r="M34" s="406"/>
      <c r="N34" s="406"/>
    </row>
    <row r="35" spans="1:5" ht="15">
      <c r="A35" s="329"/>
      <c r="B35" s="80"/>
      <c r="C35" s="80"/>
      <c r="D35" s="80"/>
      <c r="E35" s="80"/>
    </row>
    <row r="36" spans="2:4" ht="15">
      <c r="B36" s="216"/>
      <c r="C36" s="216"/>
      <c r="D36" s="216"/>
    </row>
    <row r="37" spans="1:6" ht="22.5" customHeight="1">
      <c r="A37" s="480"/>
      <c r="B37" s="480"/>
      <c r="C37" s="480"/>
      <c r="D37" s="480"/>
      <c r="E37" s="480"/>
      <c r="F37" s="480"/>
    </row>
    <row r="38" spans="1:11" ht="28.5" customHeight="1" thickBot="1">
      <c r="A38" s="443" t="s">
        <v>371</v>
      </c>
      <c r="B38" s="443"/>
      <c r="C38" s="443"/>
      <c r="D38" s="443"/>
      <c r="E38" s="443"/>
      <c r="F38" s="443"/>
      <c r="G38" s="443"/>
      <c r="H38" s="443"/>
      <c r="I38" s="443"/>
      <c r="J38" s="80"/>
      <c r="K38" s="80"/>
    </row>
    <row r="39" spans="1:11" ht="15.75">
      <c r="A39" s="473"/>
      <c r="B39" s="475"/>
      <c r="C39" s="475"/>
      <c r="D39" s="475"/>
      <c r="E39" s="475"/>
      <c r="F39" s="475"/>
      <c r="G39" s="475"/>
      <c r="H39" s="475"/>
      <c r="I39" s="475"/>
      <c r="J39" s="475"/>
      <c r="K39" s="477" t="s">
        <v>110</v>
      </c>
    </row>
    <row r="40" spans="1:11" ht="32.25" customHeight="1">
      <c r="A40" s="469"/>
      <c r="B40" s="471" t="s">
        <v>23</v>
      </c>
      <c r="C40" s="471" t="s">
        <v>24</v>
      </c>
      <c r="D40" s="471" t="s">
        <v>25</v>
      </c>
      <c r="E40" s="471" t="s">
        <v>26</v>
      </c>
      <c r="F40" s="471" t="s">
        <v>27</v>
      </c>
      <c r="G40" s="333" t="s">
        <v>45</v>
      </c>
      <c r="H40" s="471" t="s">
        <v>29</v>
      </c>
      <c r="I40" s="471" t="s">
        <v>171</v>
      </c>
      <c r="J40" s="471" t="s">
        <v>31</v>
      </c>
      <c r="K40" s="478"/>
    </row>
    <row r="41" spans="1:11" ht="15.75">
      <c r="A41" s="470"/>
      <c r="B41" s="472"/>
      <c r="C41" s="472"/>
      <c r="D41" s="472"/>
      <c r="E41" s="472"/>
      <c r="F41" s="472"/>
      <c r="G41" s="82" t="s">
        <v>46</v>
      </c>
      <c r="H41" s="472"/>
      <c r="I41" s="472"/>
      <c r="J41" s="472"/>
      <c r="K41" s="479"/>
    </row>
    <row r="42" spans="1:11" ht="15.75">
      <c r="A42" s="321"/>
      <c r="B42" s="86"/>
      <c r="C42" s="86"/>
      <c r="D42" s="86"/>
      <c r="E42" s="86"/>
      <c r="F42" s="86"/>
      <c r="G42" s="86"/>
      <c r="H42" s="86"/>
      <c r="I42" s="474" t="s">
        <v>113</v>
      </c>
      <c r="J42" s="474"/>
      <c r="K42" s="334"/>
    </row>
    <row r="43" spans="1:13" ht="15.75">
      <c r="A43" s="89" t="s">
        <v>0</v>
      </c>
      <c r="B43" s="140">
        <v>24.1</v>
      </c>
      <c r="C43" s="140">
        <v>15.5</v>
      </c>
      <c r="D43" s="140">
        <v>9.7</v>
      </c>
      <c r="E43" s="140">
        <v>12.2</v>
      </c>
      <c r="F43" s="140">
        <v>15</v>
      </c>
      <c r="G43" s="140">
        <v>7.3</v>
      </c>
      <c r="H43" s="140">
        <v>4.4</v>
      </c>
      <c r="I43" s="140">
        <v>7.8</v>
      </c>
      <c r="J43" s="140">
        <v>3.8</v>
      </c>
      <c r="K43" s="268">
        <v>19050</v>
      </c>
      <c r="L43" s="150"/>
      <c r="M43" s="216"/>
    </row>
    <row r="44" spans="1:13" ht="15.75">
      <c r="A44" s="89" t="s">
        <v>32</v>
      </c>
      <c r="B44" s="271"/>
      <c r="C44" s="271"/>
      <c r="D44" s="271"/>
      <c r="E44" s="271"/>
      <c r="F44" s="271"/>
      <c r="G44" s="271"/>
      <c r="H44" s="271"/>
      <c r="I44" s="271"/>
      <c r="J44" s="271"/>
      <c r="K44" s="268"/>
      <c r="L44" s="150"/>
      <c r="M44" s="216"/>
    </row>
    <row r="45" spans="1:13" ht="15">
      <c r="A45" s="90" t="s">
        <v>14</v>
      </c>
      <c r="B45" s="140">
        <v>66.6</v>
      </c>
      <c r="C45" s="140">
        <v>21.3</v>
      </c>
      <c r="D45" s="140">
        <v>6.7</v>
      </c>
      <c r="E45" s="140">
        <v>3.8</v>
      </c>
      <c r="F45" s="140">
        <v>1.4</v>
      </c>
      <c r="G45" s="140">
        <v>0.2</v>
      </c>
      <c r="H45" s="140" t="s">
        <v>185</v>
      </c>
      <c r="I45" s="140" t="s">
        <v>185</v>
      </c>
      <c r="J45" s="140" t="s">
        <v>30</v>
      </c>
      <c r="K45" s="268">
        <v>4690</v>
      </c>
      <c r="L45" s="150"/>
      <c r="M45" s="216"/>
    </row>
    <row r="46" spans="1:13" ht="15">
      <c r="A46" s="90" t="s">
        <v>318</v>
      </c>
      <c r="B46" s="140">
        <v>12.7</v>
      </c>
      <c r="C46" s="140">
        <v>12.9</v>
      </c>
      <c r="D46" s="140">
        <v>10</v>
      </c>
      <c r="E46" s="140">
        <v>14</v>
      </c>
      <c r="F46" s="140">
        <v>19.4</v>
      </c>
      <c r="G46" s="140">
        <v>10</v>
      </c>
      <c r="H46" s="140">
        <v>5.9</v>
      </c>
      <c r="I46" s="140">
        <v>11</v>
      </c>
      <c r="J46" s="140">
        <v>4</v>
      </c>
      <c r="K46" s="278">
        <v>9290</v>
      </c>
      <c r="L46" s="150"/>
      <c r="M46" s="216"/>
    </row>
    <row r="47" spans="1:13" ht="15">
      <c r="A47" s="90" t="s">
        <v>319</v>
      </c>
      <c r="B47" s="140">
        <v>13.7</v>
      </c>
      <c r="C47" s="140">
        <v>10.9</v>
      </c>
      <c r="D47" s="140">
        <v>11.9</v>
      </c>
      <c r="E47" s="140">
        <v>13.3</v>
      </c>
      <c r="F47" s="140">
        <v>15.4</v>
      </c>
      <c r="G47" s="140">
        <v>9.4</v>
      </c>
      <c r="H47" s="140">
        <v>6.7</v>
      </c>
      <c r="I47" s="140">
        <v>10.7</v>
      </c>
      <c r="J47" s="140">
        <v>8</v>
      </c>
      <c r="K47" s="278">
        <v>390</v>
      </c>
      <c r="L47" s="150"/>
      <c r="M47" s="216"/>
    </row>
    <row r="48" spans="1:13" ht="15">
      <c r="A48" s="90" t="s">
        <v>321</v>
      </c>
      <c r="B48" s="140">
        <v>10.2</v>
      </c>
      <c r="C48" s="140">
        <v>15.7</v>
      </c>
      <c r="D48" s="140">
        <v>10.7</v>
      </c>
      <c r="E48" s="140">
        <v>14.9</v>
      </c>
      <c r="F48" s="140">
        <v>18</v>
      </c>
      <c r="G48" s="140">
        <v>8.8</v>
      </c>
      <c r="H48" s="140">
        <v>5.1</v>
      </c>
      <c r="I48" s="140">
        <v>10.2</v>
      </c>
      <c r="J48" s="140">
        <v>6.2</v>
      </c>
      <c r="K48" s="278">
        <v>2240</v>
      </c>
      <c r="L48" s="150"/>
      <c r="M48" s="216"/>
    </row>
    <row r="49" spans="1:13" ht="15">
      <c r="A49" s="90" t="s">
        <v>320</v>
      </c>
      <c r="B49" s="140">
        <v>4.6</v>
      </c>
      <c r="C49" s="140">
        <v>12</v>
      </c>
      <c r="D49" s="140">
        <v>6.9</v>
      </c>
      <c r="E49" s="140">
        <v>15.9</v>
      </c>
      <c r="F49" s="140">
        <v>27</v>
      </c>
      <c r="G49" s="140">
        <v>8.9</v>
      </c>
      <c r="H49" s="140">
        <v>17.3</v>
      </c>
      <c r="I49" s="140">
        <v>6.3</v>
      </c>
      <c r="J49" s="140">
        <v>1.2</v>
      </c>
      <c r="K49" s="278">
        <v>60</v>
      </c>
      <c r="L49" s="150"/>
      <c r="M49" s="216"/>
    </row>
    <row r="50" spans="1:13" ht="15">
      <c r="A50" s="90" t="s">
        <v>18</v>
      </c>
      <c r="B50" s="140">
        <v>16.2</v>
      </c>
      <c r="C50" s="140">
        <v>35.7</v>
      </c>
      <c r="D50" s="140">
        <v>16.9</v>
      </c>
      <c r="E50" s="140">
        <v>10.6</v>
      </c>
      <c r="F50" s="140">
        <v>12.3</v>
      </c>
      <c r="G50" s="140">
        <v>2.4</v>
      </c>
      <c r="H50" s="140">
        <v>2</v>
      </c>
      <c r="I50" s="140">
        <v>3.4</v>
      </c>
      <c r="J50" s="140" t="s">
        <v>185</v>
      </c>
      <c r="K50" s="278">
        <v>220</v>
      </c>
      <c r="L50" s="150"/>
      <c r="M50" s="216"/>
    </row>
    <row r="51" spans="1:13" ht="15">
      <c r="A51" s="90" t="s">
        <v>19</v>
      </c>
      <c r="B51" s="140">
        <v>4.8</v>
      </c>
      <c r="C51" s="140">
        <v>15.3</v>
      </c>
      <c r="D51" s="140">
        <v>15.4</v>
      </c>
      <c r="E51" s="140">
        <v>21.6</v>
      </c>
      <c r="F51" s="140">
        <v>26.5</v>
      </c>
      <c r="G51" s="140">
        <v>7.9</v>
      </c>
      <c r="H51" s="140">
        <v>2.6</v>
      </c>
      <c r="I51" s="140">
        <v>3.9</v>
      </c>
      <c r="J51" s="140">
        <v>2</v>
      </c>
      <c r="K51" s="278">
        <v>1430</v>
      </c>
      <c r="L51" s="150"/>
      <c r="M51" s="216"/>
    </row>
    <row r="52" spans="1:13" ht="15">
      <c r="A52" s="90" t="s">
        <v>20</v>
      </c>
      <c r="B52" s="140">
        <v>14.1</v>
      </c>
      <c r="C52" s="140">
        <v>29.8</v>
      </c>
      <c r="D52" s="140">
        <v>12.6</v>
      </c>
      <c r="E52" s="140">
        <v>18.2</v>
      </c>
      <c r="F52" s="140">
        <v>17.3</v>
      </c>
      <c r="G52" s="140">
        <v>1.7</v>
      </c>
      <c r="H52" s="140">
        <v>2.6</v>
      </c>
      <c r="I52" s="140">
        <v>1.5</v>
      </c>
      <c r="J52" s="140" t="s">
        <v>185</v>
      </c>
      <c r="K52" s="278">
        <v>220</v>
      </c>
      <c r="L52" s="150"/>
      <c r="M52" s="216"/>
    </row>
    <row r="53" spans="1:13" ht="15">
      <c r="A53" s="90" t="s">
        <v>21</v>
      </c>
      <c r="B53" s="140" t="s">
        <v>30</v>
      </c>
      <c r="C53" s="140" t="s">
        <v>185</v>
      </c>
      <c r="D53" s="140">
        <v>2.2</v>
      </c>
      <c r="E53" s="140">
        <v>10.2</v>
      </c>
      <c r="F53" s="140">
        <v>10.5</v>
      </c>
      <c r="G53" s="140">
        <v>13.6</v>
      </c>
      <c r="H53" s="140">
        <v>16.2</v>
      </c>
      <c r="I53" s="140">
        <v>22.6</v>
      </c>
      <c r="J53" s="140">
        <v>24.3</v>
      </c>
      <c r="K53" s="284">
        <v>340</v>
      </c>
      <c r="L53" s="150"/>
      <c r="M53" s="216"/>
    </row>
    <row r="54" spans="1:18" ht="15" customHeight="1" thickBot="1">
      <c r="A54" s="93" t="s">
        <v>17</v>
      </c>
      <c r="B54" s="143">
        <v>28.9</v>
      </c>
      <c r="C54" s="143">
        <v>8.8</v>
      </c>
      <c r="D54" s="143">
        <v>3.2</v>
      </c>
      <c r="E54" s="143">
        <v>14.8</v>
      </c>
      <c r="F54" s="143">
        <v>3.2</v>
      </c>
      <c r="G54" s="143">
        <v>9.7</v>
      </c>
      <c r="H54" s="143">
        <v>10.3</v>
      </c>
      <c r="I54" s="143">
        <v>4.1</v>
      </c>
      <c r="J54" s="143">
        <v>17.1</v>
      </c>
      <c r="K54" s="225">
        <v>60</v>
      </c>
      <c r="L54" s="150"/>
      <c r="M54" s="216"/>
      <c r="O54" s="356"/>
      <c r="P54" s="356"/>
      <c r="Q54" s="356"/>
      <c r="R54" s="356"/>
    </row>
    <row r="55" spans="1:14" ht="60">
      <c r="A55" s="356" t="s">
        <v>191</v>
      </c>
      <c r="B55" s="356"/>
      <c r="C55" s="356"/>
      <c r="D55" s="356"/>
      <c r="E55" s="356"/>
      <c r="F55" s="356"/>
      <c r="G55" s="356"/>
      <c r="H55" s="356"/>
      <c r="I55" s="356"/>
      <c r="J55" s="356"/>
      <c r="K55" s="356"/>
      <c r="L55" s="356"/>
      <c r="M55" s="356"/>
      <c r="N55" s="356"/>
    </row>
    <row r="56" spans="1:14" s="153" customFormat="1" ht="18">
      <c r="A56" s="151"/>
      <c r="B56" s="152"/>
      <c r="C56" s="152"/>
      <c r="D56" s="152"/>
      <c r="E56" s="152"/>
      <c r="F56" s="152"/>
      <c r="G56" s="152"/>
      <c r="H56" s="148"/>
      <c r="I56" s="148"/>
      <c r="J56" s="148"/>
      <c r="K56" s="148"/>
      <c r="L56" s="148"/>
      <c r="M56" s="148"/>
      <c r="N56" s="148"/>
    </row>
    <row r="57" spans="1:14" ht="15.75" customHeight="1" thickBot="1">
      <c r="A57" s="330" t="s">
        <v>372</v>
      </c>
      <c r="B57" s="95"/>
      <c r="C57" s="94"/>
      <c r="D57" s="94"/>
      <c r="E57" s="94"/>
      <c r="F57" s="154"/>
      <c r="G57" s="153"/>
      <c r="H57" s="153"/>
      <c r="I57" s="153"/>
      <c r="J57" s="153"/>
      <c r="K57" s="153"/>
      <c r="L57" s="157"/>
      <c r="M57" s="153"/>
      <c r="N57" s="153"/>
    </row>
    <row r="58" spans="1:12" ht="15.75">
      <c r="A58" s="331"/>
      <c r="B58" s="326"/>
      <c r="C58" s="80"/>
      <c r="D58" s="80"/>
      <c r="E58" s="80"/>
      <c r="L58" s="158"/>
    </row>
    <row r="59" spans="1:6" ht="18.75">
      <c r="A59" s="332"/>
      <c r="B59" s="228" t="s">
        <v>364</v>
      </c>
      <c r="C59" s="228">
        <v>2013</v>
      </c>
      <c r="D59" s="228">
        <v>2014</v>
      </c>
      <c r="E59" s="228">
        <v>2015</v>
      </c>
      <c r="F59" s="228">
        <v>2016</v>
      </c>
    </row>
    <row r="60" spans="1:6" ht="15" customHeight="1">
      <c r="A60" s="321"/>
      <c r="B60" s="224"/>
      <c r="C60" s="224"/>
      <c r="D60" s="224"/>
      <c r="E60" s="224"/>
      <c r="F60" s="224" t="s">
        <v>170</v>
      </c>
    </row>
    <row r="61" spans="1:6" ht="15" customHeight="1">
      <c r="A61" s="91" t="s">
        <v>116</v>
      </c>
      <c r="B61" s="140">
        <v>0.4</v>
      </c>
      <c r="C61" s="246">
        <v>0.4</v>
      </c>
      <c r="D61" s="246">
        <v>0.4</v>
      </c>
      <c r="E61" s="246">
        <v>0.4</v>
      </c>
      <c r="F61" s="246">
        <v>0.4</v>
      </c>
    </row>
    <row r="62" spans="1:6" ht="15" customHeight="1">
      <c r="A62" s="91" t="s">
        <v>117</v>
      </c>
      <c r="B62" s="140">
        <v>1</v>
      </c>
      <c r="C62" s="246">
        <v>1</v>
      </c>
      <c r="D62" s="246">
        <v>1</v>
      </c>
      <c r="E62" s="246">
        <v>1.1</v>
      </c>
      <c r="F62" s="246">
        <v>1</v>
      </c>
    </row>
    <row r="63" spans="1:6" ht="15" customHeight="1">
      <c r="A63" s="91" t="s">
        <v>43</v>
      </c>
      <c r="B63" s="140">
        <v>2.7</v>
      </c>
      <c r="C63" s="246">
        <v>3</v>
      </c>
      <c r="D63" s="246">
        <v>3</v>
      </c>
      <c r="E63" s="246">
        <v>3.3</v>
      </c>
      <c r="F63" s="246">
        <v>3.1</v>
      </c>
    </row>
    <row r="64" spans="1:6" ht="15">
      <c r="A64" s="91" t="s">
        <v>118</v>
      </c>
      <c r="B64" s="140">
        <v>8.3</v>
      </c>
      <c r="C64" s="246">
        <v>8.7</v>
      </c>
      <c r="D64" s="246">
        <v>8.5</v>
      </c>
      <c r="E64" s="246">
        <v>9</v>
      </c>
      <c r="F64" s="246">
        <v>9.2</v>
      </c>
    </row>
    <row r="65" spans="1:6" ht="15">
      <c r="A65" s="91" t="s">
        <v>119</v>
      </c>
      <c r="B65" s="140">
        <v>20.2</v>
      </c>
      <c r="C65" s="246">
        <v>20.8</v>
      </c>
      <c r="D65" s="246">
        <v>20.2</v>
      </c>
      <c r="E65" s="246">
        <v>21.8</v>
      </c>
      <c r="F65" s="246">
        <v>22.3</v>
      </c>
    </row>
    <row r="66" spans="1:6" ht="15">
      <c r="A66" s="91" t="s">
        <v>44</v>
      </c>
      <c r="B66" s="140">
        <v>8.3</v>
      </c>
      <c r="C66" s="246">
        <v>8.5</v>
      </c>
      <c r="D66" s="246">
        <v>8.4</v>
      </c>
      <c r="E66" s="246">
        <v>8.9</v>
      </c>
      <c r="F66" s="246">
        <v>8.8</v>
      </c>
    </row>
    <row r="67" spans="1:6" ht="15.75" thickBot="1">
      <c r="A67" s="328" t="s">
        <v>110</v>
      </c>
      <c r="B67" s="225">
        <v>19740</v>
      </c>
      <c r="C67" s="225">
        <v>20180</v>
      </c>
      <c r="D67" s="225">
        <v>19930</v>
      </c>
      <c r="E67" s="225">
        <v>18710</v>
      </c>
      <c r="F67" s="225">
        <v>19050</v>
      </c>
    </row>
    <row r="68" spans="1:11" ht="15">
      <c r="A68" s="80" t="s">
        <v>249</v>
      </c>
      <c r="B68" s="155"/>
      <c r="C68" s="155"/>
      <c r="D68" s="155"/>
      <c r="E68" s="155"/>
      <c r="F68" s="155"/>
      <c r="G68" s="155"/>
      <c r="H68" s="155"/>
      <c r="I68" s="155"/>
      <c r="J68" s="155"/>
      <c r="K68" s="155"/>
    </row>
    <row r="69" ht="15">
      <c r="A69" s="149"/>
    </row>
    <row r="70" spans="1:4" ht="15">
      <c r="A70" s="149"/>
      <c r="B70" s="216"/>
      <c r="C70" s="216"/>
      <c r="D70" s="216"/>
    </row>
    <row r="71" spans="1:14" s="153" customFormat="1" ht="18">
      <c r="A71" s="148"/>
      <c r="B71" s="148"/>
      <c r="C71" s="148"/>
      <c r="D71" s="148"/>
      <c r="E71" s="148"/>
      <c r="F71" s="148"/>
      <c r="G71" s="148"/>
      <c r="H71" s="148"/>
      <c r="I71" s="148"/>
      <c r="J71" s="148"/>
      <c r="K71" s="148"/>
      <c r="L71" s="148"/>
      <c r="M71" s="148"/>
      <c r="N71" s="148"/>
    </row>
    <row r="72" spans="1:14" ht="15.75" customHeight="1" thickBot="1">
      <c r="A72" s="330" t="s">
        <v>373</v>
      </c>
      <c r="B72" s="95"/>
      <c r="C72" s="95"/>
      <c r="D72" s="95"/>
      <c r="E72" s="95"/>
      <c r="F72" s="95"/>
      <c r="G72" s="95"/>
      <c r="H72" s="95"/>
      <c r="I72" s="95"/>
      <c r="J72" s="94"/>
      <c r="K72" s="110"/>
      <c r="L72" s="110"/>
      <c r="M72" s="153"/>
      <c r="N72" s="153"/>
    </row>
    <row r="73" spans="1:12" ht="36.75" customHeight="1">
      <c r="A73" s="331"/>
      <c r="B73" s="473" t="s">
        <v>13</v>
      </c>
      <c r="C73" s="473"/>
      <c r="D73" s="473"/>
      <c r="E73" s="473"/>
      <c r="F73" s="473"/>
      <c r="G73" s="473"/>
      <c r="H73" s="473"/>
      <c r="I73" s="473"/>
      <c r="J73" s="335"/>
      <c r="K73" s="357"/>
      <c r="L73" s="357"/>
    </row>
    <row r="74" spans="1:10" ht="30">
      <c r="A74" s="332"/>
      <c r="B74" s="320" t="s">
        <v>14</v>
      </c>
      <c r="C74" s="320" t="s">
        <v>15</v>
      </c>
      <c r="D74" s="320" t="s">
        <v>16</v>
      </c>
      <c r="E74" s="320" t="s">
        <v>18</v>
      </c>
      <c r="F74" s="320" t="s">
        <v>19</v>
      </c>
      <c r="G74" s="320" t="s">
        <v>120</v>
      </c>
      <c r="H74" s="320" t="s">
        <v>21</v>
      </c>
      <c r="I74" s="320" t="s">
        <v>17</v>
      </c>
      <c r="J74" s="335" t="s">
        <v>121</v>
      </c>
    </row>
    <row r="75" spans="1:10" ht="15.75" customHeight="1">
      <c r="A75" s="321"/>
      <c r="B75" s="321"/>
      <c r="C75" s="321"/>
      <c r="D75" s="321"/>
      <c r="E75" s="321"/>
      <c r="F75" s="321"/>
      <c r="G75" s="321"/>
      <c r="H75" s="321"/>
      <c r="I75" s="474" t="s">
        <v>170</v>
      </c>
      <c r="J75" s="474"/>
    </row>
    <row r="76" spans="1:10" ht="15">
      <c r="A76" s="91" t="s">
        <v>116</v>
      </c>
      <c r="B76" s="246">
        <v>0.2</v>
      </c>
      <c r="C76" s="246">
        <v>0.9</v>
      </c>
      <c r="D76" s="246">
        <v>1</v>
      </c>
      <c r="E76" s="246">
        <v>0.6</v>
      </c>
      <c r="F76" s="246">
        <v>1.4</v>
      </c>
      <c r="G76" s="246">
        <v>0.8</v>
      </c>
      <c r="H76" s="246">
        <v>4.2</v>
      </c>
      <c r="I76" s="246">
        <v>1.3</v>
      </c>
      <c r="J76" s="246">
        <v>0.4</v>
      </c>
    </row>
    <row r="77" spans="1:10" ht="15">
      <c r="A77" s="91" t="s">
        <v>117</v>
      </c>
      <c r="B77" s="246">
        <v>0.3</v>
      </c>
      <c r="C77" s="246">
        <v>1.9</v>
      </c>
      <c r="D77" s="246">
        <v>2</v>
      </c>
      <c r="E77" s="246">
        <v>1.2</v>
      </c>
      <c r="F77" s="246">
        <v>2.4</v>
      </c>
      <c r="G77" s="246">
        <v>1.4</v>
      </c>
      <c r="H77" s="246">
        <v>10.6</v>
      </c>
      <c r="I77" s="246">
        <v>2.1</v>
      </c>
      <c r="J77" s="246">
        <v>1</v>
      </c>
    </row>
    <row r="78" spans="1:10" ht="15">
      <c r="A78" s="91" t="s">
        <v>43</v>
      </c>
      <c r="B78" s="246">
        <v>0.6</v>
      </c>
      <c r="C78" s="246">
        <v>5.1</v>
      </c>
      <c r="D78" s="246">
        <v>4.7</v>
      </c>
      <c r="E78" s="246">
        <v>2</v>
      </c>
      <c r="F78" s="246">
        <v>4.2</v>
      </c>
      <c r="G78" s="246">
        <v>2.1</v>
      </c>
      <c r="H78" s="246">
        <v>18.5</v>
      </c>
      <c r="I78" s="246">
        <v>3.7</v>
      </c>
      <c r="J78" s="246">
        <v>3.1</v>
      </c>
    </row>
    <row r="79" spans="1:10" ht="15">
      <c r="A79" s="91" t="s">
        <v>118</v>
      </c>
      <c r="B79" s="246">
        <v>1.3</v>
      </c>
      <c r="C79" s="246">
        <v>12.8</v>
      </c>
      <c r="D79" s="246">
        <v>13.3</v>
      </c>
      <c r="E79" s="246">
        <v>3.9</v>
      </c>
      <c r="F79" s="246">
        <v>8</v>
      </c>
      <c r="G79" s="246">
        <v>5</v>
      </c>
      <c r="H79" s="246">
        <v>38.8</v>
      </c>
      <c r="I79" s="246">
        <v>16.7</v>
      </c>
      <c r="J79" s="246">
        <v>9.2</v>
      </c>
    </row>
    <row r="80" spans="1:10" ht="15">
      <c r="A80" s="91" t="s">
        <v>119</v>
      </c>
      <c r="B80" s="246">
        <v>2.2</v>
      </c>
      <c r="C80" s="246">
        <v>24.7</v>
      </c>
      <c r="D80" s="246">
        <v>29.7</v>
      </c>
      <c r="E80" s="246">
        <v>9.3</v>
      </c>
      <c r="F80" s="246">
        <v>14.8</v>
      </c>
      <c r="G80" s="246">
        <v>8.7</v>
      </c>
      <c r="H80" s="246">
        <v>73.7</v>
      </c>
      <c r="I80" s="246">
        <v>68.9</v>
      </c>
      <c r="J80" s="246">
        <v>22.3</v>
      </c>
    </row>
    <row r="81" spans="1:10" ht="15">
      <c r="A81" s="91" t="s">
        <v>44</v>
      </c>
      <c r="B81" s="246">
        <v>1</v>
      </c>
      <c r="C81" s="246">
        <v>10.5</v>
      </c>
      <c r="D81" s="246">
        <v>12.2</v>
      </c>
      <c r="E81" s="246">
        <v>4.6</v>
      </c>
      <c r="F81" s="246">
        <v>7.4</v>
      </c>
      <c r="G81" s="246">
        <v>8.2</v>
      </c>
      <c r="H81" s="246">
        <v>34.1</v>
      </c>
      <c r="I81" s="246">
        <v>28.6</v>
      </c>
      <c r="J81" s="246">
        <v>8.8</v>
      </c>
    </row>
    <row r="82" spans="1:11" ht="15.75" thickBot="1">
      <c r="A82" s="328" t="s">
        <v>110</v>
      </c>
      <c r="B82" s="280">
        <v>4690</v>
      </c>
      <c r="C82" s="225">
        <v>9680</v>
      </c>
      <c r="D82" s="225">
        <v>2300</v>
      </c>
      <c r="E82" s="225">
        <v>220</v>
      </c>
      <c r="F82" s="225">
        <v>1470</v>
      </c>
      <c r="G82" s="225">
        <v>220</v>
      </c>
      <c r="H82" s="225">
        <v>340</v>
      </c>
      <c r="I82" s="225">
        <v>140</v>
      </c>
      <c r="J82" s="280">
        <v>19050</v>
      </c>
      <c r="K82" s="152"/>
    </row>
    <row r="83" ht="15" customHeight="1"/>
    <row r="84" spans="1:2" ht="15" customHeight="1">
      <c r="A84" s="468"/>
      <c r="B84" s="150"/>
    </row>
    <row r="85" spans="1:9" ht="15">
      <c r="A85" s="468"/>
      <c r="I85" s="150"/>
    </row>
    <row r="86" spans="2:10" ht="15">
      <c r="B86" s="216"/>
      <c r="C86" s="216"/>
      <c r="D86" s="216"/>
      <c r="E86" s="216"/>
      <c r="F86" s="216"/>
      <c r="G86" s="216"/>
      <c r="H86" s="216"/>
      <c r="I86" s="216"/>
      <c r="J86" s="216"/>
    </row>
  </sheetData>
  <sheetProtection/>
  <mergeCells count="24">
    <mergeCell ref="A39:A41"/>
    <mergeCell ref="A17:N17"/>
    <mergeCell ref="A34:N34"/>
    <mergeCell ref="A37:F37"/>
    <mergeCell ref="B39:J39"/>
    <mergeCell ref="I40:I41"/>
    <mergeCell ref="A38:I38"/>
    <mergeCell ref="F40:F41"/>
    <mergeCell ref="A2:L2"/>
    <mergeCell ref="G5:I5"/>
    <mergeCell ref="K39:K41"/>
    <mergeCell ref="B40:B41"/>
    <mergeCell ref="C40:C41"/>
    <mergeCell ref="J40:J41"/>
    <mergeCell ref="A84:A85"/>
    <mergeCell ref="A3:A4"/>
    <mergeCell ref="B3:I3"/>
    <mergeCell ref="D40:D41"/>
    <mergeCell ref="E40:E41"/>
    <mergeCell ref="B73:I73"/>
    <mergeCell ref="I75:J75"/>
    <mergeCell ref="H40:H41"/>
    <mergeCell ref="A21:A22"/>
    <mergeCell ref="I42:J4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2"/>
  <headerFooter>
    <oddHeader>&amp;L&amp;22Annex A</oddHead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A5"/>
  <sheetViews>
    <sheetView zoomScalePageLayoutView="0" workbookViewId="0" topLeftCell="A1">
      <selection activeCell="G32" sqref="G32"/>
    </sheetView>
  </sheetViews>
  <sheetFormatPr defaultColWidth="9.140625" defaultRowHeight="12.75"/>
  <sheetData>
    <row r="1" ht="12.75">
      <c r="A1" s="253" t="s">
        <v>201</v>
      </c>
    </row>
    <row r="2" ht="12.75">
      <c r="A2" t="s">
        <v>387</v>
      </c>
    </row>
    <row r="4" ht="12.75">
      <c r="A4" t="s">
        <v>388</v>
      </c>
    </row>
    <row r="5" ht="12.75">
      <c r="A5" t="s">
        <v>389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tabColor rgb="FF00B050"/>
  </sheetPr>
  <dimension ref="A1:S100"/>
  <sheetViews>
    <sheetView view="pageBreakPreview" zoomScale="75" zoomScaleNormal="55" zoomScaleSheetLayoutView="75" workbookViewId="0" topLeftCell="A1">
      <selection activeCell="A1" sqref="A1:P1"/>
    </sheetView>
  </sheetViews>
  <sheetFormatPr defaultColWidth="9.140625" defaultRowHeight="12.75"/>
  <cols>
    <col min="1" max="1" width="36.28125" style="2" customWidth="1"/>
    <col min="2" max="6" width="14.140625" style="2" hidden="1" customWidth="1"/>
    <col min="7" max="15" width="14.140625" style="2" customWidth="1"/>
    <col min="16" max="16" width="14.00390625" style="2" customWidth="1"/>
    <col min="17" max="17" width="15.7109375" style="2" customWidth="1"/>
    <col min="18" max="18" width="13.00390625" style="0" customWidth="1"/>
    <col min="19" max="19" width="19.57421875" style="2" customWidth="1"/>
    <col min="20" max="20" width="30.140625" style="2" customWidth="1"/>
    <col min="21" max="16384" width="9.140625" style="2" customWidth="1"/>
  </cols>
  <sheetData>
    <row r="1" spans="1:16" s="58" customFormat="1" ht="18.75" thickBot="1">
      <c r="A1" s="401" t="s">
        <v>365</v>
      </c>
      <c r="B1" s="402"/>
      <c r="C1" s="402"/>
      <c r="D1" s="402"/>
      <c r="E1" s="402"/>
      <c r="F1" s="402"/>
      <c r="G1" s="402"/>
      <c r="H1" s="402"/>
      <c r="I1" s="402"/>
      <c r="J1" s="402"/>
      <c r="K1" s="402"/>
      <c r="L1" s="402"/>
      <c r="M1" s="402"/>
      <c r="N1" s="402"/>
      <c r="O1" s="402"/>
      <c r="P1" s="402"/>
    </row>
    <row r="2" spans="1:18" ht="15.75">
      <c r="A2" s="393"/>
      <c r="B2" s="160"/>
      <c r="C2" s="163"/>
      <c r="D2" s="163"/>
      <c r="E2" s="163"/>
      <c r="F2" s="163"/>
      <c r="G2" s="163"/>
      <c r="H2" s="163"/>
      <c r="I2" s="163"/>
      <c r="J2" s="163"/>
      <c r="K2" s="163"/>
      <c r="L2" s="163"/>
      <c r="M2" s="163"/>
      <c r="N2" s="196"/>
      <c r="O2" s="262"/>
      <c r="P2" s="217"/>
      <c r="Q2" s="391" t="s">
        <v>333</v>
      </c>
      <c r="R2" s="2"/>
    </row>
    <row r="3" spans="1:18" ht="15.75">
      <c r="A3" s="394"/>
      <c r="B3" s="161"/>
      <c r="C3" s="3">
        <v>2000</v>
      </c>
      <c r="D3" s="3">
        <v>2001</v>
      </c>
      <c r="E3" s="3">
        <v>2002</v>
      </c>
      <c r="F3" s="3">
        <v>2003</v>
      </c>
      <c r="G3" s="269">
        <v>2007</v>
      </c>
      <c r="H3" s="3">
        <v>2008</v>
      </c>
      <c r="I3" s="3">
        <v>2009</v>
      </c>
      <c r="J3" s="3">
        <v>2010</v>
      </c>
      <c r="K3" s="3">
        <v>2011</v>
      </c>
      <c r="L3" s="3">
        <v>2012</v>
      </c>
      <c r="M3" s="3">
        <v>2013</v>
      </c>
      <c r="N3" s="3">
        <v>2014</v>
      </c>
      <c r="O3" s="3">
        <v>2015</v>
      </c>
      <c r="P3" s="3">
        <v>2016</v>
      </c>
      <c r="Q3" s="392"/>
      <c r="R3" s="2"/>
    </row>
    <row r="4" spans="1:18" ht="15.75">
      <c r="A4" s="14"/>
      <c r="B4" s="14"/>
      <c r="C4" s="14"/>
      <c r="D4" s="14"/>
      <c r="E4" s="14"/>
      <c r="F4" s="14"/>
      <c r="G4" s="14"/>
      <c r="H4" s="14"/>
      <c r="I4" s="14"/>
      <c r="J4" s="8"/>
      <c r="K4" s="8"/>
      <c r="L4" s="8"/>
      <c r="M4" s="8"/>
      <c r="O4" s="8"/>
      <c r="P4" s="8" t="s">
        <v>122</v>
      </c>
      <c r="Q4" s="28"/>
      <c r="R4" s="2"/>
    </row>
    <row r="5" spans="1:18" ht="15">
      <c r="A5" s="167" t="s">
        <v>0</v>
      </c>
      <c r="B5" s="167"/>
      <c r="C5" s="29">
        <v>73.8</v>
      </c>
      <c r="D5" s="29">
        <v>71.8</v>
      </c>
      <c r="E5" s="29">
        <v>71.1</v>
      </c>
      <c r="F5" s="29">
        <v>71.3</v>
      </c>
      <c r="G5" s="29">
        <v>80.4</v>
      </c>
      <c r="H5" s="29">
        <v>78.5</v>
      </c>
      <c r="I5" s="29">
        <v>76.6</v>
      </c>
      <c r="J5" s="29">
        <v>73.9</v>
      </c>
      <c r="K5" s="29">
        <v>73.2</v>
      </c>
      <c r="L5" s="29">
        <v>73.4</v>
      </c>
      <c r="M5" s="29">
        <v>75.6</v>
      </c>
      <c r="N5" s="218">
        <v>76.86</v>
      </c>
      <c r="O5" s="218">
        <v>76.59</v>
      </c>
      <c r="P5" s="218">
        <v>75</v>
      </c>
      <c r="Q5" s="268">
        <v>9640</v>
      </c>
      <c r="R5" s="209"/>
    </row>
    <row r="6" spans="1:18" ht="15.75">
      <c r="A6" s="16" t="s">
        <v>1</v>
      </c>
      <c r="B6" s="16"/>
      <c r="C6" s="29"/>
      <c r="D6" s="29"/>
      <c r="E6" s="29"/>
      <c r="F6" s="29"/>
      <c r="G6" s="29"/>
      <c r="H6" s="29"/>
      <c r="I6" s="29"/>
      <c r="J6" s="29"/>
      <c r="K6" s="29"/>
      <c r="L6" s="29"/>
      <c r="M6" s="29"/>
      <c r="N6" s="218"/>
      <c r="O6" s="218"/>
      <c r="P6" s="218"/>
      <c r="Q6" s="268"/>
      <c r="R6" s="209"/>
    </row>
    <row r="7" spans="1:18" ht="15">
      <c r="A7" s="19" t="s">
        <v>2</v>
      </c>
      <c r="B7" s="19"/>
      <c r="C7" s="29">
        <v>75.7</v>
      </c>
      <c r="D7" s="29">
        <v>73.3</v>
      </c>
      <c r="E7" s="29">
        <v>73.2</v>
      </c>
      <c r="F7" s="29">
        <v>73.4</v>
      </c>
      <c r="G7" s="29">
        <v>82.39999999999999</v>
      </c>
      <c r="H7" s="29">
        <v>80.4</v>
      </c>
      <c r="I7" s="29">
        <v>77.8</v>
      </c>
      <c r="J7" s="29">
        <v>76.5</v>
      </c>
      <c r="K7" s="29">
        <v>75.5</v>
      </c>
      <c r="L7" s="29">
        <v>74.5</v>
      </c>
      <c r="M7" s="29">
        <v>77.2</v>
      </c>
      <c r="N7" s="218">
        <v>78.62</v>
      </c>
      <c r="O7" s="218">
        <v>78.37</v>
      </c>
      <c r="P7" s="218">
        <v>75.9</v>
      </c>
      <c r="Q7" s="268">
        <v>4400</v>
      </c>
      <c r="R7" s="209"/>
    </row>
    <row r="8" spans="1:18" ht="15">
      <c r="A8" s="19" t="s">
        <v>3</v>
      </c>
      <c r="B8" s="19"/>
      <c r="C8" s="29">
        <v>72.1</v>
      </c>
      <c r="D8" s="29">
        <v>70.6</v>
      </c>
      <c r="E8" s="29">
        <v>69.5</v>
      </c>
      <c r="F8" s="29">
        <v>69.6</v>
      </c>
      <c r="G8" s="29">
        <v>78.60000000000001</v>
      </c>
      <c r="H8" s="29">
        <v>76.7</v>
      </c>
      <c r="I8" s="29">
        <v>75.4</v>
      </c>
      <c r="J8" s="29">
        <v>71.5</v>
      </c>
      <c r="K8" s="29">
        <v>71.2</v>
      </c>
      <c r="L8" s="29">
        <v>72.39999999999999</v>
      </c>
      <c r="M8" s="29">
        <v>74.2</v>
      </c>
      <c r="N8" s="218">
        <v>75.23</v>
      </c>
      <c r="O8" s="218">
        <v>74.92</v>
      </c>
      <c r="P8" s="218">
        <v>74.1</v>
      </c>
      <c r="Q8" s="268">
        <v>5240</v>
      </c>
      <c r="R8" s="209"/>
    </row>
    <row r="9" spans="1:18" ht="15.75">
      <c r="A9" s="16" t="s">
        <v>4</v>
      </c>
      <c r="B9" s="16"/>
      <c r="C9" s="29"/>
      <c r="D9" s="29"/>
      <c r="E9" s="29"/>
      <c r="F9" s="29"/>
      <c r="G9" s="29"/>
      <c r="H9" s="29"/>
      <c r="I9" s="29"/>
      <c r="J9" s="29"/>
      <c r="K9" s="29"/>
      <c r="L9" s="29"/>
      <c r="M9" s="29"/>
      <c r="N9" s="218"/>
      <c r="O9" s="218"/>
      <c r="P9" s="218"/>
      <c r="Q9" s="268"/>
      <c r="R9" s="209"/>
    </row>
    <row r="10" spans="1:18" ht="15">
      <c r="A10" s="19" t="s">
        <v>5</v>
      </c>
      <c r="B10" s="19"/>
      <c r="C10" s="29">
        <v>74.6</v>
      </c>
      <c r="D10" s="29">
        <v>78.7</v>
      </c>
      <c r="E10" s="29">
        <v>76.8</v>
      </c>
      <c r="F10" s="29">
        <v>73</v>
      </c>
      <c r="G10" s="29">
        <v>84.6</v>
      </c>
      <c r="H10" s="29">
        <v>77.9</v>
      </c>
      <c r="I10" s="29">
        <v>75.4</v>
      </c>
      <c r="J10" s="29">
        <v>75.5</v>
      </c>
      <c r="K10" s="29">
        <v>76.4</v>
      </c>
      <c r="L10" s="29">
        <v>77.7</v>
      </c>
      <c r="M10" s="29">
        <v>76.4</v>
      </c>
      <c r="N10" s="218">
        <v>79.99</v>
      </c>
      <c r="O10" s="218">
        <v>82.2</v>
      </c>
      <c r="P10" s="218">
        <v>79.3</v>
      </c>
      <c r="Q10" s="268">
        <v>250</v>
      </c>
      <c r="R10" s="209"/>
    </row>
    <row r="11" spans="1:18" ht="15">
      <c r="A11" s="19" t="s">
        <v>6</v>
      </c>
      <c r="B11" s="19"/>
      <c r="C11" s="29">
        <v>80.9</v>
      </c>
      <c r="D11" s="29">
        <v>79.5</v>
      </c>
      <c r="E11" s="29">
        <v>76.9</v>
      </c>
      <c r="F11" s="29">
        <v>77.7</v>
      </c>
      <c r="G11" s="29">
        <v>87.5</v>
      </c>
      <c r="H11" s="29">
        <v>83.2</v>
      </c>
      <c r="I11" s="29">
        <v>80</v>
      </c>
      <c r="J11" s="29">
        <v>77.8</v>
      </c>
      <c r="K11" s="29">
        <v>74.3</v>
      </c>
      <c r="L11" s="29">
        <v>76.2</v>
      </c>
      <c r="M11" s="29">
        <v>79.8</v>
      </c>
      <c r="N11" s="218">
        <v>80.45</v>
      </c>
      <c r="O11" s="218">
        <v>79.27</v>
      </c>
      <c r="P11" s="218">
        <v>77.4</v>
      </c>
      <c r="Q11" s="268">
        <v>1100</v>
      </c>
      <c r="R11" s="209"/>
    </row>
    <row r="12" spans="1:18" ht="15">
      <c r="A12" s="19" t="s">
        <v>7</v>
      </c>
      <c r="B12" s="19"/>
      <c r="C12" s="29">
        <v>80.10000000000001</v>
      </c>
      <c r="D12" s="29">
        <v>77.9</v>
      </c>
      <c r="E12" s="29">
        <v>79.5</v>
      </c>
      <c r="F12" s="29">
        <v>78.2</v>
      </c>
      <c r="G12" s="29">
        <v>85.1</v>
      </c>
      <c r="H12" s="29">
        <v>79.80000000000001</v>
      </c>
      <c r="I12" s="29">
        <v>81.2</v>
      </c>
      <c r="J12" s="29">
        <v>80</v>
      </c>
      <c r="K12" s="29">
        <v>77.5</v>
      </c>
      <c r="L12" s="29">
        <v>77.3</v>
      </c>
      <c r="M12" s="29">
        <v>78.2</v>
      </c>
      <c r="N12" s="218">
        <v>79.65</v>
      </c>
      <c r="O12" s="218">
        <v>80.17</v>
      </c>
      <c r="P12" s="218">
        <v>78.3</v>
      </c>
      <c r="Q12" s="268">
        <v>1370</v>
      </c>
      <c r="R12" s="209"/>
    </row>
    <row r="13" spans="1:18" ht="15">
      <c r="A13" s="19" t="s">
        <v>8</v>
      </c>
      <c r="B13" s="19"/>
      <c r="C13" s="29">
        <v>80.5</v>
      </c>
      <c r="D13" s="29">
        <v>79.3</v>
      </c>
      <c r="E13" s="29">
        <v>78.60000000000001</v>
      </c>
      <c r="F13" s="29">
        <v>79.5</v>
      </c>
      <c r="G13" s="29">
        <v>82.3</v>
      </c>
      <c r="H13" s="29">
        <v>83.1</v>
      </c>
      <c r="I13" s="29">
        <v>79.4</v>
      </c>
      <c r="J13" s="29">
        <v>80.10000000000001</v>
      </c>
      <c r="K13" s="29">
        <v>78.8</v>
      </c>
      <c r="L13" s="29">
        <v>78.5</v>
      </c>
      <c r="M13" s="29">
        <v>79.7</v>
      </c>
      <c r="N13" s="218">
        <v>82.15</v>
      </c>
      <c r="O13" s="218">
        <v>82.32</v>
      </c>
      <c r="P13" s="218">
        <v>77.8</v>
      </c>
      <c r="Q13" s="268">
        <v>1510</v>
      </c>
      <c r="R13" s="209"/>
    </row>
    <row r="14" spans="1:18" ht="15">
      <c r="A14" s="19" t="s">
        <v>9</v>
      </c>
      <c r="B14" s="19"/>
      <c r="C14" s="29">
        <v>76.1</v>
      </c>
      <c r="D14" s="29">
        <v>74.4</v>
      </c>
      <c r="E14" s="29">
        <v>72.8</v>
      </c>
      <c r="F14" s="29">
        <v>76.2</v>
      </c>
      <c r="G14" s="29">
        <v>82.5</v>
      </c>
      <c r="H14" s="29">
        <v>81.3</v>
      </c>
      <c r="I14" s="29">
        <v>79.9</v>
      </c>
      <c r="J14" s="29">
        <v>75.1</v>
      </c>
      <c r="K14" s="29">
        <v>76.3</v>
      </c>
      <c r="L14" s="29">
        <v>74.8</v>
      </c>
      <c r="M14" s="29">
        <v>79.9</v>
      </c>
      <c r="N14" s="218">
        <v>78.69</v>
      </c>
      <c r="O14" s="218">
        <v>76.37</v>
      </c>
      <c r="P14" s="218">
        <v>77.4</v>
      </c>
      <c r="Q14" s="268">
        <v>1620</v>
      </c>
      <c r="R14" s="209"/>
    </row>
    <row r="15" spans="1:18" ht="15">
      <c r="A15" s="19" t="s">
        <v>10</v>
      </c>
      <c r="B15" s="19"/>
      <c r="C15" s="29">
        <v>67</v>
      </c>
      <c r="D15" s="29">
        <v>64</v>
      </c>
      <c r="E15" s="29">
        <v>65.3</v>
      </c>
      <c r="F15" s="29">
        <v>65.2</v>
      </c>
      <c r="G15" s="29">
        <v>77.3</v>
      </c>
      <c r="H15" s="29">
        <v>75.3</v>
      </c>
      <c r="I15" s="29">
        <v>76.6</v>
      </c>
      <c r="J15" s="29">
        <v>70.6</v>
      </c>
      <c r="K15" s="29">
        <v>69.8</v>
      </c>
      <c r="L15" s="29">
        <v>72.3</v>
      </c>
      <c r="M15" s="29">
        <v>74.4</v>
      </c>
      <c r="N15" s="218">
        <v>75.58</v>
      </c>
      <c r="O15" s="218">
        <v>75.41</v>
      </c>
      <c r="P15" s="218">
        <v>75.5</v>
      </c>
      <c r="Q15" s="268">
        <v>1700</v>
      </c>
      <c r="R15" s="209"/>
    </row>
    <row r="16" spans="1:18" ht="15">
      <c r="A16" s="19" t="s">
        <v>11</v>
      </c>
      <c r="B16" s="19"/>
      <c r="C16" s="29">
        <v>56.49999999999999</v>
      </c>
      <c r="D16" s="29">
        <v>56.8</v>
      </c>
      <c r="E16" s="29">
        <v>54.7</v>
      </c>
      <c r="F16" s="29">
        <v>52.1</v>
      </c>
      <c r="G16" s="29">
        <v>66.4</v>
      </c>
      <c r="H16" s="29">
        <v>68.8</v>
      </c>
      <c r="I16" s="29">
        <v>64.8</v>
      </c>
      <c r="J16" s="29">
        <v>63.4</v>
      </c>
      <c r="K16" s="29">
        <v>64</v>
      </c>
      <c r="L16" s="29">
        <v>64.3</v>
      </c>
      <c r="M16" s="29">
        <v>63.6</v>
      </c>
      <c r="N16" s="218">
        <v>68.02</v>
      </c>
      <c r="O16" s="218">
        <v>67.54</v>
      </c>
      <c r="P16" s="218">
        <v>65.4</v>
      </c>
      <c r="Q16" s="268">
        <v>1370</v>
      </c>
      <c r="R16" s="209"/>
    </row>
    <row r="17" spans="1:18" ht="15">
      <c r="A17" s="19" t="s">
        <v>12</v>
      </c>
      <c r="B17" s="19"/>
      <c r="C17" s="29">
        <v>39.1</v>
      </c>
      <c r="D17" s="29">
        <v>40.9</v>
      </c>
      <c r="E17" s="29">
        <v>36.9</v>
      </c>
      <c r="F17" s="29">
        <v>39.6</v>
      </c>
      <c r="G17" s="29">
        <v>50.8</v>
      </c>
      <c r="H17" s="29">
        <v>55.00000000000001</v>
      </c>
      <c r="I17" s="29">
        <v>50.9</v>
      </c>
      <c r="J17" s="29">
        <v>38.6</v>
      </c>
      <c r="K17" s="29">
        <v>48.699999999999996</v>
      </c>
      <c r="L17" s="29">
        <v>40.1</v>
      </c>
      <c r="M17" s="29">
        <v>47.2</v>
      </c>
      <c r="N17" s="218">
        <v>45.65</v>
      </c>
      <c r="O17" s="218">
        <v>51.35</v>
      </c>
      <c r="P17" s="218">
        <v>51.300000000000004</v>
      </c>
      <c r="Q17" s="268">
        <v>710</v>
      </c>
      <c r="R17" s="209"/>
    </row>
    <row r="18" spans="1:18" ht="15.75" thickBot="1">
      <c r="A18" s="12" t="s">
        <v>110</v>
      </c>
      <c r="B18" s="12"/>
      <c r="C18" s="27">
        <v>14518</v>
      </c>
      <c r="D18" s="27">
        <v>14634</v>
      </c>
      <c r="E18" s="27">
        <v>14035</v>
      </c>
      <c r="F18" s="27">
        <v>13960</v>
      </c>
      <c r="G18" s="27">
        <v>8820</v>
      </c>
      <c r="H18" s="27">
        <v>9150</v>
      </c>
      <c r="I18" s="27">
        <v>9300</v>
      </c>
      <c r="J18" s="27">
        <v>8590</v>
      </c>
      <c r="K18" s="27">
        <v>9240</v>
      </c>
      <c r="L18" s="27">
        <v>9890</v>
      </c>
      <c r="M18" s="27">
        <v>9920</v>
      </c>
      <c r="N18" s="219">
        <v>9800</v>
      </c>
      <c r="O18" s="219">
        <v>9410</v>
      </c>
      <c r="P18" s="219">
        <v>9640</v>
      </c>
      <c r="Q18" s="219"/>
      <c r="R18" s="2"/>
    </row>
    <row r="19" spans="3:17" ht="15">
      <c r="C19" s="18"/>
      <c r="D19" s="18"/>
      <c r="E19" s="18"/>
      <c r="F19" s="18"/>
      <c r="G19" s="18"/>
      <c r="H19" s="18"/>
      <c r="I19" s="18"/>
      <c r="J19" s="18"/>
      <c r="K19" s="18"/>
      <c r="L19" s="18"/>
      <c r="M19" s="18"/>
      <c r="N19" s="18"/>
      <c r="O19" s="18"/>
      <c r="P19" s="18"/>
      <c r="Q19" s="18"/>
    </row>
    <row r="20" spans="3:18" ht="15">
      <c r="C20" s="18"/>
      <c r="D20" s="18"/>
      <c r="E20" s="18"/>
      <c r="F20" s="18"/>
      <c r="G20" s="18"/>
      <c r="H20" s="18"/>
      <c r="I20" s="18"/>
      <c r="J20" s="18"/>
      <c r="K20" s="18"/>
      <c r="L20" s="18"/>
      <c r="M20" s="18"/>
      <c r="N20" s="18"/>
      <c r="O20" s="18"/>
      <c r="P20" s="18"/>
      <c r="Q20" s="18"/>
      <c r="R20" s="115"/>
    </row>
    <row r="21" spans="2:19" ht="15">
      <c r="B21" s="18"/>
      <c r="C21" s="18"/>
      <c r="D21" s="18"/>
      <c r="E21" s="18"/>
      <c r="F21" s="18"/>
      <c r="G21" s="18"/>
      <c r="H21" s="18"/>
      <c r="I21" s="18"/>
      <c r="J21" s="18"/>
      <c r="K21" s="18"/>
      <c r="L21" s="18"/>
      <c r="M21" s="18"/>
      <c r="N21" s="18"/>
      <c r="O21" s="18"/>
      <c r="P21" s="18"/>
      <c r="Q21" s="18"/>
      <c r="R21" s="115"/>
      <c r="S21" s="18"/>
    </row>
    <row r="22" spans="1:17" s="58" customFormat="1" ht="24.75" customHeight="1" thickBot="1">
      <c r="A22" s="401" t="s">
        <v>337</v>
      </c>
      <c r="B22" s="402"/>
      <c r="C22" s="402"/>
      <c r="D22" s="402"/>
      <c r="E22" s="402"/>
      <c r="F22" s="402"/>
      <c r="G22" s="402"/>
      <c r="H22" s="402"/>
      <c r="I22" s="402"/>
      <c r="J22" s="402"/>
      <c r="K22" s="402"/>
      <c r="L22" s="402"/>
      <c r="M22" s="402"/>
      <c r="N22" s="402"/>
      <c r="O22" s="402"/>
      <c r="P22" s="403"/>
      <c r="Q22" s="134"/>
    </row>
    <row r="23" spans="1:18" ht="15.75">
      <c r="A23" s="393"/>
      <c r="B23" s="393"/>
      <c r="C23" s="393"/>
      <c r="D23" s="393"/>
      <c r="E23" s="393"/>
      <c r="F23" s="393"/>
      <c r="G23" s="393"/>
      <c r="H23" s="393"/>
      <c r="I23" s="393"/>
      <c r="J23" s="393"/>
      <c r="K23" s="393"/>
      <c r="L23" s="393"/>
      <c r="M23" s="393"/>
      <c r="N23" s="393"/>
      <c r="O23" s="393"/>
      <c r="P23" s="36"/>
      <c r="Q23" s="261"/>
      <c r="R23" s="261"/>
    </row>
    <row r="24" spans="1:19" ht="18.75">
      <c r="A24" s="394"/>
      <c r="B24" s="3">
        <v>1999</v>
      </c>
      <c r="C24" s="3">
        <v>2000</v>
      </c>
      <c r="D24" s="3">
        <v>2001</v>
      </c>
      <c r="E24" s="3">
        <v>2002</v>
      </c>
      <c r="F24" s="3">
        <v>2003</v>
      </c>
      <c r="G24" s="269">
        <v>2007</v>
      </c>
      <c r="H24" s="3">
        <v>2008</v>
      </c>
      <c r="I24" s="3">
        <v>2009</v>
      </c>
      <c r="J24" s="3">
        <v>2010</v>
      </c>
      <c r="K24" s="4">
        <v>2011</v>
      </c>
      <c r="L24" s="5" t="s">
        <v>180</v>
      </c>
      <c r="M24" s="37">
        <v>2013</v>
      </c>
      <c r="N24" s="37">
        <v>2014</v>
      </c>
      <c r="O24" s="37">
        <v>2015</v>
      </c>
      <c r="P24" s="37">
        <v>2016</v>
      </c>
      <c r="Q24" s="30"/>
      <c r="R24" s="274"/>
      <c r="S24" s="34"/>
    </row>
    <row r="25" spans="1:19" ht="15.75">
      <c r="A25" s="14"/>
      <c r="B25" s="7"/>
      <c r="C25" s="7"/>
      <c r="D25" s="7"/>
      <c r="E25" s="7"/>
      <c r="F25" s="7"/>
      <c r="G25" s="7"/>
      <c r="H25" s="7"/>
      <c r="I25" s="7"/>
      <c r="J25" s="8"/>
      <c r="K25" s="31"/>
      <c r="L25" s="32"/>
      <c r="M25" s="182"/>
      <c r="N25" s="220"/>
      <c r="O25" s="182"/>
      <c r="P25" s="182" t="s">
        <v>111</v>
      </c>
      <c r="R25" s="275"/>
      <c r="S25" s="276"/>
    </row>
    <row r="26" spans="1:19" ht="16.5" customHeight="1">
      <c r="A26" s="167" t="s">
        <v>14</v>
      </c>
      <c r="B26" s="9">
        <v>19.5</v>
      </c>
      <c r="C26" s="9">
        <v>18.1</v>
      </c>
      <c r="D26" s="9">
        <v>18.2</v>
      </c>
      <c r="E26" s="9">
        <v>17</v>
      </c>
      <c r="F26" s="9">
        <v>15.6</v>
      </c>
      <c r="G26" s="9">
        <v>22</v>
      </c>
      <c r="H26" s="9">
        <v>22.2</v>
      </c>
      <c r="I26" s="9">
        <v>21.8</v>
      </c>
      <c r="J26" s="9">
        <v>22</v>
      </c>
      <c r="K26" s="11">
        <v>22.1</v>
      </c>
      <c r="L26" s="10">
        <v>26</v>
      </c>
      <c r="M26" s="201">
        <v>23.3</v>
      </c>
      <c r="N26" s="221">
        <v>25</v>
      </c>
      <c r="O26" s="221">
        <v>21.6</v>
      </c>
      <c r="P26" s="221">
        <v>23.5</v>
      </c>
      <c r="Q26" s="203"/>
      <c r="R26" s="275"/>
      <c r="S26" s="276"/>
    </row>
    <row r="27" spans="1:19" ht="15">
      <c r="A27" s="167" t="s">
        <v>15</v>
      </c>
      <c r="B27" s="9">
        <v>49.4</v>
      </c>
      <c r="C27" s="9">
        <v>50.7</v>
      </c>
      <c r="D27" s="9">
        <v>50.8</v>
      </c>
      <c r="E27" s="9">
        <v>51.8</v>
      </c>
      <c r="F27" s="9">
        <v>53.7</v>
      </c>
      <c r="G27" s="9">
        <v>50.2</v>
      </c>
      <c r="H27" s="9">
        <v>49.8</v>
      </c>
      <c r="I27" s="9">
        <v>51</v>
      </c>
      <c r="J27" s="9">
        <v>51.1</v>
      </c>
      <c r="K27" s="11">
        <v>49.9</v>
      </c>
      <c r="L27" s="10">
        <v>48.3</v>
      </c>
      <c r="M27" s="201">
        <v>50</v>
      </c>
      <c r="N27" s="221">
        <v>48.1</v>
      </c>
      <c r="O27" s="221">
        <v>50.7</v>
      </c>
      <c r="P27" s="221">
        <v>50.6</v>
      </c>
      <c r="Q27" s="203"/>
      <c r="R27" s="275"/>
      <c r="S27" s="276"/>
    </row>
    <row r="28" spans="1:19" ht="15">
      <c r="A28" s="167" t="s">
        <v>16</v>
      </c>
      <c r="B28" s="9">
        <v>16</v>
      </c>
      <c r="C28" s="9">
        <v>16.6</v>
      </c>
      <c r="D28" s="9">
        <v>16.1</v>
      </c>
      <c r="E28" s="9">
        <v>15.5</v>
      </c>
      <c r="F28" s="9">
        <v>16.2</v>
      </c>
      <c r="G28" s="9">
        <v>13.4</v>
      </c>
      <c r="H28" s="9">
        <v>13.8</v>
      </c>
      <c r="I28" s="9">
        <v>13.3</v>
      </c>
      <c r="J28" s="9">
        <v>14.3</v>
      </c>
      <c r="K28" s="11">
        <v>13.1</v>
      </c>
      <c r="L28" s="10">
        <v>12.7</v>
      </c>
      <c r="M28" s="183">
        <v>13.6</v>
      </c>
      <c r="N28" s="140">
        <v>13</v>
      </c>
      <c r="O28" s="140">
        <v>13.3</v>
      </c>
      <c r="P28" s="140">
        <v>13.1</v>
      </c>
      <c r="Q28" s="202"/>
      <c r="R28" s="275"/>
      <c r="S28" s="276"/>
    </row>
    <row r="29" spans="1:19" ht="15">
      <c r="A29" s="167" t="s">
        <v>18</v>
      </c>
      <c r="B29" s="9">
        <v>1.1</v>
      </c>
      <c r="C29" s="9">
        <v>0.9</v>
      </c>
      <c r="D29" s="9">
        <v>0.7</v>
      </c>
      <c r="E29" s="9">
        <v>0.8</v>
      </c>
      <c r="F29" s="9">
        <v>0.8</v>
      </c>
      <c r="G29" s="9">
        <v>0.7</v>
      </c>
      <c r="H29" s="9">
        <v>1</v>
      </c>
      <c r="I29" s="9">
        <v>0.9</v>
      </c>
      <c r="J29" s="9">
        <v>0.8</v>
      </c>
      <c r="K29" s="11">
        <v>1.3</v>
      </c>
      <c r="L29" s="10">
        <v>1.2</v>
      </c>
      <c r="M29" s="183">
        <v>1</v>
      </c>
      <c r="N29" s="140">
        <v>1.4</v>
      </c>
      <c r="O29" s="140">
        <v>1.2</v>
      </c>
      <c r="P29" s="140">
        <v>1.2</v>
      </c>
      <c r="Q29" s="202"/>
      <c r="R29" s="275"/>
      <c r="S29" s="276"/>
    </row>
    <row r="30" spans="1:19" ht="15">
      <c r="A30" s="167" t="s">
        <v>19</v>
      </c>
      <c r="B30" s="9">
        <v>9.4</v>
      </c>
      <c r="C30" s="9">
        <v>9.8</v>
      </c>
      <c r="D30" s="9">
        <v>9.9</v>
      </c>
      <c r="E30" s="9">
        <v>10.6</v>
      </c>
      <c r="F30" s="9">
        <v>9.7</v>
      </c>
      <c r="G30" s="9">
        <v>9.3</v>
      </c>
      <c r="H30" s="9">
        <v>9.1</v>
      </c>
      <c r="I30" s="9">
        <v>8.6</v>
      </c>
      <c r="J30" s="9">
        <v>8.7</v>
      </c>
      <c r="K30" s="11">
        <v>9.1</v>
      </c>
      <c r="L30" s="10">
        <v>8.1</v>
      </c>
      <c r="M30" s="183">
        <v>8.5</v>
      </c>
      <c r="N30" s="140">
        <v>8.6</v>
      </c>
      <c r="O30" s="140">
        <v>9.5</v>
      </c>
      <c r="P30" s="140">
        <v>7.7</v>
      </c>
      <c r="Q30" s="202"/>
      <c r="R30" s="275"/>
      <c r="S30" s="276"/>
    </row>
    <row r="31" spans="1:19" ht="15.75" customHeight="1">
      <c r="A31" s="167" t="s">
        <v>20</v>
      </c>
      <c r="B31" s="9">
        <v>1.9</v>
      </c>
      <c r="C31" s="9">
        <v>1.6</v>
      </c>
      <c r="D31" s="9">
        <v>1.9</v>
      </c>
      <c r="E31" s="9">
        <v>1.8</v>
      </c>
      <c r="F31" s="9">
        <v>1.6</v>
      </c>
      <c r="G31" s="9">
        <v>1.5</v>
      </c>
      <c r="H31" s="9">
        <v>1.5</v>
      </c>
      <c r="I31" s="9">
        <v>1.4</v>
      </c>
      <c r="J31" s="9">
        <v>0.8</v>
      </c>
      <c r="K31" s="11">
        <v>1.3</v>
      </c>
      <c r="L31" s="10">
        <v>1.3</v>
      </c>
      <c r="M31" s="201">
        <v>1.6</v>
      </c>
      <c r="N31" s="221">
        <v>1.2</v>
      </c>
      <c r="O31" s="221">
        <v>1.3</v>
      </c>
      <c r="P31" s="221">
        <v>0.9</v>
      </c>
      <c r="Q31" s="203"/>
      <c r="R31" s="275"/>
      <c r="S31" s="276"/>
    </row>
    <row r="32" spans="1:19" ht="15">
      <c r="A32" s="167" t="s">
        <v>21</v>
      </c>
      <c r="B32" s="9">
        <v>1.4</v>
      </c>
      <c r="C32" s="9">
        <v>1.2</v>
      </c>
      <c r="D32" s="9">
        <v>1.4</v>
      </c>
      <c r="E32" s="9">
        <v>1.1</v>
      </c>
      <c r="F32" s="9">
        <v>1.3</v>
      </c>
      <c r="G32" s="9">
        <v>1.7</v>
      </c>
      <c r="H32" s="9">
        <v>1.6</v>
      </c>
      <c r="I32" s="9">
        <v>1.9</v>
      </c>
      <c r="J32" s="9">
        <v>1.4</v>
      </c>
      <c r="K32" s="11">
        <v>2</v>
      </c>
      <c r="L32" s="10">
        <v>1.8</v>
      </c>
      <c r="M32" s="183">
        <v>1.7</v>
      </c>
      <c r="N32" s="140">
        <v>2.1</v>
      </c>
      <c r="O32" s="140">
        <v>1.7</v>
      </c>
      <c r="P32" s="140">
        <v>2.2</v>
      </c>
      <c r="Q32" s="202"/>
      <c r="R32" s="275"/>
      <c r="S32" s="276"/>
    </row>
    <row r="33" spans="1:19" ht="15">
      <c r="A33" s="167" t="s">
        <v>17</v>
      </c>
      <c r="B33" s="9">
        <v>1.3</v>
      </c>
      <c r="C33" s="9">
        <v>1.1</v>
      </c>
      <c r="D33" s="9">
        <v>1.1</v>
      </c>
      <c r="E33" s="9">
        <v>1.3</v>
      </c>
      <c r="F33" s="9">
        <v>1.1</v>
      </c>
      <c r="G33" s="9">
        <v>1.1</v>
      </c>
      <c r="H33" s="9">
        <v>1</v>
      </c>
      <c r="I33" s="9">
        <v>1</v>
      </c>
      <c r="J33" s="9">
        <v>1</v>
      </c>
      <c r="K33" s="11">
        <v>1.2</v>
      </c>
      <c r="L33" s="10">
        <v>0.7</v>
      </c>
      <c r="M33" s="183">
        <v>0.3</v>
      </c>
      <c r="N33" s="140">
        <v>0.6</v>
      </c>
      <c r="O33" s="140">
        <v>0.7</v>
      </c>
      <c r="P33" s="140">
        <v>0.7</v>
      </c>
      <c r="Q33" s="202"/>
      <c r="R33" s="34"/>
      <c r="S33" s="34"/>
    </row>
    <row r="34" spans="1:18" ht="15.75" thickBot="1">
      <c r="A34" s="12" t="s">
        <v>112</v>
      </c>
      <c r="B34" s="24">
        <v>28389</v>
      </c>
      <c r="C34" s="24">
        <v>28557</v>
      </c>
      <c r="D34" s="24">
        <v>28524</v>
      </c>
      <c r="E34" s="24">
        <v>26944</v>
      </c>
      <c r="F34" s="24">
        <v>26790</v>
      </c>
      <c r="G34" s="24">
        <v>20520</v>
      </c>
      <c r="H34" s="24">
        <v>20450</v>
      </c>
      <c r="I34" s="24">
        <v>18680</v>
      </c>
      <c r="J34" s="24">
        <v>16300</v>
      </c>
      <c r="K34" s="33">
        <v>17590</v>
      </c>
      <c r="L34" s="25">
        <v>19740</v>
      </c>
      <c r="M34" s="184">
        <v>20180</v>
      </c>
      <c r="N34" s="222">
        <v>19930</v>
      </c>
      <c r="O34" s="222">
        <v>18710</v>
      </c>
      <c r="P34" s="222">
        <v>19050</v>
      </c>
      <c r="R34" s="2"/>
    </row>
    <row r="35" ht="18">
      <c r="A35" s="138" t="s">
        <v>335</v>
      </c>
    </row>
    <row r="36" spans="1:18" ht="18">
      <c r="A36" s="138" t="s">
        <v>181</v>
      </c>
      <c r="R36" s="2"/>
    </row>
    <row r="37" ht="15">
      <c r="R37" s="2"/>
    </row>
    <row r="38" spans="6:18" ht="15">
      <c r="F38" s="210"/>
      <c r="G38" s="210"/>
      <c r="H38" s="210"/>
      <c r="I38" s="210"/>
      <c r="J38" s="210"/>
      <c r="K38" s="210"/>
      <c r="L38" s="210"/>
      <c r="M38" s="210"/>
      <c r="N38" s="210"/>
      <c r="O38" s="210"/>
      <c r="P38" s="210"/>
      <c r="Q38" s="210"/>
      <c r="R38" s="2"/>
    </row>
    <row r="39" ht="15">
      <c r="R39" s="2"/>
    </row>
    <row r="40" spans="1:18" s="58" customFormat="1" ht="27" customHeight="1" thickBot="1">
      <c r="A40" s="364" t="s">
        <v>374</v>
      </c>
      <c r="B40" s="365"/>
      <c r="C40" s="365"/>
      <c r="D40" s="365"/>
      <c r="E40" s="365"/>
      <c r="F40" s="365"/>
      <c r="G40" s="365"/>
      <c r="H40" s="365"/>
      <c r="I40" s="365"/>
      <c r="J40" s="365"/>
      <c r="K40" s="365"/>
      <c r="L40" s="365"/>
      <c r="R40" s="2"/>
    </row>
    <row r="41" spans="1:18" ht="30" customHeight="1">
      <c r="A41" s="393"/>
      <c r="B41" s="160"/>
      <c r="C41" s="160"/>
      <c r="D41" s="160"/>
      <c r="E41" s="160"/>
      <c r="G41" s="393" t="s">
        <v>13</v>
      </c>
      <c r="H41" s="400"/>
      <c r="I41" s="400"/>
      <c r="J41" s="400"/>
      <c r="K41" s="400"/>
      <c r="L41" s="400"/>
      <c r="M41" s="400"/>
      <c r="N41" s="400"/>
      <c r="O41" s="272"/>
      <c r="R41" s="2"/>
    </row>
    <row r="42" spans="1:18" ht="30">
      <c r="A42" s="394"/>
      <c r="B42" s="161"/>
      <c r="C42" s="161"/>
      <c r="D42" s="161"/>
      <c r="E42" s="161"/>
      <c r="G42" s="26" t="s">
        <v>14</v>
      </c>
      <c r="H42" s="26" t="s">
        <v>15</v>
      </c>
      <c r="I42" s="26" t="s">
        <v>16</v>
      </c>
      <c r="J42" s="26" t="s">
        <v>18</v>
      </c>
      <c r="K42" s="26" t="s">
        <v>19</v>
      </c>
      <c r="L42" s="26" t="s">
        <v>120</v>
      </c>
      <c r="M42" s="26" t="s">
        <v>21</v>
      </c>
      <c r="N42" s="26" t="s">
        <v>17</v>
      </c>
      <c r="O42" s="273" t="s">
        <v>110</v>
      </c>
      <c r="R42" s="2"/>
    </row>
    <row r="43" spans="1:18" ht="15.75" customHeight="1">
      <c r="A43" s="14"/>
      <c r="B43" s="14"/>
      <c r="C43" s="14"/>
      <c r="D43" s="14"/>
      <c r="E43" s="14"/>
      <c r="G43" s="14"/>
      <c r="H43" s="14"/>
      <c r="I43" s="14"/>
      <c r="J43" s="14"/>
      <c r="K43" s="14"/>
      <c r="M43" s="254"/>
      <c r="N43" s="398" t="s">
        <v>114</v>
      </c>
      <c r="O43" s="399"/>
      <c r="P43" s="115"/>
      <c r="R43" s="2"/>
    </row>
    <row r="44" spans="1:18" ht="15.75">
      <c r="A44" s="16" t="s">
        <v>0</v>
      </c>
      <c r="B44" s="16"/>
      <c r="C44" s="16"/>
      <c r="D44" s="16"/>
      <c r="E44" s="16"/>
      <c r="G44" s="221">
        <v>23.5</v>
      </c>
      <c r="H44" s="221">
        <v>50.7</v>
      </c>
      <c r="I44" s="140">
        <v>13.1</v>
      </c>
      <c r="J44" s="140">
        <v>1.2</v>
      </c>
      <c r="K44" s="140">
        <v>7.7</v>
      </c>
      <c r="L44" s="221">
        <v>0.9</v>
      </c>
      <c r="M44" s="140">
        <v>2.2</v>
      </c>
      <c r="N44" s="140">
        <v>0.8</v>
      </c>
      <c r="O44" s="270">
        <v>19050</v>
      </c>
      <c r="P44" s="209"/>
      <c r="R44" s="2"/>
    </row>
    <row r="45" spans="1:18" ht="15.75">
      <c r="A45" s="16" t="s">
        <v>22</v>
      </c>
      <c r="B45" s="16"/>
      <c r="C45" s="16"/>
      <c r="D45" s="16"/>
      <c r="E45" s="16"/>
      <c r="G45" s="271"/>
      <c r="H45" s="271"/>
      <c r="I45" s="271"/>
      <c r="J45" s="271"/>
      <c r="K45" s="271"/>
      <c r="L45" s="271"/>
      <c r="M45" s="271"/>
      <c r="N45" s="271"/>
      <c r="O45" s="270"/>
      <c r="P45" s="209"/>
      <c r="R45" s="2"/>
    </row>
    <row r="46" spans="1:18" ht="15">
      <c r="A46" s="19" t="s">
        <v>23</v>
      </c>
      <c r="B46" s="19"/>
      <c r="C46" s="19"/>
      <c r="D46" s="19"/>
      <c r="E46" s="19"/>
      <c r="G46" s="140">
        <v>64.6</v>
      </c>
      <c r="H46" s="140">
        <v>25.7</v>
      </c>
      <c r="I46" s="140">
        <v>5.9</v>
      </c>
      <c r="J46" s="140">
        <v>1.2</v>
      </c>
      <c r="K46" s="140">
        <v>1.6</v>
      </c>
      <c r="L46" s="140">
        <v>0.5</v>
      </c>
      <c r="M46" s="140">
        <v>0.1</v>
      </c>
      <c r="N46" s="140">
        <v>0.4</v>
      </c>
      <c r="O46" s="270">
        <v>4110</v>
      </c>
      <c r="P46" s="209"/>
      <c r="R46" s="2"/>
    </row>
    <row r="47" spans="1:18" ht="15">
      <c r="A47" s="19" t="s">
        <v>24</v>
      </c>
      <c r="B47" s="19"/>
      <c r="C47" s="19"/>
      <c r="D47" s="19"/>
      <c r="E47" s="19"/>
      <c r="G47" s="140">
        <v>40.6</v>
      </c>
      <c r="H47" s="140">
        <v>39.7</v>
      </c>
      <c r="I47" s="140">
        <v>10.4</v>
      </c>
      <c r="J47" s="140">
        <v>2.5</v>
      </c>
      <c r="K47" s="140">
        <v>4.9</v>
      </c>
      <c r="L47" s="140">
        <v>1.4</v>
      </c>
      <c r="M47" s="140" t="s">
        <v>30</v>
      </c>
      <c r="N47" s="140">
        <v>0.4</v>
      </c>
      <c r="O47" s="270">
        <v>2740</v>
      </c>
      <c r="P47" s="209"/>
      <c r="R47" s="2"/>
    </row>
    <row r="48" spans="1:18" ht="15">
      <c r="A48" s="19" t="s">
        <v>25</v>
      </c>
      <c r="B48" s="19"/>
      <c r="C48" s="19"/>
      <c r="D48" s="19"/>
      <c r="E48" s="19"/>
      <c r="G48" s="140">
        <v>27.2</v>
      </c>
      <c r="H48" s="140">
        <v>47.6</v>
      </c>
      <c r="I48" s="140">
        <v>11.1</v>
      </c>
      <c r="J48" s="140">
        <v>1.9</v>
      </c>
      <c r="K48" s="140">
        <v>8.8</v>
      </c>
      <c r="L48" s="140">
        <v>2</v>
      </c>
      <c r="M48" s="140">
        <v>0.2</v>
      </c>
      <c r="N48" s="140">
        <v>1.2</v>
      </c>
      <c r="O48" s="270">
        <v>1810</v>
      </c>
      <c r="P48" s="209"/>
      <c r="R48" s="2"/>
    </row>
    <row r="49" spans="1:18" ht="15">
      <c r="A49" s="19" t="s">
        <v>26</v>
      </c>
      <c r="B49" s="19"/>
      <c r="C49" s="19"/>
      <c r="D49" s="19"/>
      <c r="E49" s="19"/>
      <c r="G49" s="140">
        <v>12.1</v>
      </c>
      <c r="H49" s="140">
        <v>52.2</v>
      </c>
      <c r="I49" s="140">
        <v>16.3</v>
      </c>
      <c r="J49" s="140">
        <v>1.5</v>
      </c>
      <c r="K49" s="140">
        <v>14.7</v>
      </c>
      <c r="L49" s="140">
        <v>1</v>
      </c>
      <c r="M49" s="140">
        <v>0.9</v>
      </c>
      <c r="N49" s="140">
        <v>1.3</v>
      </c>
      <c r="O49" s="270">
        <v>2180</v>
      </c>
      <c r="P49" s="209"/>
      <c r="R49" s="2"/>
    </row>
    <row r="50" spans="1:18" ht="15">
      <c r="A50" s="19" t="s">
        <v>27</v>
      </c>
      <c r="B50" s="19"/>
      <c r="C50" s="19"/>
      <c r="D50" s="19"/>
      <c r="E50" s="19"/>
      <c r="G50" s="140">
        <v>4.6</v>
      </c>
      <c r="H50" s="140">
        <v>61.4</v>
      </c>
      <c r="I50" s="140">
        <v>15.2</v>
      </c>
      <c r="J50" s="140">
        <v>1</v>
      </c>
      <c r="K50" s="140">
        <v>13.9</v>
      </c>
      <c r="L50" s="140">
        <v>1.3</v>
      </c>
      <c r="M50" s="140">
        <v>1.9</v>
      </c>
      <c r="N50" s="140">
        <v>0.6</v>
      </c>
      <c r="O50" s="270">
        <v>2780</v>
      </c>
      <c r="P50" s="209"/>
      <c r="R50" s="2"/>
    </row>
    <row r="51" spans="1:18" ht="15">
      <c r="A51" s="19" t="s">
        <v>28</v>
      </c>
      <c r="B51" s="19"/>
      <c r="C51" s="19"/>
      <c r="D51" s="19"/>
      <c r="E51" s="19"/>
      <c r="G51" s="140">
        <v>1.9</v>
      </c>
      <c r="H51" s="140">
        <v>69.3</v>
      </c>
      <c r="I51" s="140">
        <v>16.2</v>
      </c>
      <c r="J51" s="140">
        <v>0.7</v>
      </c>
      <c r="K51" s="140">
        <v>8.6</v>
      </c>
      <c r="L51" s="140">
        <v>0.7</v>
      </c>
      <c r="M51" s="140">
        <v>2.3</v>
      </c>
      <c r="N51" s="140">
        <v>0.3</v>
      </c>
      <c r="O51" s="270">
        <v>1550</v>
      </c>
      <c r="P51" s="209"/>
      <c r="R51" s="2"/>
    </row>
    <row r="52" spans="1:18" ht="15">
      <c r="A52" s="19" t="s">
        <v>29</v>
      </c>
      <c r="B52" s="19"/>
      <c r="C52" s="19"/>
      <c r="D52" s="19"/>
      <c r="E52" s="19"/>
      <c r="G52" s="140">
        <v>1.2</v>
      </c>
      <c r="H52" s="140">
        <v>70</v>
      </c>
      <c r="I52" s="140">
        <v>14.1</v>
      </c>
      <c r="J52" s="140">
        <v>0.1</v>
      </c>
      <c r="K52" s="140">
        <v>9.3</v>
      </c>
      <c r="L52" s="140">
        <v>0.2</v>
      </c>
      <c r="M52" s="140">
        <v>3.6</v>
      </c>
      <c r="N52" s="140">
        <v>1.5</v>
      </c>
      <c r="O52" s="270">
        <v>950</v>
      </c>
      <c r="P52" s="209"/>
      <c r="R52" s="2"/>
    </row>
    <row r="53" spans="1:18" ht="15">
      <c r="A53" s="19" t="s">
        <v>171</v>
      </c>
      <c r="B53" s="19"/>
      <c r="C53" s="19"/>
      <c r="D53" s="19"/>
      <c r="E53" s="19"/>
      <c r="G53" s="140">
        <v>1</v>
      </c>
      <c r="H53" s="140">
        <v>68.5</v>
      </c>
      <c r="I53" s="140">
        <v>16.7</v>
      </c>
      <c r="J53" s="140">
        <v>0.5</v>
      </c>
      <c r="K53" s="140">
        <v>5.4</v>
      </c>
      <c r="L53" s="140">
        <v>0.4</v>
      </c>
      <c r="M53" s="140">
        <v>7.3</v>
      </c>
      <c r="N53" s="140">
        <v>0.2</v>
      </c>
      <c r="O53" s="270">
        <v>1730</v>
      </c>
      <c r="P53" s="209"/>
      <c r="R53" s="2"/>
    </row>
    <row r="54" spans="1:18" ht="15.75" thickBot="1">
      <c r="A54" s="20" t="s">
        <v>31</v>
      </c>
      <c r="B54" s="20"/>
      <c r="C54" s="20"/>
      <c r="D54" s="20"/>
      <c r="E54" s="20"/>
      <c r="G54" s="143">
        <v>1.9</v>
      </c>
      <c r="H54" s="143">
        <v>60.2</v>
      </c>
      <c r="I54" s="143">
        <v>21.1</v>
      </c>
      <c r="J54" s="143">
        <v>0.2</v>
      </c>
      <c r="K54" s="143">
        <v>3.9</v>
      </c>
      <c r="L54" s="143">
        <v>0</v>
      </c>
      <c r="M54" s="143">
        <v>10.3</v>
      </c>
      <c r="N54" s="143">
        <v>2.3</v>
      </c>
      <c r="O54" s="222">
        <v>1200</v>
      </c>
      <c r="P54" s="209"/>
      <c r="R54" s="2"/>
    </row>
    <row r="55" spans="1:18" ht="48.75" customHeight="1">
      <c r="A55" s="406" t="s">
        <v>375</v>
      </c>
      <c r="B55" s="406"/>
      <c r="C55" s="406"/>
      <c r="D55" s="406"/>
      <c r="E55" s="406"/>
      <c r="F55" s="406"/>
      <c r="G55" s="406"/>
      <c r="H55" s="406"/>
      <c r="I55" s="406"/>
      <c r="J55" s="406"/>
      <c r="K55" s="406"/>
      <c r="L55" s="406"/>
      <c r="M55" s="406"/>
      <c r="N55" s="406"/>
      <c r="R55" s="2"/>
    </row>
    <row r="56" spans="1:18" ht="15">
      <c r="A56" s="352"/>
      <c r="B56" s="167"/>
      <c r="C56" s="167"/>
      <c r="D56" s="167"/>
      <c r="E56" s="167"/>
      <c r="F56" s="167"/>
      <c r="G56" s="167"/>
      <c r="H56" s="167"/>
      <c r="I56" s="167"/>
      <c r="J56" s="167"/>
      <c r="K56" s="167"/>
      <c r="L56" s="167"/>
      <c r="M56" s="167"/>
      <c r="N56" s="167"/>
      <c r="R56" s="2"/>
    </row>
    <row r="57" ht="15">
      <c r="R57" s="2"/>
    </row>
    <row r="58" spans="1:16" ht="21.75" customHeight="1" thickBot="1">
      <c r="A58" s="395" t="s">
        <v>336</v>
      </c>
      <c r="B58" s="396"/>
      <c r="C58" s="396"/>
      <c r="D58" s="396"/>
      <c r="E58" s="396"/>
      <c r="F58" s="396"/>
      <c r="G58" s="396"/>
      <c r="H58" s="396"/>
      <c r="I58" s="396"/>
      <c r="J58" s="396"/>
      <c r="K58" s="396"/>
      <c r="L58" s="396"/>
      <c r="M58" s="396"/>
      <c r="N58" s="396"/>
      <c r="O58" s="396"/>
      <c r="P58" s="1"/>
    </row>
    <row r="59" spans="1:18" ht="15.75">
      <c r="A59" s="393"/>
      <c r="B59" s="393"/>
      <c r="C59" s="393"/>
      <c r="D59" s="393"/>
      <c r="E59" s="393"/>
      <c r="F59" s="393"/>
      <c r="G59" s="393"/>
      <c r="H59" s="393"/>
      <c r="I59" s="393"/>
      <c r="J59" s="393"/>
      <c r="K59" s="393"/>
      <c r="L59" s="393"/>
      <c r="M59" s="393"/>
      <c r="N59" s="393"/>
      <c r="O59" s="393"/>
      <c r="P59" s="36"/>
      <c r="Q59" s="358"/>
      <c r="R59" s="354"/>
    </row>
    <row r="60" spans="1:18" ht="18.75">
      <c r="A60" s="394"/>
      <c r="B60" s="161">
        <v>1999</v>
      </c>
      <c r="C60" s="161">
        <v>2000</v>
      </c>
      <c r="D60" s="161">
        <v>2001</v>
      </c>
      <c r="E60" s="161">
        <v>2002</v>
      </c>
      <c r="F60" s="161">
        <v>2003</v>
      </c>
      <c r="G60" s="259">
        <v>2007</v>
      </c>
      <c r="H60" s="161">
        <v>2008</v>
      </c>
      <c r="I60" s="161">
        <v>2009</v>
      </c>
      <c r="J60" s="161">
        <v>2010</v>
      </c>
      <c r="K60" s="41">
        <v>2011</v>
      </c>
      <c r="L60" s="5" t="s">
        <v>178</v>
      </c>
      <c r="M60" s="37">
        <v>2013</v>
      </c>
      <c r="N60" s="223">
        <v>2014</v>
      </c>
      <c r="O60" s="37" t="s">
        <v>390</v>
      </c>
      <c r="P60" s="37">
        <v>2016</v>
      </c>
      <c r="R60" s="2"/>
    </row>
    <row r="61" spans="1:18" ht="15.75">
      <c r="A61" s="14"/>
      <c r="B61" s="7"/>
      <c r="C61" s="7"/>
      <c r="D61" s="7"/>
      <c r="E61" s="7"/>
      <c r="F61" s="7"/>
      <c r="G61" s="7"/>
      <c r="H61" s="7"/>
      <c r="I61" s="7"/>
      <c r="J61" s="8"/>
      <c r="K61" s="31"/>
      <c r="L61" s="32"/>
      <c r="M61" s="8"/>
      <c r="N61" s="224"/>
      <c r="O61" s="8"/>
      <c r="P61" s="8" t="s">
        <v>111</v>
      </c>
      <c r="R61" s="2"/>
    </row>
    <row r="62" spans="1:18" ht="15">
      <c r="A62" s="167" t="s">
        <v>14</v>
      </c>
      <c r="B62" s="164">
        <v>19.6</v>
      </c>
      <c r="C62" s="164">
        <v>18.3</v>
      </c>
      <c r="D62" s="164">
        <v>18.3</v>
      </c>
      <c r="E62" s="164">
        <v>17.4</v>
      </c>
      <c r="F62" s="164">
        <v>16</v>
      </c>
      <c r="G62" s="260">
        <v>21.7</v>
      </c>
      <c r="H62" s="164">
        <v>22.1</v>
      </c>
      <c r="I62" s="164">
        <v>21.6</v>
      </c>
      <c r="J62" s="164">
        <v>21.7</v>
      </c>
      <c r="K62" s="42">
        <v>21.8</v>
      </c>
      <c r="L62" s="40">
        <v>26.7</v>
      </c>
      <c r="M62" s="183">
        <v>24.1</v>
      </c>
      <c r="N62" s="140">
        <v>25.9</v>
      </c>
      <c r="O62" s="140">
        <v>22.8</v>
      </c>
      <c r="P62" s="140">
        <v>24.7</v>
      </c>
      <c r="R62" s="2"/>
    </row>
    <row r="63" spans="1:18" ht="15">
      <c r="A63" s="167" t="s">
        <v>15</v>
      </c>
      <c r="B63" s="164">
        <v>49.1</v>
      </c>
      <c r="C63" s="164">
        <v>50.6</v>
      </c>
      <c r="D63" s="164">
        <v>50.6</v>
      </c>
      <c r="E63" s="164">
        <v>51.6</v>
      </c>
      <c r="F63" s="164">
        <v>53.5</v>
      </c>
      <c r="G63" s="260">
        <v>50</v>
      </c>
      <c r="H63" s="164">
        <v>49.6</v>
      </c>
      <c r="I63" s="164">
        <v>50.9</v>
      </c>
      <c r="J63" s="164">
        <v>50.8</v>
      </c>
      <c r="K63" s="42">
        <v>49.8</v>
      </c>
      <c r="L63" s="40">
        <v>47.4</v>
      </c>
      <c r="M63" s="183">
        <v>49.2</v>
      </c>
      <c r="N63" s="140">
        <v>47.1</v>
      </c>
      <c r="O63" s="140">
        <v>49.7</v>
      </c>
      <c r="P63" s="140">
        <v>49.4</v>
      </c>
      <c r="R63" s="2"/>
    </row>
    <row r="64" spans="1:18" ht="15">
      <c r="A64" s="167" t="s">
        <v>16</v>
      </c>
      <c r="B64" s="164">
        <v>15.8</v>
      </c>
      <c r="C64" s="164">
        <v>16.3</v>
      </c>
      <c r="D64" s="164">
        <v>16</v>
      </c>
      <c r="E64" s="164">
        <v>15.1</v>
      </c>
      <c r="F64" s="164">
        <v>15.8</v>
      </c>
      <c r="G64" s="260">
        <v>13.5</v>
      </c>
      <c r="H64" s="164">
        <v>13.8</v>
      </c>
      <c r="I64" s="164">
        <v>13.3</v>
      </c>
      <c r="J64" s="164">
        <v>14.3</v>
      </c>
      <c r="K64" s="42">
        <v>13.1</v>
      </c>
      <c r="L64" s="40">
        <v>12.7</v>
      </c>
      <c r="M64" s="183">
        <v>13.5</v>
      </c>
      <c r="N64" s="140">
        <v>12.8</v>
      </c>
      <c r="O64" s="140">
        <v>13.1</v>
      </c>
      <c r="P64" s="140">
        <v>12.8</v>
      </c>
      <c r="R64" s="2"/>
    </row>
    <row r="65" spans="1:18" ht="15">
      <c r="A65" s="167" t="s">
        <v>18</v>
      </c>
      <c r="B65" s="187">
        <v>1.1</v>
      </c>
      <c r="C65" s="187">
        <v>0.9</v>
      </c>
      <c r="D65" s="187">
        <v>0.7</v>
      </c>
      <c r="E65" s="187">
        <v>0.8</v>
      </c>
      <c r="F65" s="187">
        <v>0.8</v>
      </c>
      <c r="G65" s="183">
        <v>0.8</v>
      </c>
      <c r="H65" s="187">
        <v>1</v>
      </c>
      <c r="I65" s="187">
        <v>0.9</v>
      </c>
      <c r="J65" s="187">
        <v>0.8</v>
      </c>
      <c r="K65" s="188">
        <v>1.3</v>
      </c>
      <c r="L65" s="189">
        <v>1.3</v>
      </c>
      <c r="M65" s="183">
        <v>1</v>
      </c>
      <c r="N65" s="140" t="s">
        <v>253</v>
      </c>
      <c r="O65" s="140">
        <v>1.3</v>
      </c>
      <c r="P65" s="140">
        <v>1.2</v>
      </c>
      <c r="R65" s="2"/>
    </row>
    <row r="66" spans="1:18" ht="15">
      <c r="A66" s="167" t="s">
        <v>19</v>
      </c>
      <c r="B66" s="187">
        <v>9.3</v>
      </c>
      <c r="C66" s="187">
        <v>9.7</v>
      </c>
      <c r="D66" s="187">
        <v>9.8</v>
      </c>
      <c r="E66" s="187">
        <v>10.5</v>
      </c>
      <c r="F66" s="187">
        <v>9.6</v>
      </c>
      <c r="G66" s="183">
        <v>9.5</v>
      </c>
      <c r="H66" s="187">
        <v>9.1</v>
      </c>
      <c r="I66" s="187">
        <v>8.7</v>
      </c>
      <c r="J66" s="187">
        <v>8.8</v>
      </c>
      <c r="K66" s="188">
        <v>9.3</v>
      </c>
      <c r="L66" s="189">
        <v>8.1</v>
      </c>
      <c r="M66" s="183">
        <v>8.5</v>
      </c>
      <c r="N66" s="140">
        <v>8.7</v>
      </c>
      <c r="O66" s="140">
        <v>9.4</v>
      </c>
      <c r="P66" s="140">
        <v>7.7</v>
      </c>
      <c r="R66" s="2"/>
    </row>
    <row r="67" spans="1:18" ht="15">
      <c r="A67" s="167" t="s">
        <v>20</v>
      </c>
      <c r="B67" s="187">
        <v>2.1</v>
      </c>
      <c r="C67" s="187">
        <v>1.6</v>
      </c>
      <c r="D67" s="187">
        <v>1.9</v>
      </c>
      <c r="E67" s="187">
        <v>1.8</v>
      </c>
      <c r="F67" s="187">
        <v>1.6</v>
      </c>
      <c r="G67" s="183">
        <v>1.5</v>
      </c>
      <c r="H67" s="187">
        <v>1.6</v>
      </c>
      <c r="I67" s="187">
        <v>1.4</v>
      </c>
      <c r="J67" s="187">
        <v>1</v>
      </c>
      <c r="K67" s="188">
        <v>1.4</v>
      </c>
      <c r="L67" s="189">
        <v>1.3</v>
      </c>
      <c r="M67" s="183">
        <v>1.6</v>
      </c>
      <c r="N67" s="140">
        <v>1.3</v>
      </c>
      <c r="O67" s="140">
        <v>1.4</v>
      </c>
      <c r="P67" s="140">
        <v>1</v>
      </c>
      <c r="R67" s="2"/>
    </row>
    <row r="68" spans="1:18" ht="15">
      <c r="A68" s="167" t="s">
        <v>21</v>
      </c>
      <c r="B68" s="187">
        <v>1.4</v>
      </c>
      <c r="C68" s="187">
        <v>1.2</v>
      </c>
      <c r="D68" s="187">
        <v>1.4</v>
      </c>
      <c r="E68" s="187">
        <v>1.1</v>
      </c>
      <c r="F68" s="187">
        <v>1.4</v>
      </c>
      <c r="G68" s="183">
        <v>1.8</v>
      </c>
      <c r="H68" s="187">
        <v>1.7</v>
      </c>
      <c r="I68" s="187">
        <v>2.1</v>
      </c>
      <c r="J68" s="187">
        <v>1.5</v>
      </c>
      <c r="K68" s="188">
        <v>2.1</v>
      </c>
      <c r="L68" s="189">
        <v>1.8</v>
      </c>
      <c r="M68" s="183">
        <v>1.7</v>
      </c>
      <c r="N68" s="140">
        <v>2.1</v>
      </c>
      <c r="O68" s="140">
        <v>1.7</v>
      </c>
      <c r="P68" s="140">
        <v>2.3</v>
      </c>
      <c r="R68" s="2"/>
    </row>
    <row r="69" spans="1:18" ht="15">
      <c r="A69" s="167" t="s">
        <v>17</v>
      </c>
      <c r="B69" s="187">
        <v>1.7</v>
      </c>
      <c r="C69" s="187">
        <v>1.3</v>
      </c>
      <c r="D69" s="187">
        <v>1.2</v>
      </c>
      <c r="E69" s="187">
        <v>1.5</v>
      </c>
      <c r="F69" s="187">
        <v>1.3</v>
      </c>
      <c r="G69" s="183">
        <v>1.2</v>
      </c>
      <c r="H69" s="187">
        <v>1.1</v>
      </c>
      <c r="I69" s="187">
        <v>1.2</v>
      </c>
      <c r="J69" s="187">
        <v>1.2</v>
      </c>
      <c r="K69" s="188">
        <v>1.3</v>
      </c>
      <c r="L69" s="189">
        <v>0.7</v>
      </c>
      <c r="M69" s="183">
        <v>0.4</v>
      </c>
      <c r="N69" s="140">
        <v>0.7</v>
      </c>
      <c r="O69" s="140">
        <v>0.8</v>
      </c>
      <c r="P69" s="140">
        <v>0.9</v>
      </c>
      <c r="R69" s="2"/>
    </row>
    <row r="70" spans="1:18" ht="15.75" thickBot="1">
      <c r="A70" s="12" t="s">
        <v>112</v>
      </c>
      <c r="B70" s="24">
        <v>31218</v>
      </c>
      <c r="C70" s="24">
        <v>30396</v>
      </c>
      <c r="D70" s="24">
        <v>30406</v>
      </c>
      <c r="E70" s="24">
        <v>28812</v>
      </c>
      <c r="F70" s="24">
        <v>28410</v>
      </c>
      <c r="G70" s="24">
        <v>20730</v>
      </c>
      <c r="H70" s="24">
        <v>20640</v>
      </c>
      <c r="I70" s="24">
        <v>18930</v>
      </c>
      <c r="J70" s="24">
        <v>16550</v>
      </c>
      <c r="K70" s="33">
        <v>17810</v>
      </c>
      <c r="L70" s="25">
        <v>20310</v>
      </c>
      <c r="M70" s="186">
        <v>20780</v>
      </c>
      <c r="N70" s="225">
        <v>20500</v>
      </c>
      <c r="O70" s="225">
        <v>19110</v>
      </c>
      <c r="P70" s="225">
        <v>19720</v>
      </c>
      <c r="R70" s="2"/>
    </row>
    <row r="71" spans="1:18" ht="36" customHeight="1">
      <c r="A71" s="397" t="s">
        <v>251</v>
      </c>
      <c r="B71" s="397"/>
      <c r="C71" s="397"/>
      <c r="D71" s="397"/>
      <c r="E71" s="397"/>
      <c r="F71" s="397"/>
      <c r="G71" s="397"/>
      <c r="H71" s="397"/>
      <c r="I71" s="397"/>
      <c r="J71" s="397"/>
      <c r="K71" s="397"/>
      <c r="L71" s="397"/>
      <c r="M71" s="397"/>
      <c r="N71" s="397"/>
      <c r="O71" s="397"/>
      <c r="P71" s="397"/>
      <c r="Q71" s="80"/>
      <c r="R71" s="115"/>
    </row>
    <row r="72" spans="1:18" ht="15.75" customHeight="1">
      <c r="A72" s="404" t="s">
        <v>181</v>
      </c>
      <c r="B72" s="405"/>
      <c r="C72" s="405"/>
      <c r="D72" s="405"/>
      <c r="E72" s="405"/>
      <c r="F72" s="405"/>
      <c r="G72" s="405"/>
      <c r="H72" s="405"/>
      <c r="I72" s="405"/>
      <c r="J72" s="405"/>
      <c r="K72" s="405"/>
      <c r="L72" s="405"/>
      <c r="M72" s="405"/>
      <c r="N72" s="405"/>
      <c r="O72" s="405"/>
      <c r="P72" s="405"/>
      <c r="Q72" s="80"/>
      <c r="R72" s="115"/>
    </row>
    <row r="73" spans="1:18" ht="19.5" customHeight="1">
      <c r="A73" s="404" t="s">
        <v>391</v>
      </c>
      <c r="B73" s="405"/>
      <c r="C73" s="405"/>
      <c r="D73" s="405"/>
      <c r="E73" s="405"/>
      <c r="F73" s="405"/>
      <c r="G73" s="405"/>
      <c r="H73" s="405"/>
      <c r="I73" s="405"/>
      <c r="J73" s="405"/>
      <c r="K73" s="405"/>
      <c r="L73" s="405"/>
      <c r="M73" s="405"/>
      <c r="N73" s="405"/>
      <c r="O73" s="405"/>
      <c r="P73" s="405"/>
      <c r="Q73" s="80"/>
      <c r="R73" s="115"/>
    </row>
    <row r="74" spans="6:18" ht="15">
      <c r="F74" s="210"/>
      <c r="G74" s="210"/>
      <c r="H74" s="210"/>
      <c r="I74" s="210"/>
      <c r="J74" s="210"/>
      <c r="K74" s="210"/>
      <c r="L74" s="210"/>
      <c r="M74" s="210"/>
      <c r="N74" s="210"/>
      <c r="O74" s="210"/>
      <c r="P74" s="210"/>
      <c r="Q74" s="226"/>
      <c r="R74" s="115"/>
    </row>
    <row r="75" spans="17:18" ht="15">
      <c r="Q75" s="80"/>
      <c r="R75" s="115"/>
    </row>
    <row r="76" spans="1:18" ht="26.25" customHeight="1" thickBot="1">
      <c r="A76" s="401" t="s">
        <v>341</v>
      </c>
      <c r="B76" s="402"/>
      <c r="C76" s="402"/>
      <c r="D76" s="402"/>
      <c r="E76" s="402"/>
      <c r="F76" s="402"/>
      <c r="G76" s="402"/>
      <c r="H76" s="402"/>
      <c r="I76" s="402"/>
      <c r="J76" s="402"/>
      <c r="K76" s="402"/>
      <c r="L76" s="402"/>
      <c r="M76" s="402"/>
      <c r="N76" s="402"/>
      <c r="O76" s="402"/>
      <c r="P76" s="43"/>
      <c r="Q76" s="227"/>
      <c r="R76" s="115"/>
    </row>
    <row r="77" spans="1:18" ht="15.75">
      <c r="A77" s="393"/>
      <c r="B77" s="393"/>
      <c r="C77" s="393"/>
      <c r="D77" s="393"/>
      <c r="E77" s="393"/>
      <c r="F77" s="393"/>
      <c r="G77" s="393"/>
      <c r="H77" s="393"/>
      <c r="I77" s="393"/>
      <c r="J77" s="393"/>
      <c r="K77" s="393"/>
      <c r="L77" s="393"/>
      <c r="M77" s="393"/>
      <c r="N77" s="393"/>
      <c r="O77" s="393"/>
      <c r="P77" s="44"/>
      <c r="Q77" s="380"/>
      <c r="R77" s="381"/>
    </row>
    <row r="78" spans="1:18" ht="18.75">
      <c r="A78" s="394"/>
      <c r="B78" s="3">
        <v>1999</v>
      </c>
      <c r="C78" s="3">
        <v>2000</v>
      </c>
      <c r="D78" s="3">
        <v>2001</v>
      </c>
      <c r="E78" s="3">
        <v>2002</v>
      </c>
      <c r="F78" s="3">
        <v>2003</v>
      </c>
      <c r="G78" s="3">
        <v>2007</v>
      </c>
      <c r="H78" s="3">
        <v>2008</v>
      </c>
      <c r="I78" s="3">
        <v>2009</v>
      </c>
      <c r="J78" s="3">
        <v>2010</v>
      </c>
      <c r="K78" s="4">
        <v>2011</v>
      </c>
      <c r="L78" s="5" t="s">
        <v>334</v>
      </c>
      <c r="M78" s="3">
        <v>2013</v>
      </c>
      <c r="N78" s="228">
        <v>2014</v>
      </c>
      <c r="O78" s="3">
        <v>2015</v>
      </c>
      <c r="P78" s="3">
        <v>2016</v>
      </c>
      <c r="Q78" s="30"/>
      <c r="R78" s="30"/>
    </row>
    <row r="79" spans="1:18" ht="15.75">
      <c r="A79" s="14"/>
      <c r="B79" s="7"/>
      <c r="C79" s="7"/>
      <c r="D79" s="7"/>
      <c r="E79" s="7"/>
      <c r="F79" s="7"/>
      <c r="G79" s="7"/>
      <c r="H79" s="7"/>
      <c r="I79" s="7"/>
      <c r="J79" s="8"/>
      <c r="K79" s="31"/>
      <c r="L79" s="32"/>
      <c r="M79" s="8"/>
      <c r="N79" s="224"/>
      <c r="O79" s="8"/>
      <c r="P79" s="8" t="s">
        <v>111</v>
      </c>
      <c r="R79" s="2"/>
    </row>
    <row r="80" spans="1:18" ht="15">
      <c r="A80" s="167" t="s">
        <v>82</v>
      </c>
      <c r="B80" s="45">
        <v>22.7</v>
      </c>
      <c r="C80" s="45">
        <v>23.3</v>
      </c>
      <c r="D80" s="45">
        <v>23.5</v>
      </c>
      <c r="E80" s="45">
        <v>24.3</v>
      </c>
      <c r="F80" s="45">
        <v>24.9</v>
      </c>
      <c r="G80" s="45">
        <v>23.6</v>
      </c>
      <c r="H80" s="45">
        <v>24.2</v>
      </c>
      <c r="I80" s="45">
        <v>23.8</v>
      </c>
      <c r="J80" s="45">
        <v>26.5</v>
      </c>
      <c r="K80" s="47">
        <v>25.8</v>
      </c>
      <c r="L80" s="252">
        <v>23.35</v>
      </c>
      <c r="M80" s="201">
        <v>22.45</v>
      </c>
      <c r="N80" s="221">
        <v>23.03</v>
      </c>
      <c r="O80" s="221">
        <v>22.38</v>
      </c>
      <c r="P80" s="221">
        <v>23.4</v>
      </c>
      <c r="R80" s="2"/>
    </row>
    <row r="81" spans="1:18" ht="15">
      <c r="A81" s="167" t="s">
        <v>83</v>
      </c>
      <c r="B81" s="45">
        <v>4.4</v>
      </c>
      <c r="C81" s="45">
        <v>4.5</v>
      </c>
      <c r="D81" s="45">
        <v>4</v>
      </c>
      <c r="E81" s="45">
        <v>4</v>
      </c>
      <c r="F81" s="45">
        <v>3.7</v>
      </c>
      <c r="G81" s="45">
        <v>1.5</v>
      </c>
      <c r="H81" s="45">
        <v>1.2</v>
      </c>
      <c r="I81" s="45">
        <v>1.2</v>
      </c>
      <c r="J81" s="45">
        <v>0.9</v>
      </c>
      <c r="K81" s="47">
        <v>0.7</v>
      </c>
      <c r="L81" s="51">
        <v>1.87</v>
      </c>
      <c r="M81" s="201">
        <v>2.47</v>
      </c>
      <c r="N81" s="221">
        <v>2.34</v>
      </c>
      <c r="O81" s="221">
        <v>2.2</v>
      </c>
      <c r="P81" s="221">
        <v>1.9</v>
      </c>
      <c r="R81" s="2"/>
    </row>
    <row r="82" spans="1:18" ht="15">
      <c r="A82" s="167" t="s">
        <v>33</v>
      </c>
      <c r="B82" s="45">
        <v>2.9</v>
      </c>
      <c r="C82" s="45">
        <v>3.1</v>
      </c>
      <c r="D82" s="45">
        <v>2.7</v>
      </c>
      <c r="E82" s="45">
        <v>3.3</v>
      </c>
      <c r="F82" s="45">
        <v>3.1</v>
      </c>
      <c r="G82" s="45">
        <v>3.4</v>
      </c>
      <c r="H82" s="45">
        <v>3.1</v>
      </c>
      <c r="I82" s="45">
        <v>3.7</v>
      </c>
      <c r="J82" s="45">
        <v>3.5</v>
      </c>
      <c r="K82" s="47">
        <v>3.6</v>
      </c>
      <c r="L82" s="51">
        <v>6.16</v>
      </c>
      <c r="M82" s="201">
        <v>6.45</v>
      </c>
      <c r="N82" s="221">
        <v>6.63</v>
      </c>
      <c r="O82" s="221">
        <v>6.8</v>
      </c>
      <c r="P82" s="221">
        <v>6.6</v>
      </c>
      <c r="R82" s="2"/>
    </row>
    <row r="83" spans="1:18" ht="15">
      <c r="A83" s="167" t="s">
        <v>34</v>
      </c>
      <c r="B83" s="45">
        <v>22.7</v>
      </c>
      <c r="C83" s="45">
        <v>22</v>
      </c>
      <c r="D83" s="45">
        <v>23.5</v>
      </c>
      <c r="E83" s="45">
        <v>22.9</v>
      </c>
      <c r="F83" s="45">
        <v>23.2</v>
      </c>
      <c r="G83" s="45">
        <v>23.4</v>
      </c>
      <c r="H83" s="45">
        <v>22.8</v>
      </c>
      <c r="I83" s="45">
        <v>23.1</v>
      </c>
      <c r="J83" s="45">
        <v>23.3</v>
      </c>
      <c r="K83" s="47">
        <v>21.1</v>
      </c>
      <c r="L83" s="51">
        <v>23.07</v>
      </c>
      <c r="M83" s="201">
        <v>23.05</v>
      </c>
      <c r="N83" s="221">
        <v>22.59</v>
      </c>
      <c r="O83" s="221">
        <v>23.84</v>
      </c>
      <c r="P83" s="221">
        <v>23.4</v>
      </c>
      <c r="R83" s="2"/>
    </row>
    <row r="84" spans="1:18" ht="15">
      <c r="A84" s="167" t="s">
        <v>35</v>
      </c>
      <c r="B84" s="45">
        <v>2.2</v>
      </c>
      <c r="C84" s="45">
        <v>2.4</v>
      </c>
      <c r="D84" s="45">
        <v>2.4</v>
      </c>
      <c r="E84" s="45">
        <v>2.3</v>
      </c>
      <c r="F84" s="45">
        <v>2.5</v>
      </c>
      <c r="G84" s="45">
        <v>2.6</v>
      </c>
      <c r="H84" s="45">
        <v>2.4</v>
      </c>
      <c r="I84" s="45">
        <v>2.5</v>
      </c>
      <c r="J84" s="45">
        <v>2.5</v>
      </c>
      <c r="K84" s="47">
        <v>2.3</v>
      </c>
      <c r="L84" s="51">
        <v>2.19</v>
      </c>
      <c r="M84" s="201">
        <v>1.95</v>
      </c>
      <c r="N84" s="221">
        <v>1.96</v>
      </c>
      <c r="O84" s="221">
        <v>2.05</v>
      </c>
      <c r="P84" s="221">
        <v>2.1</v>
      </c>
      <c r="R84" s="2"/>
    </row>
    <row r="85" spans="1:18" ht="15">
      <c r="A85" s="167" t="s">
        <v>36</v>
      </c>
      <c r="B85" s="45">
        <v>7</v>
      </c>
      <c r="C85" s="45">
        <v>6.4</v>
      </c>
      <c r="D85" s="45">
        <v>6.3</v>
      </c>
      <c r="E85" s="45">
        <v>5.7</v>
      </c>
      <c r="F85" s="45">
        <v>6.3</v>
      </c>
      <c r="G85" s="45">
        <v>6.9</v>
      </c>
      <c r="H85" s="45">
        <v>6.2</v>
      </c>
      <c r="I85" s="45">
        <v>6.9</v>
      </c>
      <c r="J85" s="45">
        <v>6.4</v>
      </c>
      <c r="K85" s="47">
        <v>6.9</v>
      </c>
      <c r="L85" s="51">
        <v>3.36</v>
      </c>
      <c r="M85" s="201">
        <v>4.34</v>
      </c>
      <c r="N85" s="221">
        <v>3.37</v>
      </c>
      <c r="O85" s="221">
        <v>4.35</v>
      </c>
      <c r="P85" s="221">
        <v>4.3</v>
      </c>
      <c r="R85" s="2"/>
    </row>
    <row r="86" spans="1:18" ht="15">
      <c r="A86" s="167" t="s">
        <v>37</v>
      </c>
      <c r="B86" s="45">
        <v>11.4</v>
      </c>
      <c r="C86" s="45">
        <v>12.3</v>
      </c>
      <c r="D86" s="45">
        <v>11.4</v>
      </c>
      <c r="E86" s="45">
        <v>11.6</v>
      </c>
      <c r="F86" s="45">
        <v>11.2</v>
      </c>
      <c r="G86" s="45">
        <v>10.9</v>
      </c>
      <c r="H86" s="45">
        <v>12</v>
      </c>
      <c r="I86" s="45">
        <v>11.2</v>
      </c>
      <c r="J86" s="45">
        <v>10.8</v>
      </c>
      <c r="K86" s="47">
        <v>11.9</v>
      </c>
      <c r="L86" s="51">
        <v>11.27</v>
      </c>
      <c r="M86" s="201">
        <v>12.14</v>
      </c>
      <c r="N86" s="221">
        <v>10.61</v>
      </c>
      <c r="O86" s="221">
        <v>11.33</v>
      </c>
      <c r="P86" s="221">
        <v>10.9</v>
      </c>
      <c r="R86" s="2"/>
    </row>
    <row r="87" spans="1:18" ht="15">
      <c r="A87" s="167" t="s">
        <v>38</v>
      </c>
      <c r="B87" s="45">
        <v>3.3</v>
      </c>
      <c r="C87" s="45">
        <v>3.3</v>
      </c>
      <c r="D87" s="45">
        <v>3.7</v>
      </c>
      <c r="E87" s="45">
        <v>3.7</v>
      </c>
      <c r="F87" s="45">
        <v>3.5</v>
      </c>
      <c r="G87" s="45">
        <v>4.8</v>
      </c>
      <c r="H87" s="45">
        <v>4.3</v>
      </c>
      <c r="I87" s="45">
        <v>4.1</v>
      </c>
      <c r="J87" s="45">
        <v>3.7</v>
      </c>
      <c r="K87" s="47">
        <v>4.1</v>
      </c>
      <c r="L87" s="51">
        <v>2.79</v>
      </c>
      <c r="M87" s="201">
        <v>3.15</v>
      </c>
      <c r="N87" s="221">
        <v>3.01</v>
      </c>
      <c r="O87" s="221">
        <v>3.63</v>
      </c>
      <c r="P87" s="221">
        <v>3.3</v>
      </c>
      <c r="R87" s="2"/>
    </row>
    <row r="88" spans="1:18" ht="15">
      <c r="A88" s="167" t="s">
        <v>39</v>
      </c>
      <c r="B88" s="45">
        <v>6.4</v>
      </c>
      <c r="C88" s="45">
        <v>5.8</v>
      </c>
      <c r="D88" s="45">
        <v>6</v>
      </c>
      <c r="E88" s="45">
        <v>6</v>
      </c>
      <c r="F88" s="45">
        <v>5.9</v>
      </c>
      <c r="G88" s="45">
        <v>7.1</v>
      </c>
      <c r="H88" s="45">
        <v>7.3</v>
      </c>
      <c r="I88" s="45">
        <v>7.9</v>
      </c>
      <c r="J88" s="45">
        <v>6.8</v>
      </c>
      <c r="K88" s="47">
        <v>7.6</v>
      </c>
      <c r="L88" s="51">
        <f>3.76+1.51</f>
        <v>5.27</v>
      </c>
      <c r="M88" s="201">
        <f>3.7+1.73</f>
        <v>5.43</v>
      </c>
      <c r="N88" s="221">
        <f>4.08+1.41</f>
        <v>5.49</v>
      </c>
      <c r="O88" s="221">
        <f>4.11+1.97</f>
        <v>6.08</v>
      </c>
      <c r="P88" s="221">
        <v>4.1</v>
      </c>
      <c r="R88" s="2"/>
    </row>
    <row r="89" spans="1:18" ht="15">
      <c r="A89" s="167" t="s">
        <v>40</v>
      </c>
      <c r="B89" s="45">
        <v>4.8</v>
      </c>
      <c r="C89" s="45">
        <v>4.2</v>
      </c>
      <c r="D89" s="45">
        <v>4.5</v>
      </c>
      <c r="E89" s="45">
        <v>3.9</v>
      </c>
      <c r="F89" s="45">
        <v>4.4</v>
      </c>
      <c r="G89" s="45">
        <v>1.7</v>
      </c>
      <c r="H89" s="45">
        <v>2</v>
      </c>
      <c r="I89" s="45">
        <v>2.3</v>
      </c>
      <c r="J89" s="45">
        <v>1.9</v>
      </c>
      <c r="K89" s="47">
        <v>1.8</v>
      </c>
      <c r="L89" s="51">
        <f>0.02+0.86</f>
        <v>0.88</v>
      </c>
      <c r="M89" s="201">
        <f>0.11+0.91</f>
        <v>1.02</v>
      </c>
      <c r="N89" s="221">
        <f>0.04+1.1</f>
        <v>1.1400000000000001</v>
      </c>
      <c r="O89" s="221">
        <f>0.09+1.16</f>
        <v>1.25</v>
      </c>
      <c r="P89" s="221">
        <v>1.1</v>
      </c>
      <c r="R89" s="2"/>
    </row>
    <row r="90" spans="1:18" ht="15">
      <c r="A90" s="167" t="s">
        <v>41</v>
      </c>
      <c r="B90" s="45">
        <v>5.8</v>
      </c>
      <c r="C90" s="45">
        <v>4.8</v>
      </c>
      <c r="D90" s="45">
        <v>4.2</v>
      </c>
      <c r="E90" s="45">
        <v>4.2</v>
      </c>
      <c r="F90" s="45">
        <v>3.3</v>
      </c>
      <c r="G90" s="45">
        <v>0.2</v>
      </c>
      <c r="H90" s="45">
        <v>0.1</v>
      </c>
      <c r="I90" s="45">
        <v>0.5</v>
      </c>
      <c r="J90" s="45">
        <v>0.4</v>
      </c>
      <c r="K90" s="47">
        <v>0.3</v>
      </c>
      <c r="L90" s="51">
        <v>4.76</v>
      </c>
      <c r="M90" s="201">
        <v>2.99</v>
      </c>
      <c r="N90" s="221">
        <v>4.93</v>
      </c>
      <c r="O90" s="221">
        <v>1.53</v>
      </c>
      <c r="P90" s="221">
        <v>2.4</v>
      </c>
      <c r="R90" s="2"/>
    </row>
    <row r="91" spans="1:18" ht="15">
      <c r="A91" s="167" t="s">
        <v>42</v>
      </c>
      <c r="B91" s="45">
        <v>6.4</v>
      </c>
      <c r="C91" s="45">
        <v>8</v>
      </c>
      <c r="D91" s="45">
        <v>7.8</v>
      </c>
      <c r="E91" s="45">
        <v>8</v>
      </c>
      <c r="F91" s="45">
        <v>8</v>
      </c>
      <c r="G91" s="45">
        <v>8</v>
      </c>
      <c r="H91" s="45">
        <v>7.5</v>
      </c>
      <c r="I91" s="45">
        <v>6.7</v>
      </c>
      <c r="J91" s="45">
        <v>7.3</v>
      </c>
      <c r="K91" s="47">
        <v>7.5</v>
      </c>
      <c r="L91" s="51">
        <v>1.18</v>
      </c>
      <c r="M91" s="201">
        <v>1.6</v>
      </c>
      <c r="N91" s="221">
        <v>1.63</v>
      </c>
      <c r="O91" s="221">
        <v>1.88</v>
      </c>
      <c r="P91" s="221">
        <v>1.6</v>
      </c>
      <c r="R91" s="2"/>
    </row>
    <row r="92" spans="1:18" ht="15">
      <c r="A92" s="167" t="s">
        <v>340</v>
      </c>
      <c r="B92" s="45" t="s">
        <v>115</v>
      </c>
      <c r="C92" s="45" t="s">
        <v>115</v>
      </c>
      <c r="D92" s="45" t="s">
        <v>115</v>
      </c>
      <c r="E92" s="45" t="s">
        <v>115</v>
      </c>
      <c r="F92" s="45" t="s">
        <v>115</v>
      </c>
      <c r="G92" s="45">
        <v>2.6</v>
      </c>
      <c r="H92" s="45">
        <v>3.2</v>
      </c>
      <c r="I92" s="45">
        <v>3.2</v>
      </c>
      <c r="J92" s="45">
        <v>2.7</v>
      </c>
      <c r="K92" s="47">
        <v>3.4</v>
      </c>
      <c r="L92" s="51">
        <v>7.96</v>
      </c>
      <c r="M92" s="201">
        <v>7.3</v>
      </c>
      <c r="N92" s="221">
        <v>6.93</v>
      </c>
      <c r="O92" s="221">
        <v>7.82</v>
      </c>
      <c r="P92" s="221">
        <v>7</v>
      </c>
      <c r="R92" s="2"/>
    </row>
    <row r="93" spans="1:18" ht="15">
      <c r="A93" s="167" t="s">
        <v>339</v>
      </c>
      <c r="B93" s="45" t="s">
        <v>115</v>
      </c>
      <c r="C93" s="45" t="s">
        <v>115</v>
      </c>
      <c r="D93" s="45" t="s">
        <v>115</v>
      </c>
      <c r="E93" s="45" t="s">
        <v>115</v>
      </c>
      <c r="F93" s="45" t="s">
        <v>115</v>
      </c>
      <c r="G93" s="45">
        <v>3.6</v>
      </c>
      <c r="H93" s="45">
        <v>3.7</v>
      </c>
      <c r="I93" s="45">
        <v>2.9</v>
      </c>
      <c r="J93" s="45">
        <v>3.2</v>
      </c>
      <c r="K93" s="47">
        <v>3</v>
      </c>
      <c r="L93" s="51">
        <v>5.88</v>
      </c>
      <c r="M93" s="201">
        <v>5.67</v>
      </c>
      <c r="N93" s="221">
        <v>6.34</v>
      </c>
      <c r="O93" s="221">
        <v>4.83</v>
      </c>
      <c r="P93" s="221">
        <v>6.1</v>
      </c>
      <c r="R93" s="2"/>
    </row>
    <row r="94" spans="1:18" ht="15.75" thickBot="1">
      <c r="A94" s="12" t="s">
        <v>112</v>
      </c>
      <c r="B94" s="39">
        <v>28371</v>
      </c>
      <c r="C94" s="39">
        <v>28558</v>
      </c>
      <c r="D94" s="39">
        <v>28519</v>
      </c>
      <c r="E94" s="39">
        <v>26944</v>
      </c>
      <c r="F94" s="39">
        <v>26790</v>
      </c>
      <c r="G94" s="39">
        <v>20520</v>
      </c>
      <c r="H94" s="39">
        <v>20450</v>
      </c>
      <c r="I94" s="39">
        <v>18680</v>
      </c>
      <c r="J94" s="39">
        <v>16300</v>
      </c>
      <c r="K94" s="49">
        <v>17590</v>
      </c>
      <c r="L94" s="48">
        <v>19740</v>
      </c>
      <c r="M94" s="184">
        <v>20180</v>
      </c>
      <c r="N94" s="222">
        <v>19930</v>
      </c>
      <c r="O94" s="222">
        <v>18710</v>
      </c>
      <c r="P94" s="222">
        <v>19050</v>
      </c>
      <c r="R94" s="2"/>
    </row>
    <row r="95" spans="1:18" ht="18">
      <c r="A95" s="138" t="s">
        <v>338</v>
      </c>
      <c r="R95" s="115"/>
    </row>
    <row r="96" spans="1:18" ht="15">
      <c r="A96" s="138"/>
      <c r="R96" s="115"/>
    </row>
    <row r="97" ht="15">
      <c r="R97" s="115"/>
    </row>
    <row r="98" ht="15">
      <c r="R98" s="115"/>
    </row>
    <row r="100" spans="6:17" ht="15">
      <c r="F100" s="210"/>
      <c r="G100" s="210"/>
      <c r="H100" s="210"/>
      <c r="I100" s="210"/>
      <c r="J100" s="210"/>
      <c r="K100" s="210"/>
      <c r="L100" s="210"/>
      <c r="M100" s="210"/>
      <c r="N100" s="210"/>
      <c r="O100" s="210"/>
      <c r="P100" s="210"/>
      <c r="Q100" s="210"/>
    </row>
  </sheetData>
  <sheetProtection/>
  <mergeCells count="19">
    <mergeCell ref="A77:A78"/>
    <mergeCell ref="B77:O77"/>
    <mergeCell ref="A76:O76"/>
    <mergeCell ref="A59:A60"/>
    <mergeCell ref="A72:P72"/>
    <mergeCell ref="A55:N55"/>
    <mergeCell ref="B59:O59"/>
    <mergeCell ref="A1:P1"/>
    <mergeCell ref="A2:A3"/>
    <mergeCell ref="A22:P22"/>
    <mergeCell ref="A23:A24"/>
    <mergeCell ref="B23:O23"/>
    <mergeCell ref="A73:P73"/>
    <mergeCell ref="Q2:Q3"/>
    <mergeCell ref="A41:A42"/>
    <mergeCell ref="A58:O58"/>
    <mergeCell ref="A71:P71"/>
    <mergeCell ref="N43:O43"/>
    <mergeCell ref="G41:N41"/>
  </mergeCells>
  <printOptions/>
  <pageMargins left="0.7" right="0.7" top="0.75" bottom="0.75" header="0.3" footer="0.3"/>
  <pageSetup horizontalDpi="600" verticalDpi="600" orientation="portrait" paperSize="9" scale="39"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K29"/>
  <sheetViews>
    <sheetView view="pageBreakPreview" zoomScaleNormal="85" zoomScaleSheetLayoutView="100" zoomScalePageLayoutView="0" workbookViewId="0" topLeftCell="A1">
      <selection activeCell="D11" sqref="C11:D11"/>
    </sheetView>
  </sheetViews>
  <sheetFormatPr defaultColWidth="9.140625" defaultRowHeight="12.75"/>
  <cols>
    <col min="1" max="1" width="31.57421875" style="115" customWidth="1"/>
    <col min="2" max="6" width="9.140625" style="115" customWidth="1"/>
    <col min="7" max="7" width="11.57421875" style="115" bestFit="1" customWidth="1"/>
    <col min="8" max="8" width="16.57421875" style="115" customWidth="1"/>
    <col min="9" max="16384" width="9.140625" style="115" customWidth="1"/>
  </cols>
  <sheetData>
    <row r="1" spans="1:10" s="2" customFormat="1" ht="21.75" thickBot="1">
      <c r="A1" s="121" t="s">
        <v>392</v>
      </c>
      <c r="B1" s="120"/>
      <c r="C1" s="120"/>
      <c r="D1" s="120"/>
      <c r="E1" s="120"/>
      <c r="F1" s="120"/>
      <c r="G1" s="120"/>
      <c r="H1" s="120"/>
      <c r="I1" s="120"/>
      <c r="J1" s="120"/>
    </row>
    <row r="2" spans="1:8" ht="30.75" customHeight="1">
      <c r="A2" s="407"/>
      <c r="B2" s="409" t="s">
        <v>217</v>
      </c>
      <c r="C2" s="409"/>
      <c r="D2" s="409"/>
      <c r="E2" s="409"/>
      <c r="F2" s="409"/>
      <c r="G2" s="122" t="s">
        <v>110</v>
      </c>
      <c r="H2" s="410" t="s">
        <v>216</v>
      </c>
    </row>
    <row r="3" spans="1:8" ht="15">
      <c r="A3" s="408"/>
      <c r="B3" s="132">
        <v>1</v>
      </c>
      <c r="C3" s="132">
        <v>2</v>
      </c>
      <c r="D3" s="132">
        <v>3</v>
      </c>
      <c r="E3" s="132">
        <v>4</v>
      </c>
      <c r="F3" s="132">
        <v>5</v>
      </c>
      <c r="G3" s="132" t="s">
        <v>220</v>
      </c>
      <c r="H3" s="411"/>
    </row>
    <row r="4" spans="1:8" ht="15">
      <c r="A4" s="123"/>
      <c r="B4" s="123"/>
      <c r="C4" s="123"/>
      <c r="D4" s="123"/>
      <c r="E4" s="123"/>
      <c r="F4" s="124" t="s">
        <v>113</v>
      </c>
      <c r="G4" s="123"/>
      <c r="H4" s="123"/>
    </row>
    <row r="5" spans="1:11" ht="15">
      <c r="A5" s="125" t="s">
        <v>218</v>
      </c>
      <c r="B5" s="338">
        <v>97.7</v>
      </c>
      <c r="C5" s="338">
        <v>1.7</v>
      </c>
      <c r="D5" s="338">
        <v>0.5</v>
      </c>
      <c r="E5" s="338">
        <v>0</v>
      </c>
      <c r="F5" s="338">
        <v>0</v>
      </c>
      <c r="G5" s="126">
        <v>97610</v>
      </c>
      <c r="H5" s="346">
        <v>1.03</v>
      </c>
      <c r="K5" s="211"/>
    </row>
    <row r="6" spans="1:11" ht="15">
      <c r="A6" s="125" t="s">
        <v>219</v>
      </c>
      <c r="B6" s="339"/>
      <c r="C6" s="339"/>
      <c r="D6" s="339"/>
      <c r="E6" s="339"/>
      <c r="F6" s="339"/>
      <c r="G6" s="79"/>
      <c r="H6" s="347"/>
      <c r="K6" s="211"/>
    </row>
    <row r="7" spans="1:11" ht="14.25">
      <c r="A7" s="128">
        <v>2012</v>
      </c>
      <c r="B7" s="338">
        <v>97.6</v>
      </c>
      <c r="C7" s="338">
        <v>1.8</v>
      </c>
      <c r="D7" s="338">
        <v>0.5</v>
      </c>
      <c r="E7" s="338">
        <v>0</v>
      </c>
      <c r="F7" s="338">
        <v>0</v>
      </c>
      <c r="G7" s="126">
        <v>19740</v>
      </c>
      <c r="H7" s="346">
        <v>1.03</v>
      </c>
      <c r="K7" s="211"/>
    </row>
    <row r="8" spans="1:11" ht="14.25">
      <c r="A8" s="128">
        <v>2013</v>
      </c>
      <c r="B8" s="338">
        <v>97.7</v>
      </c>
      <c r="C8" s="338">
        <v>1.7</v>
      </c>
      <c r="D8" s="338">
        <v>0.5</v>
      </c>
      <c r="E8" s="338">
        <v>0</v>
      </c>
      <c r="F8" s="338" t="s">
        <v>185</v>
      </c>
      <c r="G8" s="126">
        <v>20180</v>
      </c>
      <c r="H8" s="346">
        <v>1.03</v>
      </c>
      <c r="K8" s="211"/>
    </row>
    <row r="9" spans="1:11" ht="14.25">
      <c r="A9" s="128">
        <v>2014</v>
      </c>
      <c r="B9" s="338">
        <v>97.7</v>
      </c>
      <c r="C9" s="338">
        <v>1.8</v>
      </c>
      <c r="D9" s="338">
        <v>0.5</v>
      </c>
      <c r="E9" s="338">
        <v>0</v>
      </c>
      <c r="F9" s="338" t="s">
        <v>185</v>
      </c>
      <c r="G9" s="126">
        <v>19930</v>
      </c>
      <c r="H9" s="346">
        <v>1.03</v>
      </c>
      <c r="K9" s="211"/>
    </row>
    <row r="10" spans="1:11" ht="14.25">
      <c r="A10" s="128">
        <v>2015</v>
      </c>
      <c r="B10" s="339">
        <v>98.2</v>
      </c>
      <c r="C10" s="339">
        <v>1.3</v>
      </c>
      <c r="D10" s="339">
        <v>0.5</v>
      </c>
      <c r="E10" s="339">
        <v>0</v>
      </c>
      <c r="F10" s="339" t="s">
        <v>30</v>
      </c>
      <c r="G10" s="126">
        <v>18710</v>
      </c>
      <c r="H10" s="346">
        <v>1.02</v>
      </c>
      <c r="K10" s="211"/>
    </row>
    <row r="11" spans="1:11" ht="14.25">
      <c r="A11" s="128">
        <v>2016</v>
      </c>
      <c r="B11" s="339">
        <v>97.3</v>
      </c>
      <c r="C11" s="339">
        <v>2</v>
      </c>
      <c r="D11" s="339">
        <v>0.6</v>
      </c>
      <c r="E11" s="339">
        <v>0</v>
      </c>
      <c r="F11" s="339">
        <v>0</v>
      </c>
      <c r="G11" s="126">
        <v>19050</v>
      </c>
      <c r="H11" s="346">
        <v>1.03</v>
      </c>
      <c r="K11" s="211"/>
    </row>
    <row r="12" spans="1:11" ht="14.25">
      <c r="A12" s="128"/>
      <c r="B12" s="339"/>
      <c r="C12" s="339"/>
      <c r="D12" s="339"/>
      <c r="E12" s="339"/>
      <c r="F12" s="339"/>
      <c r="G12" s="126"/>
      <c r="H12" s="346"/>
      <c r="K12" s="211"/>
    </row>
    <row r="13" spans="1:11" ht="15">
      <c r="A13" s="125" t="s">
        <v>13</v>
      </c>
      <c r="B13" s="340"/>
      <c r="C13" s="340"/>
      <c r="D13" s="340"/>
      <c r="E13" s="340"/>
      <c r="F13" s="340"/>
      <c r="G13" s="127"/>
      <c r="H13" s="347"/>
      <c r="K13" s="211"/>
    </row>
    <row r="14" spans="1:11" ht="14.25">
      <c r="A14" s="128" t="s">
        <v>14</v>
      </c>
      <c r="B14" s="341">
        <v>99.3</v>
      </c>
      <c r="C14" s="341">
        <v>0.6</v>
      </c>
      <c r="D14" s="341">
        <v>0.1</v>
      </c>
      <c r="E14" s="338" t="s">
        <v>185</v>
      </c>
      <c r="F14" s="341" t="s">
        <v>30</v>
      </c>
      <c r="G14" s="127">
        <v>24130</v>
      </c>
      <c r="H14" s="348">
        <v>1.01</v>
      </c>
      <c r="K14" s="211"/>
    </row>
    <row r="15" spans="1:11" ht="14.25">
      <c r="A15" s="128" t="s">
        <v>15</v>
      </c>
      <c r="B15" s="342">
        <v>99.4</v>
      </c>
      <c r="C15" s="342">
        <v>0.6</v>
      </c>
      <c r="D15" s="342">
        <v>0.1</v>
      </c>
      <c r="E15" s="338" t="s">
        <v>185</v>
      </c>
      <c r="F15" s="338" t="s">
        <v>185</v>
      </c>
      <c r="G15" s="336">
        <v>48870</v>
      </c>
      <c r="H15" s="346">
        <v>1.01</v>
      </c>
      <c r="K15" s="211"/>
    </row>
    <row r="16" spans="1:11" ht="14.25">
      <c r="A16" s="128" t="s">
        <v>16</v>
      </c>
      <c r="B16" s="342">
        <v>98.8</v>
      </c>
      <c r="C16" s="342">
        <v>1.1</v>
      </c>
      <c r="D16" s="342">
        <v>0.1</v>
      </c>
      <c r="E16" s="338" t="s">
        <v>185</v>
      </c>
      <c r="F16" s="338" t="s">
        <v>185</v>
      </c>
      <c r="G16" s="126">
        <v>12050</v>
      </c>
      <c r="H16" s="346">
        <v>1.01</v>
      </c>
      <c r="K16" s="211"/>
    </row>
    <row r="17" spans="1:11" ht="14.25">
      <c r="A17" s="128" t="s">
        <v>254</v>
      </c>
      <c r="B17" s="342">
        <v>96.2</v>
      </c>
      <c r="C17" s="338" t="s">
        <v>185</v>
      </c>
      <c r="D17" s="342" t="s">
        <v>30</v>
      </c>
      <c r="E17" s="338" t="s">
        <v>185</v>
      </c>
      <c r="F17" s="342" t="s">
        <v>30</v>
      </c>
      <c r="G17" s="126">
        <v>110</v>
      </c>
      <c r="H17" s="346">
        <v>1.05</v>
      </c>
      <c r="K17" s="211"/>
    </row>
    <row r="18" spans="1:11" ht="14.25">
      <c r="A18" s="128" t="s">
        <v>18</v>
      </c>
      <c r="B18" s="342">
        <v>98.9</v>
      </c>
      <c r="C18" s="342">
        <v>1</v>
      </c>
      <c r="D18" s="338" t="s">
        <v>185</v>
      </c>
      <c r="E18" s="342" t="s">
        <v>30</v>
      </c>
      <c r="F18" s="342" t="s">
        <v>30</v>
      </c>
      <c r="G18" s="126">
        <v>1110</v>
      </c>
      <c r="H18" s="346">
        <v>1.01</v>
      </c>
      <c r="K18" s="211"/>
    </row>
    <row r="19" spans="1:11" ht="14.25">
      <c r="A19" s="128" t="s">
        <v>211</v>
      </c>
      <c r="B19" s="342">
        <v>95.4</v>
      </c>
      <c r="C19" s="342">
        <v>2.1</v>
      </c>
      <c r="D19" s="338" t="s">
        <v>185</v>
      </c>
      <c r="E19" s="342" t="s">
        <v>30</v>
      </c>
      <c r="F19" s="342" t="s">
        <v>30</v>
      </c>
      <c r="G19" s="126">
        <v>120</v>
      </c>
      <c r="H19" s="346">
        <v>1.07</v>
      </c>
      <c r="K19" s="211"/>
    </row>
    <row r="20" spans="1:11" ht="14.25">
      <c r="A20" s="128" t="s">
        <v>212</v>
      </c>
      <c r="B20" s="342">
        <v>88.7</v>
      </c>
      <c r="C20" s="342">
        <v>9.8</v>
      </c>
      <c r="D20" s="338" t="s">
        <v>185</v>
      </c>
      <c r="E20" s="338" t="s">
        <v>185</v>
      </c>
      <c r="F20" s="342" t="s">
        <v>30</v>
      </c>
      <c r="G20" s="126">
        <v>210</v>
      </c>
      <c r="H20" s="346">
        <v>1.13</v>
      </c>
      <c r="K20" s="211"/>
    </row>
    <row r="21" spans="1:11" ht="14.25">
      <c r="A21" s="128" t="s">
        <v>126</v>
      </c>
      <c r="B21" s="342">
        <v>92</v>
      </c>
      <c r="C21" s="342">
        <v>6.4</v>
      </c>
      <c r="D21" s="342">
        <v>1.5</v>
      </c>
      <c r="E21" s="342">
        <v>0.1</v>
      </c>
      <c r="F21" s="338" t="s">
        <v>185</v>
      </c>
      <c r="G21" s="126">
        <v>7780</v>
      </c>
      <c r="H21" s="346">
        <v>1.1</v>
      </c>
      <c r="K21" s="211"/>
    </row>
    <row r="22" spans="1:11" ht="14.25">
      <c r="A22" s="128" t="s">
        <v>20</v>
      </c>
      <c r="B22" s="342">
        <v>96.8</v>
      </c>
      <c r="C22" s="342">
        <v>2.3</v>
      </c>
      <c r="D22" s="342">
        <v>0.7</v>
      </c>
      <c r="E22" s="338" t="s">
        <v>185</v>
      </c>
      <c r="F22" s="342" t="s">
        <v>30</v>
      </c>
      <c r="G22" s="126">
        <v>1270</v>
      </c>
      <c r="H22" s="346">
        <v>1.04</v>
      </c>
      <c r="K22" s="211"/>
    </row>
    <row r="23" spans="1:11" ht="14.25">
      <c r="A23" s="128" t="s">
        <v>21</v>
      </c>
      <c r="B23" s="342">
        <v>56.5</v>
      </c>
      <c r="C23" s="342">
        <v>27</v>
      </c>
      <c r="D23" s="342">
        <v>14.9</v>
      </c>
      <c r="E23" s="342">
        <v>1.1</v>
      </c>
      <c r="F23" s="342">
        <v>0.4</v>
      </c>
      <c r="G23" s="126">
        <v>1500</v>
      </c>
      <c r="H23" s="346">
        <v>1.62</v>
      </c>
      <c r="K23" s="211"/>
    </row>
    <row r="24" spans="1:11" ht="14.25">
      <c r="A24" s="128" t="s">
        <v>213</v>
      </c>
      <c r="B24" s="342">
        <v>84.7</v>
      </c>
      <c r="C24" s="342">
        <v>6.4</v>
      </c>
      <c r="D24" s="342">
        <v>8.9</v>
      </c>
      <c r="E24" s="342" t="s">
        <v>30</v>
      </c>
      <c r="F24" s="342" t="s">
        <v>30</v>
      </c>
      <c r="G24" s="126">
        <v>100</v>
      </c>
      <c r="H24" s="346">
        <v>1.24</v>
      </c>
      <c r="K24" s="211"/>
    </row>
    <row r="25" spans="1:11" ht="14.25">
      <c r="A25" s="128" t="s">
        <v>214</v>
      </c>
      <c r="B25" s="342">
        <v>46.6</v>
      </c>
      <c r="C25" s="342">
        <v>28.2</v>
      </c>
      <c r="D25" s="342">
        <v>20.5</v>
      </c>
      <c r="E25" s="342">
        <v>4.4</v>
      </c>
      <c r="F25" s="338" t="s">
        <v>185</v>
      </c>
      <c r="G25" s="126">
        <v>50</v>
      </c>
      <c r="H25" s="346">
        <v>1.83</v>
      </c>
      <c r="K25" s="211"/>
    </row>
    <row r="26" spans="1:11" ht="14.25">
      <c r="A26" s="128" t="s">
        <v>215</v>
      </c>
      <c r="B26" s="342">
        <v>52.4</v>
      </c>
      <c r="C26" s="342">
        <v>9.9</v>
      </c>
      <c r="D26" s="342">
        <v>29.4</v>
      </c>
      <c r="E26" s="338" t="s">
        <v>185</v>
      </c>
      <c r="F26" s="338" t="s">
        <v>185</v>
      </c>
      <c r="G26" s="126">
        <v>70</v>
      </c>
      <c r="H26" s="346">
        <v>1.95</v>
      </c>
      <c r="K26" s="211"/>
    </row>
    <row r="27" spans="1:11" ht="15" thickBot="1">
      <c r="A27" s="129" t="s">
        <v>17</v>
      </c>
      <c r="B27" s="343">
        <v>86.8</v>
      </c>
      <c r="C27" s="343">
        <v>13.2</v>
      </c>
      <c r="D27" s="344" t="s">
        <v>185</v>
      </c>
      <c r="E27" s="343" t="s">
        <v>30</v>
      </c>
      <c r="F27" s="343" t="s">
        <v>30</v>
      </c>
      <c r="G27" s="337">
        <v>230</v>
      </c>
      <c r="H27" s="349">
        <v>1.13</v>
      </c>
      <c r="K27" s="211"/>
    </row>
    <row r="28" spans="1:8" ht="14.25">
      <c r="A28" s="130" t="s">
        <v>342</v>
      </c>
      <c r="B28" s="130"/>
      <c r="C28" s="130"/>
      <c r="D28" s="130"/>
      <c r="E28" s="130" t="s">
        <v>30</v>
      </c>
      <c r="F28" s="130" t="s">
        <v>30</v>
      </c>
      <c r="G28" s="131"/>
      <c r="H28" s="130"/>
    </row>
    <row r="29" spans="1:9" ht="30" customHeight="1">
      <c r="A29" s="412"/>
      <c r="B29" s="412"/>
      <c r="C29" s="412"/>
      <c r="D29" s="412"/>
      <c r="E29" s="412"/>
      <c r="F29" s="412"/>
      <c r="G29" s="412"/>
      <c r="H29" s="412"/>
      <c r="I29" s="119"/>
    </row>
  </sheetData>
  <sheetProtection/>
  <mergeCells count="4">
    <mergeCell ref="A2:A3"/>
    <mergeCell ref="B2:F2"/>
    <mergeCell ref="H2:H3"/>
    <mergeCell ref="A29:H29"/>
  </mergeCells>
  <printOptions/>
  <pageMargins left="0.7" right="0.7" top="0.75" bottom="0.75" header="0.3" footer="0.3"/>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codeName="Sheet4">
    <tabColor rgb="FF00B050"/>
    <pageSetUpPr fitToPage="1"/>
  </sheetPr>
  <dimension ref="A1:X77"/>
  <sheetViews>
    <sheetView view="pageBreakPreview" zoomScale="60" zoomScaleNormal="73" zoomScalePageLayoutView="0" workbookViewId="0" topLeftCell="A40">
      <selection activeCell="G67" sqref="G67"/>
    </sheetView>
  </sheetViews>
  <sheetFormatPr defaultColWidth="9.140625" defaultRowHeight="12.75"/>
  <cols>
    <col min="1" max="1" width="26.7109375" style="2" customWidth="1"/>
    <col min="2" max="6" width="14.00390625" style="2" hidden="1" customWidth="1"/>
    <col min="7" max="16" width="14.00390625" style="2" customWidth="1"/>
    <col min="17" max="17" width="12.7109375" style="2" customWidth="1"/>
    <col min="18" max="18" width="11.140625" style="2" customWidth="1"/>
    <col min="19" max="16384" width="9.140625" style="2" customWidth="1"/>
  </cols>
  <sheetData>
    <row r="1" spans="1:16" ht="26.25" customHeight="1" thickBot="1">
      <c r="A1" s="423" t="s">
        <v>376</v>
      </c>
      <c r="B1" s="424"/>
      <c r="C1" s="424"/>
      <c r="D1" s="424"/>
      <c r="E1" s="424"/>
      <c r="F1" s="424"/>
      <c r="G1" s="424"/>
      <c r="H1" s="424"/>
      <c r="I1" s="424"/>
      <c r="J1" s="424"/>
      <c r="K1" s="424"/>
      <c r="L1" s="425"/>
      <c r="M1" s="425"/>
      <c r="N1" s="425"/>
      <c r="O1" s="425"/>
      <c r="P1" s="1"/>
    </row>
    <row r="2" spans="1:18" ht="15.75" customHeight="1">
      <c r="A2" s="393"/>
      <c r="B2" s="355"/>
      <c r="C2" s="355"/>
      <c r="D2" s="355"/>
      <c r="E2" s="355"/>
      <c r="F2" s="355"/>
      <c r="G2" s="355"/>
      <c r="H2" s="355"/>
      <c r="I2" s="355"/>
      <c r="J2" s="355"/>
      <c r="K2" s="355"/>
      <c r="L2" s="353"/>
      <c r="M2" s="353"/>
      <c r="N2" s="353"/>
      <c r="O2" s="353"/>
      <c r="P2" s="367"/>
      <c r="Q2" s="367"/>
      <c r="R2" s="367"/>
    </row>
    <row r="3" spans="1:18" ht="15.75">
      <c r="A3" s="394"/>
      <c r="B3" s="162">
        <v>1999</v>
      </c>
      <c r="C3" s="162">
        <v>2000</v>
      </c>
      <c r="D3" s="162">
        <v>2001</v>
      </c>
      <c r="E3" s="162">
        <v>2002</v>
      </c>
      <c r="F3" s="162">
        <v>2003</v>
      </c>
      <c r="G3" s="3">
        <v>2012</v>
      </c>
      <c r="H3" s="3">
        <v>2013</v>
      </c>
      <c r="I3" s="3">
        <v>2014</v>
      </c>
      <c r="J3" s="3">
        <v>2015</v>
      </c>
      <c r="K3" s="3">
        <v>2016</v>
      </c>
      <c r="L3" s="30"/>
      <c r="M3" s="30"/>
      <c r="N3" s="30"/>
      <c r="O3" s="30"/>
      <c r="P3" s="30"/>
      <c r="Q3" s="30"/>
      <c r="R3" s="30"/>
    </row>
    <row r="4" spans="1:11" ht="15.75" customHeight="1">
      <c r="A4" s="6"/>
      <c r="B4" s="7"/>
      <c r="C4" s="7"/>
      <c r="D4" s="7"/>
      <c r="E4" s="7"/>
      <c r="F4" s="7"/>
      <c r="G4" s="351"/>
      <c r="H4" s="8"/>
      <c r="I4" s="8"/>
      <c r="J4" s="8"/>
      <c r="K4" s="8" t="s">
        <v>111</v>
      </c>
    </row>
    <row r="5" spans="1:11" ht="15">
      <c r="A5" s="167" t="s">
        <v>23</v>
      </c>
      <c r="B5" s="9">
        <v>18.3</v>
      </c>
      <c r="C5" s="9">
        <v>18.9</v>
      </c>
      <c r="D5" s="9">
        <v>19.7</v>
      </c>
      <c r="E5" s="9">
        <v>19.9</v>
      </c>
      <c r="F5" s="9">
        <v>17.1</v>
      </c>
      <c r="G5" s="366">
        <v>24.2</v>
      </c>
      <c r="H5" s="183">
        <v>16.3</v>
      </c>
      <c r="I5" s="140">
        <v>17.2</v>
      </c>
      <c r="J5" s="140">
        <v>19.1</v>
      </c>
      <c r="K5" s="140">
        <v>19.7</v>
      </c>
    </row>
    <row r="6" spans="1:11" ht="15">
      <c r="A6" s="167" t="s">
        <v>24</v>
      </c>
      <c r="B6" s="9">
        <v>15.3</v>
      </c>
      <c r="C6" s="9">
        <v>16.5</v>
      </c>
      <c r="D6" s="9">
        <v>16.8</v>
      </c>
      <c r="E6" s="9">
        <v>15.4</v>
      </c>
      <c r="F6" s="9">
        <v>16.1</v>
      </c>
      <c r="G6" s="366">
        <v>13.7</v>
      </c>
      <c r="H6" s="183">
        <v>15</v>
      </c>
      <c r="I6" s="140">
        <v>14.7</v>
      </c>
      <c r="J6" s="140">
        <v>12.8</v>
      </c>
      <c r="K6" s="140">
        <v>13.6</v>
      </c>
    </row>
    <row r="7" spans="1:11" ht="15">
      <c r="A7" s="167" t="s">
        <v>25</v>
      </c>
      <c r="B7" s="9">
        <v>10.3</v>
      </c>
      <c r="C7" s="9">
        <v>10.4</v>
      </c>
      <c r="D7" s="9">
        <v>10.4</v>
      </c>
      <c r="E7" s="9">
        <v>11</v>
      </c>
      <c r="F7" s="9">
        <v>10.2</v>
      </c>
      <c r="G7" s="366">
        <v>8.8</v>
      </c>
      <c r="H7" s="183">
        <v>9.6</v>
      </c>
      <c r="I7" s="140">
        <v>9.6</v>
      </c>
      <c r="J7" s="140">
        <v>9.8</v>
      </c>
      <c r="K7" s="140">
        <v>9.6</v>
      </c>
    </row>
    <row r="8" spans="1:11" ht="15">
      <c r="A8" s="167" t="s">
        <v>26</v>
      </c>
      <c r="B8" s="9">
        <v>13.7</v>
      </c>
      <c r="C8" s="9">
        <v>13</v>
      </c>
      <c r="D8" s="9">
        <v>12.8</v>
      </c>
      <c r="E8" s="9">
        <v>12.7</v>
      </c>
      <c r="F8" s="9">
        <v>13.8</v>
      </c>
      <c r="G8" s="366">
        <v>12.4</v>
      </c>
      <c r="H8" s="183">
        <v>13.3</v>
      </c>
      <c r="I8" s="140">
        <v>13.1</v>
      </c>
      <c r="J8" s="140">
        <v>13</v>
      </c>
      <c r="K8" s="140">
        <v>12.2</v>
      </c>
    </row>
    <row r="9" spans="1:11" ht="15">
      <c r="A9" s="167" t="s">
        <v>27</v>
      </c>
      <c r="B9" s="9">
        <v>16.9</v>
      </c>
      <c r="C9" s="9">
        <v>17</v>
      </c>
      <c r="D9" s="9">
        <v>16.6</v>
      </c>
      <c r="E9" s="9">
        <v>17.5</v>
      </c>
      <c r="F9" s="9">
        <v>17.3</v>
      </c>
      <c r="G9" s="366">
        <v>14.6</v>
      </c>
      <c r="H9" s="183">
        <v>16.4</v>
      </c>
      <c r="I9" s="140">
        <v>16.8</v>
      </c>
      <c r="J9" s="140">
        <v>16.6</v>
      </c>
      <c r="K9" s="140">
        <v>15.5</v>
      </c>
    </row>
    <row r="10" spans="1:11" ht="15">
      <c r="A10" s="167" t="s">
        <v>28</v>
      </c>
      <c r="B10" s="9">
        <v>8.5</v>
      </c>
      <c r="C10" s="9">
        <v>8.5</v>
      </c>
      <c r="D10" s="9">
        <v>7.8</v>
      </c>
      <c r="E10" s="9">
        <v>7.7</v>
      </c>
      <c r="F10" s="9">
        <v>8.5</v>
      </c>
      <c r="G10" s="366">
        <v>8.4</v>
      </c>
      <c r="H10" s="183">
        <v>9.4</v>
      </c>
      <c r="I10" s="140">
        <v>8.7</v>
      </c>
      <c r="J10" s="140">
        <v>8.4</v>
      </c>
      <c r="K10" s="140">
        <v>8.1</v>
      </c>
    </row>
    <row r="11" spans="1:11" ht="15">
      <c r="A11" s="167" t="s">
        <v>29</v>
      </c>
      <c r="B11" s="9">
        <v>4.7</v>
      </c>
      <c r="C11" s="9">
        <v>4.5</v>
      </c>
      <c r="D11" s="9">
        <v>4.3</v>
      </c>
      <c r="E11" s="9">
        <v>4.7</v>
      </c>
      <c r="F11" s="9">
        <v>4.6</v>
      </c>
      <c r="G11" s="366">
        <v>4.2</v>
      </c>
      <c r="H11" s="183">
        <v>5</v>
      </c>
      <c r="I11" s="140">
        <v>4.9</v>
      </c>
      <c r="J11" s="140">
        <v>4.7</v>
      </c>
      <c r="K11" s="140">
        <v>4.8</v>
      </c>
    </row>
    <row r="12" spans="1:11" ht="15">
      <c r="A12" s="167" t="s">
        <v>171</v>
      </c>
      <c r="B12" s="9">
        <v>7.5</v>
      </c>
      <c r="C12" s="9">
        <v>6.9</v>
      </c>
      <c r="D12" s="9">
        <v>7.4</v>
      </c>
      <c r="E12" s="9">
        <v>7.3</v>
      </c>
      <c r="F12" s="9">
        <v>7.8</v>
      </c>
      <c r="G12" s="366">
        <v>8.4</v>
      </c>
      <c r="H12" s="183">
        <v>8.9</v>
      </c>
      <c r="I12" s="140">
        <v>9.5</v>
      </c>
      <c r="J12" s="140">
        <v>9.1</v>
      </c>
      <c r="K12" s="140">
        <v>9.9</v>
      </c>
    </row>
    <row r="13" spans="1:11" ht="15">
      <c r="A13" s="167" t="s">
        <v>31</v>
      </c>
      <c r="B13" s="9">
        <v>4.9</v>
      </c>
      <c r="C13" s="9">
        <v>4.3</v>
      </c>
      <c r="D13" s="9">
        <v>4.1</v>
      </c>
      <c r="E13" s="9">
        <v>3.9</v>
      </c>
      <c r="F13" s="9">
        <v>4.6</v>
      </c>
      <c r="G13" s="366">
        <v>5.4</v>
      </c>
      <c r="H13" s="183">
        <v>6.2</v>
      </c>
      <c r="I13" s="140">
        <v>5.4</v>
      </c>
      <c r="J13" s="140">
        <v>6.6</v>
      </c>
      <c r="K13" s="140">
        <v>6.7</v>
      </c>
    </row>
    <row r="14" spans="1:11" ht="15.75" thickBot="1">
      <c r="A14" s="12" t="s">
        <v>112</v>
      </c>
      <c r="B14" s="13">
        <v>28258</v>
      </c>
      <c r="C14" s="13">
        <v>28556</v>
      </c>
      <c r="D14" s="13">
        <v>28519</v>
      </c>
      <c r="E14" s="13">
        <v>26940</v>
      </c>
      <c r="F14" s="13">
        <v>26720</v>
      </c>
      <c r="G14" s="186">
        <v>19290</v>
      </c>
      <c r="H14" s="186">
        <v>20180</v>
      </c>
      <c r="I14" s="225">
        <v>19930</v>
      </c>
      <c r="J14" s="225">
        <v>18490</v>
      </c>
      <c r="K14" s="225">
        <v>19050</v>
      </c>
    </row>
    <row r="15" spans="1:16" ht="42.75" customHeight="1">
      <c r="A15" s="414" t="s">
        <v>377</v>
      </c>
      <c r="B15" s="406"/>
      <c r="C15" s="406"/>
      <c r="D15" s="406"/>
      <c r="E15" s="406"/>
      <c r="F15" s="406"/>
      <c r="G15" s="406"/>
      <c r="H15" s="406"/>
      <c r="I15" s="406"/>
      <c r="J15" s="406"/>
      <c r="K15" s="406"/>
      <c r="L15" s="406"/>
      <c r="M15" s="406"/>
      <c r="N15" s="406"/>
      <c r="O15" s="406"/>
      <c r="P15" s="406"/>
    </row>
    <row r="16" spans="1:16" ht="18">
      <c r="A16" s="138" t="s">
        <v>343</v>
      </c>
      <c r="B16" s="263"/>
      <c r="C16" s="263"/>
      <c r="D16" s="263"/>
      <c r="E16" s="263"/>
      <c r="F16" s="263"/>
      <c r="G16" s="263"/>
      <c r="H16" s="263"/>
      <c r="I16" s="263"/>
      <c r="J16" s="263"/>
      <c r="K16" s="263"/>
      <c r="L16" s="263"/>
      <c r="M16" s="263"/>
      <c r="N16" s="263"/>
      <c r="O16" s="263"/>
      <c r="P16" s="263"/>
    </row>
    <row r="17" ht="15">
      <c r="A17" s="138"/>
    </row>
    <row r="19" spans="6:17" ht="15">
      <c r="F19" s="210"/>
      <c r="G19" s="210"/>
      <c r="H19" s="210" t="s">
        <v>378</v>
      </c>
      <c r="I19" s="210"/>
      <c r="J19" s="210"/>
      <c r="K19" s="210"/>
      <c r="L19" s="210"/>
      <c r="M19" s="210"/>
      <c r="N19" s="210"/>
      <c r="O19" s="210"/>
      <c r="P19" s="210"/>
      <c r="Q19" s="210"/>
    </row>
    <row r="20" spans="1:10" ht="15">
      <c r="A20" s="418"/>
      <c r="B20" s="418"/>
      <c r="C20" s="418"/>
      <c r="D20" s="418"/>
      <c r="E20" s="418"/>
      <c r="F20" s="418"/>
      <c r="G20" s="418"/>
      <c r="H20" s="418"/>
      <c r="I20" s="418"/>
      <c r="J20" s="418"/>
    </row>
    <row r="21" spans="1:15" ht="22.5" customHeight="1" thickBot="1">
      <c r="A21" s="419" t="s">
        <v>379</v>
      </c>
      <c r="B21" s="419"/>
      <c r="C21" s="419"/>
      <c r="D21" s="419"/>
      <c r="E21" s="419"/>
      <c r="F21" s="419"/>
      <c r="G21" s="419"/>
      <c r="H21" s="419"/>
      <c r="I21" s="419"/>
      <c r="J21" s="419"/>
      <c r="K21" s="419"/>
      <c r="L21" s="419"/>
      <c r="M21" s="419"/>
      <c r="N21" s="419"/>
      <c r="O21" s="419"/>
    </row>
    <row r="22" spans="1:16" ht="15.75" customHeight="1">
      <c r="A22" s="393"/>
      <c r="B22" s="160"/>
      <c r="C22" s="160"/>
      <c r="D22" s="160"/>
      <c r="E22" s="160"/>
      <c r="F22" s="427"/>
      <c r="G22" s="427"/>
      <c r="H22" s="427"/>
      <c r="I22" s="427"/>
      <c r="J22" s="427"/>
      <c r="K22" s="427"/>
      <c r="L22" s="427"/>
      <c r="M22" s="427"/>
      <c r="N22" s="427"/>
      <c r="P22" s="420" t="s">
        <v>110</v>
      </c>
    </row>
    <row r="23" spans="1:16" ht="15.75" customHeight="1">
      <c r="A23" s="426"/>
      <c r="B23" s="165"/>
      <c r="C23" s="165"/>
      <c r="D23" s="165"/>
      <c r="E23" s="165"/>
      <c r="G23" s="415" t="s">
        <v>23</v>
      </c>
      <c r="H23" s="415" t="s">
        <v>24</v>
      </c>
      <c r="I23" s="415" t="s">
        <v>25</v>
      </c>
      <c r="J23" s="415" t="s">
        <v>26</v>
      </c>
      <c r="K23" s="415" t="s">
        <v>27</v>
      </c>
      <c r="L23" s="255" t="s">
        <v>45</v>
      </c>
      <c r="M23" s="415" t="s">
        <v>29</v>
      </c>
      <c r="N23" s="415" t="s">
        <v>171</v>
      </c>
      <c r="O23" s="415" t="s">
        <v>31</v>
      </c>
      <c r="P23" s="421"/>
    </row>
    <row r="24" spans="1:16" ht="32.25" customHeight="1">
      <c r="A24" s="394"/>
      <c r="B24" s="161"/>
      <c r="C24" s="161"/>
      <c r="D24" s="161"/>
      <c r="E24" s="161"/>
      <c r="G24" s="416"/>
      <c r="H24" s="416"/>
      <c r="I24" s="416"/>
      <c r="J24" s="416"/>
      <c r="K24" s="416"/>
      <c r="L24" s="256" t="s">
        <v>46</v>
      </c>
      <c r="M24" s="416"/>
      <c r="N24" s="416"/>
      <c r="O24" s="416"/>
      <c r="P24" s="422"/>
    </row>
    <row r="25" spans="1:15" ht="15.75" customHeight="1">
      <c r="A25" s="14"/>
      <c r="B25" s="14"/>
      <c r="C25" s="14"/>
      <c r="D25" s="14"/>
      <c r="E25" s="14"/>
      <c r="F25" s="15"/>
      <c r="G25" s="15"/>
      <c r="H25" s="15"/>
      <c r="I25" s="15"/>
      <c r="J25" s="15"/>
      <c r="K25" s="15"/>
      <c r="L25" s="15"/>
      <c r="N25" s="398" t="s">
        <v>113</v>
      </c>
      <c r="O25" s="417"/>
    </row>
    <row r="26" spans="1:17" ht="15.75">
      <c r="A26" s="16" t="s">
        <v>0</v>
      </c>
      <c r="B26" s="16"/>
      <c r="C26" s="16"/>
      <c r="D26" s="16"/>
      <c r="E26" s="16"/>
      <c r="G26" s="140">
        <v>19.7</v>
      </c>
      <c r="H26" s="140">
        <v>13.6</v>
      </c>
      <c r="I26" s="140">
        <v>9.6</v>
      </c>
      <c r="J26" s="140">
        <v>12.2</v>
      </c>
      <c r="K26" s="140">
        <v>15.5</v>
      </c>
      <c r="L26" s="140">
        <v>8.1</v>
      </c>
      <c r="M26" s="140">
        <v>4.8</v>
      </c>
      <c r="N26" s="140">
        <v>9.9</v>
      </c>
      <c r="O26" s="140">
        <v>6.7</v>
      </c>
      <c r="P26" s="268">
        <v>19050</v>
      </c>
      <c r="Q26" s="209"/>
    </row>
    <row r="27" spans="1:17" ht="15.75">
      <c r="A27" s="16" t="s">
        <v>32</v>
      </c>
      <c r="B27" s="16"/>
      <c r="C27" s="16"/>
      <c r="D27" s="16"/>
      <c r="E27" s="16"/>
      <c r="G27" s="271"/>
      <c r="H27" s="271"/>
      <c r="I27" s="271"/>
      <c r="J27" s="271"/>
      <c r="K27" s="271"/>
      <c r="L27" s="271"/>
      <c r="M27" s="271"/>
      <c r="N27" s="271"/>
      <c r="O27" s="271"/>
      <c r="P27" s="268"/>
      <c r="Q27" s="209"/>
    </row>
    <row r="28" spans="1:17" ht="15">
      <c r="A28" s="19" t="s">
        <v>14</v>
      </c>
      <c r="B28" s="19"/>
      <c r="C28" s="19"/>
      <c r="D28" s="19"/>
      <c r="E28" s="19"/>
      <c r="G28" s="140">
        <v>54.2</v>
      </c>
      <c r="H28" s="140">
        <v>23.5</v>
      </c>
      <c r="I28" s="140">
        <v>11.1</v>
      </c>
      <c r="J28" s="140">
        <v>6.3</v>
      </c>
      <c r="K28" s="140">
        <v>3.1</v>
      </c>
      <c r="L28" s="140">
        <v>0.6</v>
      </c>
      <c r="M28" s="140">
        <v>0.2</v>
      </c>
      <c r="N28" s="140">
        <v>0.4</v>
      </c>
      <c r="O28" s="277">
        <v>0.5</v>
      </c>
      <c r="P28" s="268">
        <v>4690</v>
      </c>
      <c r="Q28" s="209"/>
    </row>
    <row r="29" spans="1:17" ht="15">
      <c r="A29" s="19" t="s">
        <v>318</v>
      </c>
      <c r="B29" s="19"/>
      <c r="C29" s="19"/>
      <c r="D29" s="19"/>
      <c r="E29" s="19"/>
      <c r="G29" s="140">
        <v>9.8</v>
      </c>
      <c r="H29" s="140">
        <v>10.7</v>
      </c>
      <c r="I29" s="140">
        <v>9</v>
      </c>
      <c r="J29" s="140">
        <v>12.6</v>
      </c>
      <c r="K29" s="140">
        <v>19</v>
      </c>
      <c r="L29" s="140">
        <v>11</v>
      </c>
      <c r="M29" s="140">
        <v>6.6</v>
      </c>
      <c r="N29" s="140">
        <v>13.5</v>
      </c>
      <c r="O29" s="140">
        <v>7.8</v>
      </c>
      <c r="P29" s="268">
        <v>140</v>
      </c>
      <c r="Q29" s="209"/>
    </row>
    <row r="30" spans="1:17" ht="15">
      <c r="A30" s="19" t="s">
        <v>319</v>
      </c>
      <c r="B30" s="19"/>
      <c r="C30" s="19"/>
      <c r="D30" s="19"/>
      <c r="E30" s="19"/>
      <c r="G30" s="140">
        <v>15.1</v>
      </c>
      <c r="H30" s="140">
        <v>7.9</v>
      </c>
      <c r="I30" s="140">
        <v>8.5</v>
      </c>
      <c r="J30" s="140">
        <v>12.6</v>
      </c>
      <c r="K30" s="140">
        <v>14.8</v>
      </c>
      <c r="L30" s="140">
        <v>10.4</v>
      </c>
      <c r="M30" s="140">
        <v>7</v>
      </c>
      <c r="N30" s="140">
        <v>11.5</v>
      </c>
      <c r="O30" s="140">
        <v>12.3</v>
      </c>
      <c r="P30" s="278">
        <v>220</v>
      </c>
      <c r="Q30" s="209"/>
    </row>
    <row r="31" spans="1:17" ht="15">
      <c r="A31" s="19" t="s">
        <v>321</v>
      </c>
      <c r="B31" s="19"/>
      <c r="C31" s="19"/>
      <c r="D31" s="19"/>
      <c r="E31" s="19"/>
      <c r="G31" s="140">
        <v>8.5</v>
      </c>
      <c r="H31" s="140">
        <v>10.9</v>
      </c>
      <c r="I31" s="140">
        <v>8.4</v>
      </c>
      <c r="J31" s="140">
        <v>15.5</v>
      </c>
      <c r="K31" s="140">
        <v>17.7</v>
      </c>
      <c r="L31" s="140">
        <v>10.1</v>
      </c>
      <c r="M31" s="140">
        <v>5</v>
      </c>
      <c r="N31" s="140">
        <v>12.8</v>
      </c>
      <c r="O31" s="140">
        <v>11</v>
      </c>
      <c r="P31" s="278">
        <v>1470</v>
      </c>
      <c r="Q31" s="209"/>
    </row>
    <row r="32" spans="1:17" ht="15">
      <c r="A32" s="19" t="s">
        <v>320</v>
      </c>
      <c r="B32" s="19"/>
      <c r="C32" s="19"/>
      <c r="D32" s="19"/>
      <c r="E32" s="19"/>
      <c r="G32" s="140">
        <v>21.3</v>
      </c>
      <c r="H32" s="140">
        <v>8.6</v>
      </c>
      <c r="I32" s="140" t="s">
        <v>30</v>
      </c>
      <c r="J32" s="140" t="s">
        <v>185</v>
      </c>
      <c r="K32" s="140">
        <v>30.7</v>
      </c>
      <c r="L32" s="140">
        <v>8.3</v>
      </c>
      <c r="M32" s="140">
        <v>9.2</v>
      </c>
      <c r="N32" s="140">
        <v>7.9</v>
      </c>
      <c r="O32" s="140">
        <v>7.2</v>
      </c>
      <c r="P32" s="278">
        <v>220</v>
      </c>
      <c r="Q32" s="209"/>
    </row>
    <row r="33" spans="1:17" ht="15">
      <c r="A33" s="19" t="s">
        <v>18</v>
      </c>
      <c r="B33" s="19"/>
      <c r="C33" s="19"/>
      <c r="D33" s="19"/>
      <c r="E33" s="19"/>
      <c r="G33" s="140">
        <v>19.9</v>
      </c>
      <c r="H33" s="140">
        <v>27.6</v>
      </c>
      <c r="I33" s="140">
        <v>15</v>
      </c>
      <c r="J33" s="140">
        <v>14.6</v>
      </c>
      <c r="K33" s="140">
        <v>12.5</v>
      </c>
      <c r="L33" s="140">
        <v>4.8</v>
      </c>
      <c r="M33" s="140">
        <v>0.3</v>
      </c>
      <c r="N33" s="140" t="s">
        <v>185</v>
      </c>
      <c r="O33" s="140" t="s">
        <v>185</v>
      </c>
      <c r="P33" s="278">
        <v>340</v>
      </c>
      <c r="Q33" s="209"/>
    </row>
    <row r="34" spans="1:17" ht="15">
      <c r="A34" s="19" t="s">
        <v>19</v>
      </c>
      <c r="B34" s="19"/>
      <c r="C34" s="19"/>
      <c r="D34" s="19"/>
      <c r="E34" s="19"/>
      <c r="G34" s="140">
        <v>4.1</v>
      </c>
      <c r="H34" s="140">
        <v>8.6</v>
      </c>
      <c r="I34" s="140">
        <v>10.9</v>
      </c>
      <c r="J34" s="140">
        <v>23.2</v>
      </c>
      <c r="K34" s="140">
        <v>28.1</v>
      </c>
      <c r="L34" s="140">
        <v>9</v>
      </c>
      <c r="M34" s="140">
        <v>5.8</v>
      </c>
      <c r="N34" s="140">
        <v>6.9</v>
      </c>
      <c r="O34" s="140">
        <v>3.4</v>
      </c>
      <c r="P34" s="278">
        <v>9290</v>
      </c>
      <c r="Q34" s="209"/>
    </row>
    <row r="35" spans="1:17" ht="15">
      <c r="A35" s="19" t="s">
        <v>20</v>
      </c>
      <c r="B35" s="19"/>
      <c r="C35" s="19"/>
      <c r="D35" s="19"/>
      <c r="E35" s="19"/>
      <c r="G35" s="140">
        <v>10.7</v>
      </c>
      <c r="H35" s="140">
        <v>21.3</v>
      </c>
      <c r="I35" s="140">
        <v>20.5</v>
      </c>
      <c r="J35" s="140">
        <v>13.9</v>
      </c>
      <c r="K35" s="140">
        <v>22.2</v>
      </c>
      <c r="L35" s="140">
        <v>6</v>
      </c>
      <c r="M35" s="140">
        <v>1</v>
      </c>
      <c r="N35" s="140" t="s">
        <v>185</v>
      </c>
      <c r="O35" s="140" t="s">
        <v>185</v>
      </c>
      <c r="P35" s="278">
        <v>390</v>
      </c>
      <c r="Q35" s="209"/>
    </row>
    <row r="36" spans="1:17" ht="15">
      <c r="A36" s="19" t="s">
        <v>21</v>
      </c>
      <c r="B36" s="19"/>
      <c r="C36" s="19"/>
      <c r="D36" s="19"/>
      <c r="E36" s="19"/>
      <c r="G36" s="277" t="s">
        <v>185</v>
      </c>
      <c r="H36" s="140" t="s">
        <v>30</v>
      </c>
      <c r="I36" s="140">
        <v>0.7</v>
      </c>
      <c r="J36" s="140">
        <v>5.1</v>
      </c>
      <c r="K36" s="140">
        <v>13.3</v>
      </c>
      <c r="L36" s="140">
        <v>8.4</v>
      </c>
      <c r="M36" s="140">
        <v>7.8</v>
      </c>
      <c r="N36" s="140">
        <v>32.7</v>
      </c>
      <c r="O36" s="140">
        <v>31.4</v>
      </c>
      <c r="P36" s="278">
        <v>2240</v>
      </c>
      <c r="Q36" s="209"/>
    </row>
    <row r="37" spans="1:17" ht="15.75" thickBot="1">
      <c r="A37" s="20" t="s">
        <v>17</v>
      </c>
      <c r="B37" s="20"/>
      <c r="C37" s="20"/>
      <c r="D37" s="20"/>
      <c r="E37" s="20"/>
      <c r="G37" s="143">
        <v>9.4</v>
      </c>
      <c r="H37" s="143">
        <v>6.9</v>
      </c>
      <c r="I37" s="143">
        <v>15.2</v>
      </c>
      <c r="J37" s="143">
        <v>20.1</v>
      </c>
      <c r="K37" s="143" t="s">
        <v>185</v>
      </c>
      <c r="L37" s="143">
        <v>2.8</v>
      </c>
      <c r="M37" s="143">
        <v>9.2</v>
      </c>
      <c r="N37" s="143">
        <v>2.9</v>
      </c>
      <c r="O37" s="143">
        <v>20.3</v>
      </c>
      <c r="P37" s="225">
        <v>60</v>
      </c>
      <c r="Q37" s="209"/>
    </row>
    <row r="38" spans="1:16" ht="37.5" customHeight="1">
      <c r="A38" s="406" t="s">
        <v>380</v>
      </c>
      <c r="B38" s="406"/>
      <c r="C38" s="406"/>
      <c r="D38" s="406"/>
      <c r="E38" s="406"/>
      <c r="F38" s="406"/>
      <c r="G38" s="406"/>
      <c r="H38" s="406"/>
      <c r="I38" s="406"/>
      <c r="J38" s="406"/>
      <c r="K38" s="406"/>
      <c r="L38" s="406"/>
      <c r="M38" s="406"/>
      <c r="N38" s="406"/>
      <c r="O38" s="406"/>
      <c r="P38" s="164"/>
    </row>
    <row r="39" spans="1:11" ht="15">
      <c r="A39" s="130" t="s">
        <v>381</v>
      </c>
      <c r="B39" s="164"/>
      <c r="C39" s="164"/>
      <c r="D39" s="164"/>
      <c r="E39" s="164"/>
      <c r="F39" s="164"/>
      <c r="G39" s="164"/>
      <c r="H39" s="164"/>
      <c r="I39" s="164"/>
      <c r="J39" s="164"/>
      <c r="K39" s="164"/>
    </row>
    <row r="40" spans="1:11" ht="15">
      <c r="A40" s="22"/>
      <c r="B40" s="164"/>
      <c r="C40" s="164"/>
      <c r="D40" s="164"/>
      <c r="E40" s="164"/>
      <c r="F40" s="164"/>
      <c r="G40" s="164"/>
      <c r="H40" s="164"/>
      <c r="I40" s="164"/>
      <c r="J40" s="164"/>
      <c r="K40" s="164"/>
    </row>
    <row r="41" spans="1:17" s="58" customFormat="1" ht="21.75" thickBot="1">
      <c r="A41" s="137" t="s">
        <v>383</v>
      </c>
      <c r="P41" s="282"/>
      <c r="Q41" s="282"/>
    </row>
    <row r="42" spans="1:17" ht="15.75" customHeight="1">
      <c r="A42" s="160"/>
      <c r="B42" s="350"/>
      <c r="C42" s="350"/>
      <c r="D42" s="350"/>
      <c r="E42" s="350"/>
      <c r="F42" s="350"/>
      <c r="G42" s="350"/>
      <c r="H42" s="350"/>
      <c r="I42" s="350"/>
      <c r="J42" s="350"/>
      <c r="K42" s="350"/>
      <c r="L42" s="354"/>
      <c r="M42" s="354"/>
      <c r="N42" s="354"/>
      <c r="O42" s="354"/>
      <c r="P42" s="30"/>
      <c r="Q42" s="30"/>
    </row>
    <row r="43" spans="1:24" ht="18.75">
      <c r="A43" s="161"/>
      <c r="B43" s="161">
        <v>1999</v>
      </c>
      <c r="C43" s="161">
        <v>2000</v>
      </c>
      <c r="D43" s="161">
        <v>2001</v>
      </c>
      <c r="E43" s="161">
        <v>2002</v>
      </c>
      <c r="F43" s="161">
        <v>2003</v>
      </c>
      <c r="G43" s="3" t="s">
        <v>178</v>
      </c>
      <c r="H43" s="3">
        <v>2013</v>
      </c>
      <c r="I43" s="3">
        <v>2014</v>
      </c>
      <c r="J43" s="3">
        <v>2015</v>
      </c>
      <c r="K43" s="3">
        <v>2016</v>
      </c>
      <c r="L43" s="30"/>
      <c r="M43" s="30"/>
      <c r="N43" s="30"/>
      <c r="O43" s="30"/>
      <c r="P43" s="30"/>
      <c r="V43" s="30"/>
      <c r="W43" s="30"/>
      <c r="X43" s="30"/>
    </row>
    <row r="44" spans="1:24" ht="15.75">
      <c r="A44" s="14"/>
      <c r="B44" s="14"/>
      <c r="C44" s="14"/>
      <c r="D44" s="14"/>
      <c r="E44" s="14"/>
      <c r="F44" s="14"/>
      <c r="G44" s="8"/>
      <c r="H44" s="8"/>
      <c r="I44" s="8"/>
      <c r="J44" s="8"/>
      <c r="K44" s="8" t="s">
        <v>170</v>
      </c>
      <c r="V44" s="30"/>
      <c r="W44" s="30"/>
      <c r="X44" s="30"/>
    </row>
    <row r="45" spans="1:24" ht="15" customHeight="1">
      <c r="A45" s="167" t="s">
        <v>116</v>
      </c>
      <c r="B45" s="9">
        <v>0.6</v>
      </c>
      <c r="C45" s="9">
        <v>0.6</v>
      </c>
      <c r="D45" s="9">
        <v>0.6</v>
      </c>
      <c r="E45" s="9">
        <v>0.6</v>
      </c>
      <c r="F45" s="9">
        <v>0.6</v>
      </c>
      <c r="G45" s="9">
        <v>0.2</v>
      </c>
      <c r="H45" s="187">
        <v>0.7</v>
      </c>
      <c r="I45" s="246">
        <v>0.6</v>
      </c>
      <c r="J45" s="246">
        <v>0.4</v>
      </c>
      <c r="K45" s="246">
        <v>0.4</v>
      </c>
      <c r="N45" s="268"/>
      <c r="O45" s="268"/>
      <c r="P45" s="278"/>
      <c r="Q45" s="278"/>
      <c r="R45" s="278"/>
      <c r="S45" s="278"/>
      <c r="T45" s="278"/>
      <c r="U45" s="278"/>
      <c r="V45" s="284"/>
      <c r="W45" s="284"/>
      <c r="X45" s="30"/>
    </row>
    <row r="46" spans="1:24" ht="15" customHeight="1">
      <c r="A46" s="167" t="s">
        <v>117</v>
      </c>
      <c r="B46" s="9">
        <v>1.4</v>
      </c>
      <c r="C46" s="9">
        <v>1.3</v>
      </c>
      <c r="D46" s="9">
        <v>1.3</v>
      </c>
      <c r="E46" s="9">
        <v>1.3</v>
      </c>
      <c r="F46" s="9">
        <v>1.4</v>
      </c>
      <c r="G46" s="9">
        <v>1</v>
      </c>
      <c r="H46" s="187">
        <v>1.5</v>
      </c>
      <c r="I46" s="246">
        <v>1.5</v>
      </c>
      <c r="J46" s="246">
        <v>1.4</v>
      </c>
      <c r="K46" s="246">
        <v>1.4</v>
      </c>
      <c r="V46" s="30"/>
      <c r="W46" s="30"/>
      <c r="X46" s="30"/>
    </row>
    <row r="47" spans="1:24" ht="15" customHeight="1">
      <c r="A47" s="167" t="s">
        <v>43</v>
      </c>
      <c r="B47" s="9">
        <v>3.8</v>
      </c>
      <c r="C47" s="9">
        <v>3.5</v>
      </c>
      <c r="D47" s="9">
        <v>3.4</v>
      </c>
      <c r="E47" s="9">
        <v>3.5</v>
      </c>
      <c r="F47" s="9">
        <v>3.8</v>
      </c>
      <c r="G47" s="9">
        <v>3.4</v>
      </c>
      <c r="H47" s="187">
        <v>4.2</v>
      </c>
      <c r="I47" s="246">
        <v>4.2</v>
      </c>
      <c r="J47" s="246">
        <v>4.1</v>
      </c>
      <c r="K47" s="246">
        <v>4</v>
      </c>
      <c r="V47" s="30"/>
      <c r="W47" s="30"/>
      <c r="X47" s="30"/>
    </row>
    <row r="48" spans="1:24" ht="15" customHeight="1">
      <c r="A48" s="167" t="s">
        <v>118</v>
      </c>
      <c r="B48" s="9">
        <v>10.2</v>
      </c>
      <c r="C48" s="9">
        <v>9.6</v>
      </c>
      <c r="D48" s="9">
        <v>9.4</v>
      </c>
      <c r="E48" s="9">
        <v>9.4</v>
      </c>
      <c r="F48" s="9">
        <v>10.3</v>
      </c>
      <c r="G48" s="9">
        <v>10.7</v>
      </c>
      <c r="H48" s="187">
        <v>11.9</v>
      </c>
      <c r="I48" s="246">
        <v>11.8</v>
      </c>
      <c r="J48" s="246">
        <v>12.1</v>
      </c>
      <c r="K48" s="246">
        <v>12.5</v>
      </c>
      <c r="V48" s="30"/>
      <c r="W48" s="30"/>
      <c r="X48" s="30"/>
    </row>
    <row r="49" spans="1:24" ht="15">
      <c r="A49" s="167" t="s">
        <v>119</v>
      </c>
      <c r="B49" s="9">
        <v>23.3</v>
      </c>
      <c r="C49" s="9">
        <v>22</v>
      </c>
      <c r="D49" s="9">
        <v>22.2</v>
      </c>
      <c r="E49" s="9">
        <v>21.8</v>
      </c>
      <c r="F49" s="9">
        <v>23.7</v>
      </c>
      <c r="G49" s="9">
        <v>26.1</v>
      </c>
      <c r="H49" s="187">
        <v>27.6</v>
      </c>
      <c r="I49" s="246">
        <v>26.9</v>
      </c>
      <c r="J49" s="246">
        <v>29</v>
      </c>
      <c r="K49" s="246">
        <v>29.1</v>
      </c>
      <c r="V49" s="30"/>
      <c r="W49" s="30"/>
      <c r="X49" s="30"/>
    </row>
    <row r="50" spans="1:11" ht="15">
      <c r="A50" s="167" t="s">
        <v>44</v>
      </c>
      <c r="B50" s="9">
        <v>10</v>
      </c>
      <c r="C50" s="9">
        <v>9.5</v>
      </c>
      <c r="D50" s="9">
        <v>9.3</v>
      </c>
      <c r="E50" s="9">
        <v>9.4</v>
      </c>
      <c r="F50" s="9">
        <v>10.1</v>
      </c>
      <c r="G50" s="9">
        <v>10.5</v>
      </c>
      <c r="H50" s="187">
        <v>11.6</v>
      </c>
      <c r="I50" s="246">
        <v>11.4</v>
      </c>
      <c r="J50" s="246">
        <v>16.7</v>
      </c>
      <c r="K50" s="246">
        <v>19.8</v>
      </c>
    </row>
    <row r="51" spans="1:11" ht="15.75" thickBot="1">
      <c r="A51" s="12" t="s">
        <v>110</v>
      </c>
      <c r="B51" s="24">
        <v>28258</v>
      </c>
      <c r="C51" s="24">
        <v>28556</v>
      </c>
      <c r="D51" s="24">
        <v>28519</v>
      </c>
      <c r="E51" s="24">
        <v>26940</v>
      </c>
      <c r="F51" s="24">
        <v>26720</v>
      </c>
      <c r="G51" s="24">
        <v>19290</v>
      </c>
      <c r="H51" s="190">
        <v>20180</v>
      </c>
      <c r="I51" s="279">
        <v>19930</v>
      </c>
      <c r="J51" s="279">
        <v>18490</v>
      </c>
      <c r="K51" s="225">
        <v>19050</v>
      </c>
    </row>
    <row r="52" spans="1:16" ht="35.25" customHeight="1">
      <c r="A52" s="414" t="s">
        <v>382</v>
      </c>
      <c r="B52" s="406"/>
      <c r="C52" s="406"/>
      <c r="D52" s="406"/>
      <c r="E52" s="406"/>
      <c r="F52" s="406"/>
      <c r="G52" s="406"/>
      <c r="H52" s="406"/>
      <c r="I52" s="406"/>
      <c r="J52" s="406"/>
      <c r="K52" s="406"/>
      <c r="L52" s="406"/>
      <c r="M52" s="406"/>
      <c r="N52" s="406"/>
      <c r="O52" s="406"/>
      <c r="P52" s="406"/>
    </row>
    <row r="53" spans="1:16" ht="15.75" customHeight="1">
      <c r="A53" s="138" t="s">
        <v>343</v>
      </c>
      <c r="B53" s="263"/>
      <c r="C53" s="263"/>
      <c r="D53" s="263"/>
      <c r="E53" s="263"/>
      <c r="F53" s="263"/>
      <c r="G53" s="263"/>
      <c r="H53" s="263"/>
      <c r="I53" s="263"/>
      <c r="J53" s="263"/>
      <c r="K53" s="263"/>
      <c r="L53" s="263"/>
      <c r="M53" s="263"/>
      <c r="N53" s="263"/>
      <c r="O53" s="263"/>
      <c r="P53" s="263"/>
    </row>
    <row r="54" ht="18">
      <c r="A54" s="138" t="s">
        <v>344</v>
      </c>
    </row>
    <row r="56" spans="1:17" ht="15">
      <c r="A56" s="138"/>
      <c r="F56" s="210"/>
      <c r="G56" s="210"/>
      <c r="H56" s="210"/>
      <c r="I56" s="210"/>
      <c r="J56" s="210"/>
      <c r="K56" s="210"/>
      <c r="L56" s="210"/>
      <c r="M56" s="210"/>
      <c r="N56" s="210"/>
      <c r="O56" s="210"/>
      <c r="P56" s="210"/>
      <c r="Q56" s="210"/>
    </row>
    <row r="58" s="58" customFormat="1" ht="18.75" thickBot="1">
      <c r="A58" s="137" t="s">
        <v>345</v>
      </c>
    </row>
    <row r="59" spans="1:15" ht="15.75" customHeight="1">
      <c r="A59" s="160"/>
      <c r="B59" s="160"/>
      <c r="C59" s="160"/>
      <c r="D59" s="160"/>
      <c r="E59" s="160"/>
      <c r="F59" s="393" t="s">
        <v>13</v>
      </c>
      <c r="G59" s="393"/>
      <c r="H59" s="393"/>
      <c r="I59" s="393"/>
      <c r="J59" s="393"/>
      <c r="K59" s="393"/>
      <c r="L59" s="393"/>
      <c r="M59" s="393"/>
      <c r="N59" s="160"/>
      <c r="O59" s="345"/>
    </row>
    <row r="60" spans="1:18" ht="36.75" customHeight="1">
      <c r="A60" s="161"/>
      <c r="B60" s="161"/>
      <c r="C60" s="161"/>
      <c r="D60" s="161"/>
      <c r="E60" s="161"/>
      <c r="G60" s="26" t="s">
        <v>14</v>
      </c>
      <c r="H60" s="26" t="s">
        <v>15</v>
      </c>
      <c r="I60" s="26" t="s">
        <v>16</v>
      </c>
      <c r="J60" s="26" t="s">
        <v>18</v>
      </c>
      <c r="K60" s="26" t="s">
        <v>19</v>
      </c>
      <c r="L60" s="26" t="s">
        <v>120</v>
      </c>
      <c r="M60" s="26" t="s">
        <v>21</v>
      </c>
      <c r="N60" s="26" t="s">
        <v>17</v>
      </c>
      <c r="O60" s="257" t="s">
        <v>121</v>
      </c>
      <c r="Q60" s="115"/>
      <c r="R60" s="115"/>
    </row>
    <row r="61" spans="1:15" ht="15.75">
      <c r="A61" s="14"/>
      <c r="B61" s="14"/>
      <c r="C61" s="14"/>
      <c r="D61" s="14"/>
      <c r="E61" s="14"/>
      <c r="G61" s="14"/>
      <c r="H61" s="14"/>
      <c r="I61" s="14"/>
      <c r="J61" s="14"/>
      <c r="K61" s="14"/>
      <c r="L61" s="14"/>
      <c r="M61" s="14"/>
      <c r="N61" s="254" t="s">
        <v>170</v>
      </c>
      <c r="O61" s="254"/>
    </row>
    <row r="62" spans="1:15" ht="15.75" customHeight="1">
      <c r="A62" s="167" t="s">
        <v>116</v>
      </c>
      <c r="B62" s="167"/>
      <c r="C62" s="167"/>
      <c r="D62" s="167"/>
      <c r="E62" s="167"/>
      <c r="G62" s="246">
        <v>0</v>
      </c>
      <c r="H62" s="246">
        <v>1</v>
      </c>
      <c r="I62" s="246">
        <v>1.1</v>
      </c>
      <c r="J62" s="246">
        <v>0</v>
      </c>
      <c r="K62" s="246">
        <v>1.8</v>
      </c>
      <c r="L62" s="246">
        <v>0.9</v>
      </c>
      <c r="M62" s="246">
        <v>5.9</v>
      </c>
      <c r="N62" s="246">
        <v>1.2</v>
      </c>
      <c r="O62" s="246">
        <v>0.4</v>
      </c>
    </row>
    <row r="63" spans="1:15" ht="15">
      <c r="A63" s="167" t="s">
        <v>117</v>
      </c>
      <c r="B63" s="167"/>
      <c r="C63" s="167"/>
      <c r="D63" s="167"/>
      <c r="E63" s="167"/>
      <c r="G63" s="246">
        <v>0.4</v>
      </c>
      <c r="H63" s="246">
        <v>2.5</v>
      </c>
      <c r="I63" s="246">
        <v>2.6</v>
      </c>
      <c r="J63" s="246">
        <v>1.3</v>
      </c>
      <c r="K63" s="246">
        <v>3.1</v>
      </c>
      <c r="L63" s="246">
        <v>1.7</v>
      </c>
      <c r="M63" s="246">
        <v>13.6</v>
      </c>
      <c r="N63" s="246">
        <v>2.2</v>
      </c>
      <c r="O63" s="246">
        <v>1.4</v>
      </c>
    </row>
    <row r="64" spans="1:15" ht="15">
      <c r="A64" s="167" t="s">
        <v>43</v>
      </c>
      <c r="B64" s="167"/>
      <c r="C64" s="167"/>
      <c r="D64" s="167"/>
      <c r="E64" s="167"/>
      <c r="G64" s="246">
        <v>0.9</v>
      </c>
      <c r="H64" s="246">
        <v>6.6</v>
      </c>
      <c r="I64" s="246">
        <v>6.1</v>
      </c>
      <c r="J64" s="246">
        <v>2.2</v>
      </c>
      <c r="K64" s="246">
        <v>5.3</v>
      </c>
      <c r="L64" s="246">
        <v>2.8</v>
      </c>
      <c r="M64" s="246">
        <v>25</v>
      </c>
      <c r="N64" s="246">
        <v>4.7</v>
      </c>
      <c r="O64" s="246">
        <v>4</v>
      </c>
    </row>
    <row r="65" spans="1:15" ht="15">
      <c r="A65" s="167" t="s">
        <v>118</v>
      </c>
      <c r="B65" s="167"/>
      <c r="C65" s="167"/>
      <c r="D65" s="167"/>
      <c r="E65" s="167"/>
      <c r="G65" s="246">
        <v>1.8</v>
      </c>
      <c r="H65" s="246">
        <v>17.1</v>
      </c>
      <c r="I65" s="246">
        <v>18.4</v>
      </c>
      <c r="J65" s="246">
        <v>4.4</v>
      </c>
      <c r="K65" s="246">
        <v>10.1</v>
      </c>
      <c r="L65" s="246">
        <v>6</v>
      </c>
      <c r="M65" s="246">
        <v>51</v>
      </c>
      <c r="N65" s="246">
        <v>19.9</v>
      </c>
      <c r="O65" s="246">
        <v>12.5</v>
      </c>
    </row>
    <row r="66" spans="1:15" ht="15">
      <c r="A66" s="167" t="s">
        <v>119</v>
      </c>
      <c r="B66" s="167"/>
      <c r="C66" s="167"/>
      <c r="D66" s="167"/>
      <c r="E66" s="167"/>
      <c r="G66" s="246">
        <v>3.2</v>
      </c>
      <c r="H66" s="246">
        <v>34.5</v>
      </c>
      <c r="I66" s="246">
        <v>41.2</v>
      </c>
      <c r="J66" s="246">
        <v>10.3</v>
      </c>
      <c r="K66" s="246">
        <v>20.7</v>
      </c>
      <c r="L66" s="246">
        <v>10.2</v>
      </c>
      <c r="M66" s="246">
        <v>92.4</v>
      </c>
      <c r="N66" s="246">
        <v>95.3</v>
      </c>
      <c r="O66" s="246">
        <v>29.1</v>
      </c>
    </row>
    <row r="67" spans="1:15" ht="15">
      <c r="A67" s="167" t="s">
        <v>44</v>
      </c>
      <c r="B67" s="167"/>
      <c r="C67" s="167"/>
      <c r="D67" s="167"/>
      <c r="E67" s="167"/>
      <c r="G67" s="246">
        <v>3.8</v>
      </c>
      <c r="H67" s="246">
        <v>22.8</v>
      </c>
      <c r="I67" s="246">
        <v>28.7</v>
      </c>
      <c r="J67" s="246">
        <v>7.6</v>
      </c>
      <c r="K67" s="246">
        <v>19.3</v>
      </c>
      <c r="L67" s="246">
        <v>4.9</v>
      </c>
      <c r="M67" s="246">
        <v>62.3</v>
      </c>
      <c r="N67" s="246">
        <v>80.9</v>
      </c>
      <c r="O67" s="246">
        <v>19.8</v>
      </c>
    </row>
    <row r="68" spans="1:15" ht="15.75" thickBot="1">
      <c r="A68" s="12" t="s">
        <v>110</v>
      </c>
      <c r="B68" s="12"/>
      <c r="C68" s="12"/>
      <c r="D68" s="12"/>
      <c r="E68" s="12"/>
      <c r="G68" s="280">
        <v>4690</v>
      </c>
      <c r="H68" s="281">
        <v>9680</v>
      </c>
      <c r="I68" s="281">
        <v>2300</v>
      </c>
      <c r="J68" s="225">
        <v>220</v>
      </c>
      <c r="K68" s="225">
        <v>1470</v>
      </c>
      <c r="L68" s="225">
        <v>220</v>
      </c>
      <c r="M68" s="225">
        <v>340</v>
      </c>
      <c r="N68" s="225">
        <v>140</v>
      </c>
      <c r="O68" s="225">
        <v>19050</v>
      </c>
    </row>
    <row r="69" spans="1:15" ht="52.5" customHeight="1">
      <c r="A69" s="414" t="s">
        <v>382</v>
      </c>
      <c r="B69" s="406"/>
      <c r="C69" s="406"/>
      <c r="D69" s="406"/>
      <c r="E69" s="406"/>
      <c r="F69" s="406"/>
      <c r="G69" s="406"/>
      <c r="H69" s="406"/>
      <c r="I69" s="406"/>
      <c r="J69" s="406"/>
      <c r="K69" s="406"/>
      <c r="L69" s="406"/>
      <c r="M69" s="406"/>
      <c r="N69" s="406"/>
      <c r="O69" s="145"/>
    </row>
    <row r="71" spans="1:14" ht="15">
      <c r="A71" s="413"/>
      <c r="B71" s="34"/>
      <c r="C71" s="34"/>
      <c r="D71" s="34"/>
      <c r="E71" s="413"/>
      <c r="F71" s="35"/>
      <c r="G71" s="34"/>
      <c r="H71" s="34"/>
      <c r="I71" s="34"/>
      <c r="J71" s="34"/>
      <c r="K71" s="34"/>
      <c r="L71" s="34"/>
      <c r="M71" s="34"/>
      <c r="N71" s="34"/>
    </row>
    <row r="72" spans="1:14" ht="15">
      <c r="A72" s="413"/>
      <c r="B72" s="34"/>
      <c r="C72" s="34"/>
      <c r="D72" s="34"/>
      <c r="E72" s="413"/>
      <c r="F72" s="34"/>
      <c r="G72" s="34"/>
      <c r="H72" s="34"/>
      <c r="I72" s="34"/>
      <c r="J72" s="34"/>
      <c r="K72" s="34"/>
      <c r="L72" s="34"/>
      <c r="M72" s="35"/>
      <c r="N72" s="34"/>
    </row>
    <row r="77" spans="6:14" ht="15">
      <c r="F77" s="209"/>
      <c r="G77" s="209"/>
      <c r="H77" s="209"/>
      <c r="I77" s="209"/>
      <c r="J77" s="209"/>
      <c r="K77" s="209"/>
      <c r="L77" s="209"/>
      <c r="M77" s="209"/>
      <c r="N77" s="209"/>
    </row>
  </sheetData>
  <sheetProtection/>
  <mergeCells count="23">
    <mergeCell ref="P22:P24"/>
    <mergeCell ref="A1:O1"/>
    <mergeCell ref="A22:A24"/>
    <mergeCell ref="F22:N22"/>
    <mergeCell ref="K23:K24"/>
    <mergeCell ref="M23:M24"/>
    <mergeCell ref="N23:N24"/>
    <mergeCell ref="F59:M59"/>
    <mergeCell ref="H23:H24"/>
    <mergeCell ref="I23:I24"/>
    <mergeCell ref="A20:J20"/>
    <mergeCell ref="A38:O38"/>
    <mergeCell ref="A21:O21"/>
    <mergeCell ref="A71:A72"/>
    <mergeCell ref="A69:N69"/>
    <mergeCell ref="G23:G24"/>
    <mergeCell ref="N25:O25"/>
    <mergeCell ref="A52:P52"/>
    <mergeCell ref="A2:A3"/>
    <mergeCell ref="A15:P15"/>
    <mergeCell ref="J23:J24"/>
    <mergeCell ref="O23:O24"/>
    <mergeCell ref="E71:E72"/>
  </mergeCells>
  <printOptions/>
  <pageMargins left="0.7" right="0.7" top="0.75" bottom="0.75" header="0.3" footer="0.3"/>
  <pageSetup fitToHeight="1" fitToWidth="1"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sheetPr codeName="Sheet5">
    <tabColor rgb="FF00B050"/>
    <pageSetUpPr fitToPage="1"/>
  </sheetPr>
  <dimension ref="A1:U63"/>
  <sheetViews>
    <sheetView view="pageBreakPreview" zoomScale="60" zoomScaleNormal="70" zoomScalePageLayoutView="0" workbookViewId="0" topLeftCell="A1">
      <selection activeCell="P10" sqref="P10:P12"/>
    </sheetView>
  </sheetViews>
  <sheetFormatPr defaultColWidth="9.140625" defaultRowHeight="12.75"/>
  <cols>
    <col min="1" max="1" width="42.00390625" style="23" customWidth="1"/>
    <col min="2" max="6" width="11.28125" style="23" hidden="1" customWidth="1"/>
    <col min="7" max="10" width="11.28125" style="23" customWidth="1"/>
    <col min="11" max="11" width="17.8515625" style="23" customWidth="1"/>
    <col min="12" max="12" width="15.57421875" style="23" customWidth="1"/>
    <col min="13" max="13" width="13.8515625" style="23" customWidth="1"/>
    <col min="14" max="14" width="14.421875" style="23" customWidth="1"/>
    <col min="15" max="15" width="13.421875" style="23" customWidth="1"/>
    <col min="16" max="16" width="14.421875" style="23" customWidth="1"/>
    <col min="17" max="17" width="14.8515625" style="2" customWidth="1"/>
    <col min="18" max="18" width="13.421875" style="2" customWidth="1"/>
    <col min="19" max="16384" width="9.140625" style="2" customWidth="1"/>
  </cols>
  <sheetData>
    <row r="1" spans="1:17" ht="18" customHeight="1" thickBot="1">
      <c r="A1" s="433" t="s">
        <v>346</v>
      </c>
      <c r="B1" s="434"/>
      <c r="C1" s="434"/>
      <c r="D1" s="434"/>
      <c r="E1" s="434"/>
      <c r="F1" s="434"/>
      <c r="G1" s="434"/>
      <c r="H1" s="434"/>
      <c r="I1" s="434"/>
      <c r="J1" s="434"/>
      <c r="K1" s="434"/>
      <c r="L1" s="434"/>
      <c r="M1" s="434"/>
      <c r="N1" s="434"/>
      <c r="O1" s="434"/>
      <c r="P1" s="56"/>
      <c r="Q1" s="368"/>
    </row>
    <row r="2" spans="1:18" ht="15.75" customHeight="1">
      <c r="A2" s="428"/>
      <c r="B2" s="428"/>
      <c r="C2" s="428"/>
      <c r="D2" s="428"/>
      <c r="E2" s="428"/>
      <c r="F2" s="428"/>
      <c r="G2" s="428"/>
      <c r="H2" s="428"/>
      <c r="I2" s="428"/>
      <c r="J2" s="428"/>
      <c r="K2" s="428"/>
      <c r="L2" s="428"/>
      <c r="M2" s="428"/>
      <c r="N2" s="428"/>
      <c r="O2" s="428"/>
      <c r="P2" s="30"/>
      <c r="Q2" s="30"/>
      <c r="R2" s="30"/>
    </row>
    <row r="3" spans="1:16" ht="18.75">
      <c r="A3" s="429"/>
      <c r="B3" s="162">
        <v>1999</v>
      </c>
      <c r="C3" s="162">
        <v>2000</v>
      </c>
      <c r="D3" s="162">
        <v>2001</v>
      </c>
      <c r="E3" s="162">
        <v>2002</v>
      </c>
      <c r="F3" s="162">
        <v>2003</v>
      </c>
      <c r="G3" s="3">
        <v>2007</v>
      </c>
      <c r="H3" s="3">
        <v>2008</v>
      </c>
      <c r="I3" s="3">
        <v>2009</v>
      </c>
      <c r="J3" s="3">
        <v>2010</v>
      </c>
      <c r="K3" s="3">
        <v>2011</v>
      </c>
      <c r="L3" s="5" t="s">
        <v>334</v>
      </c>
      <c r="M3" s="3">
        <v>2013</v>
      </c>
      <c r="N3" s="3">
        <v>2014</v>
      </c>
      <c r="O3" s="3" t="s">
        <v>348</v>
      </c>
      <c r="P3" s="3">
        <v>2016</v>
      </c>
    </row>
    <row r="4" spans="1:16" ht="15.75" customHeight="1">
      <c r="A4" s="6"/>
      <c r="B4" s="50"/>
      <c r="C4" s="50"/>
      <c r="D4" s="50"/>
      <c r="E4" s="50"/>
      <c r="F4" s="50"/>
      <c r="G4" s="50"/>
      <c r="H4" s="50"/>
      <c r="I4" s="50"/>
      <c r="J4" s="8"/>
      <c r="K4" s="31"/>
      <c r="L4" s="32"/>
      <c r="M4" s="8"/>
      <c r="N4" s="8"/>
      <c r="O4" s="8"/>
      <c r="P4" s="8" t="s">
        <v>111</v>
      </c>
    </row>
    <row r="5" spans="1:16" ht="15">
      <c r="A5" s="167" t="s">
        <v>47</v>
      </c>
      <c r="B5" s="45">
        <v>2.7</v>
      </c>
      <c r="C5" s="45">
        <v>1.5</v>
      </c>
      <c r="D5" s="45">
        <v>1.1</v>
      </c>
      <c r="E5" s="45">
        <v>1.3</v>
      </c>
      <c r="F5" s="45">
        <v>1.6</v>
      </c>
      <c r="G5" s="45">
        <v>6.2</v>
      </c>
      <c r="H5" s="45">
        <v>6.9</v>
      </c>
      <c r="I5" s="45">
        <v>6.3</v>
      </c>
      <c r="J5" s="45">
        <v>5.5</v>
      </c>
      <c r="K5" s="45">
        <v>5.1</v>
      </c>
      <c r="L5" s="46">
        <v>4.5</v>
      </c>
      <c r="M5" s="183">
        <v>4.12</v>
      </c>
      <c r="N5" s="140">
        <v>3.74</v>
      </c>
      <c r="O5" s="140">
        <v>3.9</v>
      </c>
      <c r="P5" s="140">
        <v>4.1</v>
      </c>
    </row>
    <row r="6" spans="1:16" ht="15">
      <c r="A6" s="167" t="s">
        <v>48</v>
      </c>
      <c r="B6" s="45">
        <v>25.1</v>
      </c>
      <c r="C6" s="45">
        <v>25.7</v>
      </c>
      <c r="D6" s="45">
        <v>25.9</v>
      </c>
      <c r="E6" s="45">
        <v>25.1</v>
      </c>
      <c r="F6" s="45">
        <v>25.9</v>
      </c>
      <c r="G6" s="45">
        <v>39.6</v>
      </c>
      <c r="H6" s="45">
        <v>39.4</v>
      </c>
      <c r="I6" s="45">
        <v>38.4</v>
      </c>
      <c r="J6" s="45">
        <v>36.4</v>
      </c>
      <c r="K6" s="45">
        <v>37.7</v>
      </c>
      <c r="L6" s="46">
        <v>40.1</v>
      </c>
      <c r="M6" s="183">
        <v>38.32</v>
      </c>
      <c r="N6" s="140">
        <v>38.09</v>
      </c>
      <c r="O6" s="140">
        <v>38.4</v>
      </c>
      <c r="P6" s="140">
        <v>37.1</v>
      </c>
    </row>
    <row r="7" spans="1:16" ht="15">
      <c r="A7" s="167" t="s">
        <v>49</v>
      </c>
      <c r="B7" s="45">
        <v>30.8</v>
      </c>
      <c r="C7" s="45">
        <v>31.3</v>
      </c>
      <c r="D7" s="45">
        <v>31.5</v>
      </c>
      <c r="E7" s="45">
        <v>32.4</v>
      </c>
      <c r="F7" s="45">
        <v>31</v>
      </c>
      <c r="G7" s="45">
        <v>26.6</v>
      </c>
      <c r="H7" s="45">
        <v>26.9</v>
      </c>
      <c r="I7" s="45">
        <v>25.9</v>
      </c>
      <c r="J7" s="45">
        <v>26.9</v>
      </c>
      <c r="K7" s="45">
        <v>26.4</v>
      </c>
      <c r="L7" s="46">
        <v>26.9</v>
      </c>
      <c r="M7" s="183">
        <v>28.13</v>
      </c>
      <c r="N7" s="140">
        <v>28.34</v>
      </c>
      <c r="O7" s="140">
        <v>28</v>
      </c>
      <c r="P7" s="140">
        <v>27.4</v>
      </c>
    </row>
    <row r="8" spans="1:16" ht="15">
      <c r="A8" s="167" t="s">
        <v>50</v>
      </c>
      <c r="B8" s="45">
        <v>15.8</v>
      </c>
      <c r="C8" s="45">
        <v>17.2</v>
      </c>
      <c r="D8" s="45">
        <v>18</v>
      </c>
      <c r="E8" s="45">
        <v>17.6</v>
      </c>
      <c r="F8" s="45">
        <v>18.1</v>
      </c>
      <c r="G8" s="45">
        <v>12.5</v>
      </c>
      <c r="H8" s="45">
        <v>12.4</v>
      </c>
      <c r="I8" s="45">
        <v>12.8</v>
      </c>
      <c r="J8" s="45">
        <v>13.5</v>
      </c>
      <c r="K8" s="45">
        <v>14.2</v>
      </c>
      <c r="L8" s="46">
        <v>13.4</v>
      </c>
      <c r="M8" s="183">
        <v>14.2</v>
      </c>
      <c r="N8" s="140">
        <v>13.87</v>
      </c>
      <c r="O8" s="140">
        <v>13.2</v>
      </c>
      <c r="P8" s="140">
        <v>14.4</v>
      </c>
    </row>
    <row r="9" spans="1:16" ht="15">
      <c r="A9" s="167" t="s">
        <v>51</v>
      </c>
      <c r="B9" s="45">
        <v>14.4</v>
      </c>
      <c r="C9" s="45">
        <v>14.6</v>
      </c>
      <c r="D9" s="45">
        <v>14.6</v>
      </c>
      <c r="E9" s="45">
        <v>14.5</v>
      </c>
      <c r="F9" s="45">
        <v>14.6</v>
      </c>
      <c r="G9" s="45">
        <v>10.5</v>
      </c>
      <c r="H9" s="45">
        <v>10</v>
      </c>
      <c r="I9" s="45">
        <v>10.8</v>
      </c>
      <c r="J9" s="45">
        <v>11.5</v>
      </c>
      <c r="K9" s="45">
        <v>11.1</v>
      </c>
      <c r="L9" s="46">
        <v>10.8</v>
      </c>
      <c r="M9" s="183">
        <v>10.91</v>
      </c>
      <c r="N9" s="140">
        <v>11.78</v>
      </c>
      <c r="O9" s="140">
        <v>11.9</v>
      </c>
      <c r="P9" s="140">
        <v>12.2</v>
      </c>
    </row>
    <row r="10" spans="1:16" ht="15">
      <c r="A10" s="167" t="s">
        <v>52</v>
      </c>
      <c r="B10" s="45">
        <v>5.8</v>
      </c>
      <c r="C10" s="45">
        <v>5</v>
      </c>
      <c r="D10" s="45">
        <v>4.8</v>
      </c>
      <c r="E10" s="45">
        <v>4.9</v>
      </c>
      <c r="F10" s="45">
        <v>5.1</v>
      </c>
      <c r="G10" s="45">
        <v>3.3</v>
      </c>
      <c r="H10" s="45">
        <v>3.1</v>
      </c>
      <c r="I10" s="45">
        <v>3.7</v>
      </c>
      <c r="J10" s="45">
        <v>4.1</v>
      </c>
      <c r="K10" s="45">
        <v>3.7</v>
      </c>
      <c r="L10" s="46">
        <v>3</v>
      </c>
      <c r="M10" s="183">
        <v>3.09</v>
      </c>
      <c r="N10" s="140">
        <v>2.96</v>
      </c>
      <c r="O10" s="140">
        <v>3.5</v>
      </c>
      <c r="P10" s="140">
        <v>3.4</v>
      </c>
    </row>
    <row r="11" spans="1:16" ht="15">
      <c r="A11" s="167" t="s">
        <v>53</v>
      </c>
      <c r="B11" s="45">
        <v>1.6</v>
      </c>
      <c r="C11" s="45">
        <v>1.4</v>
      </c>
      <c r="D11" s="45">
        <v>1.2</v>
      </c>
      <c r="E11" s="45">
        <v>1.3</v>
      </c>
      <c r="F11" s="45">
        <v>1.2</v>
      </c>
      <c r="G11" s="45">
        <v>0.4</v>
      </c>
      <c r="H11" s="45">
        <v>0.4</v>
      </c>
      <c r="I11" s="45">
        <v>0.6</v>
      </c>
      <c r="J11" s="45">
        <v>0.7</v>
      </c>
      <c r="K11" s="45">
        <v>0.6</v>
      </c>
      <c r="L11" s="46">
        <v>0.4</v>
      </c>
      <c r="M11" s="183">
        <v>0.44</v>
      </c>
      <c r="N11" s="140">
        <v>0.39</v>
      </c>
      <c r="O11" s="140">
        <v>0.4</v>
      </c>
      <c r="P11" s="140">
        <v>0.6</v>
      </c>
    </row>
    <row r="12" spans="1:16" ht="15">
      <c r="A12" s="167" t="s">
        <v>54</v>
      </c>
      <c r="B12" s="45">
        <v>3.8</v>
      </c>
      <c r="C12" s="45">
        <v>3.3</v>
      </c>
      <c r="D12" s="45">
        <v>2.7</v>
      </c>
      <c r="E12" s="45">
        <v>2.9</v>
      </c>
      <c r="F12" s="45">
        <v>2.5</v>
      </c>
      <c r="G12" s="45">
        <v>0.8</v>
      </c>
      <c r="H12" s="45">
        <v>0.9</v>
      </c>
      <c r="I12" s="45">
        <v>1.5</v>
      </c>
      <c r="J12" s="45">
        <v>1.4</v>
      </c>
      <c r="K12" s="45">
        <v>1.2</v>
      </c>
      <c r="L12" s="46">
        <v>0.9</v>
      </c>
      <c r="M12" s="183">
        <v>0.79</v>
      </c>
      <c r="N12" s="140">
        <v>0.83</v>
      </c>
      <c r="O12" s="140">
        <v>0.7</v>
      </c>
      <c r="P12" s="140">
        <v>0.8</v>
      </c>
    </row>
    <row r="13" spans="1:16" ht="15.75" thickBot="1">
      <c r="A13" s="12" t="s">
        <v>112</v>
      </c>
      <c r="B13" s="39">
        <v>26542</v>
      </c>
      <c r="C13" s="39">
        <v>28557</v>
      </c>
      <c r="D13" s="39">
        <v>28515</v>
      </c>
      <c r="E13" s="39">
        <v>26941</v>
      </c>
      <c r="F13" s="39">
        <v>26790</v>
      </c>
      <c r="G13" s="39">
        <v>20520</v>
      </c>
      <c r="H13" s="39">
        <v>20450</v>
      </c>
      <c r="I13" s="39">
        <v>18680</v>
      </c>
      <c r="J13" s="39">
        <v>16300</v>
      </c>
      <c r="K13" s="39">
        <v>17590</v>
      </c>
      <c r="L13" s="48">
        <v>19740</v>
      </c>
      <c r="M13" s="186">
        <v>20180</v>
      </c>
      <c r="N13" s="225">
        <v>19930</v>
      </c>
      <c r="O13" s="225">
        <v>18710</v>
      </c>
      <c r="P13" s="225">
        <v>19050</v>
      </c>
    </row>
    <row r="14" spans="1:16" ht="21.75" customHeight="1">
      <c r="A14" s="138" t="s">
        <v>347</v>
      </c>
      <c r="B14" s="263"/>
      <c r="C14" s="263"/>
      <c r="D14" s="263"/>
      <c r="E14" s="263"/>
      <c r="F14" s="263"/>
      <c r="G14" s="263"/>
      <c r="H14" s="263"/>
      <c r="I14" s="263"/>
      <c r="J14" s="263"/>
      <c r="K14" s="263"/>
      <c r="L14" s="263"/>
      <c r="M14" s="263"/>
      <c r="N14" s="263"/>
      <c r="O14" s="263"/>
      <c r="P14" s="263"/>
    </row>
    <row r="15" spans="1:16" ht="33.75" customHeight="1">
      <c r="A15" s="138" t="s">
        <v>349</v>
      </c>
      <c r="B15" s="167"/>
      <c r="C15" s="167"/>
      <c r="D15" s="167"/>
      <c r="E15" s="167"/>
      <c r="F15" s="167"/>
      <c r="G15" s="167"/>
      <c r="H15" s="167"/>
      <c r="I15" s="167"/>
      <c r="J15" s="167"/>
      <c r="K15" s="369"/>
      <c r="L15" s="370" t="s">
        <v>384</v>
      </c>
      <c r="M15" s="370" t="s">
        <v>385</v>
      </c>
      <c r="N15" s="2"/>
      <c r="O15" s="2"/>
      <c r="P15" s="2"/>
    </row>
    <row r="16" spans="1:16" ht="18.75" customHeight="1">
      <c r="A16" s="138"/>
      <c r="B16" s="352"/>
      <c r="C16" s="352"/>
      <c r="D16" s="352"/>
      <c r="E16" s="352"/>
      <c r="F16" s="352"/>
      <c r="G16" s="2"/>
      <c r="H16" s="2"/>
      <c r="I16" s="352"/>
      <c r="J16" s="352"/>
      <c r="K16" s="352" t="s">
        <v>47</v>
      </c>
      <c r="L16" s="372">
        <v>3.93</v>
      </c>
      <c r="M16" s="372">
        <v>3.9</v>
      </c>
      <c r="N16" s="2"/>
      <c r="O16" s="2"/>
      <c r="P16" s="2"/>
    </row>
    <row r="17" spans="1:16" ht="20.25" customHeight="1">
      <c r="A17" s="138"/>
      <c r="B17" s="352"/>
      <c r="C17" s="352"/>
      <c r="D17" s="352"/>
      <c r="E17" s="352"/>
      <c r="F17" s="352"/>
      <c r="G17" s="352"/>
      <c r="H17" s="352"/>
      <c r="I17" s="352"/>
      <c r="J17" s="352"/>
      <c r="K17" s="352" t="s">
        <v>48</v>
      </c>
      <c r="L17" s="372">
        <v>31.35</v>
      </c>
      <c r="M17" s="372">
        <v>38.4</v>
      </c>
      <c r="N17" s="2"/>
      <c r="O17" s="2"/>
      <c r="P17" s="2"/>
    </row>
    <row r="18" spans="1:16" ht="20.25" customHeight="1">
      <c r="A18" s="138"/>
      <c r="B18" s="352"/>
      <c r="C18" s="352"/>
      <c r="D18" s="352"/>
      <c r="E18" s="352"/>
      <c r="F18" s="352"/>
      <c r="G18" s="352"/>
      <c r="H18" s="352"/>
      <c r="I18" s="352"/>
      <c r="J18" s="352"/>
      <c r="K18" s="352" t="s">
        <v>49</v>
      </c>
      <c r="L18" s="372">
        <v>29.25</v>
      </c>
      <c r="M18" s="372">
        <v>28</v>
      </c>
      <c r="N18" s="2"/>
      <c r="O18" s="2"/>
      <c r="P18" s="2"/>
    </row>
    <row r="19" spans="1:16" ht="15" customHeight="1">
      <c r="A19" s="138"/>
      <c r="B19" s="352"/>
      <c r="C19" s="352"/>
      <c r="D19" s="352"/>
      <c r="E19" s="352"/>
      <c r="F19" s="352"/>
      <c r="G19" s="352"/>
      <c r="H19" s="352"/>
      <c r="I19" s="352"/>
      <c r="J19" s="352"/>
      <c r="K19" s="352" t="s">
        <v>50</v>
      </c>
      <c r="L19" s="372">
        <v>15.73</v>
      </c>
      <c r="M19" s="372">
        <v>13.2</v>
      </c>
      <c r="N19" s="2"/>
      <c r="O19" s="2"/>
      <c r="P19" s="2"/>
    </row>
    <row r="20" spans="1:16" ht="16.5" customHeight="1">
      <c r="A20" s="138"/>
      <c r="B20" s="352"/>
      <c r="C20" s="352"/>
      <c r="D20" s="352"/>
      <c r="E20" s="352"/>
      <c r="F20" s="352"/>
      <c r="G20" s="352"/>
      <c r="H20" s="352"/>
      <c r="I20" s="352"/>
      <c r="J20" s="352"/>
      <c r="K20" s="352" t="s">
        <v>51</v>
      </c>
      <c r="L20" s="372">
        <v>13.12</v>
      </c>
      <c r="M20" s="372">
        <v>11.9</v>
      </c>
      <c r="N20" s="2"/>
      <c r="O20" s="2"/>
      <c r="P20" s="2"/>
    </row>
    <row r="21" spans="1:16" ht="17.25" customHeight="1">
      <c r="A21" s="138"/>
      <c r="B21" s="352"/>
      <c r="C21" s="352"/>
      <c r="D21" s="352"/>
      <c r="E21" s="352"/>
      <c r="F21" s="352"/>
      <c r="G21" s="352"/>
      <c r="H21" s="352"/>
      <c r="I21" s="352"/>
      <c r="J21" s="352"/>
      <c r="K21" s="352" t="s">
        <v>52</v>
      </c>
      <c r="L21" s="372">
        <v>4.39</v>
      </c>
      <c r="M21" s="372">
        <v>3.5</v>
      </c>
      <c r="N21" s="2"/>
      <c r="O21" s="2"/>
      <c r="P21" s="2"/>
    </row>
    <row r="22" spans="1:16" ht="17.25" customHeight="1">
      <c r="A22" s="174"/>
      <c r="B22" s="169"/>
      <c r="C22" s="169"/>
      <c r="D22" s="169"/>
      <c r="E22" s="169"/>
      <c r="F22" s="212"/>
      <c r="G22" s="212"/>
      <c r="H22" s="212"/>
      <c r="I22" s="212"/>
      <c r="J22" s="212"/>
      <c r="K22" s="352" t="s">
        <v>53</v>
      </c>
      <c r="L22" s="373">
        <v>0.92</v>
      </c>
      <c r="M22" s="373">
        <v>0.4</v>
      </c>
      <c r="N22" s="2"/>
      <c r="O22" s="2"/>
      <c r="P22" s="2"/>
    </row>
    <row r="23" spans="1:16" ht="21" customHeight="1">
      <c r="A23" s="169"/>
      <c r="B23" s="169"/>
      <c r="C23" s="169"/>
      <c r="D23" s="169"/>
      <c r="E23" s="169"/>
      <c r="F23" s="169"/>
      <c r="G23" s="169"/>
      <c r="H23" s="169"/>
      <c r="I23" s="169"/>
      <c r="J23" s="169"/>
      <c r="K23" s="371" t="s">
        <v>54</v>
      </c>
      <c r="L23" s="374">
        <v>2.06</v>
      </c>
      <c r="M23" s="374">
        <v>0.7</v>
      </c>
      <c r="N23" s="2"/>
      <c r="O23" s="2"/>
      <c r="P23" s="2"/>
    </row>
    <row r="24" spans="1:18" ht="22.5" customHeight="1" thickBot="1">
      <c r="A24" s="433" t="s">
        <v>352</v>
      </c>
      <c r="B24" s="434"/>
      <c r="C24" s="434"/>
      <c r="D24" s="434"/>
      <c r="E24" s="434"/>
      <c r="F24" s="434"/>
      <c r="G24" s="434"/>
      <c r="H24" s="434"/>
      <c r="I24" s="434"/>
      <c r="J24" s="434"/>
      <c r="K24" s="434"/>
      <c r="L24" s="434"/>
      <c r="M24" s="434"/>
      <c r="N24" s="434"/>
      <c r="O24" s="434"/>
      <c r="P24" s="56"/>
      <c r="Q24" s="368"/>
      <c r="R24" s="368"/>
    </row>
    <row r="25" spans="1:18" ht="15.75" customHeight="1">
      <c r="A25" s="428"/>
      <c r="B25" s="428"/>
      <c r="C25" s="428"/>
      <c r="D25" s="428"/>
      <c r="E25" s="428"/>
      <c r="F25" s="428"/>
      <c r="G25" s="428"/>
      <c r="H25" s="428"/>
      <c r="I25" s="428"/>
      <c r="J25" s="428"/>
      <c r="K25" s="428"/>
      <c r="L25" s="428"/>
      <c r="M25" s="428"/>
      <c r="N25" s="428"/>
      <c r="O25" s="428"/>
      <c r="P25" s="30"/>
      <c r="Q25" s="30"/>
      <c r="R25" s="30"/>
    </row>
    <row r="26" spans="1:18" ht="15.75">
      <c r="A26" s="429"/>
      <c r="B26" s="3">
        <v>1999</v>
      </c>
      <c r="C26" s="3">
        <v>2000</v>
      </c>
      <c r="D26" s="3">
        <v>2001</v>
      </c>
      <c r="E26" s="3">
        <v>2002</v>
      </c>
      <c r="F26" s="3">
        <v>2003</v>
      </c>
      <c r="G26" s="3">
        <v>2007</v>
      </c>
      <c r="H26" s="3">
        <v>2008</v>
      </c>
      <c r="I26" s="3">
        <v>2009</v>
      </c>
      <c r="J26" s="3">
        <v>2010</v>
      </c>
      <c r="K26" s="3">
        <v>2011</v>
      </c>
      <c r="L26" s="3">
        <v>2012</v>
      </c>
      <c r="M26" s="3">
        <v>2013</v>
      </c>
      <c r="N26" s="3">
        <v>2014</v>
      </c>
      <c r="O26" s="3">
        <v>2015</v>
      </c>
      <c r="P26" s="3">
        <v>2016</v>
      </c>
      <c r="Q26" s="30"/>
      <c r="R26" s="30"/>
    </row>
    <row r="27" spans="1:16" ht="15.75" customHeight="1">
      <c r="A27" s="6" t="s">
        <v>142</v>
      </c>
      <c r="B27" s="50"/>
      <c r="C27" s="50"/>
      <c r="D27" s="50"/>
      <c r="E27" s="50"/>
      <c r="F27" s="50"/>
      <c r="G27" s="50"/>
      <c r="H27" s="50"/>
      <c r="I27" s="50"/>
      <c r="J27" s="57"/>
      <c r="K27" s="57"/>
      <c r="L27" s="57"/>
      <c r="M27" s="8"/>
      <c r="N27" s="8"/>
      <c r="O27" s="8"/>
      <c r="P27" s="8" t="s">
        <v>111</v>
      </c>
    </row>
    <row r="28" spans="1:16" ht="15">
      <c r="A28" s="19" t="s">
        <v>55</v>
      </c>
      <c r="B28" s="17">
        <v>3.25</v>
      </c>
      <c r="C28" s="17">
        <v>3.15</v>
      </c>
      <c r="D28" s="17">
        <v>2.77</v>
      </c>
      <c r="E28" s="17">
        <v>3.12</v>
      </c>
      <c r="F28" s="17">
        <v>2.9</v>
      </c>
      <c r="G28" s="17">
        <v>4.8</v>
      </c>
      <c r="H28" s="17">
        <v>4.18</v>
      </c>
      <c r="I28" s="17">
        <v>4.17</v>
      </c>
      <c r="J28" s="17">
        <v>4.19</v>
      </c>
      <c r="K28" s="17">
        <v>4.03</v>
      </c>
      <c r="L28" s="17">
        <v>3.68</v>
      </c>
      <c r="M28" s="183">
        <v>3.87</v>
      </c>
      <c r="N28" s="140">
        <v>3.67</v>
      </c>
      <c r="O28" s="140">
        <v>4.19</v>
      </c>
      <c r="P28" s="140">
        <v>3.8</v>
      </c>
    </row>
    <row r="29" spans="1:21" ht="15">
      <c r="A29" s="19" t="s">
        <v>56</v>
      </c>
      <c r="B29" s="17">
        <v>18.94</v>
      </c>
      <c r="C29" s="17">
        <v>18.54</v>
      </c>
      <c r="D29" s="17">
        <v>18.9</v>
      </c>
      <c r="E29" s="17">
        <v>18.78</v>
      </c>
      <c r="F29" s="17">
        <v>18.87</v>
      </c>
      <c r="G29" s="17">
        <v>18.17</v>
      </c>
      <c r="H29" s="17">
        <v>18.87</v>
      </c>
      <c r="I29" s="17">
        <v>20.16</v>
      </c>
      <c r="J29" s="17">
        <v>19.92</v>
      </c>
      <c r="K29" s="17">
        <v>20.51</v>
      </c>
      <c r="L29" s="17">
        <v>18.76</v>
      </c>
      <c r="M29" s="183">
        <v>19.31</v>
      </c>
      <c r="N29" s="140">
        <v>19.45</v>
      </c>
      <c r="O29" s="140">
        <v>19.49</v>
      </c>
      <c r="P29" s="140">
        <v>19.4</v>
      </c>
      <c r="Q29" s="30"/>
      <c r="R29" s="30"/>
      <c r="S29" s="30"/>
      <c r="T29" s="30"/>
      <c r="U29" s="30"/>
    </row>
    <row r="30" spans="1:21" ht="15">
      <c r="A30" s="19" t="s">
        <v>57</v>
      </c>
      <c r="B30" s="17">
        <v>13.63</v>
      </c>
      <c r="C30" s="17">
        <v>13.41</v>
      </c>
      <c r="D30" s="17">
        <v>14.26</v>
      </c>
      <c r="E30" s="17">
        <v>14.21</v>
      </c>
      <c r="F30" s="17">
        <v>13.88</v>
      </c>
      <c r="G30" s="17">
        <v>13.58</v>
      </c>
      <c r="H30" s="17">
        <v>13.05</v>
      </c>
      <c r="I30" s="17">
        <v>13.55</v>
      </c>
      <c r="J30" s="17">
        <v>13.33</v>
      </c>
      <c r="K30" s="17">
        <v>12.73</v>
      </c>
      <c r="L30" s="17">
        <v>13.06</v>
      </c>
      <c r="M30" s="183">
        <v>12.61</v>
      </c>
      <c r="N30" s="140">
        <v>13.19</v>
      </c>
      <c r="O30" s="140">
        <v>13.07</v>
      </c>
      <c r="P30" s="140">
        <v>13.1</v>
      </c>
      <c r="Q30" s="30"/>
      <c r="R30" s="30"/>
      <c r="S30" s="30"/>
      <c r="T30" s="30"/>
      <c r="U30" s="30"/>
    </row>
    <row r="31" spans="1:21" ht="15">
      <c r="A31" s="19" t="s">
        <v>58</v>
      </c>
      <c r="B31" s="17">
        <v>15.35</v>
      </c>
      <c r="C31" s="17">
        <v>15.04</v>
      </c>
      <c r="D31" s="17">
        <v>15.57</v>
      </c>
      <c r="E31" s="17">
        <v>15.67</v>
      </c>
      <c r="F31" s="17">
        <v>15.57</v>
      </c>
      <c r="G31" s="17">
        <v>15.52</v>
      </c>
      <c r="H31" s="17">
        <v>14.89</v>
      </c>
      <c r="I31" s="17">
        <v>15.18</v>
      </c>
      <c r="J31" s="17">
        <v>15.46</v>
      </c>
      <c r="K31" s="17">
        <v>14.57</v>
      </c>
      <c r="L31" s="17">
        <v>15.18</v>
      </c>
      <c r="M31" s="183">
        <v>15.1</v>
      </c>
      <c r="N31" s="140">
        <v>14.81</v>
      </c>
      <c r="O31" s="140">
        <v>15.49</v>
      </c>
      <c r="P31" s="140">
        <v>14.5</v>
      </c>
      <c r="Q31" s="432"/>
      <c r="R31" s="432"/>
      <c r="S31" s="432"/>
      <c r="T31" s="75"/>
      <c r="U31" s="75"/>
    </row>
    <row r="32" spans="1:21" ht="15">
      <c r="A32" s="19" t="s">
        <v>59</v>
      </c>
      <c r="B32" s="17">
        <v>17.42</v>
      </c>
      <c r="C32" s="17">
        <v>17.27</v>
      </c>
      <c r="D32" s="17">
        <v>17.79</v>
      </c>
      <c r="E32" s="17">
        <v>17.78</v>
      </c>
      <c r="F32" s="17">
        <v>17.5</v>
      </c>
      <c r="G32" s="17">
        <v>16.52</v>
      </c>
      <c r="H32" s="17">
        <v>16.37</v>
      </c>
      <c r="I32" s="17">
        <v>15.86</v>
      </c>
      <c r="J32" s="17">
        <v>15.82</v>
      </c>
      <c r="K32" s="17">
        <v>16.54</v>
      </c>
      <c r="L32" s="17">
        <v>17.91</v>
      </c>
      <c r="M32" s="183">
        <v>17.38</v>
      </c>
      <c r="N32" s="140">
        <v>17.11</v>
      </c>
      <c r="O32" s="140">
        <v>17.67</v>
      </c>
      <c r="P32" s="140">
        <v>17.3</v>
      </c>
      <c r="Q32" s="432"/>
      <c r="R32" s="432"/>
      <c r="S32" s="432"/>
      <c r="T32" s="75"/>
      <c r="U32" s="75"/>
    </row>
    <row r="33" spans="1:21" ht="15">
      <c r="A33" s="19" t="s">
        <v>60</v>
      </c>
      <c r="B33" s="17">
        <v>14.49</v>
      </c>
      <c r="C33" s="17">
        <v>15.51</v>
      </c>
      <c r="D33" s="17">
        <v>15.65</v>
      </c>
      <c r="E33" s="17">
        <v>15.5</v>
      </c>
      <c r="F33" s="17">
        <v>15.96</v>
      </c>
      <c r="G33" s="17">
        <v>15.29</v>
      </c>
      <c r="H33" s="17">
        <v>15.59</v>
      </c>
      <c r="I33" s="17">
        <v>15.37</v>
      </c>
      <c r="J33" s="17">
        <v>15.79</v>
      </c>
      <c r="K33" s="17">
        <v>16.28</v>
      </c>
      <c r="L33" s="17">
        <v>16.6</v>
      </c>
      <c r="M33" s="183">
        <v>16.55</v>
      </c>
      <c r="N33" s="140">
        <v>16.32</v>
      </c>
      <c r="O33" s="140">
        <v>15.42</v>
      </c>
      <c r="P33" s="140">
        <v>16.3</v>
      </c>
      <c r="Q33" s="76"/>
      <c r="R33" s="77"/>
      <c r="S33" s="77"/>
      <c r="T33" s="77"/>
      <c r="U33" s="77"/>
    </row>
    <row r="34" spans="1:21" ht="15">
      <c r="A34" s="19" t="s">
        <v>61</v>
      </c>
      <c r="B34" s="17">
        <v>16.9</v>
      </c>
      <c r="C34" s="17">
        <v>17.08</v>
      </c>
      <c r="D34" s="17">
        <v>15.05</v>
      </c>
      <c r="E34" s="17">
        <v>14.94</v>
      </c>
      <c r="F34" s="17">
        <v>15.31</v>
      </c>
      <c r="G34" s="17">
        <v>16.12</v>
      </c>
      <c r="H34" s="17">
        <v>17.04</v>
      </c>
      <c r="I34" s="17">
        <v>15.71</v>
      </c>
      <c r="J34" s="17">
        <v>15.5</v>
      </c>
      <c r="K34" s="17">
        <v>15.34</v>
      </c>
      <c r="L34" s="17">
        <v>14.81</v>
      </c>
      <c r="M34" s="183">
        <v>15.19</v>
      </c>
      <c r="N34" s="140">
        <v>15.46</v>
      </c>
      <c r="O34" s="140">
        <v>14.67</v>
      </c>
      <c r="P34" s="140">
        <v>15.7</v>
      </c>
      <c r="Q34" s="76"/>
      <c r="R34" s="77"/>
      <c r="S34" s="77"/>
      <c r="T34" s="77"/>
      <c r="U34" s="77"/>
    </row>
    <row r="35" spans="1:21" ht="15">
      <c r="A35" s="52" t="s">
        <v>112</v>
      </c>
      <c r="B35" s="38">
        <v>20377</v>
      </c>
      <c r="C35" s="38">
        <v>22130</v>
      </c>
      <c r="D35" s="38">
        <v>22414</v>
      </c>
      <c r="E35" s="38">
        <v>21203</v>
      </c>
      <c r="F35" s="38">
        <v>20620</v>
      </c>
      <c r="G35" s="38">
        <v>16210</v>
      </c>
      <c r="H35" s="38">
        <v>16070</v>
      </c>
      <c r="I35" s="38">
        <v>15000</v>
      </c>
      <c r="J35" s="38">
        <v>12830</v>
      </c>
      <c r="K35" s="38">
        <v>13940</v>
      </c>
      <c r="L35" s="38">
        <v>15410</v>
      </c>
      <c r="M35" s="185">
        <v>15890</v>
      </c>
      <c r="N35" s="284">
        <v>15550</v>
      </c>
      <c r="O35" s="284">
        <v>14640</v>
      </c>
      <c r="P35" s="284">
        <v>15050</v>
      </c>
      <c r="Q35" s="76"/>
      <c r="R35" s="77"/>
      <c r="S35" s="77"/>
      <c r="T35" s="77"/>
      <c r="U35" s="77"/>
    </row>
    <row r="36" spans="1:21" ht="15">
      <c r="A36" s="52"/>
      <c r="B36" s="38"/>
      <c r="C36" s="38"/>
      <c r="D36" s="38"/>
      <c r="E36" s="38"/>
      <c r="F36" s="38"/>
      <c r="G36" s="38"/>
      <c r="H36" s="38"/>
      <c r="I36" s="38"/>
      <c r="J36" s="38"/>
      <c r="K36" s="38"/>
      <c r="L36" s="38"/>
      <c r="M36" s="30"/>
      <c r="N36" s="267"/>
      <c r="O36" s="267"/>
      <c r="P36" s="267"/>
      <c r="Q36" s="76"/>
      <c r="R36" s="77"/>
      <c r="S36" s="77"/>
      <c r="T36" s="77"/>
      <c r="U36" s="77"/>
    </row>
    <row r="37" spans="1:21" ht="15.75">
      <c r="A37" s="16" t="s">
        <v>143</v>
      </c>
      <c r="B37" s="38"/>
      <c r="C37" s="38"/>
      <c r="D37" s="38"/>
      <c r="E37" s="38"/>
      <c r="F37" s="38"/>
      <c r="G37" s="38"/>
      <c r="H37" s="38"/>
      <c r="I37" s="38"/>
      <c r="J37" s="38"/>
      <c r="K37" s="38"/>
      <c r="L37" s="38"/>
      <c r="M37" s="167"/>
      <c r="N37" s="91"/>
      <c r="O37" s="91"/>
      <c r="P37" s="91"/>
      <c r="Q37" s="76"/>
      <c r="R37" s="77"/>
      <c r="S37" s="77"/>
      <c r="T37" s="77"/>
      <c r="U37" s="77"/>
    </row>
    <row r="38" spans="1:21" ht="18">
      <c r="A38" s="19" t="s">
        <v>351</v>
      </c>
      <c r="B38" s="53">
        <v>10.39</v>
      </c>
      <c r="C38" s="53">
        <v>9.87</v>
      </c>
      <c r="D38" s="53">
        <v>8.72</v>
      </c>
      <c r="E38" s="53">
        <v>9.45</v>
      </c>
      <c r="F38" s="78">
        <v>10.08</v>
      </c>
      <c r="G38" s="78">
        <v>11.04</v>
      </c>
      <c r="H38" s="78">
        <v>9.7</v>
      </c>
      <c r="I38" s="78">
        <v>9.85</v>
      </c>
      <c r="J38" s="78">
        <v>9.83</v>
      </c>
      <c r="K38" s="78">
        <v>10.26</v>
      </c>
      <c r="L38" s="78">
        <v>9.82</v>
      </c>
      <c r="M38" s="183">
        <v>8.36</v>
      </c>
      <c r="N38" s="140">
        <v>8.9</v>
      </c>
      <c r="O38" s="140">
        <v>7.68</v>
      </c>
      <c r="P38" s="140">
        <v>9.2</v>
      </c>
      <c r="Q38" s="76"/>
      <c r="R38" s="77"/>
      <c r="S38" s="77"/>
      <c r="T38" s="77"/>
      <c r="U38" s="77"/>
    </row>
    <row r="39" spans="1:21" ht="15">
      <c r="A39" s="19" t="s">
        <v>144</v>
      </c>
      <c r="B39" s="53">
        <v>18</v>
      </c>
      <c r="C39" s="53">
        <v>16.23</v>
      </c>
      <c r="D39" s="53">
        <v>18.25</v>
      </c>
      <c r="E39" s="53">
        <v>18.61</v>
      </c>
      <c r="F39" s="53">
        <v>18.95</v>
      </c>
      <c r="G39" s="53">
        <v>18.95</v>
      </c>
      <c r="H39" s="53">
        <v>17.35</v>
      </c>
      <c r="I39" s="53">
        <v>19.42</v>
      </c>
      <c r="J39" s="53">
        <v>20.44</v>
      </c>
      <c r="K39" s="53">
        <v>19.13</v>
      </c>
      <c r="L39" s="53">
        <v>18.47</v>
      </c>
      <c r="M39" s="183">
        <v>18.46</v>
      </c>
      <c r="N39" s="140">
        <v>20.41</v>
      </c>
      <c r="O39" s="140">
        <v>19.43</v>
      </c>
      <c r="P39" s="140">
        <v>19.9</v>
      </c>
      <c r="Q39" s="384">
        <f>SUM(P38:P39)</f>
        <v>29.099999999999998</v>
      </c>
      <c r="R39" s="77"/>
      <c r="S39" s="77"/>
      <c r="T39" s="77"/>
      <c r="U39" s="77"/>
    </row>
    <row r="40" spans="1:21" ht="15">
      <c r="A40" s="19" t="s">
        <v>58</v>
      </c>
      <c r="B40" s="53">
        <v>21.34</v>
      </c>
      <c r="C40" s="53">
        <v>21.89</v>
      </c>
      <c r="D40" s="53">
        <v>22.54</v>
      </c>
      <c r="E40" s="53">
        <v>22.36</v>
      </c>
      <c r="F40" s="53">
        <v>21.2</v>
      </c>
      <c r="G40" s="53">
        <v>21.75</v>
      </c>
      <c r="H40" s="53">
        <v>22.87</v>
      </c>
      <c r="I40" s="53">
        <v>23.17</v>
      </c>
      <c r="J40" s="53">
        <v>22.69</v>
      </c>
      <c r="K40" s="53">
        <v>23.89</v>
      </c>
      <c r="L40" s="53">
        <v>23.61</v>
      </c>
      <c r="M40" s="183">
        <v>24.68</v>
      </c>
      <c r="N40" s="140">
        <v>25.08</v>
      </c>
      <c r="O40" s="140">
        <v>24.89</v>
      </c>
      <c r="P40" s="140">
        <v>24.2</v>
      </c>
      <c r="Q40" s="30"/>
      <c r="R40" s="30"/>
      <c r="S40" s="30"/>
      <c r="T40" s="30"/>
      <c r="U40" s="30"/>
    </row>
    <row r="41" spans="1:21" ht="15">
      <c r="A41" s="19" t="s">
        <v>59</v>
      </c>
      <c r="B41" s="53">
        <v>18.78</v>
      </c>
      <c r="C41" s="53">
        <v>19.24</v>
      </c>
      <c r="D41" s="53">
        <v>20.22</v>
      </c>
      <c r="E41" s="53">
        <v>19.55</v>
      </c>
      <c r="F41" s="53">
        <v>19.69</v>
      </c>
      <c r="G41" s="53">
        <v>16.53</v>
      </c>
      <c r="H41" s="53">
        <v>18.12</v>
      </c>
      <c r="I41" s="53">
        <v>16.85</v>
      </c>
      <c r="J41" s="53">
        <v>18.17</v>
      </c>
      <c r="K41" s="53">
        <v>18.1</v>
      </c>
      <c r="L41" s="53">
        <v>18.36</v>
      </c>
      <c r="M41" s="183">
        <v>19.05</v>
      </c>
      <c r="N41" s="140">
        <v>18.89</v>
      </c>
      <c r="O41" s="140">
        <v>18.51</v>
      </c>
      <c r="P41" s="140">
        <v>19.6</v>
      </c>
      <c r="Q41" s="30"/>
      <c r="R41" s="30"/>
      <c r="S41" s="30"/>
      <c r="T41" s="30"/>
      <c r="U41" s="30"/>
    </row>
    <row r="42" spans="1:16" ht="15">
      <c r="A42" s="19" t="s">
        <v>60</v>
      </c>
      <c r="B42" s="53">
        <v>13.49</v>
      </c>
      <c r="C42" s="53">
        <v>13.98</v>
      </c>
      <c r="D42" s="53">
        <v>13.64</v>
      </c>
      <c r="E42" s="53">
        <v>14.13</v>
      </c>
      <c r="F42" s="53">
        <v>14.52</v>
      </c>
      <c r="G42" s="53">
        <v>14.4</v>
      </c>
      <c r="H42" s="53">
        <v>13.3</v>
      </c>
      <c r="I42" s="53">
        <v>14.95</v>
      </c>
      <c r="J42" s="53">
        <v>14.22</v>
      </c>
      <c r="K42" s="53">
        <v>13.48</v>
      </c>
      <c r="L42" s="53">
        <v>14.06</v>
      </c>
      <c r="M42" s="183">
        <v>13.62</v>
      </c>
      <c r="N42" s="140">
        <v>13.35</v>
      </c>
      <c r="O42" s="140">
        <v>14.05</v>
      </c>
      <c r="P42" s="140">
        <v>13.4</v>
      </c>
    </row>
    <row r="43" spans="1:16" ht="15">
      <c r="A43" s="19" t="s">
        <v>61</v>
      </c>
      <c r="B43" s="53">
        <v>18</v>
      </c>
      <c r="C43" s="53">
        <v>18.79</v>
      </c>
      <c r="D43" s="53">
        <v>16.63</v>
      </c>
      <c r="E43" s="53">
        <v>15.92</v>
      </c>
      <c r="F43" s="53">
        <v>15.56</v>
      </c>
      <c r="G43" s="53">
        <v>17.33</v>
      </c>
      <c r="H43" s="53">
        <v>18.67</v>
      </c>
      <c r="I43" s="53">
        <v>15.76</v>
      </c>
      <c r="J43" s="53">
        <v>14.65</v>
      </c>
      <c r="K43" s="53">
        <v>15.14</v>
      </c>
      <c r="L43" s="53">
        <v>15.68</v>
      </c>
      <c r="M43" s="183">
        <v>15.83</v>
      </c>
      <c r="N43" s="140">
        <v>13.38</v>
      </c>
      <c r="O43" s="140">
        <v>15.43</v>
      </c>
      <c r="P43" s="140">
        <v>13.8</v>
      </c>
    </row>
    <row r="44" spans="1:16" ht="15.75" thickBot="1">
      <c r="A44" s="54" t="s">
        <v>112</v>
      </c>
      <c r="B44" s="55">
        <v>6768</v>
      </c>
      <c r="C44" s="55">
        <v>6427</v>
      </c>
      <c r="D44" s="55">
        <v>6102</v>
      </c>
      <c r="E44" s="55">
        <v>5738</v>
      </c>
      <c r="F44" s="55">
        <v>6170</v>
      </c>
      <c r="G44" s="283">
        <v>4310</v>
      </c>
      <c r="H44" s="55">
        <v>4380</v>
      </c>
      <c r="I44" s="55">
        <v>3680</v>
      </c>
      <c r="J44" s="55">
        <v>3470</v>
      </c>
      <c r="K44" s="55">
        <v>3650</v>
      </c>
      <c r="L44" s="55">
        <v>4330</v>
      </c>
      <c r="M44" s="186">
        <v>4290</v>
      </c>
      <c r="N44" s="225">
        <v>4380</v>
      </c>
      <c r="O44" s="225">
        <v>4070</v>
      </c>
      <c r="P44" s="225">
        <v>4000</v>
      </c>
    </row>
    <row r="45" spans="1:16" ht="21.75" customHeight="1">
      <c r="A45" s="138" t="s">
        <v>350</v>
      </c>
      <c r="B45" s="264"/>
      <c r="C45" s="264"/>
      <c r="D45" s="264"/>
      <c r="E45" s="264"/>
      <c r="F45" s="264"/>
      <c r="G45" s="265"/>
      <c r="H45" s="265"/>
      <c r="I45" s="265"/>
      <c r="J45" s="264"/>
      <c r="K45" s="264"/>
      <c r="L45" s="264"/>
      <c r="M45" s="264"/>
      <c r="N45" s="264"/>
      <c r="O45" s="264"/>
      <c r="P45" s="264"/>
    </row>
    <row r="46" spans="2:16" ht="15">
      <c r="B46" s="169"/>
      <c r="C46" s="169"/>
      <c r="D46" s="169"/>
      <c r="E46" s="169"/>
      <c r="F46" s="169"/>
      <c r="G46" s="169"/>
      <c r="H46" s="169"/>
      <c r="I46" s="169"/>
      <c r="J46" s="169"/>
      <c r="K46" s="169"/>
      <c r="L46" s="169"/>
      <c r="M46" s="169"/>
      <c r="N46" s="169"/>
      <c r="O46" s="169"/>
      <c r="P46" s="169"/>
    </row>
    <row r="47" spans="1:17" ht="15">
      <c r="A47" s="169"/>
      <c r="B47" s="169"/>
      <c r="C47" s="169"/>
      <c r="D47" s="169"/>
      <c r="E47" s="169"/>
      <c r="F47" s="212"/>
      <c r="G47" s="212"/>
      <c r="H47" s="212"/>
      <c r="I47" s="212"/>
      <c r="J47" s="212"/>
      <c r="K47" s="212"/>
      <c r="L47" s="212"/>
      <c r="M47" s="212"/>
      <c r="N47" s="212"/>
      <c r="O47" s="212"/>
      <c r="P47" s="212"/>
      <c r="Q47" s="212"/>
    </row>
    <row r="48" spans="1:16" ht="15">
      <c r="A48" s="169"/>
      <c r="B48" s="169"/>
      <c r="C48" s="169"/>
      <c r="D48" s="169"/>
      <c r="E48" s="169"/>
      <c r="F48" s="169"/>
      <c r="G48" s="169"/>
      <c r="H48" s="169"/>
      <c r="I48" s="169"/>
      <c r="J48" s="169"/>
      <c r="K48" s="169"/>
      <c r="L48" s="169"/>
      <c r="M48" s="169"/>
      <c r="N48" s="169"/>
      <c r="O48" s="169"/>
      <c r="P48" s="169"/>
    </row>
    <row r="49" spans="1:16" ht="18.75" thickBot="1">
      <c r="A49" s="419" t="s">
        <v>353</v>
      </c>
      <c r="B49" s="430"/>
      <c r="C49" s="430"/>
      <c r="D49" s="430"/>
      <c r="E49" s="430"/>
      <c r="F49" s="430"/>
      <c r="G49" s="430"/>
      <c r="H49" s="430"/>
      <c r="I49" s="430"/>
      <c r="J49" s="430"/>
      <c r="K49" s="430"/>
      <c r="L49" s="430"/>
      <c r="M49" s="430"/>
      <c r="N49" s="430"/>
      <c r="O49" s="430"/>
      <c r="P49" s="2"/>
    </row>
    <row r="50" spans="1:18" ht="15.75" customHeight="1">
      <c r="A50" s="428"/>
      <c r="B50" s="428"/>
      <c r="C50" s="428"/>
      <c r="D50" s="428"/>
      <c r="E50" s="428"/>
      <c r="F50" s="428"/>
      <c r="G50" s="428"/>
      <c r="H50" s="428"/>
      <c r="I50" s="428"/>
      <c r="J50" s="428"/>
      <c r="K50" s="428"/>
      <c r="L50" s="428"/>
      <c r="M50" s="428"/>
      <c r="N50" s="428"/>
      <c r="O50" s="428"/>
      <c r="P50" s="69"/>
      <c r="Q50" s="30"/>
      <c r="R50" s="30"/>
    </row>
    <row r="51" spans="1:18" ht="15.75">
      <c r="A51" s="429"/>
      <c r="B51" s="162">
        <v>1999</v>
      </c>
      <c r="C51" s="162">
        <v>2000</v>
      </c>
      <c r="D51" s="162">
        <v>2001</v>
      </c>
      <c r="E51" s="162">
        <v>2002</v>
      </c>
      <c r="F51" s="162">
        <v>2003</v>
      </c>
      <c r="G51" s="269">
        <v>2007</v>
      </c>
      <c r="H51" s="3">
        <v>2008</v>
      </c>
      <c r="I51" s="3">
        <v>2009</v>
      </c>
      <c r="J51" s="3">
        <v>2010</v>
      </c>
      <c r="K51" s="59">
        <v>2011</v>
      </c>
      <c r="L51" s="60">
        <v>2012</v>
      </c>
      <c r="M51" s="3">
        <v>2013</v>
      </c>
      <c r="N51" s="3">
        <v>2014</v>
      </c>
      <c r="O51" s="3">
        <v>2015</v>
      </c>
      <c r="P51" s="3">
        <v>2016</v>
      </c>
      <c r="Q51" s="30"/>
      <c r="R51" s="30"/>
    </row>
    <row r="52" spans="1:16" ht="15.75">
      <c r="A52" s="6"/>
      <c r="B52" s="61"/>
      <c r="C52" s="61"/>
      <c r="D52" s="61"/>
      <c r="E52" s="61"/>
      <c r="F52" s="61"/>
      <c r="G52" s="61"/>
      <c r="H52" s="61"/>
      <c r="I52" s="61"/>
      <c r="J52" s="8"/>
      <c r="K52" s="62"/>
      <c r="L52" s="63"/>
      <c r="M52" s="8"/>
      <c r="N52" s="8"/>
      <c r="O52" s="8"/>
      <c r="P52" s="8" t="s">
        <v>111</v>
      </c>
    </row>
    <row r="53" spans="1:16" ht="15">
      <c r="A53" s="167" t="s">
        <v>62</v>
      </c>
      <c r="B53" s="45">
        <v>14.1</v>
      </c>
      <c r="C53" s="45">
        <v>13.2</v>
      </c>
      <c r="D53" s="45">
        <v>14</v>
      </c>
      <c r="E53" s="45">
        <v>14.4</v>
      </c>
      <c r="F53" s="45">
        <v>13.4</v>
      </c>
      <c r="G53" s="45">
        <v>14.1</v>
      </c>
      <c r="H53" s="45">
        <v>14.1</v>
      </c>
      <c r="I53" s="45">
        <v>14</v>
      </c>
      <c r="J53" s="45">
        <v>13.9</v>
      </c>
      <c r="K53" s="64">
        <v>14.9</v>
      </c>
      <c r="L53" s="65">
        <v>14.6</v>
      </c>
      <c r="M53" s="183">
        <v>14</v>
      </c>
      <c r="N53" s="140">
        <v>14.1</v>
      </c>
      <c r="O53" s="140">
        <v>14.6</v>
      </c>
      <c r="P53" s="140">
        <v>14.2</v>
      </c>
    </row>
    <row r="54" spans="1:16" ht="15">
      <c r="A54" s="167" t="s">
        <v>63</v>
      </c>
      <c r="B54" s="45">
        <v>13.8</v>
      </c>
      <c r="C54" s="45">
        <v>15.4</v>
      </c>
      <c r="D54" s="45">
        <v>15.5</v>
      </c>
      <c r="E54" s="45">
        <v>15</v>
      </c>
      <c r="F54" s="45">
        <v>14.3</v>
      </c>
      <c r="G54" s="45">
        <v>14.9</v>
      </c>
      <c r="H54" s="45">
        <v>14.5</v>
      </c>
      <c r="I54" s="45">
        <v>14.5</v>
      </c>
      <c r="J54" s="45">
        <v>14.9</v>
      </c>
      <c r="K54" s="45">
        <v>15.2</v>
      </c>
      <c r="L54" s="46">
        <v>15.7</v>
      </c>
      <c r="M54" s="191">
        <v>15.3</v>
      </c>
      <c r="N54" s="285">
        <v>14.7</v>
      </c>
      <c r="O54" s="246">
        <v>14.4</v>
      </c>
      <c r="P54" s="246">
        <v>15</v>
      </c>
    </row>
    <row r="55" spans="1:16" ht="15">
      <c r="A55" s="167" t="s">
        <v>64</v>
      </c>
      <c r="B55" s="45">
        <v>14.4</v>
      </c>
      <c r="C55" s="45">
        <v>15.4</v>
      </c>
      <c r="D55" s="45">
        <v>15.6</v>
      </c>
      <c r="E55" s="45">
        <v>14.5</v>
      </c>
      <c r="F55" s="45">
        <v>14.6</v>
      </c>
      <c r="G55" s="45">
        <v>15.3</v>
      </c>
      <c r="H55" s="45">
        <v>14.8</v>
      </c>
      <c r="I55" s="45">
        <v>14.9</v>
      </c>
      <c r="J55" s="45">
        <v>14.8</v>
      </c>
      <c r="K55" s="45">
        <v>14.6</v>
      </c>
      <c r="L55" s="46">
        <v>15.5</v>
      </c>
      <c r="M55" s="191">
        <v>15.1</v>
      </c>
      <c r="N55" s="285">
        <v>15.1</v>
      </c>
      <c r="O55" s="246">
        <v>14.8</v>
      </c>
      <c r="P55" s="246">
        <v>15.3</v>
      </c>
    </row>
    <row r="56" spans="1:16" ht="15">
      <c r="A56" s="167" t="s">
        <v>65</v>
      </c>
      <c r="B56" s="45">
        <v>14.2</v>
      </c>
      <c r="C56" s="45">
        <v>16</v>
      </c>
      <c r="D56" s="45">
        <v>14.3</v>
      </c>
      <c r="E56" s="45">
        <v>15.6</v>
      </c>
      <c r="F56" s="45">
        <v>15.7</v>
      </c>
      <c r="G56" s="45">
        <v>15.4</v>
      </c>
      <c r="H56" s="45">
        <v>14</v>
      </c>
      <c r="I56" s="45">
        <v>14.8</v>
      </c>
      <c r="J56" s="45">
        <v>15.2</v>
      </c>
      <c r="K56" s="45">
        <v>15.3</v>
      </c>
      <c r="L56" s="46">
        <v>15.3</v>
      </c>
      <c r="M56" s="191">
        <v>15.9</v>
      </c>
      <c r="N56" s="285">
        <v>15.4</v>
      </c>
      <c r="O56" s="246">
        <v>15</v>
      </c>
      <c r="P56" s="246">
        <v>15.3</v>
      </c>
    </row>
    <row r="57" spans="1:16" ht="15">
      <c r="A57" s="167" t="s">
        <v>66</v>
      </c>
      <c r="B57" s="45">
        <v>16.1</v>
      </c>
      <c r="C57" s="45">
        <v>15.8</v>
      </c>
      <c r="D57" s="45">
        <v>15.3</v>
      </c>
      <c r="E57" s="45">
        <v>16</v>
      </c>
      <c r="F57" s="45">
        <v>16</v>
      </c>
      <c r="G57" s="45">
        <v>14.8</v>
      </c>
      <c r="H57" s="45">
        <v>15.9</v>
      </c>
      <c r="I57" s="45">
        <v>14.3</v>
      </c>
      <c r="J57" s="45">
        <v>15.9</v>
      </c>
      <c r="K57" s="45">
        <v>15.5</v>
      </c>
      <c r="L57" s="46">
        <v>15.1</v>
      </c>
      <c r="M57" s="191">
        <v>15.2</v>
      </c>
      <c r="N57" s="285">
        <v>16.5</v>
      </c>
      <c r="O57" s="246">
        <v>15.7</v>
      </c>
      <c r="P57" s="246">
        <v>15.3</v>
      </c>
    </row>
    <row r="58" spans="1:16" ht="15">
      <c r="A58" s="167" t="s">
        <v>67</v>
      </c>
      <c r="B58" s="45">
        <v>14.9</v>
      </c>
      <c r="C58" s="45">
        <v>13</v>
      </c>
      <c r="D58" s="45">
        <v>13.8</v>
      </c>
      <c r="E58" s="45">
        <v>12.8</v>
      </c>
      <c r="F58" s="45">
        <v>14.3</v>
      </c>
      <c r="G58" s="45">
        <v>13.3</v>
      </c>
      <c r="H58" s="45">
        <v>14.8</v>
      </c>
      <c r="I58" s="45">
        <v>13.9</v>
      </c>
      <c r="J58" s="45">
        <v>13.2</v>
      </c>
      <c r="K58" s="45">
        <v>12.8</v>
      </c>
      <c r="L58" s="46">
        <v>12.5</v>
      </c>
      <c r="M58" s="191">
        <v>12.6</v>
      </c>
      <c r="N58" s="285">
        <v>12.7</v>
      </c>
      <c r="O58" s="246">
        <v>13.9</v>
      </c>
      <c r="P58" s="246">
        <v>12.9</v>
      </c>
    </row>
    <row r="59" spans="1:16" ht="15">
      <c r="A59" s="167" t="s">
        <v>68</v>
      </c>
      <c r="B59" s="45">
        <v>12.6</v>
      </c>
      <c r="C59" s="45">
        <v>11.1</v>
      </c>
      <c r="D59" s="45">
        <v>11.4</v>
      </c>
      <c r="E59" s="45">
        <v>11.7</v>
      </c>
      <c r="F59" s="45">
        <v>11.6</v>
      </c>
      <c r="G59" s="45">
        <v>12.2</v>
      </c>
      <c r="H59" s="45">
        <v>11.7</v>
      </c>
      <c r="I59" s="45">
        <v>13.7</v>
      </c>
      <c r="J59" s="45">
        <v>12</v>
      </c>
      <c r="K59" s="45">
        <v>11.7</v>
      </c>
      <c r="L59" s="46">
        <v>11.4</v>
      </c>
      <c r="M59" s="191">
        <v>11.9</v>
      </c>
      <c r="N59" s="285">
        <v>11.6</v>
      </c>
      <c r="O59" s="246">
        <v>11.6</v>
      </c>
      <c r="P59" s="246">
        <v>12</v>
      </c>
    </row>
    <row r="60" spans="1:16" ht="15.75" thickBot="1">
      <c r="A60" s="12" t="s">
        <v>112</v>
      </c>
      <c r="B60" s="39">
        <v>28396</v>
      </c>
      <c r="C60" s="39">
        <v>28558</v>
      </c>
      <c r="D60" s="39">
        <v>28519</v>
      </c>
      <c r="E60" s="39">
        <v>26944</v>
      </c>
      <c r="F60" s="39">
        <v>26790</v>
      </c>
      <c r="G60" s="39">
        <v>20520</v>
      </c>
      <c r="H60" s="39">
        <v>20450</v>
      </c>
      <c r="I60" s="39">
        <v>18680</v>
      </c>
      <c r="J60" s="39">
        <v>16300</v>
      </c>
      <c r="K60" s="39">
        <v>17590</v>
      </c>
      <c r="L60" s="48">
        <v>19740</v>
      </c>
      <c r="M60" s="186">
        <v>20180</v>
      </c>
      <c r="N60" s="225">
        <v>19930</v>
      </c>
      <c r="O60" s="225">
        <v>18710</v>
      </c>
      <c r="P60" s="225">
        <v>19050</v>
      </c>
    </row>
    <row r="61" spans="1:16" ht="35.25" customHeight="1">
      <c r="A61" s="431"/>
      <c r="B61" s="431"/>
      <c r="C61" s="431"/>
      <c r="D61" s="431"/>
      <c r="E61" s="431"/>
      <c r="F61" s="431"/>
      <c r="G61" s="431"/>
      <c r="H61" s="431"/>
      <c r="I61" s="431"/>
      <c r="J61" s="431"/>
      <c r="K61" s="431"/>
      <c r="L61" s="431"/>
      <c r="M61" s="431"/>
      <c r="N61" s="431"/>
      <c r="O61" s="431"/>
      <c r="P61" s="431"/>
    </row>
    <row r="63" spans="6:17" ht="15">
      <c r="F63" s="212"/>
      <c r="G63" s="212"/>
      <c r="H63" s="212"/>
      <c r="I63" s="212"/>
      <c r="J63" s="212"/>
      <c r="K63" s="212"/>
      <c r="L63" s="212"/>
      <c r="M63" s="212"/>
      <c r="N63" s="212"/>
      <c r="O63" s="212"/>
      <c r="P63" s="212"/>
      <c r="Q63" s="212"/>
    </row>
  </sheetData>
  <sheetProtection/>
  <mergeCells count="13">
    <mergeCell ref="S31:S32"/>
    <mergeCell ref="A2:A3"/>
    <mergeCell ref="B2:O2"/>
    <mergeCell ref="A1:O1"/>
    <mergeCell ref="A25:A26"/>
    <mergeCell ref="B25:O25"/>
    <mergeCell ref="A24:O24"/>
    <mergeCell ref="A50:A51"/>
    <mergeCell ref="B50:O50"/>
    <mergeCell ref="A49:O49"/>
    <mergeCell ref="A61:P61"/>
    <mergeCell ref="Q31:Q32"/>
    <mergeCell ref="R31:R32"/>
  </mergeCells>
  <printOptions/>
  <pageMargins left="0.7" right="0.7" top="0.75" bottom="0.75" header="0.3" footer="0.3"/>
  <pageSetup fitToHeight="1" fitToWidth="1" horizontalDpi="600" verticalDpi="600" orientation="portrait" paperSize="9" scale="43" r:id="rId1"/>
</worksheet>
</file>

<file path=xl/worksheets/sheet7.xml><?xml version="1.0" encoding="utf-8"?>
<worksheet xmlns="http://schemas.openxmlformats.org/spreadsheetml/2006/main" xmlns:r="http://schemas.openxmlformats.org/officeDocument/2006/relationships">
  <sheetPr codeName="Sheet6">
    <tabColor rgb="FF00B050"/>
    <pageSetUpPr fitToPage="1"/>
  </sheetPr>
  <dimension ref="A1:T56"/>
  <sheetViews>
    <sheetView view="pageBreakPreview" zoomScale="60" zoomScaleNormal="70" zoomScalePageLayoutView="0" workbookViewId="0" topLeftCell="A7">
      <selection activeCell="G25" sqref="G25"/>
    </sheetView>
  </sheetViews>
  <sheetFormatPr defaultColWidth="9.140625" defaultRowHeight="12.75"/>
  <cols>
    <col min="1" max="1" width="27.421875" style="23" customWidth="1"/>
    <col min="2" max="6" width="10.28125" style="23" hidden="1" customWidth="1"/>
    <col min="7" max="12" width="10.28125" style="23" customWidth="1"/>
    <col min="13" max="13" width="12.140625" style="23" customWidth="1"/>
    <col min="14" max="14" width="12.421875" style="23" customWidth="1"/>
    <col min="15" max="15" width="12.7109375" style="23" customWidth="1"/>
    <col min="16" max="16" width="12.8515625" style="23" customWidth="1"/>
    <col min="17" max="17" width="10.7109375" style="2" customWidth="1"/>
    <col min="18" max="16384" width="9.140625" style="2" customWidth="1"/>
  </cols>
  <sheetData>
    <row r="1" spans="1:15" s="58" customFormat="1" ht="20.25" customHeight="1" thickBot="1">
      <c r="A1" s="437" t="s">
        <v>354</v>
      </c>
      <c r="B1" s="438"/>
      <c r="C1" s="438"/>
      <c r="D1" s="438"/>
      <c r="E1" s="438"/>
      <c r="F1" s="438"/>
      <c r="G1" s="438"/>
      <c r="H1" s="438"/>
      <c r="I1" s="438"/>
      <c r="J1" s="438"/>
      <c r="K1" s="438"/>
      <c r="L1" s="438"/>
      <c r="M1" s="438"/>
      <c r="N1" s="438"/>
      <c r="O1" s="438"/>
    </row>
    <row r="2" spans="1:18" ht="15.75">
      <c r="A2" s="393"/>
      <c r="B2" s="393"/>
      <c r="C2" s="393"/>
      <c r="D2" s="393"/>
      <c r="E2" s="393"/>
      <c r="F2" s="393"/>
      <c r="G2" s="393"/>
      <c r="H2" s="393"/>
      <c r="I2" s="393"/>
      <c r="J2" s="393"/>
      <c r="K2" s="393"/>
      <c r="L2" s="393"/>
      <c r="M2" s="393"/>
      <c r="N2" s="393"/>
      <c r="O2" s="393"/>
      <c r="P2" s="69"/>
      <c r="Q2" s="69"/>
      <c r="R2" s="69"/>
    </row>
    <row r="3" spans="1:16" ht="15.75">
      <c r="A3" s="394"/>
      <c r="B3" s="162">
        <v>1999</v>
      </c>
      <c r="C3" s="162">
        <v>2000</v>
      </c>
      <c r="D3" s="162">
        <v>2001</v>
      </c>
      <c r="E3" s="162">
        <v>2002</v>
      </c>
      <c r="F3" s="162">
        <v>2003</v>
      </c>
      <c r="G3" s="162">
        <v>2007</v>
      </c>
      <c r="H3" s="162">
        <v>2008</v>
      </c>
      <c r="I3" s="162">
        <v>2009</v>
      </c>
      <c r="J3" s="162">
        <v>2010</v>
      </c>
      <c r="K3" s="162">
        <v>2011</v>
      </c>
      <c r="L3" s="162">
        <v>2012</v>
      </c>
      <c r="M3" s="3">
        <v>2013</v>
      </c>
      <c r="N3" s="3">
        <v>2014</v>
      </c>
      <c r="O3" s="3">
        <v>2015</v>
      </c>
      <c r="P3" s="3">
        <v>2016</v>
      </c>
    </row>
    <row r="4" spans="1:16" ht="15.75">
      <c r="A4" s="14"/>
      <c r="B4" s="50"/>
      <c r="C4" s="50"/>
      <c r="D4" s="50"/>
      <c r="E4" s="50"/>
      <c r="F4" s="50"/>
      <c r="G4" s="50"/>
      <c r="H4" s="50"/>
      <c r="I4" s="50"/>
      <c r="J4" s="8"/>
      <c r="K4" s="8"/>
      <c r="L4" s="8"/>
      <c r="M4" s="8"/>
      <c r="N4" s="8"/>
      <c r="O4" s="8"/>
      <c r="P4" s="8" t="s">
        <v>111</v>
      </c>
    </row>
    <row r="5" spans="1:16" ht="15">
      <c r="A5" s="167" t="s">
        <v>69</v>
      </c>
      <c r="B5" s="17">
        <v>55.5</v>
      </c>
      <c r="C5" s="17">
        <v>58.3</v>
      </c>
      <c r="D5" s="17">
        <v>58.3</v>
      </c>
      <c r="E5" s="17">
        <v>59.3</v>
      </c>
      <c r="F5" s="17">
        <v>59.6</v>
      </c>
      <c r="G5" s="17">
        <v>61.5</v>
      </c>
      <c r="H5" s="17">
        <v>60.2</v>
      </c>
      <c r="I5" s="17">
        <v>60.5</v>
      </c>
      <c r="J5" s="17">
        <v>61.5</v>
      </c>
      <c r="K5" s="17">
        <v>63.4</v>
      </c>
      <c r="L5" s="17">
        <v>64</v>
      </c>
      <c r="M5" s="18">
        <v>65.3</v>
      </c>
      <c r="N5" s="204">
        <v>64.5</v>
      </c>
      <c r="O5" s="204">
        <v>64.7</v>
      </c>
      <c r="P5" s="204">
        <v>66.4</v>
      </c>
    </row>
    <row r="6" spans="1:16" ht="15">
      <c r="A6" s="167" t="s">
        <v>70</v>
      </c>
      <c r="B6" s="17">
        <v>28.8</v>
      </c>
      <c r="C6" s="17">
        <v>27.7</v>
      </c>
      <c r="D6" s="17">
        <v>27.7</v>
      </c>
      <c r="E6" s="17">
        <v>27.4</v>
      </c>
      <c r="F6" s="17">
        <v>27.3</v>
      </c>
      <c r="G6" s="17">
        <v>26.3</v>
      </c>
      <c r="H6" s="17">
        <v>27.1</v>
      </c>
      <c r="I6" s="17">
        <v>25.8</v>
      </c>
      <c r="J6" s="17">
        <v>25.8</v>
      </c>
      <c r="K6" s="17">
        <v>25.6</v>
      </c>
      <c r="L6" s="17">
        <v>25.4</v>
      </c>
      <c r="M6" s="187">
        <v>23.6</v>
      </c>
      <c r="N6" s="246">
        <v>24.7</v>
      </c>
      <c r="O6" s="246">
        <v>25</v>
      </c>
      <c r="P6" s="246">
        <v>23.6</v>
      </c>
    </row>
    <row r="7" spans="1:16" ht="15">
      <c r="A7" s="167" t="s">
        <v>71</v>
      </c>
      <c r="B7" s="17">
        <v>9.4</v>
      </c>
      <c r="C7" s="17">
        <v>8.4</v>
      </c>
      <c r="D7" s="17">
        <v>8.6</v>
      </c>
      <c r="E7" s="17">
        <v>8</v>
      </c>
      <c r="F7" s="17">
        <v>8</v>
      </c>
      <c r="G7" s="17">
        <v>7.3</v>
      </c>
      <c r="H7" s="17">
        <v>7.4</v>
      </c>
      <c r="I7" s="17">
        <v>8.3</v>
      </c>
      <c r="J7" s="17">
        <v>8.1</v>
      </c>
      <c r="K7" s="17">
        <v>6.8</v>
      </c>
      <c r="L7" s="17">
        <v>6.9</v>
      </c>
      <c r="M7" s="187">
        <v>7.1</v>
      </c>
      <c r="N7" s="246">
        <v>6.9</v>
      </c>
      <c r="O7" s="246">
        <v>6.7</v>
      </c>
      <c r="P7" s="246">
        <v>6.2</v>
      </c>
    </row>
    <row r="8" spans="1:16" ht="15">
      <c r="A8" s="167" t="s">
        <v>72</v>
      </c>
      <c r="B8" s="17">
        <v>4.6</v>
      </c>
      <c r="C8" s="17">
        <v>4</v>
      </c>
      <c r="D8" s="17">
        <v>4.2</v>
      </c>
      <c r="E8" s="17">
        <v>3.9</v>
      </c>
      <c r="F8" s="17">
        <v>3.8</v>
      </c>
      <c r="G8" s="17">
        <v>3.7</v>
      </c>
      <c r="H8" s="17">
        <v>3.9</v>
      </c>
      <c r="I8" s="17">
        <v>4.3</v>
      </c>
      <c r="J8" s="17">
        <v>3.2</v>
      </c>
      <c r="K8" s="17">
        <v>3.4</v>
      </c>
      <c r="L8" s="17">
        <v>2.8</v>
      </c>
      <c r="M8" s="187">
        <v>3</v>
      </c>
      <c r="N8" s="246">
        <v>3</v>
      </c>
      <c r="O8" s="246">
        <v>3</v>
      </c>
      <c r="P8" s="246">
        <v>3</v>
      </c>
    </row>
    <row r="9" spans="1:16" ht="15">
      <c r="A9" s="167" t="s">
        <v>73</v>
      </c>
      <c r="B9" s="17">
        <v>1.7</v>
      </c>
      <c r="C9" s="17">
        <v>1.6</v>
      </c>
      <c r="D9" s="17">
        <v>1.2</v>
      </c>
      <c r="E9" s="17">
        <v>1.3</v>
      </c>
      <c r="F9" s="17">
        <v>1.4</v>
      </c>
      <c r="G9" s="17">
        <v>1.2</v>
      </c>
      <c r="H9" s="17">
        <v>1.4</v>
      </c>
      <c r="I9" s="17">
        <v>1.1</v>
      </c>
      <c r="J9" s="17">
        <v>1.3</v>
      </c>
      <c r="K9" s="17">
        <v>0.9</v>
      </c>
      <c r="L9" s="17">
        <v>0.9</v>
      </c>
      <c r="M9" s="187">
        <v>1.1</v>
      </c>
      <c r="N9" s="246">
        <v>0.8</v>
      </c>
      <c r="O9" s="246">
        <v>0.5</v>
      </c>
      <c r="P9" s="246">
        <v>0.8</v>
      </c>
    </row>
    <row r="10" spans="1:16" ht="15">
      <c r="A10" s="167"/>
      <c r="B10" s="45"/>
      <c r="C10" s="45"/>
      <c r="D10" s="45"/>
      <c r="E10" s="45"/>
      <c r="F10" s="45"/>
      <c r="G10" s="45"/>
      <c r="H10" s="45"/>
      <c r="I10" s="45"/>
      <c r="J10" s="45"/>
      <c r="K10" s="45"/>
      <c r="L10" s="45"/>
      <c r="M10" s="18"/>
      <c r="N10" s="204"/>
      <c r="O10" s="204"/>
      <c r="P10" s="204"/>
    </row>
    <row r="11" spans="1:16" ht="15">
      <c r="A11" s="167"/>
      <c r="B11" s="45"/>
      <c r="C11" s="45"/>
      <c r="D11" s="45"/>
      <c r="E11" s="45"/>
      <c r="F11" s="45"/>
      <c r="G11" s="45"/>
      <c r="H11" s="45"/>
      <c r="I11" s="45"/>
      <c r="J11" s="45"/>
      <c r="K11" s="45"/>
      <c r="L11" s="166"/>
      <c r="M11" s="166"/>
      <c r="N11" s="247"/>
      <c r="O11" s="266"/>
      <c r="P11" s="247" t="s">
        <v>124</v>
      </c>
    </row>
    <row r="12" spans="1:16" ht="15">
      <c r="A12" s="167" t="s">
        <v>123</v>
      </c>
      <c r="B12" s="45">
        <v>1.69</v>
      </c>
      <c r="C12" s="45">
        <v>1.63</v>
      </c>
      <c r="D12" s="45">
        <v>1.62</v>
      </c>
      <c r="E12" s="45">
        <v>1.61</v>
      </c>
      <c r="F12" s="45">
        <v>1.6</v>
      </c>
      <c r="G12" s="45">
        <v>1.57</v>
      </c>
      <c r="H12" s="45">
        <v>1.59</v>
      </c>
      <c r="I12" s="45">
        <v>1.6</v>
      </c>
      <c r="J12" s="45">
        <v>1.57</v>
      </c>
      <c r="K12" s="45">
        <v>1.53</v>
      </c>
      <c r="L12" s="45">
        <v>1.51</v>
      </c>
      <c r="M12" s="192">
        <v>1.51</v>
      </c>
      <c r="N12" s="248">
        <v>1.51</v>
      </c>
      <c r="O12" s="248">
        <v>1.5</v>
      </c>
      <c r="P12" s="248">
        <v>1.48</v>
      </c>
    </row>
    <row r="13" spans="1:16" ht="15">
      <c r="A13" s="167"/>
      <c r="B13" s="45"/>
      <c r="C13" s="45"/>
      <c r="D13" s="45"/>
      <c r="E13" s="45"/>
      <c r="F13" s="45"/>
      <c r="G13" s="45"/>
      <c r="H13" s="45"/>
      <c r="I13" s="45"/>
      <c r="J13" s="45"/>
      <c r="K13" s="45"/>
      <c r="L13" s="45"/>
      <c r="M13" s="2"/>
      <c r="N13" s="80"/>
      <c r="O13" s="80"/>
      <c r="P13" s="80"/>
    </row>
    <row r="14" spans="1:16" ht="15.75" thickBot="1">
      <c r="A14" s="12" t="s">
        <v>112</v>
      </c>
      <c r="B14" s="24">
        <v>15307</v>
      </c>
      <c r="C14" s="24">
        <v>15133</v>
      </c>
      <c r="D14" s="24">
        <v>15245</v>
      </c>
      <c r="E14" s="24">
        <v>15052</v>
      </c>
      <c r="F14" s="24">
        <v>15110</v>
      </c>
      <c r="G14" s="24">
        <v>10370</v>
      </c>
      <c r="H14" s="24">
        <v>10330</v>
      </c>
      <c r="I14" s="24">
        <v>9660</v>
      </c>
      <c r="J14" s="24">
        <v>8330</v>
      </c>
      <c r="K14" s="24">
        <v>8880</v>
      </c>
      <c r="L14" s="24">
        <v>9830</v>
      </c>
      <c r="M14" s="193">
        <v>10200</v>
      </c>
      <c r="N14" s="249">
        <v>9820</v>
      </c>
      <c r="O14" s="249">
        <v>9320</v>
      </c>
      <c r="P14" s="249">
        <v>9400</v>
      </c>
    </row>
    <row r="15" spans="1:16" ht="34.5" customHeight="1">
      <c r="A15" s="439" t="s">
        <v>182</v>
      </c>
      <c r="B15" s="439"/>
      <c r="C15" s="439"/>
      <c r="D15" s="439"/>
      <c r="E15" s="439"/>
      <c r="F15" s="439"/>
      <c r="G15" s="439"/>
      <c r="H15" s="439"/>
      <c r="I15" s="439"/>
      <c r="J15" s="439"/>
      <c r="K15" s="439"/>
      <c r="L15" s="439"/>
      <c r="M15" s="439"/>
      <c r="N15" s="439"/>
      <c r="O15" s="439"/>
      <c r="P15" s="439"/>
    </row>
    <row r="16" spans="1:16" ht="18">
      <c r="A16" s="2" t="s">
        <v>183</v>
      </c>
      <c r="B16" s="2"/>
      <c r="C16" s="2"/>
      <c r="D16" s="2"/>
      <c r="E16" s="2"/>
      <c r="F16" s="2"/>
      <c r="G16" s="2"/>
      <c r="H16" s="2"/>
      <c r="I16" s="2"/>
      <c r="J16" s="2"/>
      <c r="K16" s="2"/>
      <c r="L16" s="2"/>
      <c r="M16" s="2"/>
      <c r="N16" s="2"/>
      <c r="O16" s="2"/>
      <c r="P16" s="2"/>
    </row>
    <row r="17" spans="1:18" ht="15">
      <c r="A17" s="2"/>
      <c r="B17" s="2"/>
      <c r="C17" s="2"/>
      <c r="D17" s="2"/>
      <c r="E17" s="2"/>
      <c r="F17" s="210"/>
      <c r="G17" s="210"/>
      <c r="H17" s="210"/>
      <c r="I17" s="210"/>
      <c r="J17" s="210"/>
      <c r="K17" s="210"/>
      <c r="L17" s="210"/>
      <c r="M17" s="210"/>
      <c r="N17" s="210"/>
      <c r="O17" s="210"/>
      <c r="P17" s="210"/>
      <c r="Q17" s="210"/>
      <c r="R17" s="210"/>
    </row>
    <row r="18" spans="1:16" ht="15">
      <c r="A18" s="169"/>
      <c r="B18" s="169"/>
      <c r="C18" s="169"/>
      <c r="D18" s="169"/>
      <c r="E18" s="169"/>
      <c r="F18" s="169"/>
      <c r="G18" s="169"/>
      <c r="H18" s="169"/>
      <c r="I18" s="169"/>
      <c r="J18" s="169"/>
      <c r="K18" s="169"/>
      <c r="L18" s="169"/>
      <c r="M18" s="169"/>
      <c r="N18" s="169"/>
      <c r="O18" s="169"/>
      <c r="P18" s="169"/>
    </row>
    <row r="19" spans="1:20" ht="21.75" thickBot="1">
      <c r="A19" s="135" t="s">
        <v>355</v>
      </c>
      <c r="B19" s="2"/>
      <c r="C19" s="2"/>
      <c r="D19" s="2"/>
      <c r="E19" s="2"/>
      <c r="F19" s="2"/>
      <c r="G19" s="2"/>
      <c r="H19" s="2"/>
      <c r="I19" s="2"/>
      <c r="J19" s="2"/>
      <c r="K19" s="2"/>
      <c r="L19" s="2"/>
      <c r="M19" s="2"/>
      <c r="N19" s="2"/>
      <c r="O19" s="2"/>
      <c r="P19" s="2"/>
      <c r="S19" s="136"/>
      <c r="T19" s="136"/>
    </row>
    <row r="20" spans="1:18" ht="15">
      <c r="A20" s="66"/>
      <c r="B20" s="66"/>
      <c r="C20" s="66"/>
      <c r="D20" s="66"/>
      <c r="E20" s="66"/>
      <c r="F20" s="66"/>
      <c r="G20" s="66"/>
      <c r="H20" s="66"/>
      <c r="I20" s="66"/>
      <c r="J20" s="66"/>
      <c r="K20" s="66"/>
      <c r="L20" s="66"/>
      <c r="M20" s="66"/>
      <c r="N20" s="66"/>
      <c r="O20" s="66"/>
      <c r="P20" s="66"/>
      <c r="Q20" s="30"/>
      <c r="R20" s="30"/>
    </row>
    <row r="21" spans="1:16" ht="18.75">
      <c r="A21" s="161"/>
      <c r="B21" s="161"/>
      <c r="C21" s="161"/>
      <c r="D21" s="161"/>
      <c r="E21" s="162">
        <v>2002</v>
      </c>
      <c r="F21" s="162">
        <v>2003</v>
      </c>
      <c r="G21" s="162">
        <v>2007</v>
      </c>
      <c r="H21" s="162">
        <v>2008</v>
      </c>
      <c r="I21" s="162">
        <v>2009</v>
      </c>
      <c r="J21" s="162">
        <v>2010</v>
      </c>
      <c r="K21" s="162">
        <v>2011</v>
      </c>
      <c r="L21" s="162">
        <v>2012</v>
      </c>
      <c r="M21" s="3">
        <v>2013</v>
      </c>
      <c r="N21" s="228">
        <v>2014</v>
      </c>
      <c r="O21" s="3" t="s">
        <v>348</v>
      </c>
      <c r="P21" s="3">
        <v>2016</v>
      </c>
    </row>
    <row r="22" spans="1:17" ht="15">
      <c r="A22" s="61" t="s">
        <v>125</v>
      </c>
      <c r="B22" s="61"/>
      <c r="C22" s="61"/>
      <c r="D22" s="61"/>
      <c r="E22" s="50" t="s">
        <v>115</v>
      </c>
      <c r="F22" s="67">
        <v>10.83</v>
      </c>
      <c r="G22" s="67">
        <v>14.35</v>
      </c>
      <c r="H22" s="67">
        <v>13.1</v>
      </c>
      <c r="I22" s="67">
        <v>11.02</v>
      </c>
      <c r="J22" s="67">
        <v>10.46</v>
      </c>
      <c r="K22" s="67">
        <v>11.22</v>
      </c>
      <c r="L22" s="67">
        <v>9.86</v>
      </c>
      <c r="M22" s="187">
        <v>9.69</v>
      </c>
      <c r="N22" s="246">
        <v>11.7</v>
      </c>
      <c r="O22" s="246">
        <v>12.4</v>
      </c>
      <c r="P22" s="246">
        <v>11.7</v>
      </c>
      <c r="Q22" s="118"/>
    </row>
    <row r="23" spans="1:16" ht="15.75" thickBot="1">
      <c r="A23" s="12" t="s">
        <v>112</v>
      </c>
      <c r="B23" s="12"/>
      <c r="C23" s="12"/>
      <c r="D23" s="12"/>
      <c r="E23" s="21" t="s">
        <v>115</v>
      </c>
      <c r="F23" s="27">
        <v>10820</v>
      </c>
      <c r="G23" s="27">
        <v>9260</v>
      </c>
      <c r="H23" s="27">
        <v>9320</v>
      </c>
      <c r="I23" s="27">
        <v>8680</v>
      </c>
      <c r="J23" s="27">
        <v>7580</v>
      </c>
      <c r="K23" s="27">
        <v>8310</v>
      </c>
      <c r="L23" s="27">
        <v>9830</v>
      </c>
      <c r="M23" s="186">
        <v>10200</v>
      </c>
      <c r="N23" s="225">
        <v>9820</v>
      </c>
      <c r="O23" s="225">
        <v>9690</v>
      </c>
      <c r="P23" s="225">
        <v>9790</v>
      </c>
    </row>
    <row r="24" spans="1:16" ht="34.5" customHeight="1">
      <c r="A24" s="440" t="s">
        <v>182</v>
      </c>
      <c r="B24" s="440"/>
      <c r="C24" s="440"/>
      <c r="D24" s="440"/>
      <c r="E24" s="440"/>
      <c r="F24" s="440"/>
      <c r="G24" s="440"/>
      <c r="H24" s="440"/>
      <c r="I24" s="440"/>
      <c r="J24" s="440"/>
      <c r="K24" s="440"/>
      <c r="L24" s="440"/>
      <c r="M24" s="440"/>
      <c r="N24" s="440"/>
      <c r="O24" s="440"/>
      <c r="P24" s="440"/>
    </row>
    <row r="25" spans="1:16" ht="18">
      <c r="A25" s="138" t="s">
        <v>367</v>
      </c>
      <c r="B25" s="2"/>
      <c r="C25" s="2"/>
      <c r="D25" s="2"/>
      <c r="E25" s="2"/>
      <c r="F25" s="2"/>
      <c r="G25" s="2"/>
      <c r="H25" s="2"/>
      <c r="I25" s="2"/>
      <c r="J25" s="2"/>
      <c r="K25" s="2"/>
      <c r="L25" s="2"/>
      <c r="M25" s="2"/>
      <c r="N25" s="2"/>
      <c r="O25" s="2"/>
      <c r="P25" s="2"/>
    </row>
    <row r="26" spans="1:17" ht="15">
      <c r="A26" s="2"/>
      <c r="B26" s="2"/>
      <c r="C26" s="2"/>
      <c r="D26" s="2"/>
      <c r="E26" s="2"/>
      <c r="F26" s="209"/>
      <c r="G26" s="209"/>
      <c r="H26" s="209"/>
      <c r="I26" s="209"/>
      <c r="J26" s="209"/>
      <c r="K26" s="209"/>
      <c r="L26" s="209"/>
      <c r="M26" s="209"/>
      <c r="N26" s="209"/>
      <c r="O26" s="209"/>
      <c r="P26" s="209"/>
      <c r="Q26" s="209"/>
    </row>
    <row r="27" spans="1:16" ht="15">
      <c r="A27" s="2"/>
      <c r="B27" s="2"/>
      <c r="C27" s="2"/>
      <c r="D27" s="2"/>
      <c r="E27" s="2"/>
      <c r="F27" s="2"/>
      <c r="G27" s="2"/>
      <c r="H27" s="2"/>
      <c r="I27" s="2"/>
      <c r="J27" s="2"/>
      <c r="K27" s="2"/>
      <c r="L27" s="2"/>
      <c r="M27" s="2"/>
      <c r="N27" s="2"/>
      <c r="O27" s="2"/>
      <c r="P27" s="2"/>
    </row>
    <row r="28" spans="1:16" ht="23.25" customHeight="1" thickBot="1">
      <c r="A28" s="437" t="s">
        <v>366</v>
      </c>
      <c r="B28" s="437"/>
      <c r="C28" s="437"/>
      <c r="D28" s="437"/>
      <c r="E28" s="437"/>
      <c r="F28" s="437"/>
      <c r="G28" s="437"/>
      <c r="H28" s="437"/>
      <c r="I28" s="437"/>
      <c r="J28" s="437"/>
      <c r="K28" s="437"/>
      <c r="L28" s="437"/>
      <c r="M28" s="437"/>
      <c r="N28" s="437"/>
      <c r="O28" s="437"/>
      <c r="P28" s="437"/>
    </row>
    <row r="29" spans="1:16" ht="15">
      <c r="A29" s="68"/>
      <c r="B29" s="68"/>
      <c r="C29" s="69"/>
      <c r="D29" s="69"/>
      <c r="E29" s="69"/>
      <c r="F29" s="69"/>
      <c r="G29" s="69"/>
      <c r="H29" s="69"/>
      <c r="I29" s="69"/>
      <c r="J29" s="287"/>
      <c r="K29" s="287"/>
      <c r="L29" s="2"/>
      <c r="M29" s="2"/>
      <c r="N29" s="2"/>
      <c r="O29" s="2"/>
      <c r="P29" s="2"/>
    </row>
    <row r="30" spans="1:16" ht="15.75">
      <c r="A30" s="70"/>
      <c r="B30" s="71"/>
      <c r="C30" s="71"/>
      <c r="D30" s="71"/>
      <c r="E30" s="71"/>
      <c r="G30" s="72">
        <v>2012</v>
      </c>
      <c r="H30" s="3">
        <v>2013</v>
      </c>
      <c r="I30" s="3">
        <v>2014</v>
      </c>
      <c r="J30" s="3">
        <v>2015</v>
      </c>
      <c r="K30" s="3">
        <v>2016</v>
      </c>
      <c r="L30" s="2"/>
      <c r="M30" s="2"/>
      <c r="N30" s="2"/>
      <c r="O30" s="2"/>
      <c r="P30" s="2"/>
    </row>
    <row r="31" spans="1:16" ht="15.75">
      <c r="A31" s="165"/>
      <c r="B31" s="30"/>
      <c r="C31" s="30"/>
      <c r="D31" s="30"/>
      <c r="E31" s="30"/>
      <c r="G31" s="73"/>
      <c r="H31" s="2"/>
      <c r="I31" s="2"/>
      <c r="J31" s="2"/>
      <c r="K31" s="2"/>
      <c r="L31" s="2"/>
      <c r="M31" s="2"/>
      <c r="N31" s="2"/>
      <c r="O31" s="2"/>
      <c r="P31" s="2"/>
    </row>
    <row r="32" spans="1:16" ht="15">
      <c r="A32" s="406" t="s">
        <v>74</v>
      </c>
      <c r="B32" s="406"/>
      <c r="C32" s="406"/>
      <c r="D32" s="406"/>
      <c r="E32" s="167"/>
      <c r="G32" s="17">
        <v>72.75</v>
      </c>
      <c r="H32" s="187">
        <v>79.97</v>
      </c>
      <c r="I32" s="246">
        <v>81.95</v>
      </c>
      <c r="J32" s="246">
        <v>76.19</v>
      </c>
      <c r="K32" s="246">
        <v>79.2</v>
      </c>
      <c r="L32" s="2"/>
      <c r="M32" s="2"/>
      <c r="N32" s="2"/>
      <c r="O32" s="2"/>
      <c r="P32" s="2"/>
    </row>
    <row r="33" spans="1:16" ht="15">
      <c r="A33" s="406" t="s">
        <v>130</v>
      </c>
      <c r="B33" s="406"/>
      <c r="C33" s="406"/>
      <c r="D33" s="406"/>
      <c r="E33" s="167"/>
      <c r="G33" s="17">
        <v>25.82</v>
      </c>
      <c r="H33" s="187">
        <v>17.92</v>
      </c>
      <c r="I33" s="246">
        <v>18.91</v>
      </c>
      <c r="J33" s="246">
        <v>27.72</v>
      </c>
      <c r="K33" s="246">
        <v>29.3</v>
      </c>
      <c r="L33" s="2"/>
      <c r="M33" s="2"/>
      <c r="N33" s="2"/>
      <c r="O33" s="2"/>
      <c r="P33" s="2"/>
    </row>
    <row r="34" spans="1:16" ht="15">
      <c r="A34" s="406" t="s">
        <v>131</v>
      </c>
      <c r="B34" s="406"/>
      <c r="C34" s="406"/>
      <c r="D34" s="406"/>
      <c r="E34" s="167"/>
      <c r="G34" s="17">
        <v>1.14</v>
      </c>
      <c r="H34" s="187">
        <v>1.63</v>
      </c>
      <c r="I34" s="246">
        <v>1.68</v>
      </c>
      <c r="J34" s="246">
        <v>1.5</v>
      </c>
      <c r="K34" s="246">
        <v>1.8</v>
      </c>
      <c r="L34" s="2"/>
      <c r="M34" s="2"/>
      <c r="N34" s="2"/>
      <c r="O34" s="2"/>
      <c r="P34" s="2"/>
    </row>
    <row r="35" spans="1:16" ht="15">
      <c r="A35" s="406" t="s">
        <v>132</v>
      </c>
      <c r="B35" s="406"/>
      <c r="C35" s="406"/>
      <c r="D35" s="406"/>
      <c r="E35" s="167"/>
      <c r="G35" s="17">
        <v>0.74</v>
      </c>
      <c r="H35" s="187" t="s">
        <v>185</v>
      </c>
      <c r="I35" s="246">
        <v>0.51</v>
      </c>
      <c r="J35" s="246">
        <v>0.66</v>
      </c>
      <c r="K35" s="246" t="s">
        <v>185</v>
      </c>
      <c r="L35" s="2"/>
      <c r="M35" s="2"/>
      <c r="N35" s="2"/>
      <c r="O35" s="2"/>
      <c r="P35" s="2"/>
    </row>
    <row r="36" spans="1:16" ht="15">
      <c r="A36" s="406" t="s">
        <v>133</v>
      </c>
      <c r="B36" s="406"/>
      <c r="C36" s="406"/>
      <c r="D36" s="406"/>
      <c r="E36" s="167"/>
      <c r="G36" s="17">
        <v>3.14</v>
      </c>
      <c r="H36" s="187">
        <v>2.55</v>
      </c>
      <c r="I36" s="246">
        <v>1.98</v>
      </c>
      <c r="J36" s="246">
        <v>2.14</v>
      </c>
      <c r="K36" s="246">
        <v>1.5</v>
      </c>
      <c r="L36" s="2"/>
      <c r="M36" s="2"/>
      <c r="N36" s="2"/>
      <c r="O36" s="2"/>
      <c r="P36" s="2"/>
    </row>
    <row r="37" spans="1:16" ht="15">
      <c r="A37" s="406" t="s">
        <v>134</v>
      </c>
      <c r="B37" s="406"/>
      <c r="C37" s="406"/>
      <c r="D37" s="406"/>
      <c r="E37" s="167"/>
      <c r="G37" s="17">
        <v>1.31</v>
      </c>
      <c r="H37" s="187" t="s">
        <v>185</v>
      </c>
      <c r="I37" s="246" t="s">
        <v>185</v>
      </c>
      <c r="J37" s="246" t="s">
        <v>185</v>
      </c>
      <c r="K37" s="246" t="s">
        <v>185</v>
      </c>
      <c r="L37" s="2"/>
      <c r="M37" s="2"/>
      <c r="N37" s="2"/>
      <c r="O37" s="2"/>
      <c r="P37" s="2"/>
    </row>
    <row r="38" spans="1:16" ht="15">
      <c r="A38" s="406" t="s">
        <v>135</v>
      </c>
      <c r="B38" s="406"/>
      <c r="C38" s="406"/>
      <c r="D38" s="406"/>
      <c r="E38" s="167"/>
      <c r="G38" s="17">
        <v>1.42</v>
      </c>
      <c r="H38" s="187">
        <v>1.58</v>
      </c>
      <c r="I38" s="246">
        <v>1.46</v>
      </c>
      <c r="J38" s="246">
        <v>1.03</v>
      </c>
      <c r="K38" s="246">
        <v>0.5</v>
      </c>
      <c r="L38" s="2"/>
      <c r="M38" s="2"/>
      <c r="N38" s="2"/>
      <c r="O38" s="2"/>
      <c r="P38" s="2"/>
    </row>
    <row r="39" spans="1:16" ht="15">
      <c r="A39" s="406" t="s">
        <v>17</v>
      </c>
      <c r="B39" s="406"/>
      <c r="C39" s="406"/>
      <c r="D39" s="406"/>
      <c r="E39" s="167"/>
      <c r="G39" s="17">
        <v>2.8</v>
      </c>
      <c r="H39" s="187">
        <v>3.19</v>
      </c>
      <c r="I39" s="246">
        <v>0.95</v>
      </c>
      <c r="J39" s="246">
        <v>1.08</v>
      </c>
      <c r="K39" s="246">
        <v>1.6</v>
      </c>
      <c r="L39" s="2"/>
      <c r="M39" s="2"/>
      <c r="N39" s="2"/>
      <c r="O39" s="2"/>
      <c r="P39" s="2"/>
    </row>
    <row r="40" spans="1:16" ht="15">
      <c r="A40" s="406" t="s">
        <v>75</v>
      </c>
      <c r="B40" s="406"/>
      <c r="C40" s="406"/>
      <c r="D40" s="406"/>
      <c r="E40" s="167"/>
      <c r="G40" s="17">
        <v>0.38</v>
      </c>
      <c r="H40" s="187" t="s">
        <v>185</v>
      </c>
      <c r="I40" s="246" t="s">
        <v>185</v>
      </c>
      <c r="J40" s="246" t="s">
        <v>185</v>
      </c>
      <c r="K40" s="246">
        <v>0.8</v>
      </c>
      <c r="L40" s="2"/>
      <c r="M40" s="2"/>
      <c r="N40" s="2"/>
      <c r="O40" s="2"/>
      <c r="P40" s="2"/>
    </row>
    <row r="41" spans="1:16" ht="15.75" thickBot="1">
      <c r="A41" s="54" t="s">
        <v>112</v>
      </c>
      <c r="B41" s="54"/>
      <c r="C41" s="54"/>
      <c r="D41" s="54"/>
      <c r="E41" s="54"/>
      <c r="G41" s="74">
        <v>810</v>
      </c>
      <c r="H41" s="194">
        <v>780</v>
      </c>
      <c r="I41" s="250">
        <v>930</v>
      </c>
      <c r="J41" s="286">
        <v>1020</v>
      </c>
      <c r="K41" s="286">
        <v>930</v>
      </c>
      <c r="L41" s="2"/>
      <c r="M41" s="2"/>
      <c r="N41" s="2"/>
      <c r="O41" s="2"/>
      <c r="P41" s="2"/>
    </row>
    <row r="42" spans="1:16" ht="30" customHeight="1">
      <c r="A42" s="436" t="s">
        <v>184</v>
      </c>
      <c r="B42" s="436"/>
      <c r="C42" s="436"/>
      <c r="D42" s="436"/>
      <c r="E42" s="436"/>
      <c r="F42" s="436"/>
      <c r="G42" s="436"/>
      <c r="H42" s="436"/>
      <c r="I42" s="436"/>
      <c r="J42" s="2"/>
      <c r="K42" s="2"/>
      <c r="L42" s="2"/>
      <c r="M42" s="2"/>
      <c r="N42" s="2"/>
      <c r="O42" s="2"/>
      <c r="P42" s="2"/>
    </row>
    <row r="43" spans="1:16" ht="30" customHeight="1">
      <c r="A43" s="436" t="s">
        <v>255</v>
      </c>
      <c r="B43" s="436"/>
      <c r="C43" s="436"/>
      <c r="D43" s="436"/>
      <c r="E43" s="436"/>
      <c r="F43" s="436"/>
      <c r="G43" s="436"/>
      <c r="H43" s="436"/>
      <c r="I43" s="168"/>
      <c r="J43" s="2"/>
      <c r="K43" s="2"/>
      <c r="L43" s="2"/>
      <c r="M43" s="2"/>
      <c r="N43" s="2"/>
      <c r="O43" s="2"/>
      <c r="P43" s="2"/>
    </row>
    <row r="44" spans="1:16" ht="15">
      <c r="A44" s="168"/>
      <c r="B44" s="168"/>
      <c r="C44" s="168"/>
      <c r="D44" s="168"/>
      <c r="E44" s="168"/>
      <c r="F44" s="2"/>
      <c r="G44" s="2"/>
      <c r="H44" s="2"/>
      <c r="I44" s="2"/>
      <c r="J44" s="2"/>
      <c r="K44" s="2"/>
      <c r="L44" s="2"/>
      <c r="M44" s="2"/>
      <c r="N44" s="2"/>
      <c r="O44" s="2"/>
      <c r="P44" s="2"/>
    </row>
    <row r="45" spans="1:16" ht="15">
      <c r="A45" s="2"/>
      <c r="B45" s="2"/>
      <c r="C45" s="2"/>
      <c r="D45" s="2"/>
      <c r="E45" s="2"/>
      <c r="F45" s="2"/>
      <c r="G45" s="2"/>
      <c r="H45" s="2"/>
      <c r="I45" s="2"/>
      <c r="J45" s="2"/>
      <c r="K45" s="2"/>
      <c r="L45" s="2"/>
      <c r="M45" s="2"/>
      <c r="N45" s="2"/>
      <c r="O45" s="2"/>
      <c r="P45" s="2"/>
    </row>
    <row r="46" spans="1:16" ht="19.5" thickBot="1">
      <c r="A46" s="138" t="s">
        <v>356</v>
      </c>
      <c r="B46" s="2"/>
      <c r="C46" s="2"/>
      <c r="D46" s="2"/>
      <c r="E46" s="2"/>
      <c r="F46" s="2"/>
      <c r="G46" s="2"/>
      <c r="H46" s="2"/>
      <c r="I46" s="2"/>
      <c r="J46" s="2"/>
      <c r="K46" s="2"/>
      <c r="L46" s="2"/>
      <c r="M46" s="2"/>
      <c r="N46" s="2"/>
      <c r="O46" s="2"/>
      <c r="P46" s="2"/>
    </row>
    <row r="47" spans="1:16" ht="15">
      <c r="A47" s="66"/>
      <c r="B47" s="66"/>
      <c r="C47" s="66"/>
      <c r="D47" s="66"/>
      <c r="E47" s="66"/>
      <c r="F47" s="66"/>
      <c r="G47" s="66"/>
      <c r="H47" s="66"/>
      <c r="I47" s="66"/>
      <c r="J47" s="66"/>
      <c r="K47" s="66"/>
      <c r="L47" s="66"/>
      <c r="M47" s="69"/>
      <c r="N47" s="69"/>
      <c r="O47" s="69"/>
      <c r="P47" s="69"/>
    </row>
    <row r="48" spans="1:16" ht="15.75">
      <c r="A48" s="161"/>
      <c r="B48" s="161"/>
      <c r="C48" s="161"/>
      <c r="D48" s="161"/>
      <c r="E48" s="162">
        <v>2002</v>
      </c>
      <c r="F48" s="162">
        <v>2003</v>
      </c>
      <c r="G48" s="162">
        <v>2007</v>
      </c>
      <c r="H48" s="162">
        <v>2008</v>
      </c>
      <c r="I48" s="162">
        <v>2009</v>
      </c>
      <c r="J48" s="162">
        <v>2010</v>
      </c>
      <c r="K48" s="162">
        <v>2011</v>
      </c>
      <c r="L48" s="162">
        <v>2012</v>
      </c>
      <c r="M48" s="3">
        <v>2013</v>
      </c>
      <c r="N48" s="3">
        <v>2014</v>
      </c>
      <c r="O48" s="3">
        <v>2015</v>
      </c>
      <c r="P48" s="3">
        <v>2016</v>
      </c>
    </row>
    <row r="49" spans="1:16" ht="15">
      <c r="A49" s="61" t="s">
        <v>126</v>
      </c>
      <c r="B49" s="61"/>
      <c r="C49" s="61"/>
      <c r="D49" s="61"/>
      <c r="E49" s="50" t="s">
        <v>115</v>
      </c>
      <c r="F49" s="67">
        <v>7.57</v>
      </c>
      <c r="G49" s="67">
        <v>12.48</v>
      </c>
      <c r="H49" s="67">
        <v>14.39</v>
      </c>
      <c r="I49" s="67">
        <v>9.88</v>
      </c>
      <c r="J49" s="67">
        <v>12.35</v>
      </c>
      <c r="K49" s="67">
        <v>10.51</v>
      </c>
      <c r="L49" s="67">
        <v>11.09</v>
      </c>
      <c r="M49" s="195">
        <v>10.17</v>
      </c>
      <c r="N49" s="251">
        <v>10.71</v>
      </c>
      <c r="O49" s="251">
        <v>9.93</v>
      </c>
      <c r="P49" s="251">
        <v>10</v>
      </c>
    </row>
    <row r="50" spans="1:16" ht="15.75" thickBot="1">
      <c r="A50" s="12" t="s">
        <v>112</v>
      </c>
      <c r="B50" s="12"/>
      <c r="C50" s="12"/>
      <c r="D50" s="12"/>
      <c r="E50" s="21" t="s">
        <v>115</v>
      </c>
      <c r="F50" s="27">
        <v>1970</v>
      </c>
      <c r="G50" s="27">
        <v>1670</v>
      </c>
      <c r="H50" s="27">
        <v>1720</v>
      </c>
      <c r="I50" s="27">
        <v>1460</v>
      </c>
      <c r="J50" s="27">
        <v>1310</v>
      </c>
      <c r="K50" s="27">
        <v>1440</v>
      </c>
      <c r="L50" s="27">
        <v>1540</v>
      </c>
      <c r="M50" s="186">
        <v>1690</v>
      </c>
      <c r="N50" s="225">
        <v>1630</v>
      </c>
      <c r="O50" s="225">
        <v>1690</v>
      </c>
      <c r="P50" s="225">
        <v>1480</v>
      </c>
    </row>
    <row r="51" spans="1:16" ht="18" customHeight="1">
      <c r="A51" s="435" t="s">
        <v>182</v>
      </c>
      <c r="B51" s="435"/>
      <c r="C51" s="435"/>
      <c r="D51" s="435"/>
      <c r="E51" s="435"/>
      <c r="F51" s="435"/>
      <c r="G51" s="435"/>
      <c r="H51" s="435"/>
      <c r="I51" s="435"/>
      <c r="J51" s="435"/>
      <c r="K51" s="435"/>
      <c r="L51" s="435"/>
      <c r="M51" s="2"/>
      <c r="N51" s="2"/>
      <c r="O51" s="2"/>
      <c r="P51" s="2"/>
    </row>
    <row r="52" spans="1:16" ht="15">
      <c r="A52" s="436"/>
      <c r="B52" s="436"/>
      <c r="C52" s="436"/>
      <c r="D52" s="436"/>
      <c r="E52" s="436"/>
      <c r="F52" s="436"/>
      <c r="G52" s="436"/>
      <c r="H52" s="436"/>
      <c r="I52" s="436"/>
      <c r="J52" s="436"/>
      <c r="K52" s="436"/>
      <c r="L52" s="436"/>
      <c r="M52" s="2"/>
      <c r="N52" s="2"/>
      <c r="O52" s="2"/>
      <c r="P52" s="2"/>
    </row>
    <row r="53" spans="1:16" ht="15">
      <c r="A53" s="405"/>
      <c r="B53" s="405"/>
      <c r="C53" s="405"/>
      <c r="D53" s="405"/>
      <c r="E53" s="405"/>
      <c r="F53" s="405"/>
      <c r="G53" s="405"/>
      <c r="H53" s="405"/>
      <c r="I53" s="405"/>
      <c r="J53" s="405"/>
      <c r="K53" s="405"/>
      <c r="L53" s="405"/>
      <c r="M53" s="2"/>
      <c r="N53" s="2"/>
      <c r="O53" s="2"/>
      <c r="P53" s="2"/>
    </row>
    <row r="56" spans="6:17" ht="15">
      <c r="F56" s="213"/>
      <c r="G56" s="213"/>
      <c r="H56" s="213"/>
      <c r="I56" s="213"/>
      <c r="J56" s="213"/>
      <c r="K56" s="213"/>
      <c r="L56" s="213"/>
      <c r="M56" s="213"/>
      <c r="N56" s="213"/>
      <c r="O56" s="213"/>
      <c r="P56" s="213"/>
      <c r="Q56" s="213"/>
    </row>
  </sheetData>
  <sheetProtection/>
  <mergeCells count="19">
    <mergeCell ref="A33:D33"/>
    <mergeCell ref="A34:D34"/>
    <mergeCell ref="A35:D35"/>
    <mergeCell ref="A2:A3"/>
    <mergeCell ref="B2:O2"/>
    <mergeCell ref="A1:O1"/>
    <mergeCell ref="A15:P15"/>
    <mergeCell ref="A24:P24"/>
    <mergeCell ref="A32:D32"/>
    <mergeCell ref="A53:L53"/>
    <mergeCell ref="A51:L52"/>
    <mergeCell ref="A36:D36"/>
    <mergeCell ref="A42:I42"/>
    <mergeCell ref="A43:H43"/>
    <mergeCell ref="A28:P28"/>
    <mergeCell ref="A37:D37"/>
    <mergeCell ref="A38:D38"/>
    <mergeCell ref="A39:D39"/>
    <mergeCell ref="A40:D40"/>
  </mergeCells>
  <printOptions/>
  <pageMargins left="0.7" right="0.7" top="0.75" bottom="0.75" header="0.3" footer="0.3"/>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Sheet8">
    <tabColor rgb="FF00B050"/>
    <pageSetUpPr fitToPage="1"/>
  </sheetPr>
  <dimension ref="A1:L70"/>
  <sheetViews>
    <sheetView zoomScale="70" zoomScaleNormal="70" zoomScalePageLayoutView="0" workbookViewId="0" topLeftCell="A1">
      <selection activeCell="I45" sqref="I45"/>
    </sheetView>
  </sheetViews>
  <sheetFormatPr defaultColWidth="9.140625" defaultRowHeight="12.75"/>
  <cols>
    <col min="1" max="1" width="43.7109375" style="92" customWidth="1"/>
    <col min="2" max="10" width="13.8515625" style="92" customWidth="1"/>
    <col min="11" max="11" width="10.57421875" style="80" customWidth="1"/>
    <col min="12" max="16384" width="9.140625" style="80" customWidth="1"/>
  </cols>
  <sheetData>
    <row r="1" spans="1:10" ht="23.25" customHeight="1" thickBot="1">
      <c r="A1" s="443" t="s">
        <v>357</v>
      </c>
      <c r="B1" s="443"/>
      <c r="C1" s="443"/>
      <c r="D1" s="443"/>
      <c r="E1" s="443"/>
      <c r="F1" s="443"/>
      <c r="G1" s="443"/>
      <c r="H1" s="443"/>
      <c r="I1" s="443"/>
      <c r="J1" s="443"/>
    </row>
    <row r="2" spans="1:10" ht="15.75" customHeight="1">
      <c r="A2" s="444"/>
      <c r="B2" s="81"/>
      <c r="C2" s="81"/>
      <c r="D2" s="81"/>
      <c r="E2" s="81"/>
      <c r="F2" s="81"/>
      <c r="G2" s="81"/>
      <c r="H2" s="81"/>
      <c r="I2" s="81"/>
      <c r="J2" s="446" t="s">
        <v>112</v>
      </c>
    </row>
    <row r="3" spans="1:10" ht="31.5">
      <c r="A3" s="445"/>
      <c r="B3" s="82" t="s">
        <v>76</v>
      </c>
      <c r="C3" s="83" t="s">
        <v>77</v>
      </c>
      <c r="D3" s="82" t="s">
        <v>78</v>
      </c>
      <c r="E3" s="82" t="s">
        <v>79</v>
      </c>
      <c r="F3" s="82" t="s">
        <v>80</v>
      </c>
      <c r="G3" s="82" t="s">
        <v>187</v>
      </c>
      <c r="H3" s="84" t="s">
        <v>81</v>
      </c>
      <c r="I3" s="82" t="s">
        <v>127</v>
      </c>
      <c r="J3" s="447"/>
    </row>
    <row r="4" spans="1:10" ht="15.75">
      <c r="A4" s="85"/>
      <c r="B4" s="86"/>
      <c r="C4" s="87"/>
      <c r="D4" s="86"/>
      <c r="E4" s="86"/>
      <c r="F4" s="86"/>
      <c r="G4" s="86"/>
      <c r="H4" s="88"/>
      <c r="I4" s="86"/>
      <c r="J4" s="302"/>
    </row>
    <row r="5" spans="1:12" ht="15.75">
      <c r="A5" s="89" t="s">
        <v>200</v>
      </c>
      <c r="B5" s="246">
        <v>88.3</v>
      </c>
      <c r="C5" s="288">
        <v>0.7</v>
      </c>
      <c r="D5" s="140">
        <v>3.8</v>
      </c>
      <c r="E5" s="140">
        <v>3.6</v>
      </c>
      <c r="F5" s="140">
        <v>1.3</v>
      </c>
      <c r="G5" s="140">
        <v>1.6</v>
      </c>
      <c r="H5" s="289">
        <v>0.6</v>
      </c>
      <c r="I5" s="204">
        <v>11.700000000000003</v>
      </c>
      <c r="J5" s="301">
        <v>9790</v>
      </c>
      <c r="L5" s="204"/>
    </row>
    <row r="6" spans="1:12" ht="15.75">
      <c r="A6" s="89"/>
      <c r="B6" s="271"/>
      <c r="C6" s="290"/>
      <c r="D6" s="271"/>
      <c r="E6" s="271"/>
      <c r="F6" s="271"/>
      <c r="G6" s="271"/>
      <c r="H6" s="291"/>
      <c r="I6" s="204"/>
      <c r="J6" s="299"/>
      <c r="L6" s="204"/>
    </row>
    <row r="7" spans="1:12" ht="15.75">
      <c r="A7" s="89" t="s">
        <v>128</v>
      </c>
      <c r="B7" s="271"/>
      <c r="C7" s="290"/>
      <c r="D7" s="271"/>
      <c r="E7" s="271"/>
      <c r="F7" s="271"/>
      <c r="G7" s="271"/>
      <c r="H7" s="291"/>
      <c r="I7" s="204"/>
      <c r="J7" s="299"/>
      <c r="L7" s="204"/>
    </row>
    <row r="8" spans="1:12" ht="15">
      <c r="A8" s="90" t="s">
        <v>82</v>
      </c>
      <c r="B8" s="246">
        <v>79</v>
      </c>
      <c r="C8" s="288">
        <v>0.7</v>
      </c>
      <c r="D8" s="140">
        <v>4.4</v>
      </c>
      <c r="E8" s="140">
        <v>7.6</v>
      </c>
      <c r="F8" s="140">
        <v>3.4</v>
      </c>
      <c r="G8" s="140">
        <v>3.8</v>
      </c>
      <c r="H8" s="289">
        <v>1.1</v>
      </c>
      <c r="I8" s="204">
        <v>21</v>
      </c>
      <c r="J8" s="299">
        <v>2610</v>
      </c>
      <c r="L8" s="204"/>
    </row>
    <row r="9" spans="1:12" ht="15">
      <c r="A9" s="90" t="s">
        <v>83</v>
      </c>
      <c r="B9" s="246">
        <v>82</v>
      </c>
      <c r="C9" s="288" t="s">
        <v>30</v>
      </c>
      <c r="D9" s="140">
        <v>4.2</v>
      </c>
      <c r="E9" s="140">
        <v>6.1</v>
      </c>
      <c r="F9" s="140">
        <v>0.6</v>
      </c>
      <c r="G9" s="140">
        <v>2</v>
      </c>
      <c r="H9" s="289">
        <v>2.9</v>
      </c>
      <c r="I9" s="204">
        <v>18</v>
      </c>
      <c r="J9" s="301">
        <v>290</v>
      </c>
      <c r="L9" s="204"/>
    </row>
    <row r="10" spans="1:12" ht="15">
      <c r="A10" s="90" t="s">
        <v>33</v>
      </c>
      <c r="B10" s="246">
        <v>87.8</v>
      </c>
      <c r="C10" s="288">
        <v>1.5</v>
      </c>
      <c r="D10" s="140">
        <v>5.6</v>
      </c>
      <c r="E10" s="140">
        <v>4.3</v>
      </c>
      <c r="F10" s="140" t="s">
        <v>185</v>
      </c>
      <c r="G10" s="140" t="s">
        <v>185</v>
      </c>
      <c r="H10" s="289" t="s">
        <v>30</v>
      </c>
      <c r="I10" s="204">
        <v>12.200000000000003</v>
      </c>
      <c r="J10" s="301">
        <v>480</v>
      </c>
      <c r="L10" s="204"/>
    </row>
    <row r="11" spans="1:12" ht="15">
      <c r="A11" s="90" t="s">
        <v>34</v>
      </c>
      <c r="B11" s="246">
        <v>95.1</v>
      </c>
      <c r="C11" s="288">
        <v>0.4</v>
      </c>
      <c r="D11" s="140">
        <v>2.6</v>
      </c>
      <c r="E11" s="140">
        <v>1.2</v>
      </c>
      <c r="F11" s="140">
        <v>0.4</v>
      </c>
      <c r="G11" s="140" t="s">
        <v>185</v>
      </c>
      <c r="H11" s="289" t="s">
        <v>30</v>
      </c>
      <c r="I11" s="204">
        <v>4.900000000000006</v>
      </c>
      <c r="J11" s="301">
        <v>2200</v>
      </c>
      <c r="L11" s="204"/>
    </row>
    <row r="12" spans="1:12" ht="15">
      <c r="A12" s="90" t="s">
        <v>84</v>
      </c>
      <c r="B12" s="246">
        <v>82.5</v>
      </c>
      <c r="C12" s="288" t="s">
        <v>185</v>
      </c>
      <c r="D12" s="140">
        <v>10.6</v>
      </c>
      <c r="E12" s="140" t="s">
        <v>185</v>
      </c>
      <c r="F12" s="140" t="s">
        <v>30</v>
      </c>
      <c r="G12" s="140" t="s">
        <v>185</v>
      </c>
      <c r="H12" s="289" t="s">
        <v>30</v>
      </c>
      <c r="I12" s="204">
        <v>17.5</v>
      </c>
      <c r="J12" s="301">
        <v>220</v>
      </c>
      <c r="L12" s="204"/>
    </row>
    <row r="13" spans="1:12" ht="15">
      <c r="A13" s="90" t="s">
        <v>36</v>
      </c>
      <c r="B13" s="246">
        <v>93.3</v>
      </c>
      <c r="C13" s="288" t="s">
        <v>185</v>
      </c>
      <c r="D13" s="140">
        <v>1.8</v>
      </c>
      <c r="E13" s="140">
        <v>1.6</v>
      </c>
      <c r="F13" s="140" t="s">
        <v>185</v>
      </c>
      <c r="G13" s="140" t="s">
        <v>185</v>
      </c>
      <c r="H13" s="289" t="s">
        <v>185</v>
      </c>
      <c r="I13" s="204">
        <v>6.700000000000003</v>
      </c>
      <c r="J13" s="301">
        <v>510</v>
      </c>
      <c r="L13" s="204"/>
    </row>
    <row r="14" spans="1:12" ht="15">
      <c r="A14" s="90" t="s">
        <v>85</v>
      </c>
      <c r="B14" s="246">
        <v>93.7</v>
      </c>
      <c r="C14" s="288">
        <v>0.6</v>
      </c>
      <c r="D14" s="140">
        <v>2.9</v>
      </c>
      <c r="E14" s="140">
        <v>1.8</v>
      </c>
      <c r="F14" s="140">
        <v>0.4</v>
      </c>
      <c r="G14" s="140">
        <v>0.4</v>
      </c>
      <c r="H14" s="289" t="s">
        <v>185</v>
      </c>
      <c r="I14" s="204">
        <v>6.299999999999997</v>
      </c>
      <c r="J14" s="301">
        <v>1140</v>
      </c>
      <c r="L14" s="204"/>
    </row>
    <row r="15" spans="1:12" ht="15">
      <c r="A15" s="90" t="s">
        <v>86</v>
      </c>
      <c r="B15" s="246">
        <v>94.2</v>
      </c>
      <c r="C15" s="288" t="s">
        <v>30</v>
      </c>
      <c r="D15" s="140">
        <v>5</v>
      </c>
      <c r="E15" s="140" t="s">
        <v>185</v>
      </c>
      <c r="F15" s="140" t="s">
        <v>30</v>
      </c>
      <c r="G15" s="140" t="s">
        <v>30</v>
      </c>
      <c r="H15" s="289" t="s">
        <v>30</v>
      </c>
      <c r="I15" s="204">
        <v>5.799999999999997</v>
      </c>
      <c r="J15" s="301">
        <v>180</v>
      </c>
      <c r="L15" s="204"/>
    </row>
    <row r="16" spans="1:12" ht="15">
      <c r="A16" s="90" t="s">
        <v>322</v>
      </c>
      <c r="B16" s="246">
        <v>91.2</v>
      </c>
      <c r="C16" s="288" t="s">
        <v>185</v>
      </c>
      <c r="D16" s="140" t="s">
        <v>185</v>
      </c>
      <c r="E16" s="140" t="s">
        <v>185</v>
      </c>
      <c r="F16" s="140" t="s">
        <v>185</v>
      </c>
      <c r="G16" s="140" t="s">
        <v>185</v>
      </c>
      <c r="H16" s="289" t="s">
        <v>30</v>
      </c>
      <c r="I16" s="204">
        <v>8.799999999999997</v>
      </c>
      <c r="J16" s="301">
        <v>120</v>
      </c>
      <c r="L16" s="204"/>
    </row>
    <row r="17" spans="1:12" ht="15">
      <c r="A17" s="90" t="s">
        <v>323</v>
      </c>
      <c r="B17" s="246">
        <v>93.3</v>
      </c>
      <c r="C17" s="288">
        <v>1.8</v>
      </c>
      <c r="D17" s="140">
        <v>3.6</v>
      </c>
      <c r="E17" s="140" t="s">
        <v>185</v>
      </c>
      <c r="F17" s="140" t="s">
        <v>30</v>
      </c>
      <c r="G17" s="140">
        <v>0.3</v>
      </c>
      <c r="H17" s="289" t="s">
        <v>30</v>
      </c>
      <c r="I17" s="204">
        <v>6.700000000000003</v>
      </c>
      <c r="J17" s="301">
        <v>460</v>
      </c>
      <c r="L17" s="204"/>
    </row>
    <row r="18" spans="1:12" ht="15">
      <c r="A18" s="90" t="s">
        <v>87</v>
      </c>
      <c r="B18" s="246">
        <v>89.8</v>
      </c>
      <c r="C18" s="288" t="s">
        <v>30</v>
      </c>
      <c r="D18" s="140" t="s">
        <v>185</v>
      </c>
      <c r="E18" s="140" t="s">
        <v>185</v>
      </c>
      <c r="F18" s="140" t="s">
        <v>30</v>
      </c>
      <c r="G18" s="140" t="s">
        <v>185</v>
      </c>
      <c r="H18" s="289" t="s">
        <v>185</v>
      </c>
      <c r="I18" s="204">
        <v>10.200000000000003</v>
      </c>
      <c r="J18" s="301">
        <v>130</v>
      </c>
      <c r="L18" s="204"/>
    </row>
    <row r="19" spans="1:12" ht="15">
      <c r="A19" s="90" t="s">
        <v>17</v>
      </c>
      <c r="B19" s="246">
        <v>88.4</v>
      </c>
      <c r="C19" s="288" t="s">
        <v>30</v>
      </c>
      <c r="D19" s="140">
        <v>5.9</v>
      </c>
      <c r="E19" s="140">
        <v>3.5</v>
      </c>
      <c r="F19" s="140" t="s">
        <v>30</v>
      </c>
      <c r="G19" s="140" t="s">
        <v>185</v>
      </c>
      <c r="H19" s="289" t="s">
        <v>185</v>
      </c>
      <c r="I19" s="204">
        <v>11.599999999999994</v>
      </c>
      <c r="J19" s="301">
        <v>260</v>
      </c>
      <c r="L19" s="204"/>
    </row>
    <row r="20" spans="1:12" ht="15">
      <c r="A20" s="90" t="s">
        <v>42</v>
      </c>
      <c r="B20" s="246">
        <v>90.9</v>
      </c>
      <c r="C20" s="288" t="s">
        <v>185</v>
      </c>
      <c r="D20" s="140">
        <v>4.6</v>
      </c>
      <c r="E20" s="140" t="s">
        <v>185</v>
      </c>
      <c r="F20" s="140" t="s">
        <v>185</v>
      </c>
      <c r="G20" s="140" t="s">
        <v>30</v>
      </c>
      <c r="H20" s="289" t="s">
        <v>185</v>
      </c>
      <c r="I20" s="204">
        <v>9.099999999999994</v>
      </c>
      <c r="J20" s="301">
        <v>240</v>
      </c>
      <c r="L20" s="204"/>
    </row>
    <row r="21" spans="1:12" ht="15">
      <c r="A21" s="90" t="s">
        <v>88</v>
      </c>
      <c r="B21" s="246">
        <v>89.4</v>
      </c>
      <c r="C21" s="288" t="s">
        <v>185</v>
      </c>
      <c r="D21" s="140">
        <v>3.8</v>
      </c>
      <c r="E21" s="140">
        <v>2.6</v>
      </c>
      <c r="F21" s="140">
        <v>0.7</v>
      </c>
      <c r="G21" s="140">
        <v>1.5</v>
      </c>
      <c r="H21" s="289">
        <v>1.1</v>
      </c>
      <c r="I21" s="204">
        <v>10.599999999999994</v>
      </c>
      <c r="J21" s="301">
        <v>770</v>
      </c>
      <c r="L21" s="204"/>
    </row>
    <row r="22" spans="1:12" ht="15">
      <c r="A22" s="90" t="s">
        <v>89</v>
      </c>
      <c r="B22" s="246">
        <v>95.7</v>
      </c>
      <c r="C22" s="288" t="s">
        <v>185</v>
      </c>
      <c r="D22" s="140" t="s">
        <v>185</v>
      </c>
      <c r="E22" s="140" t="s">
        <v>185</v>
      </c>
      <c r="F22" s="140" t="s">
        <v>185</v>
      </c>
      <c r="G22" s="140" t="s">
        <v>30</v>
      </c>
      <c r="H22" s="289" t="s">
        <v>30</v>
      </c>
      <c r="I22" s="204">
        <v>4.299999999999997</v>
      </c>
      <c r="J22" s="301">
        <v>170</v>
      </c>
      <c r="L22" s="204"/>
    </row>
    <row r="23" spans="1:12" ht="15">
      <c r="A23" s="90"/>
      <c r="B23" s="271"/>
      <c r="C23" s="290"/>
      <c r="D23" s="271"/>
      <c r="E23" s="271"/>
      <c r="F23" s="271"/>
      <c r="G23" s="271"/>
      <c r="H23" s="291"/>
      <c r="I23" s="204"/>
      <c r="J23" s="299"/>
      <c r="L23" s="204"/>
    </row>
    <row r="24" spans="1:12" ht="15.75">
      <c r="A24" s="89" t="s">
        <v>129</v>
      </c>
      <c r="B24" s="271"/>
      <c r="C24" s="290"/>
      <c r="D24" s="271"/>
      <c r="E24" s="271"/>
      <c r="F24" s="271"/>
      <c r="G24" s="271"/>
      <c r="H24" s="291"/>
      <c r="I24" s="204"/>
      <c r="J24" s="299"/>
      <c r="L24" s="204"/>
    </row>
    <row r="25" spans="1:12" ht="15">
      <c r="A25" s="90" t="s">
        <v>62</v>
      </c>
      <c r="B25" s="246">
        <v>87.3</v>
      </c>
      <c r="C25" s="288">
        <v>0.4</v>
      </c>
      <c r="D25" s="140">
        <v>4.5</v>
      </c>
      <c r="E25" s="140">
        <v>4</v>
      </c>
      <c r="F25" s="140">
        <v>1.7</v>
      </c>
      <c r="G25" s="140">
        <v>1.4</v>
      </c>
      <c r="H25" s="289">
        <v>0.3</v>
      </c>
      <c r="I25" s="204">
        <v>12.700000000000003</v>
      </c>
      <c r="J25" s="299">
        <v>1910</v>
      </c>
      <c r="L25" s="204"/>
    </row>
    <row r="26" spans="1:12" ht="15">
      <c r="A26" s="90" t="s">
        <v>63</v>
      </c>
      <c r="B26" s="246">
        <v>86.6</v>
      </c>
      <c r="C26" s="288">
        <v>1.1</v>
      </c>
      <c r="D26" s="140">
        <v>3.6</v>
      </c>
      <c r="E26" s="140">
        <v>4.1</v>
      </c>
      <c r="F26" s="140">
        <v>1.8</v>
      </c>
      <c r="G26" s="140">
        <v>2.1</v>
      </c>
      <c r="H26" s="289">
        <v>0.5</v>
      </c>
      <c r="I26" s="204">
        <v>13.400000000000006</v>
      </c>
      <c r="J26" s="301">
        <v>1740</v>
      </c>
      <c r="L26" s="204"/>
    </row>
    <row r="27" spans="1:12" ht="15">
      <c r="A27" s="90" t="s">
        <v>64</v>
      </c>
      <c r="B27" s="246">
        <v>85.5</v>
      </c>
      <c r="C27" s="288">
        <v>0.4</v>
      </c>
      <c r="D27" s="140">
        <v>5.2</v>
      </c>
      <c r="E27" s="140">
        <v>3.9</v>
      </c>
      <c r="F27" s="140">
        <v>1.5</v>
      </c>
      <c r="G27" s="140">
        <v>2.7</v>
      </c>
      <c r="H27" s="289">
        <v>0.7</v>
      </c>
      <c r="I27" s="204">
        <v>14.5</v>
      </c>
      <c r="J27" s="301">
        <v>1760</v>
      </c>
      <c r="L27" s="204"/>
    </row>
    <row r="28" spans="1:12" ht="15">
      <c r="A28" s="90" t="s">
        <v>65</v>
      </c>
      <c r="B28" s="246">
        <v>86.1</v>
      </c>
      <c r="C28" s="288">
        <v>0.6</v>
      </c>
      <c r="D28" s="140">
        <v>4.4</v>
      </c>
      <c r="E28" s="140">
        <v>4.2</v>
      </c>
      <c r="F28" s="140">
        <v>1.3</v>
      </c>
      <c r="G28" s="140">
        <v>2.5</v>
      </c>
      <c r="H28" s="289">
        <v>0.9</v>
      </c>
      <c r="I28" s="204">
        <v>13.900000000000006</v>
      </c>
      <c r="J28" s="301">
        <v>1310</v>
      </c>
      <c r="L28" s="204"/>
    </row>
    <row r="29" spans="1:12" ht="15">
      <c r="A29" s="90" t="s">
        <v>66</v>
      </c>
      <c r="B29" s="246">
        <v>85.8</v>
      </c>
      <c r="C29" s="288">
        <v>1.1</v>
      </c>
      <c r="D29" s="140">
        <v>3.5</v>
      </c>
      <c r="E29" s="140">
        <v>5.4</v>
      </c>
      <c r="F29" s="140">
        <v>1.7</v>
      </c>
      <c r="G29" s="140">
        <v>1.4</v>
      </c>
      <c r="H29" s="289">
        <v>1.2</v>
      </c>
      <c r="I29" s="204">
        <v>14.200000000000003</v>
      </c>
      <c r="J29" s="301">
        <v>1170</v>
      </c>
      <c r="L29" s="204"/>
    </row>
    <row r="30" spans="1:12" ht="15">
      <c r="A30" s="90" t="s">
        <v>67</v>
      </c>
      <c r="B30" s="289">
        <v>94.2</v>
      </c>
      <c r="C30" s="140" t="s">
        <v>185</v>
      </c>
      <c r="D30" s="140">
        <v>2.4</v>
      </c>
      <c r="E30" s="140">
        <v>1.5</v>
      </c>
      <c r="F30" s="140">
        <v>0.7</v>
      </c>
      <c r="G30" s="140" t="s">
        <v>185</v>
      </c>
      <c r="H30" s="140" t="s">
        <v>185</v>
      </c>
      <c r="I30" s="298">
        <v>5.799999999999997</v>
      </c>
      <c r="J30" s="301">
        <v>760</v>
      </c>
      <c r="L30" s="204"/>
    </row>
    <row r="31" spans="1:12" ht="15">
      <c r="A31" s="90" t="s">
        <v>68</v>
      </c>
      <c r="B31" s="246">
        <v>95.2</v>
      </c>
      <c r="C31" s="288">
        <v>0.5</v>
      </c>
      <c r="D31" s="140">
        <v>2.2</v>
      </c>
      <c r="E31" s="140">
        <v>1.5</v>
      </c>
      <c r="F31" s="140" t="s">
        <v>185</v>
      </c>
      <c r="G31" s="140">
        <v>0.2</v>
      </c>
      <c r="H31" s="140" t="s">
        <v>185</v>
      </c>
      <c r="I31" s="298">
        <v>4.799999999999997</v>
      </c>
      <c r="J31" s="301">
        <v>1150</v>
      </c>
      <c r="L31" s="204"/>
    </row>
    <row r="32" spans="1:12" ht="15">
      <c r="A32" s="90"/>
      <c r="B32" s="291"/>
      <c r="C32" s="290"/>
      <c r="D32" s="271"/>
      <c r="E32" s="271"/>
      <c r="F32" s="271"/>
      <c r="G32" s="271"/>
      <c r="H32" s="289"/>
      <c r="I32" s="204"/>
      <c r="J32" s="303"/>
      <c r="L32" s="204"/>
    </row>
    <row r="33" spans="1:12" ht="15.75">
      <c r="A33" s="89" t="s">
        <v>91</v>
      </c>
      <c r="B33" s="291"/>
      <c r="C33" s="290"/>
      <c r="D33" s="271"/>
      <c r="E33" s="271"/>
      <c r="F33" s="271"/>
      <c r="G33" s="271"/>
      <c r="H33" s="289"/>
      <c r="I33" s="204"/>
      <c r="J33" s="304"/>
      <c r="L33" s="204"/>
    </row>
    <row r="34" spans="1:12" ht="15">
      <c r="A34" s="90" t="s">
        <v>92</v>
      </c>
      <c r="B34" s="289">
        <v>86</v>
      </c>
      <c r="C34" s="288" t="s">
        <v>30</v>
      </c>
      <c r="D34" s="140">
        <v>2.4</v>
      </c>
      <c r="E34" s="140">
        <v>4</v>
      </c>
      <c r="F34" s="140">
        <v>2.7</v>
      </c>
      <c r="G34" s="140">
        <v>3.5</v>
      </c>
      <c r="H34" s="289">
        <v>1.5</v>
      </c>
      <c r="I34" s="204">
        <v>14</v>
      </c>
      <c r="J34" s="299">
        <v>320</v>
      </c>
      <c r="L34" s="204"/>
    </row>
    <row r="35" spans="1:12" ht="15">
      <c r="A35" s="90" t="s">
        <v>93</v>
      </c>
      <c r="B35" s="289">
        <v>78.5</v>
      </c>
      <c r="C35" s="288" t="s">
        <v>185</v>
      </c>
      <c r="D35" s="140">
        <v>3.3</v>
      </c>
      <c r="E35" s="140">
        <v>8.6</v>
      </c>
      <c r="F35" s="140">
        <v>3.1</v>
      </c>
      <c r="G35" s="140">
        <v>4.2</v>
      </c>
      <c r="H35" s="289" t="s">
        <v>185</v>
      </c>
      <c r="I35" s="204">
        <v>21.5</v>
      </c>
      <c r="J35" s="301">
        <v>510</v>
      </c>
      <c r="L35" s="204"/>
    </row>
    <row r="36" spans="1:12" ht="15">
      <c r="A36" s="90" t="s">
        <v>94</v>
      </c>
      <c r="B36" s="289">
        <v>78.4</v>
      </c>
      <c r="C36" s="288">
        <v>1.5</v>
      </c>
      <c r="D36" s="140">
        <v>4.9</v>
      </c>
      <c r="E36" s="140">
        <v>9.1</v>
      </c>
      <c r="F36" s="140">
        <v>2.4</v>
      </c>
      <c r="G36" s="140">
        <v>2.8</v>
      </c>
      <c r="H36" s="289">
        <v>0.9</v>
      </c>
      <c r="I36" s="204">
        <v>21.599999999999994</v>
      </c>
      <c r="J36" s="301">
        <v>700</v>
      </c>
      <c r="L36" s="204"/>
    </row>
    <row r="37" spans="1:12" ht="15">
      <c r="A37" s="90" t="s">
        <v>95</v>
      </c>
      <c r="B37" s="289">
        <v>88.8</v>
      </c>
      <c r="C37" s="288" t="s">
        <v>185</v>
      </c>
      <c r="D37" s="140">
        <v>7.2</v>
      </c>
      <c r="E37" s="140">
        <v>2</v>
      </c>
      <c r="F37" s="140" t="s">
        <v>185</v>
      </c>
      <c r="G37" s="140" t="s">
        <v>185</v>
      </c>
      <c r="H37" s="289" t="s">
        <v>30</v>
      </c>
      <c r="I37" s="204">
        <v>11.200000000000003</v>
      </c>
      <c r="J37" s="301">
        <v>460</v>
      </c>
      <c r="L37" s="204"/>
    </row>
    <row r="38" spans="1:12" ht="15">
      <c r="A38" s="90" t="s">
        <v>96</v>
      </c>
      <c r="B38" s="289">
        <v>92.3</v>
      </c>
      <c r="C38" s="288">
        <v>2</v>
      </c>
      <c r="D38" s="140">
        <v>2.8</v>
      </c>
      <c r="E38" s="140" t="s">
        <v>185</v>
      </c>
      <c r="F38" s="140" t="s">
        <v>30</v>
      </c>
      <c r="G38" s="140" t="s">
        <v>185</v>
      </c>
      <c r="H38" s="289" t="s">
        <v>185</v>
      </c>
      <c r="I38" s="204">
        <v>7.700000000000003</v>
      </c>
      <c r="J38" s="301">
        <v>460</v>
      </c>
      <c r="L38" s="204"/>
    </row>
    <row r="39" spans="1:12" ht="15">
      <c r="A39" s="90" t="s">
        <v>97</v>
      </c>
      <c r="B39" s="289">
        <v>94.9</v>
      </c>
      <c r="C39" s="288" t="s">
        <v>185</v>
      </c>
      <c r="D39" s="140">
        <v>2.2</v>
      </c>
      <c r="E39" s="140" t="s">
        <v>185</v>
      </c>
      <c r="F39" s="140" t="s">
        <v>185</v>
      </c>
      <c r="G39" s="140" t="s">
        <v>185</v>
      </c>
      <c r="H39" s="289" t="s">
        <v>185</v>
      </c>
      <c r="I39" s="204">
        <v>5.099999999999994</v>
      </c>
      <c r="J39" s="301">
        <v>530</v>
      </c>
      <c r="L39" s="204"/>
    </row>
    <row r="40" spans="1:12" ht="15">
      <c r="A40" s="90" t="s">
        <v>98</v>
      </c>
      <c r="B40" s="289">
        <v>93.5</v>
      </c>
      <c r="C40" s="288" t="s">
        <v>185</v>
      </c>
      <c r="D40" s="140">
        <v>2.9</v>
      </c>
      <c r="E40" s="140">
        <v>1.7</v>
      </c>
      <c r="F40" s="140" t="s">
        <v>30</v>
      </c>
      <c r="G40" s="140" t="s">
        <v>30</v>
      </c>
      <c r="H40" s="289" t="s">
        <v>185</v>
      </c>
      <c r="I40" s="204">
        <v>6.5</v>
      </c>
      <c r="J40" s="301">
        <v>510</v>
      </c>
      <c r="L40" s="204"/>
    </row>
    <row r="41" spans="1:12" ht="15">
      <c r="A41" s="90" t="s">
        <v>99</v>
      </c>
      <c r="B41" s="289">
        <v>90.3</v>
      </c>
      <c r="C41" s="288" t="s">
        <v>185</v>
      </c>
      <c r="D41" s="140">
        <v>3.6</v>
      </c>
      <c r="E41" s="140">
        <v>4</v>
      </c>
      <c r="F41" s="140" t="s">
        <v>185</v>
      </c>
      <c r="G41" s="140" t="s">
        <v>185</v>
      </c>
      <c r="H41" s="289" t="s">
        <v>30</v>
      </c>
      <c r="I41" s="204">
        <v>9.700000000000003</v>
      </c>
      <c r="J41" s="301">
        <v>450</v>
      </c>
      <c r="L41" s="204"/>
    </row>
    <row r="42" spans="1:12" ht="15">
      <c r="A42" s="90" t="s">
        <v>100</v>
      </c>
      <c r="B42" s="289">
        <v>91.3</v>
      </c>
      <c r="C42" s="288" t="s">
        <v>185</v>
      </c>
      <c r="D42" s="140">
        <v>3.8</v>
      </c>
      <c r="E42" s="140">
        <v>3.5</v>
      </c>
      <c r="F42" s="140" t="s">
        <v>185</v>
      </c>
      <c r="G42" s="140" t="s">
        <v>185</v>
      </c>
      <c r="H42" s="289" t="s">
        <v>185</v>
      </c>
      <c r="I42" s="204">
        <v>8.700000000000003</v>
      </c>
      <c r="J42" s="301">
        <v>560</v>
      </c>
      <c r="L42" s="204"/>
    </row>
    <row r="43" spans="1:12" ht="15">
      <c r="A43" s="90" t="s">
        <v>101</v>
      </c>
      <c r="B43" s="289">
        <v>85.9</v>
      </c>
      <c r="C43" s="288" t="s">
        <v>185</v>
      </c>
      <c r="D43" s="140">
        <v>5.6</v>
      </c>
      <c r="E43" s="140">
        <v>3.3</v>
      </c>
      <c r="F43" s="140">
        <v>1.4</v>
      </c>
      <c r="G43" s="140">
        <v>2.6</v>
      </c>
      <c r="H43" s="289" t="s">
        <v>185</v>
      </c>
      <c r="I43" s="204">
        <v>14.099999999999994</v>
      </c>
      <c r="J43" s="301">
        <v>610</v>
      </c>
      <c r="L43" s="204"/>
    </row>
    <row r="44" spans="1:12" ht="15">
      <c r="A44" s="90" t="s">
        <v>102</v>
      </c>
      <c r="B44" s="289">
        <v>75.1</v>
      </c>
      <c r="C44" s="288" t="s">
        <v>185</v>
      </c>
      <c r="D44" s="140">
        <v>9</v>
      </c>
      <c r="E44" s="140">
        <v>5.5</v>
      </c>
      <c r="F44" s="140">
        <v>3.1</v>
      </c>
      <c r="G44" s="140">
        <v>4.6</v>
      </c>
      <c r="H44" s="289">
        <v>2.3</v>
      </c>
      <c r="I44" s="204">
        <v>24.900000000000006</v>
      </c>
      <c r="J44" s="301">
        <v>740</v>
      </c>
      <c r="L44" s="204"/>
    </row>
    <row r="45" spans="1:12" ht="15">
      <c r="A45" s="90" t="s">
        <v>103</v>
      </c>
      <c r="B45" s="289">
        <v>73.5</v>
      </c>
      <c r="C45" s="288">
        <v>1.4</v>
      </c>
      <c r="D45" s="140">
        <v>6.4</v>
      </c>
      <c r="E45" s="140">
        <v>10.1</v>
      </c>
      <c r="F45" s="140">
        <v>3.5</v>
      </c>
      <c r="G45" s="140">
        <v>4.5</v>
      </c>
      <c r="H45" s="289" t="s">
        <v>185</v>
      </c>
      <c r="I45" s="204">
        <v>26.5</v>
      </c>
      <c r="J45" s="301">
        <v>690</v>
      </c>
      <c r="L45" s="204"/>
    </row>
    <row r="46" spans="1:12" ht="15">
      <c r="A46" s="90" t="s">
        <v>104</v>
      </c>
      <c r="B46" s="289">
        <v>87.6</v>
      </c>
      <c r="C46" s="288">
        <v>1.5</v>
      </c>
      <c r="D46" s="140">
        <v>3.9</v>
      </c>
      <c r="E46" s="140">
        <v>2.9</v>
      </c>
      <c r="F46" s="140">
        <v>2.1</v>
      </c>
      <c r="G46" s="140">
        <v>1.3</v>
      </c>
      <c r="H46" s="289" t="s">
        <v>185</v>
      </c>
      <c r="I46" s="204">
        <v>12.400000000000006</v>
      </c>
      <c r="J46" s="301">
        <v>470</v>
      </c>
      <c r="L46" s="204"/>
    </row>
    <row r="47" spans="1:12" ht="15">
      <c r="A47" s="90" t="s">
        <v>105</v>
      </c>
      <c r="B47" s="289">
        <v>97.9</v>
      </c>
      <c r="C47" s="288" t="s">
        <v>185</v>
      </c>
      <c r="D47" s="140" t="s">
        <v>185</v>
      </c>
      <c r="E47" s="140" t="s">
        <v>185</v>
      </c>
      <c r="F47" s="140" t="s">
        <v>185</v>
      </c>
      <c r="G47" s="140" t="s">
        <v>185</v>
      </c>
      <c r="H47" s="289" t="s">
        <v>30</v>
      </c>
      <c r="I47" s="204">
        <v>2.0999999999999943</v>
      </c>
      <c r="J47" s="301">
        <v>330</v>
      </c>
      <c r="L47" s="204"/>
    </row>
    <row r="48" spans="1:12" ht="15">
      <c r="A48" s="90" t="s">
        <v>106</v>
      </c>
      <c r="B48" s="289">
        <v>98.8</v>
      </c>
      <c r="C48" s="288" t="s">
        <v>30</v>
      </c>
      <c r="D48" s="140" t="s">
        <v>185</v>
      </c>
      <c r="E48" s="140" t="s">
        <v>185</v>
      </c>
      <c r="F48" s="140" t="s">
        <v>30</v>
      </c>
      <c r="G48" s="140" t="s">
        <v>30</v>
      </c>
      <c r="H48" s="289" t="s">
        <v>30</v>
      </c>
      <c r="I48" s="204">
        <v>1.2000000000000028</v>
      </c>
      <c r="J48" s="301">
        <v>220</v>
      </c>
      <c r="L48" s="204"/>
    </row>
    <row r="49" spans="1:12" ht="15">
      <c r="A49" s="90" t="s">
        <v>107</v>
      </c>
      <c r="B49" s="289">
        <v>99.3</v>
      </c>
      <c r="C49" s="288" t="s">
        <v>30</v>
      </c>
      <c r="D49" s="140" t="s">
        <v>185</v>
      </c>
      <c r="E49" s="140" t="s">
        <v>30</v>
      </c>
      <c r="F49" s="140" t="s">
        <v>30</v>
      </c>
      <c r="G49" s="140" t="s">
        <v>30</v>
      </c>
      <c r="H49" s="289" t="s">
        <v>30</v>
      </c>
      <c r="I49" s="204">
        <v>0.7000000000000028</v>
      </c>
      <c r="J49" s="301">
        <v>170</v>
      </c>
      <c r="L49" s="204"/>
    </row>
    <row r="50" spans="1:12" ht="15">
      <c r="A50" s="90" t="s">
        <v>108</v>
      </c>
      <c r="B50" s="289">
        <v>97.9</v>
      </c>
      <c r="C50" s="288" t="s">
        <v>30</v>
      </c>
      <c r="D50" s="140" t="s">
        <v>185</v>
      </c>
      <c r="E50" s="140" t="s">
        <v>30</v>
      </c>
      <c r="F50" s="140" t="s">
        <v>185</v>
      </c>
      <c r="G50" s="140" t="s">
        <v>185</v>
      </c>
      <c r="H50" s="289" t="s">
        <v>30</v>
      </c>
      <c r="I50" s="204">
        <v>2.0999999999999943</v>
      </c>
      <c r="J50" s="301">
        <v>170</v>
      </c>
      <c r="L50" s="204"/>
    </row>
    <row r="51" spans="1:12" ht="15">
      <c r="A51" s="91"/>
      <c r="B51" s="291"/>
      <c r="C51" s="290"/>
      <c r="D51" s="271"/>
      <c r="E51" s="271"/>
      <c r="F51" s="271"/>
      <c r="G51" s="271"/>
      <c r="H51" s="291"/>
      <c r="I51" s="204"/>
      <c r="J51" s="299"/>
      <c r="L51" s="204"/>
    </row>
    <row r="52" spans="1:12" ht="15.75">
      <c r="A52" s="89" t="s">
        <v>109</v>
      </c>
      <c r="B52" s="291"/>
      <c r="C52" s="290"/>
      <c r="D52" s="271"/>
      <c r="E52" s="271"/>
      <c r="F52" s="271"/>
      <c r="G52" s="271"/>
      <c r="H52" s="291"/>
      <c r="I52" s="204"/>
      <c r="J52" s="299"/>
      <c r="K52" s="92"/>
      <c r="L52" s="204"/>
    </row>
    <row r="53" spans="1:12" ht="15">
      <c r="A53" s="90" t="s">
        <v>179</v>
      </c>
      <c r="B53" s="289">
        <v>97.1</v>
      </c>
      <c r="C53" s="288" t="s">
        <v>30</v>
      </c>
      <c r="D53" s="140" t="s">
        <v>185</v>
      </c>
      <c r="E53" s="140" t="s">
        <v>185</v>
      </c>
      <c r="F53" s="140" t="s">
        <v>30</v>
      </c>
      <c r="G53" s="140" t="s">
        <v>30</v>
      </c>
      <c r="H53" s="289" t="s">
        <v>30</v>
      </c>
      <c r="I53" s="204">
        <v>2.9000000000000057</v>
      </c>
      <c r="J53" s="305">
        <v>190</v>
      </c>
      <c r="K53" s="92"/>
      <c r="L53" s="204"/>
    </row>
    <row r="54" spans="1:12" ht="15">
      <c r="A54" s="90" t="s">
        <v>144</v>
      </c>
      <c r="B54" s="289">
        <v>95.8</v>
      </c>
      <c r="C54" s="288" t="s">
        <v>185</v>
      </c>
      <c r="D54" s="140">
        <v>2.4</v>
      </c>
      <c r="E54" s="140" t="s">
        <v>185</v>
      </c>
      <c r="F54" s="140" t="s">
        <v>30</v>
      </c>
      <c r="G54" s="140" t="s">
        <v>185</v>
      </c>
      <c r="H54" s="289" t="s">
        <v>30</v>
      </c>
      <c r="I54" s="204">
        <v>4.200000000000003</v>
      </c>
      <c r="J54" s="301">
        <v>400</v>
      </c>
      <c r="K54" s="92"/>
      <c r="L54" s="204"/>
    </row>
    <row r="55" spans="1:12" ht="15">
      <c r="A55" s="90" t="s">
        <v>58</v>
      </c>
      <c r="B55" s="289">
        <v>93.6</v>
      </c>
      <c r="C55" s="288" t="s">
        <v>185</v>
      </c>
      <c r="D55" s="140">
        <v>2.1</v>
      </c>
      <c r="E55" s="140">
        <v>2.6</v>
      </c>
      <c r="F55" s="140" t="s">
        <v>185</v>
      </c>
      <c r="G55" s="140" t="s">
        <v>185</v>
      </c>
      <c r="H55" s="289" t="s">
        <v>30</v>
      </c>
      <c r="I55" s="204">
        <v>6.400000000000006</v>
      </c>
      <c r="J55" s="301">
        <v>480</v>
      </c>
      <c r="K55" s="92"/>
      <c r="L55" s="204"/>
    </row>
    <row r="56" spans="1:12" ht="15">
      <c r="A56" s="90" t="s">
        <v>59</v>
      </c>
      <c r="B56" s="289">
        <v>91.9</v>
      </c>
      <c r="C56" s="288" t="s">
        <v>30</v>
      </c>
      <c r="D56" s="246">
        <v>4.1</v>
      </c>
      <c r="E56" s="246">
        <v>2.1</v>
      </c>
      <c r="F56" s="246" t="s">
        <v>185</v>
      </c>
      <c r="G56" s="246" t="s">
        <v>185</v>
      </c>
      <c r="H56" s="289" t="s">
        <v>185</v>
      </c>
      <c r="I56" s="204">
        <v>8.099999999999994</v>
      </c>
      <c r="J56" s="301">
        <v>360</v>
      </c>
      <c r="K56" s="92"/>
      <c r="L56" s="204"/>
    </row>
    <row r="57" spans="1:12" ht="15">
      <c r="A57" s="90" t="s">
        <v>60</v>
      </c>
      <c r="B57" s="289">
        <v>93.4</v>
      </c>
      <c r="C57" s="288" t="s">
        <v>185</v>
      </c>
      <c r="D57" s="246" t="s">
        <v>185</v>
      </c>
      <c r="E57" s="246" t="s">
        <v>185</v>
      </c>
      <c r="F57" s="246" t="s">
        <v>185</v>
      </c>
      <c r="G57" s="246" t="s">
        <v>185</v>
      </c>
      <c r="H57" s="289" t="s">
        <v>185</v>
      </c>
      <c r="I57" s="204">
        <v>6.599999999999994</v>
      </c>
      <c r="J57" s="301">
        <v>250</v>
      </c>
      <c r="K57" s="92"/>
      <c r="L57" s="204"/>
    </row>
    <row r="58" spans="1:12" ht="15">
      <c r="A58" s="90" t="s">
        <v>61</v>
      </c>
      <c r="B58" s="289">
        <v>98.6</v>
      </c>
      <c r="C58" s="288" t="s">
        <v>30</v>
      </c>
      <c r="D58" s="246" t="s">
        <v>185</v>
      </c>
      <c r="E58" s="246" t="s">
        <v>185</v>
      </c>
      <c r="F58" s="246" t="s">
        <v>30</v>
      </c>
      <c r="G58" s="246" t="s">
        <v>30</v>
      </c>
      <c r="H58" s="289" t="s">
        <v>30</v>
      </c>
      <c r="I58" s="204">
        <v>1.4000000000000057</v>
      </c>
      <c r="J58" s="301">
        <v>240</v>
      </c>
      <c r="K58" s="92"/>
      <c r="L58" s="204"/>
    </row>
    <row r="59" spans="1:12" ht="15">
      <c r="A59" s="91"/>
      <c r="B59" s="291"/>
      <c r="C59" s="290"/>
      <c r="D59" s="271"/>
      <c r="E59" s="271"/>
      <c r="F59" s="271"/>
      <c r="G59" s="271"/>
      <c r="H59" s="289"/>
      <c r="I59" s="204"/>
      <c r="J59" s="299"/>
      <c r="L59" s="204"/>
    </row>
    <row r="60" spans="1:12" ht="15.75">
      <c r="A60" s="89" t="s">
        <v>90</v>
      </c>
      <c r="B60" s="291"/>
      <c r="C60" s="290"/>
      <c r="D60" s="271"/>
      <c r="E60" s="271"/>
      <c r="F60" s="271"/>
      <c r="G60" s="271"/>
      <c r="H60" s="289"/>
      <c r="I60" s="204"/>
      <c r="J60" s="304"/>
      <c r="L60" s="204"/>
    </row>
    <row r="61" spans="1:12" ht="15">
      <c r="A61" s="90" t="s">
        <v>136</v>
      </c>
      <c r="B61" s="246">
        <v>84.8</v>
      </c>
      <c r="C61" s="292">
        <v>1.1</v>
      </c>
      <c r="D61" s="140">
        <v>4.4</v>
      </c>
      <c r="E61" s="140">
        <v>5.2</v>
      </c>
      <c r="F61" s="140">
        <v>1.4</v>
      </c>
      <c r="G61" s="140">
        <v>2</v>
      </c>
      <c r="H61" s="293">
        <v>0.9</v>
      </c>
      <c r="I61" s="204">
        <v>15.200000000000003</v>
      </c>
      <c r="J61" s="299">
        <v>2230</v>
      </c>
      <c r="L61" s="204"/>
    </row>
    <row r="62" spans="1:12" ht="15">
      <c r="A62" s="90" t="s">
        <v>137</v>
      </c>
      <c r="B62" s="246">
        <v>87.8</v>
      </c>
      <c r="C62" s="292">
        <v>0.7</v>
      </c>
      <c r="D62" s="140">
        <v>4</v>
      </c>
      <c r="E62" s="140">
        <v>3.9</v>
      </c>
      <c r="F62" s="140">
        <v>1.6</v>
      </c>
      <c r="G62" s="140">
        <v>1.4</v>
      </c>
      <c r="H62" s="293">
        <v>0.5</v>
      </c>
      <c r="I62" s="204">
        <v>12.200000000000003</v>
      </c>
      <c r="J62" s="300">
        <v>3190</v>
      </c>
      <c r="L62" s="204"/>
    </row>
    <row r="63" spans="1:12" ht="15">
      <c r="A63" s="90" t="s">
        <v>138</v>
      </c>
      <c r="B63" s="246">
        <v>89.1</v>
      </c>
      <c r="C63" s="292">
        <v>0.7</v>
      </c>
      <c r="D63" s="140">
        <v>2.8</v>
      </c>
      <c r="E63" s="140">
        <v>3.1</v>
      </c>
      <c r="F63" s="140">
        <v>1.5</v>
      </c>
      <c r="G63" s="140">
        <v>2.3</v>
      </c>
      <c r="H63" s="140" t="s">
        <v>185</v>
      </c>
      <c r="I63" s="298">
        <v>10.900000000000006</v>
      </c>
      <c r="J63" s="300">
        <v>930</v>
      </c>
      <c r="L63" s="204"/>
    </row>
    <row r="64" spans="1:12" ht="15">
      <c r="A64" s="90" t="s">
        <v>139</v>
      </c>
      <c r="B64" s="246">
        <v>97.8</v>
      </c>
      <c r="C64" s="292" t="s">
        <v>185</v>
      </c>
      <c r="D64" s="140">
        <v>0.7</v>
      </c>
      <c r="E64" s="140" t="s">
        <v>185</v>
      </c>
      <c r="F64" s="140" t="s">
        <v>185</v>
      </c>
      <c r="G64" s="140" t="s">
        <v>185</v>
      </c>
      <c r="H64" s="293" t="s">
        <v>30</v>
      </c>
      <c r="I64" s="204">
        <v>2.200000000000003</v>
      </c>
      <c r="J64" s="300">
        <v>690</v>
      </c>
      <c r="L64" s="204"/>
    </row>
    <row r="65" spans="1:12" ht="15">
      <c r="A65" s="90" t="s">
        <v>140</v>
      </c>
      <c r="B65" s="246">
        <v>88.1</v>
      </c>
      <c r="C65" s="292">
        <v>0.3</v>
      </c>
      <c r="D65" s="140">
        <v>4.7</v>
      </c>
      <c r="E65" s="140">
        <v>2.8</v>
      </c>
      <c r="F65" s="140">
        <v>1.3</v>
      </c>
      <c r="G65" s="140">
        <v>2.2</v>
      </c>
      <c r="H65" s="293">
        <v>0.5</v>
      </c>
      <c r="I65" s="204">
        <v>11.900000000000006</v>
      </c>
      <c r="J65" s="300">
        <v>1420</v>
      </c>
      <c r="L65" s="204"/>
    </row>
    <row r="66" spans="1:12" ht="15.75" thickBot="1">
      <c r="A66" s="93" t="s">
        <v>141</v>
      </c>
      <c r="B66" s="246">
        <v>96.2</v>
      </c>
      <c r="C66" s="294" t="s">
        <v>185</v>
      </c>
      <c r="D66" s="295">
        <v>1.8</v>
      </c>
      <c r="E66" s="295">
        <v>1</v>
      </c>
      <c r="F66" s="295" t="s">
        <v>30</v>
      </c>
      <c r="G66" s="295" t="s">
        <v>185</v>
      </c>
      <c r="H66" s="296" t="s">
        <v>185</v>
      </c>
      <c r="I66" s="204">
        <v>3.799999999999997</v>
      </c>
      <c r="J66" s="300">
        <v>1340</v>
      </c>
      <c r="L66" s="204"/>
    </row>
    <row r="67" spans="1:11" ht="33" customHeight="1">
      <c r="A67" s="441" t="s">
        <v>186</v>
      </c>
      <c r="B67" s="441"/>
      <c r="C67" s="441"/>
      <c r="D67" s="441"/>
      <c r="E67" s="441"/>
      <c r="F67" s="441"/>
      <c r="G67" s="441"/>
      <c r="H67" s="441"/>
      <c r="I67" s="441"/>
      <c r="J67" s="441"/>
      <c r="K67" s="92"/>
    </row>
    <row r="68" spans="1:11" ht="51" customHeight="1">
      <c r="A68" s="442" t="s">
        <v>358</v>
      </c>
      <c r="B68" s="442"/>
      <c r="C68" s="442"/>
      <c r="D68" s="442"/>
      <c r="E68" s="442"/>
      <c r="F68" s="442"/>
      <c r="G68" s="442"/>
      <c r="H68" s="442"/>
      <c r="I68" s="442"/>
      <c r="J68" s="442"/>
      <c r="K68" s="92"/>
    </row>
    <row r="69" spans="1:11" ht="15">
      <c r="A69" s="448" t="s">
        <v>188</v>
      </c>
      <c r="B69" s="448"/>
      <c r="C69" s="448"/>
      <c r="D69" s="448"/>
      <c r="E69" s="448"/>
      <c r="F69" s="448"/>
      <c r="G69" s="448"/>
      <c r="H69" s="448"/>
      <c r="I69" s="448"/>
      <c r="J69" s="448"/>
      <c r="K69" s="92"/>
    </row>
    <row r="70" ht="15">
      <c r="A70" s="92" t="s">
        <v>331</v>
      </c>
    </row>
  </sheetData>
  <sheetProtection/>
  <mergeCells count="6">
    <mergeCell ref="A67:J67"/>
    <mergeCell ref="A68:J68"/>
    <mergeCell ref="A1:J1"/>
    <mergeCell ref="A2:A3"/>
    <mergeCell ref="J2:J3"/>
    <mergeCell ref="A69:J69"/>
  </mergeCells>
  <printOptions/>
  <pageMargins left="0.7" right="0.7" top="0.75" bottom="0.75" header="0.3" footer="0.3"/>
  <pageSetup fitToHeight="1" fitToWidth="1" horizontalDpi="1200" verticalDpi="1200" orientation="portrait" paperSize="9" scale="5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T54"/>
  <sheetViews>
    <sheetView view="pageBreakPreview" zoomScale="60" zoomScaleNormal="70" zoomScalePageLayoutView="0" workbookViewId="0" topLeftCell="A10">
      <selection activeCell="B53" sqref="B53"/>
    </sheetView>
  </sheetViews>
  <sheetFormatPr defaultColWidth="9.140625" defaultRowHeight="12.75"/>
  <cols>
    <col min="1" max="1" width="35.7109375" style="79" customWidth="1"/>
    <col min="2" max="2" width="12.00390625" style="79" customWidth="1"/>
    <col min="3" max="16" width="9.140625" style="79" customWidth="1"/>
    <col min="17" max="17" width="15.57421875" style="79" customWidth="1"/>
    <col min="18" max="18" width="15.140625" style="79" bestFit="1" customWidth="1"/>
    <col min="19" max="16384" width="9.140625" style="79" customWidth="1"/>
  </cols>
  <sheetData>
    <row r="1" spans="1:18" s="95" customFormat="1" ht="18.75" thickBot="1">
      <c r="A1" s="102" t="s">
        <v>359</v>
      </c>
      <c r="B1" s="94"/>
      <c r="C1" s="94"/>
      <c r="D1" s="94"/>
      <c r="E1" s="94"/>
      <c r="F1" s="94"/>
      <c r="G1" s="94"/>
      <c r="H1" s="94"/>
      <c r="I1" s="94"/>
      <c r="J1" s="94"/>
      <c r="K1" s="94"/>
      <c r="L1" s="94"/>
      <c r="M1" s="94"/>
      <c r="N1" s="94"/>
      <c r="O1" s="94"/>
      <c r="P1" s="94"/>
      <c r="Q1" s="94"/>
      <c r="R1" s="110"/>
    </row>
    <row r="2" spans="1:18" ht="15.75" customHeight="1">
      <c r="A2" s="146"/>
      <c r="B2" s="453" t="s">
        <v>145</v>
      </c>
      <c r="C2" s="453"/>
      <c r="D2" s="453"/>
      <c r="E2" s="453"/>
      <c r="F2" s="453"/>
      <c r="G2" s="453"/>
      <c r="H2" s="453"/>
      <c r="I2" s="453"/>
      <c r="J2" s="453"/>
      <c r="K2" s="453"/>
      <c r="L2" s="453"/>
      <c r="M2" s="453"/>
      <c r="N2" s="453"/>
      <c r="O2" s="453"/>
      <c r="P2" s="453"/>
      <c r="Q2" s="453"/>
      <c r="R2" s="105"/>
    </row>
    <row r="3" spans="1:17" ht="15" customHeight="1">
      <c r="A3" s="179"/>
      <c r="B3" s="449" t="s">
        <v>146</v>
      </c>
      <c r="C3" s="449" t="s">
        <v>147</v>
      </c>
      <c r="D3" s="449" t="s">
        <v>148</v>
      </c>
      <c r="E3" s="449" t="s">
        <v>149</v>
      </c>
      <c r="F3" s="449" t="s">
        <v>150</v>
      </c>
      <c r="G3" s="449" t="s">
        <v>151</v>
      </c>
      <c r="H3" s="449" t="s">
        <v>152</v>
      </c>
      <c r="I3" s="449" t="s">
        <v>153</v>
      </c>
      <c r="J3" s="449" t="s">
        <v>154</v>
      </c>
      <c r="K3" s="449" t="s">
        <v>155</v>
      </c>
      <c r="L3" s="449" t="s">
        <v>156</v>
      </c>
      <c r="M3" s="449" t="s">
        <v>157</v>
      </c>
      <c r="N3" s="449" t="s">
        <v>158</v>
      </c>
      <c r="O3" s="449" t="s">
        <v>159</v>
      </c>
      <c r="P3" s="449" t="s">
        <v>160</v>
      </c>
      <c r="Q3" s="362"/>
    </row>
    <row r="4" spans="1:17" ht="97.5" customHeight="1">
      <c r="A4" s="175"/>
      <c r="B4" s="450"/>
      <c r="C4" s="450"/>
      <c r="D4" s="450"/>
      <c r="E4" s="450"/>
      <c r="F4" s="450"/>
      <c r="G4" s="450"/>
      <c r="H4" s="450"/>
      <c r="I4" s="450"/>
      <c r="J4" s="450"/>
      <c r="K4" s="450"/>
      <c r="L4" s="450"/>
      <c r="M4" s="450"/>
      <c r="N4" s="450"/>
      <c r="O4" s="450"/>
      <c r="P4" s="450"/>
      <c r="Q4" s="363" t="s">
        <v>112</v>
      </c>
    </row>
    <row r="5" spans="1:18" ht="15.75">
      <c r="A5" s="89" t="s">
        <v>161</v>
      </c>
      <c r="B5" s="179"/>
      <c r="C5" s="179"/>
      <c r="D5" s="179"/>
      <c r="E5" s="179"/>
      <c r="F5" s="179"/>
      <c r="G5" s="179"/>
      <c r="H5" s="179"/>
      <c r="I5" s="179"/>
      <c r="J5" s="179"/>
      <c r="K5" s="179"/>
      <c r="L5" s="179"/>
      <c r="M5" s="179"/>
      <c r="N5" s="179"/>
      <c r="O5" s="454" t="s">
        <v>113</v>
      </c>
      <c r="P5" s="454"/>
      <c r="Q5" s="454"/>
      <c r="R5" s="98"/>
    </row>
    <row r="6" spans="1:19" ht="15.75">
      <c r="A6" s="99" t="s">
        <v>146</v>
      </c>
      <c r="B6" s="306">
        <v>96.9</v>
      </c>
      <c r="C6" s="140">
        <v>1.3</v>
      </c>
      <c r="D6" s="140">
        <v>0.2</v>
      </c>
      <c r="E6" s="140" t="s">
        <v>185</v>
      </c>
      <c r="F6" s="140">
        <v>0.1</v>
      </c>
      <c r="G6" s="140">
        <v>0.2</v>
      </c>
      <c r="H6" s="140" t="s">
        <v>185</v>
      </c>
      <c r="I6" s="140">
        <v>0.2</v>
      </c>
      <c r="J6" s="140">
        <v>0.1</v>
      </c>
      <c r="K6" s="140">
        <v>0.2</v>
      </c>
      <c r="L6" s="140" t="s">
        <v>30</v>
      </c>
      <c r="M6" s="140" t="s">
        <v>185</v>
      </c>
      <c r="N6" s="140" t="s">
        <v>185</v>
      </c>
      <c r="O6" s="140" t="s">
        <v>185</v>
      </c>
      <c r="P6" s="140">
        <v>0.6</v>
      </c>
      <c r="Q6" s="278">
        <v>11400</v>
      </c>
      <c r="R6" s="214"/>
      <c r="S6" s="214"/>
    </row>
    <row r="7" spans="1:19" ht="15.75">
      <c r="A7" s="99" t="s">
        <v>147</v>
      </c>
      <c r="B7" s="140">
        <v>0.6</v>
      </c>
      <c r="C7" s="306">
        <v>97.5</v>
      </c>
      <c r="D7" s="140">
        <v>1</v>
      </c>
      <c r="E7" s="140" t="s">
        <v>185</v>
      </c>
      <c r="F7" s="140" t="s">
        <v>185</v>
      </c>
      <c r="G7" s="140">
        <v>0.1</v>
      </c>
      <c r="H7" s="140" t="s">
        <v>185</v>
      </c>
      <c r="I7" s="140">
        <v>0.1</v>
      </c>
      <c r="J7" s="140" t="s">
        <v>185</v>
      </c>
      <c r="K7" s="140" t="s">
        <v>185</v>
      </c>
      <c r="L7" s="140" t="s">
        <v>185</v>
      </c>
      <c r="M7" s="140" t="s">
        <v>185</v>
      </c>
      <c r="N7" s="140">
        <v>0</v>
      </c>
      <c r="O7" s="140" t="s">
        <v>185</v>
      </c>
      <c r="P7" s="140">
        <v>0.4</v>
      </c>
      <c r="Q7" s="278">
        <v>9350</v>
      </c>
      <c r="R7" s="214"/>
      <c r="S7" s="214"/>
    </row>
    <row r="8" spans="1:19" ht="15.75">
      <c r="A8" s="99" t="s">
        <v>148</v>
      </c>
      <c r="B8" s="140">
        <v>0.2</v>
      </c>
      <c r="C8" s="140">
        <v>1.3</v>
      </c>
      <c r="D8" s="306">
        <v>92.3</v>
      </c>
      <c r="E8" s="140">
        <v>0.8</v>
      </c>
      <c r="F8" s="140">
        <v>2.9</v>
      </c>
      <c r="G8" s="140">
        <v>0.6</v>
      </c>
      <c r="H8" s="140">
        <v>0.3</v>
      </c>
      <c r="I8" s="140">
        <v>0.4</v>
      </c>
      <c r="J8" s="140">
        <v>0.1</v>
      </c>
      <c r="K8" s="140">
        <v>0.2</v>
      </c>
      <c r="L8" s="140" t="s">
        <v>185</v>
      </c>
      <c r="M8" s="140">
        <v>0.1</v>
      </c>
      <c r="N8" s="140" t="s">
        <v>185</v>
      </c>
      <c r="O8" s="140">
        <v>0.2</v>
      </c>
      <c r="P8" s="140">
        <v>0.6</v>
      </c>
      <c r="Q8" s="278">
        <v>7970</v>
      </c>
      <c r="R8" s="214"/>
      <c r="S8" s="214"/>
    </row>
    <row r="9" spans="1:19" ht="15.75">
      <c r="A9" s="99" t="s">
        <v>149</v>
      </c>
      <c r="B9" s="140" t="s">
        <v>185</v>
      </c>
      <c r="C9" s="140" t="s">
        <v>185</v>
      </c>
      <c r="D9" s="140">
        <v>1.2</v>
      </c>
      <c r="E9" s="306">
        <v>86.4</v>
      </c>
      <c r="F9" s="140">
        <v>1.6</v>
      </c>
      <c r="G9" s="140">
        <v>2</v>
      </c>
      <c r="H9" s="140">
        <v>2.3</v>
      </c>
      <c r="I9" s="140">
        <v>2.2</v>
      </c>
      <c r="J9" s="140">
        <v>1.1</v>
      </c>
      <c r="K9" s="140">
        <v>0.3</v>
      </c>
      <c r="L9" s="140">
        <v>1.5</v>
      </c>
      <c r="M9" s="140">
        <v>0.5</v>
      </c>
      <c r="N9" s="140">
        <v>0.2</v>
      </c>
      <c r="O9" s="140">
        <v>0.2</v>
      </c>
      <c r="P9" s="140">
        <v>0.5</v>
      </c>
      <c r="Q9" s="278">
        <v>7420</v>
      </c>
      <c r="R9" s="214"/>
      <c r="S9" s="214"/>
    </row>
    <row r="10" spans="1:19" ht="15.75">
      <c r="A10" s="99" t="s">
        <v>150</v>
      </c>
      <c r="B10" s="140" t="s">
        <v>185</v>
      </c>
      <c r="C10" s="140" t="s">
        <v>185</v>
      </c>
      <c r="D10" s="140">
        <v>4</v>
      </c>
      <c r="E10" s="140">
        <v>1.4</v>
      </c>
      <c r="F10" s="306">
        <v>88.5</v>
      </c>
      <c r="G10" s="140">
        <v>3.1</v>
      </c>
      <c r="H10" s="140">
        <v>1.1</v>
      </c>
      <c r="I10" s="140">
        <v>0.4</v>
      </c>
      <c r="J10" s="140">
        <v>0.1</v>
      </c>
      <c r="K10" s="140">
        <v>0.2</v>
      </c>
      <c r="L10" s="140">
        <v>0.2</v>
      </c>
      <c r="M10" s="140" t="s">
        <v>185</v>
      </c>
      <c r="N10" s="140">
        <v>0.1</v>
      </c>
      <c r="O10" s="140">
        <v>0.1</v>
      </c>
      <c r="P10" s="140">
        <v>0.7</v>
      </c>
      <c r="Q10" s="278">
        <v>4690</v>
      </c>
      <c r="R10" s="214"/>
      <c r="S10" s="214"/>
    </row>
    <row r="11" spans="1:19" ht="15.75">
      <c r="A11" s="99" t="s">
        <v>151</v>
      </c>
      <c r="B11" s="140">
        <v>0.1</v>
      </c>
      <c r="C11" s="140">
        <v>0.1</v>
      </c>
      <c r="D11" s="140">
        <v>0.5</v>
      </c>
      <c r="E11" s="140">
        <v>1</v>
      </c>
      <c r="F11" s="140">
        <v>1.7</v>
      </c>
      <c r="G11" s="306">
        <v>83.3</v>
      </c>
      <c r="H11" s="140">
        <v>9.7</v>
      </c>
      <c r="I11" s="140">
        <v>0.7</v>
      </c>
      <c r="J11" s="140">
        <v>0.2</v>
      </c>
      <c r="K11" s="140">
        <v>0.3</v>
      </c>
      <c r="L11" s="140">
        <v>0.3</v>
      </c>
      <c r="M11" s="140">
        <v>0.3</v>
      </c>
      <c r="N11" s="140">
        <v>0.2</v>
      </c>
      <c r="O11" s="140">
        <v>0.8</v>
      </c>
      <c r="P11" s="140">
        <v>0.8</v>
      </c>
      <c r="Q11" s="278">
        <v>8040</v>
      </c>
      <c r="R11" s="214"/>
      <c r="S11" s="214"/>
    </row>
    <row r="12" spans="1:19" ht="15.75">
      <c r="A12" s="99" t="s">
        <v>152</v>
      </c>
      <c r="B12" s="140" t="s">
        <v>30</v>
      </c>
      <c r="C12" s="140" t="s">
        <v>185</v>
      </c>
      <c r="D12" s="140">
        <v>0.4</v>
      </c>
      <c r="E12" s="140">
        <v>2</v>
      </c>
      <c r="F12" s="140">
        <v>1</v>
      </c>
      <c r="G12" s="140">
        <v>15.2</v>
      </c>
      <c r="H12" s="306">
        <v>77</v>
      </c>
      <c r="I12" s="140">
        <v>0.7</v>
      </c>
      <c r="J12" s="140">
        <v>0.1</v>
      </c>
      <c r="K12" s="140">
        <v>0.2</v>
      </c>
      <c r="L12" s="140">
        <v>1.1</v>
      </c>
      <c r="M12" s="140">
        <v>0.6</v>
      </c>
      <c r="N12" s="140">
        <v>0.1</v>
      </c>
      <c r="O12" s="140">
        <v>0.9</v>
      </c>
      <c r="P12" s="140">
        <v>0.6</v>
      </c>
      <c r="Q12" s="278">
        <v>6800</v>
      </c>
      <c r="R12" s="214"/>
      <c r="S12" s="214"/>
    </row>
    <row r="13" spans="1:19" ht="15.75">
      <c r="A13" s="99" t="s">
        <v>153</v>
      </c>
      <c r="B13" s="140">
        <v>0.1</v>
      </c>
      <c r="C13" s="140" t="s">
        <v>185</v>
      </c>
      <c r="D13" s="140">
        <v>0.2</v>
      </c>
      <c r="E13" s="140">
        <v>0.9</v>
      </c>
      <c r="F13" s="140">
        <v>0.3</v>
      </c>
      <c r="G13" s="140">
        <v>0.7</v>
      </c>
      <c r="H13" s="140">
        <v>0.4</v>
      </c>
      <c r="I13" s="306">
        <v>71.9</v>
      </c>
      <c r="J13" s="140">
        <v>6</v>
      </c>
      <c r="K13" s="140">
        <v>7.8</v>
      </c>
      <c r="L13" s="140">
        <v>4.2</v>
      </c>
      <c r="M13" s="140">
        <v>5</v>
      </c>
      <c r="N13" s="140">
        <v>2</v>
      </c>
      <c r="O13" s="140">
        <v>0.1</v>
      </c>
      <c r="P13" s="140">
        <v>0.3</v>
      </c>
      <c r="Q13" s="278">
        <v>9250</v>
      </c>
      <c r="R13" s="214"/>
      <c r="S13" s="214"/>
    </row>
    <row r="14" spans="1:19" ht="15.75">
      <c r="A14" s="99" t="s">
        <v>154</v>
      </c>
      <c r="B14" s="140">
        <v>0.1</v>
      </c>
      <c r="C14" s="140" t="s">
        <v>185</v>
      </c>
      <c r="D14" s="140">
        <v>0.2</v>
      </c>
      <c r="E14" s="140">
        <v>1.4</v>
      </c>
      <c r="F14" s="140">
        <v>0.1</v>
      </c>
      <c r="G14" s="140">
        <v>0.4</v>
      </c>
      <c r="H14" s="140">
        <v>0.2</v>
      </c>
      <c r="I14" s="140">
        <v>14.1</v>
      </c>
      <c r="J14" s="306">
        <v>76.5</v>
      </c>
      <c r="K14" s="140">
        <v>3.2</v>
      </c>
      <c r="L14" s="140">
        <v>1.9</v>
      </c>
      <c r="M14" s="140">
        <v>0.7</v>
      </c>
      <c r="N14" s="140">
        <v>0.4</v>
      </c>
      <c r="O14" s="140">
        <v>0.1</v>
      </c>
      <c r="P14" s="140">
        <v>0.5</v>
      </c>
      <c r="Q14" s="278">
        <v>6830</v>
      </c>
      <c r="R14" s="214"/>
      <c r="S14" s="214"/>
    </row>
    <row r="15" spans="1:19" ht="15.75">
      <c r="A15" s="99" t="s">
        <v>155</v>
      </c>
      <c r="B15" s="140">
        <v>0.1</v>
      </c>
      <c r="C15" s="140" t="s">
        <v>185</v>
      </c>
      <c r="D15" s="140">
        <v>0.3</v>
      </c>
      <c r="E15" s="140">
        <v>0.3</v>
      </c>
      <c r="F15" s="140">
        <v>0.2</v>
      </c>
      <c r="G15" s="140">
        <v>0.6</v>
      </c>
      <c r="H15" s="140">
        <v>0.3</v>
      </c>
      <c r="I15" s="140">
        <v>15.3</v>
      </c>
      <c r="J15" s="140">
        <v>2.7</v>
      </c>
      <c r="K15" s="306">
        <v>73.5</v>
      </c>
      <c r="L15" s="140">
        <v>0.9</v>
      </c>
      <c r="M15" s="140">
        <v>1.8</v>
      </c>
      <c r="N15" s="140">
        <v>3.3</v>
      </c>
      <c r="O15" s="140" t="s">
        <v>185</v>
      </c>
      <c r="P15" s="140">
        <v>0.7</v>
      </c>
      <c r="Q15" s="278">
        <v>6920</v>
      </c>
      <c r="R15" s="214"/>
      <c r="S15" s="214"/>
    </row>
    <row r="16" spans="1:19" ht="15.75">
      <c r="A16" s="99" t="s">
        <v>156</v>
      </c>
      <c r="B16" s="140" t="s">
        <v>185</v>
      </c>
      <c r="C16" s="140" t="s">
        <v>30</v>
      </c>
      <c r="D16" s="140">
        <v>0.1</v>
      </c>
      <c r="E16" s="140">
        <v>1.8</v>
      </c>
      <c r="F16" s="140">
        <v>0.3</v>
      </c>
      <c r="G16" s="140">
        <v>0.7</v>
      </c>
      <c r="H16" s="140">
        <v>1.4</v>
      </c>
      <c r="I16" s="140">
        <v>9.4</v>
      </c>
      <c r="J16" s="140">
        <v>2</v>
      </c>
      <c r="K16" s="140">
        <v>1.2</v>
      </c>
      <c r="L16" s="306">
        <v>74</v>
      </c>
      <c r="M16" s="140">
        <v>8</v>
      </c>
      <c r="N16" s="140">
        <v>0.2</v>
      </c>
      <c r="O16" s="140">
        <v>0.2</v>
      </c>
      <c r="P16" s="140">
        <v>0.7</v>
      </c>
      <c r="Q16" s="278">
        <v>3510</v>
      </c>
      <c r="R16" s="214"/>
      <c r="S16" s="214"/>
    </row>
    <row r="17" spans="1:19" ht="15.75">
      <c r="A17" s="99" t="s">
        <v>157</v>
      </c>
      <c r="B17" s="140" t="s">
        <v>185</v>
      </c>
      <c r="C17" s="140" t="s">
        <v>185</v>
      </c>
      <c r="D17" s="140">
        <v>0.2</v>
      </c>
      <c r="E17" s="140">
        <v>0.5</v>
      </c>
      <c r="F17" s="140" t="s">
        <v>185</v>
      </c>
      <c r="G17" s="140">
        <v>0.5</v>
      </c>
      <c r="H17" s="140">
        <v>0.9</v>
      </c>
      <c r="I17" s="140">
        <v>12.5</v>
      </c>
      <c r="J17" s="140">
        <v>0.6</v>
      </c>
      <c r="K17" s="140">
        <v>2.4</v>
      </c>
      <c r="L17" s="140">
        <v>8.6</v>
      </c>
      <c r="M17" s="306">
        <v>72</v>
      </c>
      <c r="N17" s="140">
        <v>0.7</v>
      </c>
      <c r="O17" s="140">
        <v>0.4</v>
      </c>
      <c r="P17" s="140">
        <v>0.6</v>
      </c>
      <c r="Q17" s="278">
        <v>3360</v>
      </c>
      <c r="R17" s="214"/>
      <c r="S17" s="214"/>
    </row>
    <row r="18" spans="1:19" ht="15.75">
      <c r="A18" s="99" t="s">
        <v>158</v>
      </c>
      <c r="B18" s="140" t="s">
        <v>185</v>
      </c>
      <c r="C18" s="140" t="s">
        <v>185</v>
      </c>
      <c r="D18" s="140" t="s">
        <v>185</v>
      </c>
      <c r="E18" s="140">
        <v>0.1</v>
      </c>
      <c r="F18" s="140">
        <v>0.1</v>
      </c>
      <c r="G18" s="140">
        <v>0.2</v>
      </c>
      <c r="H18" s="140">
        <v>0.1</v>
      </c>
      <c r="I18" s="140">
        <v>3.8</v>
      </c>
      <c r="J18" s="140">
        <v>0.4</v>
      </c>
      <c r="K18" s="140">
        <v>3.2</v>
      </c>
      <c r="L18" s="140">
        <v>0.3</v>
      </c>
      <c r="M18" s="140">
        <v>0.6</v>
      </c>
      <c r="N18" s="306">
        <v>89.9</v>
      </c>
      <c r="O18" s="140">
        <v>0.6</v>
      </c>
      <c r="P18" s="140">
        <v>0.5</v>
      </c>
      <c r="Q18" s="278">
        <v>6440</v>
      </c>
      <c r="R18" s="214"/>
      <c r="S18" s="214"/>
    </row>
    <row r="19" spans="1:19" ht="15.75">
      <c r="A19" s="99" t="s">
        <v>159</v>
      </c>
      <c r="B19" s="140" t="s">
        <v>185</v>
      </c>
      <c r="C19" s="140" t="s">
        <v>185</v>
      </c>
      <c r="D19" s="140">
        <v>0.3</v>
      </c>
      <c r="E19" s="140">
        <v>0.1</v>
      </c>
      <c r="F19" s="140">
        <v>0.1</v>
      </c>
      <c r="G19" s="140">
        <v>1.8</v>
      </c>
      <c r="H19" s="140">
        <v>1.1</v>
      </c>
      <c r="I19" s="140">
        <v>0.4</v>
      </c>
      <c r="J19" s="140">
        <v>0.1</v>
      </c>
      <c r="K19" s="140" t="s">
        <v>185</v>
      </c>
      <c r="L19" s="140">
        <v>0.1</v>
      </c>
      <c r="M19" s="140">
        <v>0.5</v>
      </c>
      <c r="N19" s="140">
        <v>0.6</v>
      </c>
      <c r="O19" s="306">
        <v>92.5</v>
      </c>
      <c r="P19" s="140">
        <v>2.2</v>
      </c>
      <c r="Q19" s="278">
        <v>4810</v>
      </c>
      <c r="R19" s="214"/>
      <c r="S19" s="214"/>
    </row>
    <row r="20" spans="1:19" ht="15.75">
      <c r="A20" s="99" t="s">
        <v>160</v>
      </c>
      <c r="B20" s="140">
        <v>4.9</v>
      </c>
      <c r="C20" s="140">
        <v>6</v>
      </c>
      <c r="D20" s="140">
        <v>8.9</v>
      </c>
      <c r="E20" s="140">
        <v>4.6</v>
      </c>
      <c r="F20" s="140">
        <v>6.6</v>
      </c>
      <c r="G20" s="140">
        <v>10.5</v>
      </c>
      <c r="H20" s="140">
        <v>6.7</v>
      </c>
      <c r="I20" s="140">
        <v>6.7</v>
      </c>
      <c r="J20" s="140">
        <v>4.3</v>
      </c>
      <c r="K20" s="140">
        <v>5.4</v>
      </c>
      <c r="L20" s="140">
        <v>2.9</v>
      </c>
      <c r="M20" s="140">
        <v>3.7</v>
      </c>
      <c r="N20" s="140">
        <v>3.7</v>
      </c>
      <c r="O20" s="140">
        <v>12.8</v>
      </c>
      <c r="P20" s="306">
        <v>12.2</v>
      </c>
      <c r="Q20" s="278">
        <v>820</v>
      </c>
      <c r="R20" s="214"/>
      <c r="S20" s="214"/>
    </row>
    <row r="21" spans="1:19" ht="16.5" thickBot="1">
      <c r="A21" s="104" t="s">
        <v>194</v>
      </c>
      <c r="B21" s="307">
        <v>11410</v>
      </c>
      <c r="C21" s="307">
        <v>9360</v>
      </c>
      <c r="D21" s="307">
        <v>8000</v>
      </c>
      <c r="E21" s="307">
        <v>7440</v>
      </c>
      <c r="F21" s="307">
        <v>4680</v>
      </c>
      <c r="G21" s="307">
        <v>8060</v>
      </c>
      <c r="H21" s="307">
        <v>6840</v>
      </c>
      <c r="I21" s="307">
        <v>9300</v>
      </c>
      <c r="J21" s="307">
        <v>6850</v>
      </c>
      <c r="K21" s="307">
        <v>6930</v>
      </c>
      <c r="L21" s="307">
        <v>3510</v>
      </c>
      <c r="M21" s="307">
        <v>3370</v>
      </c>
      <c r="N21" s="307">
        <v>6450</v>
      </c>
      <c r="O21" s="307">
        <v>4820</v>
      </c>
      <c r="P21" s="307">
        <v>590</v>
      </c>
      <c r="Q21" s="225">
        <v>97610</v>
      </c>
      <c r="S21" s="214"/>
    </row>
    <row r="22" spans="1:20" ht="15">
      <c r="A22" s="170" t="s">
        <v>191</v>
      </c>
      <c r="B22" s="112"/>
      <c r="C22" s="112"/>
      <c r="D22" s="112"/>
      <c r="E22" s="112"/>
      <c r="F22" s="112"/>
      <c r="G22" s="112"/>
      <c r="H22" s="112"/>
      <c r="I22" s="112"/>
      <c r="J22" s="112"/>
      <c r="K22" s="112"/>
      <c r="L22" s="112"/>
      <c r="M22" s="112"/>
      <c r="N22" s="112"/>
      <c r="O22" s="112"/>
      <c r="P22" s="112"/>
      <c r="Q22" s="112"/>
      <c r="R22" s="113"/>
      <c r="T22" s="214"/>
    </row>
    <row r="23" spans="1:20" ht="15.75">
      <c r="A23" s="455" t="s">
        <v>195</v>
      </c>
      <c r="B23" s="455"/>
      <c r="C23" s="455"/>
      <c r="D23" s="455"/>
      <c r="E23" s="455"/>
      <c r="F23" s="455"/>
      <c r="G23" s="455"/>
      <c r="H23" s="455"/>
      <c r="I23" s="455"/>
      <c r="J23" s="455"/>
      <c r="K23" s="455"/>
      <c r="L23" s="455"/>
      <c r="M23" s="455"/>
      <c r="N23" s="455"/>
      <c r="O23" s="455"/>
      <c r="P23" s="455"/>
      <c r="Q23" s="455"/>
      <c r="R23" s="455"/>
      <c r="T23" s="214"/>
    </row>
    <row r="24" spans="1:20" ht="32.25" customHeight="1">
      <c r="A24" s="442" t="s">
        <v>197</v>
      </c>
      <c r="B24" s="442"/>
      <c r="C24" s="442"/>
      <c r="D24" s="442"/>
      <c r="E24" s="442"/>
      <c r="F24" s="442"/>
      <c r="G24" s="442"/>
      <c r="H24" s="442"/>
      <c r="I24" s="442"/>
      <c r="J24" s="442"/>
      <c r="K24" s="442"/>
      <c r="L24" s="442"/>
      <c r="M24" s="442"/>
      <c r="N24" s="442"/>
      <c r="O24" s="442"/>
      <c r="P24" s="442"/>
      <c r="Q24" s="442"/>
      <c r="R24" s="442"/>
      <c r="T24" s="214"/>
    </row>
    <row r="25" spans="2:20" ht="15">
      <c r="B25" s="244"/>
      <c r="C25" s="244"/>
      <c r="D25" s="244"/>
      <c r="E25" s="244"/>
      <c r="F25" s="244"/>
      <c r="G25" s="244"/>
      <c r="H25" s="244"/>
      <c r="I25" s="244"/>
      <c r="J25" s="244"/>
      <c r="K25" s="244"/>
      <c r="L25" s="244"/>
      <c r="M25" s="244"/>
      <c r="N25" s="244"/>
      <c r="O25" s="244"/>
      <c r="P25" s="244"/>
      <c r="Q25" s="244"/>
      <c r="R25" s="244"/>
      <c r="T25" s="214"/>
    </row>
    <row r="26" ht="12.75">
      <c r="T26" s="214"/>
    </row>
    <row r="27" spans="1:20" s="95" customFormat="1" ht="18.75" thickBot="1">
      <c r="A27" s="102" t="s">
        <v>360</v>
      </c>
      <c r="B27" s="94"/>
      <c r="C27" s="94"/>
      <c r="D27" s="94"/>
      <c r="E27" s="94"/>
      <c r="F27" s="94"/>
      <c r="G27" s="94"/>
      <c r="H27" s="94"/>
      <c r="I27" s="94"/>
      <c r="J27" s="94"/>
      <c r="K27" s="94"/>
      <c r="L27" s="94"/>
      <c r="M27" s="94"/>
      <c r="N27" s="94"/>
      <c r="O27" s="94"/>
      <c r="P27" s="94"/>
      <c r="Q27" s="94"/>
      <c r="R27" s="110"/>
      <c r="T27" s="214"/>
    </row>
    <row r="28" spans="1:20" ht="15.75" customHeight="1">
      <c r="A28" s="146"/>
      <c r="B28" s="453" t="s">
        <v>162</v>
      </c>
      <c r="C28" s="453"/>
      <c r="D28" s="453"/>
      <c r="E28" s="453"/>
      <c r="F28" s="453"/>
      <c r="G28" s="453"/>
      <c r="H28" s="453"/>
      <c r="I28" s="453"/>
      <c r="J28" s="453"/>
      <c r="K28" s="453"/>
      <c r="L28" s="453"/>
      <c r="M28" s="453"/>
      <c r="N28" s="453"/>
      <c r="O28" s="453"/>
      <c r="P28" s="453"/>
      <c r="Q28" s="453"/>
      <c r="R28" s="105"/>
      <c r="T28" s="214"/>
    </row>
    <row r="29" spans="1:20" ht="15" customHeight="1">
      <c r="A29" s="179"/>
      <c r="B29" s="449" t="s">
        <v>146</v>
      </c>
      <c r="C29" s="449" t="s">
        <v>147</v>
      </c>
      <c r="D29" s="449" t="s">
        <v>148</v>
      </c>
      <c r="E29" s="449" t="s">
        <v>149</v>
      </c>
      <c r="F29" s="449" t="s">
        <v>150</v>
      </c>
      <c r="G29" s="449" t="s">
        <v>151</v>
      </c>
      <c r="H29" s="449" t="s">
        <v>152</v>
      </c>
      <c r="I29" s="449" t="s">
        <v>153</v>
      </c>
      <c r="J29" s="449" t="s">
        <v>154</v>
      </c>
      <c r="K29" s="449" t="s">
        <v>155</v>
      </c>
      <c r="L29" s="449" t="s">
        <v>156</v>
      </c>
      <c r="M29" s="449" t="s">
        <v>157</v>
      </c>
      <c r="N29" s="449" t="s">
        <v>158</v>
      </c>
      <c r="O29" s="449" t="s">
        <v>159</v>
      </c>
      <c r="P29" s="449" t="s">
        <v>160</v>
      </c>
      <c r="R29" s="362"/>
      <c r="T29" s="214"/>
    </row>
    <row r="30" spans="1:20" ht="101.25" customHeight="1">
      <c r="A30" s="175"/>
      <c r="B30" s="450"/>
      <c r="C30" s="450"/>
      <c r="D30" s="450"/>
      <c r="E30" s="450"/>
      <c r="F30" s="450"/>
      <c r="G30" s="450"/>
      <c r="H30" s="450"/>
      <c r="I30" s="450"/>
      <c r="J30" s="450"/>
      <c r="K30" s="450"/>
      <c r="L30" s="450"/>
      <c r="M30" s="450"/>
      <c r="N30" s="450"/>
      <c r="O30" s="450"/>
      <c r="P30" s="450"/>
      <c r="Q30" s="385" t="s">
        <v>112</v>
      </c>
      <c r="R30" s="362"/>
      <c r="T30" s="214"/>
    </row>
    <row r="31" spans="1:20" ht="31.5" customHeight="1">
      <c r="A31" s="89" t="s">
        <v>163</v>
      </c>
      <c r="B31" s="172"/>
      <c r="C31" s="172"/>
      <c r="D31" s="172"/>
      <c r="E31" s="172"/>
      <c r="F31" s="172"/>
      <c r="G31" s="172"/>
      <c r="H31" s="172"/>
      <c r="I31" s="172"/>
      <c r="J31" s="172"/>
      <c r="K31" s="172"/>
      <c r="L31" s="172"/>
      <c r="M31" s="172"/>
      <c r="N31" s="172"/>
      <c r="O31" s="456" t="s">
        <v>113</v>
      </c>
      <c r="P31" s="456"/>
      <c r="Q31" s="456"/>
      <c r="R31" s="179"/>
      <c r="T31" s="214"/>
    </row>
    <row r="32" spans="1:19" ht="15.75">
      <c r="A32" s="99" t="s">
        <v>146</v>
      </c>
      <c r="B32" s="306">
        <v>97.1</v>
      </c>
      <c r="C32" s="140">
        <v>1.3</v>
      </c>
      <c r="D32" s="140">
        <v>0.2</v>
      </c>
      <c r="E32" s="140" t="s">
        <v>185</v>
      </c>
      <c r="F32" s="140" t="s">
        <v>185</v>
      </c>
      <c r="G32" s="140">
        <v>0.1</v>
      </c>
      <c r="H32" s="140" t="s">
        <v>30</v>
      </c>
      <c r="I32" s="140">
        <v>0.2</v>
      </c>
      <c r="J32" s="140">
        <v>0.1</v>
      </c>
      <c r="K32" s="140">
        <v>0.1</v>
      </c>
      <c r="L32" s="140" t="s">
        <v>185</v>
      </c>
      <c r="M32" s="140" t="s">
        <v>185</v>
      </c>
      <c r="N32" s="140" t="s">
        <v>185</v>
      </c>
      <c r="O32" s="140" t="s">
        <v>185</v>
      </c>
      <c r="P32" s="140">
        <v>0.8</v>
      </c>
      <c r="Q32" s="284">
        <v>11410</v>
      </c>
      <c r="R32" s="214"/>
      <c r="S32" s="214"/>
    </row>
    <row r="33" spans="1:19" ht="15.75">
      <c r="A33" s="99" t="s">
        <v>147</v>
      </c>
      <c r="B33" s="140">
        <v>0.7</v>
      </c>
      <c r="C33" s="306">
        <v>97.4</v>
      </c>
      <c r="D33" s="140">
        <v>1</v>
      </c>
      <c r="E33" s="140" t="s">
        <v>185</v>
      </c>
      <c r="F33" s="140" t="s">
        <v>185</v>
      </c>
      <c r="G33" s="140">
        <v>0.1</v>
      </c>
      <c r="H33" s="140" t="s">
        <v>185</v>
      </c>
      <c r="I33" s="140" t="s">
        <v>185</v>
      </c>
      <c r="J33" s="140" t="s">
        <v>185</v>
      </c>
      <c r="K33" s="140" t="s">
        <v>185</v>
      </c>
      <c r="L33" s="140" t="s">
        <v>30</v>
      </c>
      <c r="M33" s="140" t="s">
        <v>185</v>
      </c>
      <c r="N33" s="140" t="s">
        <v>185</v>
      </c>
      <c r="O33" s="140" t="s">
        <v>185</v>
      </c>
      <c r="P33" s="140">
        <v>0.5</v>
      </c>
      <c r="Q33" s="284">
        <v>9360</v>
      </c>
      <c r="R33" s="214"/>
      <c r="S33" s="214"/>
    </row>
    <row r="34" spans="1:19" ht="15.75">
      <c r="A34" s="99" t="s">
        <v>148</v>
      </c>
      <c r="B34" s="140">
        <v>0.2</v>
      </c>
      <c r="C34" s="140">
        <v>1.4</v>
      </c>
      <c r="D34" s="306">
        <v>91.8</v>
      </c>
      <c r="E34" s="140">
        <v>0.8</v>
      </c>
      <c r="F34" s="140">
        <v>3</v>
      </c>
      <c r="G34" s="140">
        <v>0.6</v>
      </c>
      <c r="H34" s="140">
        <v>0.3</v>
      </c>
      <c r="I34" s="140">
        <v>0.3</v>
      </c>
      <c r="J34" s="140">
        <v>0.1</v>
      </c>
      <c r="K34" s="140">
        <v>0.2</v>
      </c>
      <c r="L34" s="140">
        <v>0.1</v>
      </c>
      <c r="M34" s="140" t="s">
        <v>185</v>
      </c>
      <c r="N34" s="140" t="s">
        <v>185</v>
      </c>
      <c r="O34" s="140">
        <v>0.1</v>
      </c>
      <c r="P34" s="140">
        <v>1</v>
      </c>
      <c r="Q34" s="278">
        <v>8000</v>
      </c>
      <c r="R34" s="214"/>
      <c r="S34" s="214"/>
    </row>
    <row r="35" spans="1:19" ht="15.75">
      <c r="A35" s="99" t="s">
        <v>149</v>
      </c>
      <c r="B35" s="140" t="s">
        <v>185</v>
      </c>
      <c r="C35" s="140" t="s">
        <v>185</v>
      </c>
      <c r="D35" s="140">
        <v>1.3</v>
      </c>
      <c r="E35" s="306">
        <v>86.2</v>
      </c>
      <c r="F35" s="140">
        <v>1.6</v>
      </c>
      <c r="G35" s="140">
        <v>2</v>
      </c>
      <c r="H35" s="140">
        <v>2.4</v>
      </c>
      <c r="I35" s="140">
        <v>1.9</v>
      </c>
      <c r="J35" s="140">
        <v>1.2</v>
      </c>
      <c r="K35" s="140">
        <v>0.3</v>
      </c>
      <c r="L35" s="140">
        <v>1.6</v>
      </c>
      <c r="M35" s="140">
        <v>0.5</v>
      </c>
      <c r="N35" s="140">
        <v>0.1</v>
      </c>
      <c r="O35" s="140">
        <v>0.1</v>
      </c>
      <c r="P35" s="140">
        <v>0.8</v>
      </c>
      <c r="Q35" s="278">
        <v>7440</v>
      </c>
      <c r="R35" s="214"/>
      <c r="S35" s="214"/>
    </row>
    <row r="36" spans="1:19" ht="15.75">
      <c r="A36" s="99" t="s">
        <v>150</v>
      </c>
      <c r="B36" s="140">
        <v>0.1</v>
      </c>
      <c r="C36" s="140" t="s">
        <v>185</v>
      </c>
      <c r="D36" s="140">
        <v>3.9</v>
      </c>
      <c r="E36" s="140">
        <v>1.3</v>
      </c>
      <c r="F36" s="306">
        <v>88.6</v>
      </c>
      <c r="G36" s="140">
        <v>2.7</v>
      </c>
      <c r="H36" s="140">
        <v>1.1</v>
      </c>
      <c r="I36" s="140">
        <v>0.5</v>
      </c>
      <c r="J36" s="140">
        <v>0.1</v>
      </c>
      <c r="K36" s="140">
        <v>0.2</v>
      </c>
      <c r="L36" s="140">
        <v>0.3</v>
      </c>
      <c r="M36" s="140" t="s">
        <v>185</v>
      </c>
      <c r="N36" s="140">
        <v>0.1</v>
      </c>
      <c r="O36" s="140">
        <v>0.1</v>
      </c>
      <c r="P36" s="140">
        <v>1</v>
      </c>
      <c r="Q36" s="278">
        <v>4680</v>
      </c>
      <c r="R36" s="214"/>
      <c r="S36" s="214"/>
    </row>
    <row r="37" spans="1:19" ht="15.75">
      <c r="A37" s="99" t="s">
        <v>151</v>
      </c>
      <c r="B37" s="140">
        <v>0.1</v>
      </c>
      <c r="C37" s="140">
        <v>0.2</v>
      </c>
      <c r="D37" s="140">
        <v>0.5</v>
      </c>
      <c r="E37" s="140">
        <v>1</v>
      </c>
      <c r="F37" s="140">
        <v>1.9</v>
      </c>
      <c r="G37" s="306">
        <v>83.1</v>
      </c>
      <c r="H37" s="140">
        <v>9.6</v>
      </c>
      <c r="I37" s="140">
        <v>0.7</v>
      </c>
      <c r="J37" s="140">
        <v>0.2</v>
      </c>
      <c r="K37" s="140">
        <v>0.3</v>
      </c>
      <c r="L37" s="140">
        <v>0.3</v>
      </c>
      <c r="M37" s="140">
        <v>0.2</v>
      </c>
      <c r="N37" s="140">
        <v>0.1</v>
      </c>
      <c r="O37" s="140">
        <v>0.8</v>
      </c>
      <c r="P37" s="140">
        <v>0.9</v>
      </c>
      <c r="Q37" s="278">
        <v>8060</v>
      </c>
      <c r="R37" s="214"/>
      <c r="S37" s="214"/>
    </row>
    <row r="38" spans="1:19" ht="15.75">
      <c r="A38" s="99" t="s">
        <v>152</v>
      </c>
      <c r="B38" s="140" t="s">
        <v>185</v>
      </c>
      <c r="C38" s="140" t="s">
        <v>185</v>
      </c>
      <c r="D38" s="140">
        <v>0.4</v>
      </c>
      <c r="E38" s="140">
        <v>1.9</v>
      </c>
      <c r="F38" s="140">
        <v>1</v>
      </c>
      <c r="G38" s="140">
        <v>15.3</v>
      </c>
      <c r="H38" s="306">
        <v>76.6</v>
      </c>
      <c r="I38" s="140">
        <v>0.7</v>
      </c>
      <c r="J38" s="140">
        <v>0.2</v>
      </c>
      <c r="K38" s="140">
        <v>0.3</v>
      </c>
      <c r="L38" s="140">
        <v>1</v>
      </c>
      <c r="M38" s="140">
        <v>0.6</v>
      </c>
      <c r="N38" s="140">
        <v>0.1</v>
      </c>
      <c r="O38" s="140">
        <v>0.8</v>
      </c>
      <c r="P38" s="140">
        <v>1</v>
      </c>
      <c r="Q38" s="278">
        <v>6840</v>
      </c>
      <c r="R38" s="214"/>
      <c r="S38" s="214"/>
    </row>
    <row r="39" spans="1:19" ht="15.75">
      <c r="A39" s="99" t="s">
        <v>153</v>
      </c>
      <c r="B39" s="140">
        <v>0.1</v>
      </c>
      <c r="C39" s="140">
        <v>0.1</v>
      </c>
      <c r="D39" s="140">
        <v>0.3</v>
      </c>
      <c r="E39" s="140">
        <v>1.1</v>
      </c>
      <c r="F39" s="140">
        <v>0.2</v>
      </c>
      <c r="G39" s="140">
        <v>0.7</v>
      </c>
      <c r="H39" s="140">
        <v>0.4</v>
      </c>
      <c r="I39" s="306">
        <v>71.6</v>
      </c>
      <c r="J39" s="140">
        <v>6</v>
      </c>
      <c r="K39" s="140">
        <v>7.8</v>
      </c>
      <c r="L39" s="140">
        <v>4</v>
      </c>
      <c r="M39" s="140">
        <v>5.1</v>
      </c>
      <c r="N39" s="140">
        <v>1.9</v>
      </c>
      <c r="O39" s="140">
        <v>0.2</v>
      </c>
      <c r="P39" s="140">
        <v>0.6</v>
      </c>
      <c r="Q39" s="278">
        <v>9300</v>
      </c>
      <c r="R39" s="214"/>
      <c r="S39" s="214"/>
    </row>
    <row r="40" spans="1:19" ht="15.75">
      <c r="A40" s="99" t="s">
        <v>154</v>
      </c>
      <c r="B40" s="140">
        <v>0.1</v>
      </c>
      <c r="C40" s="140" t="s">
        <v>185</v>
      </c>
      <c r="D40" s="140">
        <v>0.2</v>
      </c>
      <c r="E40" s="140">
        <v>1.3</v>
      </c>
      <c r="F40" s="140">
        <v>0.1</v>
      </c>
      <c r="G40" s="140">
        <v>0.4</v>
      </c>
      <c r="H40" s="140">
        <v>0.2</v>
      </c>
      <c r="I40" s="140">
        <v>14.1</v>
      </c>
      <c r="J40" s="306">
        <v>76.4</v>
      </c>
      <c r="K40" s="140">
        <v>3.2</v>
      </c>
      <c r="L40" s="140">
        <v>2</v>
      </c>
      <c r="M40" s="140">
        <v>0.5</v>
      </c>
      <c r="N40" s="140">
        <v>0.5</v>
      </c>
      <c r="O40" s="140">
        <v>0.1</v>
      </c>
      <c r="P40" s="140">
        <v>0.8</v>
      </c>
      <c r="Q40" s="278">
        <v>6850</v>
      </c>
      <c r="R40" s="214"/>
      <c r="S40" s="214"/>
    </row>
    <row r="41" spans="1:19" ht="15.75">
      <c r="A41" s="99" t="s">
        <v>155</v>
      </c>
      <c r="B41" s="140">
        <v>0.2</v>
      </c>
      <c r="C41" s="140" t="s">
        <v>185</v>
      </c>
      <c r="D41" s="140">
        <v>0.3</v>
      </c>
      <c r="E41" s="140">
        <v>0.3</v>
      </c>
      <c r="F41" s="140">
        <v>0.2</v>
      </c>
      <c r="G41" s="140">
        <v>0.6</v>
      </c>
      <c r="H41" s="140">
        <v>0.3</v>
      </c>
      <c r="I41" s="140">
        <v>15.2</v>
      </c>
      <c r="J41" s="140">
        <v>2.6</v>
      </c>
      <c r="K41" s="306">
        <v>73.3</v>
      </c>
      <c r="L41" s="140">
        <v>1</v>
      </c>
      <c r="M41" s="140">
        <v>1.9</v>
      </c>
      <c r="N41" s="140">
        <v>3.2</v>
      </c>
      <c r="O41" s="140" t="s">
        <v>185</v>
      </c>
      <c r="P41" s="140">
        <v>0.9</v>
      </c>
      <c r="Q41" s="278">
        <v>6930</v>
      </c>
      <c r="R41" s="214"/>
      <c r="S41" s="214"/>
    </row>
    <row r="42" spans="1:19" ht="15.75">
      <c r="A42" s="99" t="s">
        <v>156</v>
      </c>
      <c r="B42" s="140" t="s">
        <v>30</v>
      </c>
      <c r="C42" s="140" t="s">
        <v>185</v>
      </c>
      <c r="D42" s="140" t="s">
        <v>185</v>
      </c>
      <c r="E42" s="140">
        <v>1.6</v>
      </c>
      <c r="F42" s="140">
        <v>0.3</v>
      </c>
      <c r="G42" s="140">
        <v>0.6</v>
      </c>
      <c r="H42" s="140">
        <v>1.5</v>
      </c>
      <c r="I42" s="140">
        <v>9.7</v>
      </c>
      <c r="J42" s="140">
        <v>1.9</v>
      </c>
      <c r="K42" s="140">
        <v>1.1</v>
      </c>
      <c r="L42" s="306">
        <v>73.9</v>
      </c>
      <c r="M42" s="140">
        <v>8.1</v>
      </c>
      <c r="N42" s="140">
        <v>0.4</v>
      </c>
      <c r="O42" s="140">
        <v>0.1</v>
      </c>
      <c r="P42" s="140">
        <v>0.6</v>
      </c>
      <c r="Q42" s="278">
        <v>3510</v>
      </c>
      <c r="R42" s="214"/>
      <c r="S42" s="214"/>
    </row>
    <row r="43" spans="1:19" ht="15.75">
      <c r="A43" s="99" t="s">
        <v>157</v>
      </c>
      <c r="B43" s="140" t="s">
        <v>185</v>
      </c>
      <c r="C43" s="140" t="s">
        <v>185</v>
      </c>
      <c r="D43" s="140">
        <v>0.3</v>
      </c>
      <c r="E43" s="140">
        <v>0.6</v>
      </c>
      <c r="F43" s="140" t="s">
        <v>185</v>
      </c>
      <c r="G43" s="140">
        <v>0.7</v>
      </c>
      <c r="H43" s="140">
        <v>0.9</v>
      </c>
      <c r="I43" s="140">
        <v>12.2</v>
      </c>
      <c r="J43" s="140">
        <v>0.7</v>
      </c>
      <c r="K43" s="140">
        <v>2.3</v>
      </c>
      <c r="L43" s="140">
        <v>8.4</v>
      </c>
      <c r="M43" s="306">
        <v>71.9</v>
      </c>
      <c r="N43" s="140">
        <v>0.7</v>
      </c>
      <c r="O43" s="140">
        <v>0.5</v>
      </c>
      <c r="P43" s="140">
        <v>0.8</v>
      </c>
      <c r="Q43" s="278">
        <v>3370</v>
      </c>
      <c r="R43" s="214"/>
      <c r="S43" s="214"/>
    </row>
    <row r="44" spans="1:19" ht="15.75">
      <c r="A44" s="99" t="s">
        <v>158</v>
      </c>
      <c r="B44" s="140" t="s">
        <v>185</v>
      </c>
      <c r="C44" s="140">
        <v>0.1</v>
      </c>
      <c r="D44" s="140" t="s">
        <v>185</v>
      </c>
      <c r="E44" s="140">
        <v>0.2</v>
      </c>
      <c r="F44" s="140">
        <v>0.1</v>
      </c>
      <c r="G44" s="140">
        <v>0.3</v>
      </c>
      <c r="H44" s="140">
        <v>0.1</v>
      </c>
      <c r="I44" s="140">
        <v>3.9</v>
      </c>
      <c r="J44" s="140">
        <v>0.4</v>
      </c>
      <c r="K44" s="140">
        <v>3.3</v>
      </c>
      <c r="L44" s="140">
        <v>0.2</v>
      </c>
      <c r="M44" s="140">
        <v>0.6</v>
      </c>
      <c r="N44" s="306">
        <v>89.8</v>
      </c>
      <c r="O44" s="140">
        <v>0.5</v>
      </c>
      <c r="P44" s="140">
        <v>0.6</v>
      </c>
      <c r="Q44" s="278">
        <v>6450</v>
      </c>
      <c r="R44" s="214"/>
      <c r="S44" s="214"/>
    </row>
    <row r="45" spans="1:19" ht="15.75">
      <c r="A45" s="99" t="s">
        <v>159</v>
      </c>
      <c r="B45" s="140" t="s">
        <v>185</v>
      </c>
      <c r="C45" s="140" t="s">
        <v>185</v>
      </c>
      <c r="D45" s="140">
        <v>0.3</v>
      </c>
      <c r="E45" s="140">
        <v>0.2</v>
      </c>
      <c r="F45" s="140">
        <v>0.1</v>
      </c>
      <c r="G45" s="140">
        <v>1.7</v>
      </c>
      <c r="H45" s="140">
        <v>1.2</v>
      </c>
      <c r="I45" s="140">
        <v>0.3</v>
      </c>
      <c r="J45" s="140">
        <v>0.1</v>
      </c>
      <c r="K45" s="140" t="s">
        <v>185</v>
      </c>
      <c r="L45" s="140">
        <v>0.2</v>
      </c>
      <c r="M45" s="140">
        <v>0.4</v>
      </c>
      <c r="N45" s="140">
        <v>0.7</v>
      </c>
      <c r="O45" s="306">
        <v>92.3</v>
      </c>
      <c r="P45" s="140">
        <v>2.5</v>
      </c>
      <c r="Q45" s="278">
        <v>4820</v>
      </c>
      <c r="R45" s="214"/>
      <c r="S45" s="214"/>
    </row>
    <row r="46" spans="1:19" ht="15.75">
      <c r="A46" s="99" t="s">
        <v>160</v>
      </c>
      <c r="B46" s="140">
        <v>5</v>
      </c>
      <c r="C46" s="140">
        <v>6</v>
      </c>
      <c r="D46" s="140">
        <v>6.6</v>
      </c>
      <c r="E46" s="140">
        <v>3.7</v>
      </c>
      <c r="F46" s="140">
        <v>6</v>
      </c>
      <c r="G46" s="140">
        <v>11.1</v>
      </c>
      <c r="H46" s="140">
        <v>5.6</v>
      </c>
      <c r="I46" s="140">
        <v>5.1</v>
      </c>
      <c r="J46" s="140">
        <v>3.5</v>
      </c>
      <c r="K46" s="140">
        <v>5.2</v>
      </c>
      <c r="L46" s="140">
        <v>4.4</v>
      </c>
      <c r="M46" s="140">
        <v>3.5</v>
      </c>
      <c r="N46" s="140">
        <v>4.3</v>
      </c>
      <c r="O46" s="140">
        <v>14.7</v>
      </c>
      <c r="P46" s="306">
        <v>15.4</v>
      </c>
      <c r="Q46" s="278">
        <v>590</v>
      </c>
      <c r="R46" s="214"/>
      <c r="S46" s="214"/>
    </row>
    <row r="47" spans="1:19" ht="16.5" thickBot="1">
      <c r="A47" s="104" t="s">
        <v>194</v>
      </c>
      <c r="B47" s="307">
        <v>11400</v>
      </c>
      <c r="C47" s="307">
        <v>9350</v>
      </c>
      <c r="D47" s="307">
        <v>7970</v>
      </c>
      <c r="E47" s="307">
        <v>7420</v>
      </c>
      <c r="F47" s="307">
        <v>4690</v>
      </c>
      <c r="G47" s="307">
        <v>8040</v>
      </c>
      <c r="H47" s="307">
        <v>6800</v>
      </c>
      <c r="I47" s="307">
        <v>9250</v>
      </c>
      <c r="J47" s="307">
        <v>6830</v>
      </c>
      <c r="K47" s="307">
        <v>6920</v>
      </c>
      <c r="L47" s="307">
        <v>3510</v>
      </c>
      <c r="M47" s="307">
        <v>3360</v>
      </c>
      <c r="N47" s="307">
        <v>6440</v>
      </c>
      <c r="O47" s="307">
        <v>4810</v>
      </c>
      <c r="P47" s="307">
        <v>820</v>
      </c>
      <c r="Q47" s="225">
        <v>97610</v>
      </c>
      <c r="R47" s="105"/>
      <c r="S47" s="214"/>
    </row>
    <row r="48" spans="1:18" ht="15">
      <c r="A48" s="451" t="s">
        <v>191</v>
      </c>
      <c r="B48" s="451"/>
      <c r="C48" s="451"/>
      <c r="D48" s="451"/>
      <c r="E48" s="451"/>
      <c r="F48" s="451"/>
      <c r="G48" s="451"/>
      <c r="H48" s="451"/>
      <c r="I48" s="451"/>
      <c r="J48" s="451"/>
      <c r="K48" s="451"/>
      <c r="L48" s="451"/>
      <c r="M48" s="451"/>
      <c r="N48" s="451"/>
      <c r="O48" s="451"/>
      <c r="P48" s="451"/>
      <c r="Q48" s="451"/>
      <c r="R48" s="452"/>
    </row>
    <row r="49" spans="1:18" ht="15.75">
      <c r="A49" s="455" t="s">
        <v>199</v>
      </c>
      <c r="B49" s="455"/>
      <c r="C49" s="455"/>
      <c r="D49" s="455"/>
      <c r="E49" s="455"/>
      <c r="F49" s="455"/>
      <c r="G49" s="455"/>
      <c r="H49" s="455"/>
      <c r="I49" s="455"/>
      <c r="J49" s="455"/>
      <c r="K49" s="455"/>
      <c r="L49" s="455"/>
      <c r="M49" s="455"/>
      <c r="N49" s="455"/>
      <c r="O49" s="455"/>
      <c r="P49" s="455"/>
      <c r="Q49" s="455"/>
      <c r="R49" s="455"/>
    </row>
    <row r="50" spans="1:18" ht="32.25" customHeight="1">
      <c r="A50" s="442" t="s">
        <v>198</v>
      </c>
      <c r="B50" s="442"/>
      <c r="C50" s="442"/>
      <c r="D50" s="442"/>
      <c r="E50" s="442"/>
      <c r="F50" s="442"/>
      <c r="G50" s="442"/>
      <c r="H50" s="442"/>
      <c r="I50" s="442"/>
      <c r="J50" s="442"/>
      <c r="K50" s="442"/>
      <c r="L50" s="442"/>
      <c r="M50" s="442"/>
      <c r="N50" s="442"/>
      <c r="O50" s="442"/>
      <c r="P50" s="442"/>
      <c r="Q50" s="442"/>
      <c r="R50" s="442"/>
    </row>
    <row r="51" spans="1:18" ht="15">
      <c r="A51" s="170"/>
      <c r="B51" s="170"/>
      <c r="C51" s="170"/>
      <c r="D51" s="170"/>
      <c r="E51" s="170"/>
      <c r="F51" s="170"/>
      <c r="G51" s="170"/>
      <c r="H51" s="170"/>
      <c r="I51" s="170"/>
      <c r="J51" s="170"/>
      <c r="K51" s="170"/>
      <c r="L51" s="170"/>
      <c r="M51" s="170"/>
      <c r="N51" s="170"/>
      <c r="O51" s="170"/>
      <c r="P51" s="170"/>
      <c r="Q51" s="170"/>
      <c r="R51" s="170"/>
    </row>
    <row r="52" spans="1:18" ht="15">
      <c r="A52" s="448" t="s">
        <v>164</v>
      </c>
      <c r="B52" s="448"/>
      <c r="C52" s="448"/>
      <c r="D52" s="448"/>
      <c r="E52" s="448"/>
      <c r="F52" s="448"/>
      <c r="G52" s="448"/>
      <c r="H52" s="448"/>
      <c r="I52" s="448"/>
      <c r="J52" s="448"/>
      <c r="K52" s="448"/>
      <c r="L52" s="448"/>
      <c r="M52" s="448"/>
      <c r="N52" s="448"/>
      <c r="O52" s="448"/>
      <c r="P52" s="448"/>
      <c r="Q52" s="448"/>
      <c r="R52" s="448"/>
    </row>
    <row r="54" ht="15">
      <c r="A54" s="80"/>
    </row>
  </sheetData>
  <sheetProtection/>
  <mergeCells count="40">
    <mergeCell ref="A52:R52"/>
    <mergeCell ref="B28:Q28"/>
    <mergeCell ref="B29:B30"/>
    <mergeCell ref="C29:C30"/>
    <mergeCell ref="D29:D30"/>
    <mergeCell ref="E29:E30"/>
    <mergeCell ref="P29:P30"/>
    <mergeCell ref="O31:Q31"/>
    <mergeCell ref="A49:R49"/>
    <mergeCell ref="A50:R50"/>
    <mergeCell ref="E3:E4"/>
    <mergeCell ref="I3:I4"/>
    <mergeCell ref="N29:N30"/>
    <mergeCell ref="O29:O30"/>
    <mergeCell ref="G29:G30"/>
    <mergeCell ref="F29:F30"/>
    <mergeCell ref="A23:R23"/>
    <mergeCell ref="H29:H30"/>
    <mergeCell ref="L3:L4"/>
    <mergeCell ref="J29:J30"/>
    <mergeCell ref="K29:K30"/>
    <mergeCell ref="L29:L30"/>
    <mergeCell ref="M29:M30"/>
    <mergeCell ref="O5:Q5"/>
    <mergeCell ref="F3:F4"/>
    <mergeCell ref="N3:N4"/>
    <mergeCell ref="G3:G4"/>
    <mergeCell ref="M3:M4"/>
    <mergeCell ref="H3:H4"/>
    <mergeCell ref="P3:P4"/>
    <mergeCell ref="K3:K4"/>
    <mergeCell ref="A24:R24"/>
    <mergeCell ref="A48:R48"/>
    <mergeCell ref="I29:I30"/>
    <mergeCell ref="B2:Q2"/>
    <mergeCell ref="B3:B4"/>
    <mergeCell ref="C3:C4"/>
    <mergeCell ref="D3:D4"/>
    <mergeCell ref="O3:O4"/>
    <mergeCell ref="J3:J4"/>
  </mergeCells>
  <printOptions/>
  <pageMargins left="0.7" right="0.7" top="0.75" bottom="0.75" header="0.3" footer="0.3"/>
  <pageSetup fitToHeight="1" fitToWidth="1" horizontalDpi="1200" verticalDpi="12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u209603</dc:creator>
  <cp:keywords/>
  <dc:description/>
  <cp:lastModifiedBy>u016789</cp:lastModifiedBy>
  <cp:lastPrinted>2017-09-12T09:02:16Z</cp:lastPrinted>
  <dcterms:created xsi:type="dcterms:W3CDTF">2013-10-11T11:27:43Z</dcterms:created>
  <dcterms:modified xsi:type="dcterms:W3CDTF">2017-09-12T10:34:22Z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A15365275</vt:lpwstr>
  </property>
  <property fmtid="{D5CDD505-2E9C-101B-9397-08002B2CF9AE}" pid="3" name="Objective-Title">
    <vt:lpwstr>TATIS 2015 - Tables - Travel Diary</vt:lpwstr>
  </property>
  <property fmtid="{D5CDD505-2E9C-101B-9397-08002B2CF9AE}" pid="4" name="Objective-Comment">
    <vt:lpwstr/>
  </property>
  <property fmtid="{D5CDD505-2E9C-101B-9397-08002B2CF9AE}" pid="5" name="Objective-CreationStamp">
    <vt:filetime>2016-09-12T12:00:38Z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2016-09-22T09:18:22Z</vt:filetime>
  </property>
  <property fmtid="{D5CDD505-2E9C-101B-9397-08002B2CF9AE}" pid="9" name="Objective-ModificationStamp">
    <vt:filetime>2016-09-22T09:18:22Z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industry:Transport:Roads and road transport - Road safety:Research and analysis: Roads and road transport - Road safety:Transport statistics: Transport and travel in Scotland 2015: Research and analysis: Transport: 2016-2021:</vt:lpwstr>
  </property>
  <property fmtid="{D5CDD505-2E9C-101B-9397-08002B2CF9AE}" pid="12" name="Objective-Parent">
    <vt:lpwstr>Transport statistics: Transport and travel in Scotland 2015: Research and analysis: Transport: 2016-2021</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i4>3</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