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0" yWindow="4065" windowWidth="14835" windowHeight="8340"/>
  </bookViews>
  <sheets>
    <sheet name="Table42" sheetId="1" r:id="rId1"/>
    <sheet name="Table43a" sheetId="2" r:id="rId2"/>
    <sheet name="Table43b" sheetId="3" r:id="rId3"/>
    <sheet name="Tables44_45" sheetId="4" r:id="rId4"/>
  </sheets>
  <externalReferences>
    <externalReference r:id="rId5"/>
    <externalReference r:id="rId6"/>
    <externalReference r:id="rId7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MACROS">[2]Table!$M$1:$IG$8163</definedName>
    <definedName name="_xlnm.Print_Area" localSheetId="2">Table43b!$A$1:$L$78</definedName>
    <definedName name="_xlnm.Print_Area" localSheetId="3">Tables44_45!$A$1:$O$85</definedName>
    <definedName name="TIME">[2]Table!$E$1:$IG$8163</definedName>
    <definedName name="Value_Year">'[3]Uprating series'!$B$4</definedName>
    <definedName name="WHOLE">[2]Table!$BZ$371</definedName>
  </definedNames>
  <calcPr calcId="145621"/>
</workbook>
</file>

<file path=xl/calcChain.xml><?xml version="1.0" encoding="utf-8"?>
<calcChain xmlns="http://schemas.openxmlformats.org/spreadsheetml/2006/main">
  <c r="R82" i="4" l="1"/>
  <c r="Q82" i="4"/>
  <c r="R81" i="4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47" i="4"/>
  <c r="Q47" i="4"/>
  <c r="N47" i="4"/>
  <c r="M47" i="4"/>
  <c r="R46" i="4"/>
  <c r="Q46" i="4"/>
  <c r="N46" i="4"/>
  <c r="M46" i="4"/>
  <c r="R45" i="4"/>
  <c r="Q45" i="4"/>
  <c r="N45" i="4"/>
  <c r="M45" i="4"/>
  <c r="R44" i="4"/>
  <c r="Q44" i="4"/>
  <c r="N44" i="4"/>
  <c r="M44" i="4"/>
  <c r="R43" i="4"/>
  <c r="Q43" i="4"/>
  <c r="N43" i="4"/>
  <c r="M43" i="4"/>
  <c r="R42" i="4"/>
  <c r="Q42" i="4"/>
  <c r="N42" i="4"/>
  <c r="M42" i="4"/>
  <c r="R41" i="4"/>
  <c r="Q41" i="4"/>
  <c r="N41" i="4"/>
  <c r="M41" i="4"/>
  <c r="R40" i="4"/>
  <c r="Q40" i="4"/>
  <c r="N40" i="4"/>
  <c r="M40" i="4"/>
  <c r="R39" i="4"/>
  <c r="Q39" i="4"/>
  <c r="N39" i="4"/>
  <c r="M39" i="4"/>
  <c r="R38" i="4"/>
  <c r="Q38" i="4"/>
  <c r="N38" i="4"/>
  <c r="M38" i="4"/>
  <c r="R37" i="4"/>
  <c r="Q37" i="4"/>
  <c r="N37" i="4"/>
  <c r="M37" i="4"/>
  <c r="R36" i="4"/>
  <c r="Q36" i="4"/>
  <c r="N36" i="4"/>
  <c r="M36" i="4"/>
  <c r="R35" i="4"/>
  <c r="Q35" i="4"/>
  <c r="N35" i="4"/>
  <c r="M35" i="4"/>
  <c r="R34" i="4"/>
  <c r="Q34" i="4"/>
  <c r="N34" i="4"/>
  <c r="M34" i="4"/>
  <c r="R33" i="4"/>
  <c r="Q33" i="4"/>
  <c r="N33" i="4"/>
  <c r="M33" i="4"/>
  <c r="R32" i="4"/>
  <c r="Q32" i="4"/>
  <c r="N32" i="4"/>
  <c r="M32" i="4"/>
  <c r="R31" i="4"/>
  <c r="Q31" i="4"/>
  <c r="N31" i="4"/>
  <c r="M31" i="4"/>
  <c r="R30" i="4"/>
  <c r="Q30" i="4"/>
  <c r="N30" i="4"/>
  <c r="M30" i="4"/>
  <c r="R29" i="4"/>
  <c r="Q29" i="4"/>
  <c r="N29" i="4"/>
  <c r="M29" i="4"/>
  <c r="R28" i="4"/>
  <c r="Q28" i="4"/>
  <c r="N28" i="4"/>
  <c r="M28" i="4"/>
  <c r="R27" i="4"/>
  <c r="Q27" i="4"/>
  <c r="N27" i="4"/>
  <c r="M27" i="4"/>
  <c r="R26" i="4"/>
  <c r="Q26" i="4"/>
  <c r="N26" i="4"/>
  <c r="M26" i="4"/>
  <c r="R25" i="4"/>
  <c r="Q25" i="4"/>
  <c r="N25" i="4"/>
  <c r="M25" i="4"/>
  <c r="R24" i="4"/>
  <c r="Q24" i="4"/>
  <c r="N24" i="4"/>
  <c r="M24" i="4"/>
  <c r="R23" i="4"/>
  <c r="Q23" i="4"/>
  <c r="N23" i="4"/>
  <c r="M23" i="4"/>
  <c r="R22" i="4"/>
  <c r="Q22" i="4"/>
  <c r="N22" i="4"/>
  <c r="M22" i="4"/>
  <c r="R21" i="4"/>
  <c r="Q21" i="4"/>
  <c r="N21" i="4"/>
  <c r="M21" i="4"/>
  <c r="R20" i="4"/>
  <c r="Q20" i="4"/>
  <c r="N20" i="4"/>
  <c r="M20" i="4"/>
  <c r="R19" i="4"/>
  <c r="Q19" i="4"/>
  <c r="N19" i="4"/>
  <c r="M19" i="4"/>
  <c r="R18" i="4"/>
  <c r="Q18" i="4"/>
  <c r="N18" i="4"/>
  <c r="M18" i="4"/>
  <c r="R17" i="4"/>
  <c r="Q17" i="4"/>
  <c r="N17" i="4"/>
  <c r="M17" i="4"/>
  <c r="R16" i="4"/>
  <c r="Q16" i="4"/>
  <c r="N16" i="4"/>
  <c r="M16" i="4"/>
  <c r="R15" i="4"/>
  <c r="Q15" i="4"/>
  <c r="N15" i="4"/>
  <c r="M15" i="4"/>
  <c r="R14" i="4"/>
  <c r="Q14" i="4"/>
  <c r="N14" i="4"/>
  <c r="M14" i="4"/>
  <c r="I100" i="3"/>
  <c r="G100" i="3"/>
  <c r="E100" i="3"/>
  <c r="C100" i="3"/>
  <c r="I99" i="3"/>
  <c r="G99" i="3"/>
  <c r="E99" i="3"/>
  <c r="C99" i="3"/>
  <c r="I98" i="3"/>
  <c r="G98" i="3"/>
  <c r="E98" i="3"/>
  <c r="C98" i="3"/>
  <c r="I97" i="3"/>
  <c r="G97" i="3"/>
  <c r="E97" i="3"/>
  <c r="C97" i="3"/>
  <c r="I96" i="3"/>
  <c r="G96" i="3"/>
  <c r="E96" i="3"/>
  <c r="C96" i="3"/>
  <c r="I95" i="3"/>
  <c r="G95" i="3"/>
  <c r="E95" i="3"/>
  <c r="C95" i="3"/>
  <c r="I94" i="3"/>
  <c r="G94" i="3"/>
  <c r="E94" i="3"/>
  <c r="C94" i="3"/>
  <c r="I93" i="3"/>
  <c r="G93" i="3"/>
  <c r="E93" i="3"/>
  <c r="C93" i="3"/>
  <c r="I92" i="3"/>
  <c r="G92" i="3"/>
  <c r="E92" i="3"/>
  <c r="C92" i="3"/>
  <c r="I91" i="3"/>
  <c r="G91" i="3"/>
  <c r="E91" i="3"/>
  <c r="C91" i="3"/>
  <c r="I90" i="3"/>
  <c r="G90" i="3"/>
  <c r="E90" i="3"/>
  <c r="C90" i="3"/>
  <c r="I89" i="3"/>
  <c r="G89" i="3"/>
  <c r="E89" i="3"/>
  <c r="C89" i="3"/>
  <c r="I88" i="3"/>
  <c r="G88" i="3"/>
  <c r="E88" i="3"/>
  <c r="C88" i="3"/>
  <c r="J47" i="3"/>
  <c r="I47" i="3"/>
  <c r="H47" i="3"/>
  <c r="G47" i="3"/>
  <c r="K47" i="3" s="1"/>
  <c r="J46" i="3"/>
  <c r="I46" i="3"/>
  <c r="G46" i="3"/>
  <c r="H46" i="3" s="1"/>
  <c r="G45" i="3"/>
  <c r="K44" i="3"/>
  <c r="H44" i="3"/>
  <c r="G44" i="3"/>
  <c r="J43" i="3"/>
  <c r="I43" i="3"/>
  <c r="H43" i="3"/>
  <c r="G43" i="3"/>
  <c r="K43" i="3" s="1"/>
  <c r="J42" i="3"/>
  <c r="I42" i="3"/>
  <c r="G42" i="3"/>
  <c r="H42" i="3" s="1"/>
  <c r="J41" i="3"/>
  <c r="G41" i="3"/>
  <c r="K41" i="3" s="1"/>
  <c r="G40" i="3"/>
  <c r="J39" i="3"/>
  <c r="I39" i="3"/>
  <c r="H39" i="3"/>
  <c r="G39" i="3"/>
  <c r="K39" i="3" s="1"/>
  <c r="J38" i="3"/>
  <c r="I38" i="3"/>
  <c r="G38" i="3"/>
  <c r="H38" i="3" s="1"/>
  <c r="K37" i="3"/>
  <c r="G37" i="3"/>
  <c r="H36" i="3"/>
  <c r="G36" i="3"/>
  <c r="K36" i="3" s="1"/>
  <c r="J35" i="3"/>
  <c r="I35" i="3"/>
  <c r="H35" i="3"/>
  <c r="G35" i="3"/>
  <c r="K35" i="3" s="1"/>
  <c r="J34" i="3"/>
  <c r="I34" i="3"/>
  <c r="G34" i="3"/>
  <c r="H34" i="3" s="1"/>
  <c r="K33" i="3"/>
  <c r="J33" i="3"/>
  <c r="G33" i="3"/>
  <c r="K32" i="3"/>
  <c r="G32" i="3"/>
  <c r="J31" i="3"/>
  <c r="I31" i="3"/>
  <c r="H31" i="3"/>
  <c r="G31" i="3"/>
  <c r="K31" i="3" s="1"/>
  <c r="J30" i="3"/>
  <c r="I30" i="3"/>
  <c r="G30" i="3"/>
  <c r="H30" i="3" s="1"/>
  <c r="G29" i="3"/>
  <c r="K29" i="3" s="1"/>
  <c r="K28" i="3"/>
  <c r="H28" i="3"/>
  <c r="G28" i="3"/>
  <c r="J27" i="3"/>
  <c r="I27" i="3"/>
  <c r="H27" i="3"/>
  <c r="G27" i="3"/>
  <c r="K27" i="3" s="1"/>
  <c r="J26" i="3"/>
  <c r="I26" i="3"/>
  <c r="G26" i="3"/>
  <c r="H26" i="3" s="1"/>
  <c r="J25" i="3"/>
  <c r="G25" i="3"/>
  <c r="K25" i="3" s="1"/>
  <c r="G24" i="3"/>
  <c r="K24" i="3" s="1"/>
  <c r="J23" i="3"/>
  <c r="I23" i="3"/>
  <c r="H23" i="3"/>
  <c r="G23" i="3"/>
  <c r="K23" i="3" s="1"/>
  <c r="J22" i="3"/>
  <c r="I22" i="3"/>
  <c r="G22" i="3"/>
  <c r="H22" i="3" s="1"/>
  <c r="K21" i="3"/>
  <c r="G21" i="3"/>
  <c r="H20" i="3"/>
  <c r="G20" i="3"/>
  <c r="K20" i="3" s="1"/>
  <c r="J19" i="3"/>
  <c r="I19" i="3"/>
  <c r="H19" i="3"/>
  <c r="G19" i="3"/>
  <c r="K19" i="3" s="1"/>
  <c r="J18" i="3"/>
  <c r="I18" i="3"/>
  <c r="G18" i="3"/>
  <c r="H18" i="3" s="1"/>
  <c r="K17" i="3"/>
  <c r="J17" i="3"/>
  <c r="G17" i="3"/>
  <c r="K16" i="3"/>
  <c r="G16" i="3"/>
  <c r="J15" i="3"/>
  <c r="I15" i="3"/>
  <c r="H15" i="3"/>
  <c r="G15" i="3"/>
  <c r="K15" i="3" s="1"/>
  <c r="J14" i="3"/>
  <c r="I14" i="3"/>
  <c r="G14" i="3"/>
  <c r="H14" i="3" s="1"/>
  <c r="G13" i="3"/>
  <c r="K13" i="3" s="1"/>
  <c r="K12" i="3"/>
  <c r="H12" i="3"/>
  <c r="G12" i="3"/>
  <c r="A4" i="3"/>
  <c r="J84" i="2"/>
  <c r="I84" i="2"/>
  <c r="G84" i="2"/>
  <c r="H84" i="2" s="1"/>
  <c r="K83" i="2"/>
  <c r="G83" i="2"/>
  <c r="H82" i="2"/>
  <c r="G82" i="2"/>
  <c r="K82" i="2" s="1"/>
  <c r="I81" i="2"/>
  <c r="H81" i="2"/>
  <c r="G81" i="2"/>
  <c r="K81" i="2" s="1"/>
  <c r="J80" i="2"/>
  <c r="I80" i="2"/>
  <c r="G80" i="2"/>
  <c r="H80" i="2" s="1"/>
  <c r="K79" i="2"/>
  <c r="G79" i="2"/>
  <c r="H78" i="2"/>
  <c r="G78" i="2"/>
  <c r="K78" i="2" s="1"/>
  <c r="I77" i="2"/>
  <c r="H77" i="2"/>
  <c r="G77" i="2"/>
  <c r="K77" i="2" s="1"/>
  <c r="J76" i="2"/>
  <c r="I76" i="2"/>
  <c r="G76" i="2"/>
  <c r="H76" i="2" s="1"/>
  <c r="K75" i="2"/>
  <c r="G75" i="2"/>
  <c r="H74" i="2"/>
  <c r="G74" i="2"/>
  <c r="K74" i="2" s="1"/>
  <c r="I73" i="2"/>
  <c r="H73" i="2"/>
  <c r="G73" i="2"/>
  <c r="K73" i="2" s="1"/>
  <c r="J72" i="2"/>
  <c r="I72" i="2"/>
  <c r="G72" i="2"/>
  <c r="H72" i="2" s="1"/>
  <c r="K71" i="2"/>
  <c r="G71" i="2"/>
  <c r="H70" i="2"/>
  <c r="G70" i="2"/>
  <c r="K70" i="2" s="1"/>
  <c r="I69" i="2"/>
  <c r="H69" i="2"/>
  <c r="G69" i="2"/>
  <c r="K69" i="2" s="1"/>
  <c r="J68" i="2"/>
  <c r="I68" i="2"/>
  <c r="G68" i="2"/>
  <c r="H68" i="2" s="1"/>
  <c r="K67" i="2"/>
  <c r="G67" i="2"/>
  <c r="H66" i="2"/>
  <c r="G66" i="2"/>
  <c r="K66" i="2" s="1"/>
  <c r="I65" i="2"/>
  <c r="H65" i="2"/>
  <c r="G65" i="2"/>
  <c r="K65" i="2" s="1"/>
  <c r="J64" i="2"/>
  <c r="I64" i="2"/>
  <c r="G64" i="2"/>
  <c r="H64" i="2" s="1"/>
  <c r="K63" i="2"/>
  <c r="G63" i="2"/>
  <c r="H62" i="2"/>
  <c r="G62" i="2"/>
  <c r="K62" i="2" s="1"/>
  <c r="I61" i="2"/>
  <c r="H61" i="2"/>
  <c r="G61" i="2"/>
  <c r="K61" i="2" s="1"/>
  <c r="J60" i="2"/>
  <c r="I60" i="2"/>
  <c r="G60" i="2"/>
  <c r="H60" i="2" s="1"/>
  <c r="K59" i="2"/>
  <c r="G59" i="2"/>
  <c r="H58" i="2"/>
  <c r="G58" i="2"/>
  <c r="K58" i="2" s="1"/>
  <c r="I57" i="2"/>
  <c r="H57" i="2"/>
  <c r="G57" i="2"/>
  <c r="K57" i="2" s="1"/>
  <c r="J56" i="2"/>
  <c r="I56" i="2"/>
  <c r="G56" i="2"/>
  <c r="H56" i="2" s="1"/>
  <c r="K55" i="2"/>
  <c r="G55" i="2"/>
  <c r="H54" i="2"/>
  <c r="G54" i="2"/>
  <c r="K54" i="2" s="1"/>
  <c r="I53" i="2"/>
  <c r="H53" i="2"/>
  <c r="G53" i="2"/>
  <c r="K53" i="2" s="1"/>
  <c r="J52" i="2"/>
  <c r="I52" i="2"/>
  <c r="G52" i="2"/>
  <c r="H52" i="2" s="1"/>
  <c r="K51" i="2"/>
  <c r="G51" i="2"/>
  <c r="H50" i="2"/>
  <c r="G50" i="2"/>
  <c r="K50" i="2" s="1"/>
  <c r="I49" i="2"/>
  <c r="H49" i="2"/>
  <c r="G49" i="2"/>
  <c r="K49" i="2" s="1"/>
  <c r="J46" i="2"/>
  <c r="I46" i="2"/>
  <c r="G46" i="2"/>
  <c r="H46" i="2" s="1"/>
  <c r="K45" i="2"/>
  <c r="G45" i="2"/>
  <c r="H44" i="2"/>
  <c r="G44" i="2"/>
  <c r="K44" i="2" s="1"/>
  <c r="I43" i="2"/>
  <c r="H43" i="2"/>
  <c r="G43" i="2"/>
  <c r="K43" i="2" s="1"/>
  <c r="J42" i="2"/>
  <c r="I42" i="2"/>
  <c r="G42" i="2"/>
  <c r="H42" i="2" s="1"/>
  <c r="K41" i="2"/>
  <c r="G41" i="2"/>
  <c r="H40" i="2"/>
  <c r="G40" i="2"/>
  <c r="K40" i="2" s="1"/>
  <c r="I39" i="2"/>
  <c r="H39" i="2"/>
  <c r="G39" i="2"/>
  <c r="K39" i="2" s="1"/>
  <c r="J38" i="2"/>
  <c r="I38" i="2"/>
  <c r="G38" i="2"/>
  <c r="H38" i="2" s="1"/>
  <c r="K37" i="2"/>
  <c r="G37" i="2"/>
  <c r="H36" i="2"/>
  <c r="G36" i="2"/>
  <c r="K36" i="2" s="1"/>
  <c r="I35" i="2"/>
  <c r="H35" i="2"/>
  <c r="G35" i="2"/>
  <c r="K35" i="2" s="1"/>
  <c r="J34" i="2"/>
  <c r="I34" i="2"/>
  <c r="G34" i="2"/>
  <c r="H34" i="2" s="1"/>
  <c r="G33" i="2"/>
  <c r="J33" i="2" s="1"/>
  <c r="J32" i="2"/>
  <c r="H32" i="2"/>
  <c r="G32" i="2"/>
  <c r="K32" i="2" s="1"/>
  <c r="I31" i="2"/>
  <c r="G31" i="2"/>
  <c r="H31" i="2" s="1"/>
  <c r="J30" i="2"/>
  <c r="I30" i="2"/>
  <c r="H30" i="2"/>
  <c r="G30" i="2"/>
  <c r="K30" i="2" s="1"/>
  <c r="G29" i="2"/>
  <c r="J29" i="2" s="1"/>
  <c r="J28" i="2"/>
  <c r="H28" i="2"/>
  <c r="G28" i="2"/>
  <c r="K28" i="2" s="1"/>
  <c r="I27" i="2"/>
  <c r="G27" i="2"/>
  <c r="H27" i="2" s="1"/>
  <c r="J26" i="2"/>
  <c r="I26" i="2"/>
  <c r="H26" i="2"/>
  <c r="G26" i="2"/>
  <c r="K26" i="2" s="1"/>
  <c r="G25" i="2"/>
  <c r="J25" i="2" s="1"/>
  <c r="J24" i="2"/>
  <c r="H24" i="2"/>
  <c r="G24" i="2"/>
  <c r="K24" i="2" s="1"/>
  <c r="I23" i="2"/>
  <c r="G23" i="2"/>
  <c r="H23" i="2" s="1"/>
  <c r="J22" i="2"/>
  <c r="I22" i="2"/>
  <c r="H22" i="2"/>
  <c r="G22" i="2"/>
  <c r="K22" i="2" s="1"/>
  <c r="G21" i="2"/>
  <c r="J21" i="2" s="1"/>
  <c r="J20" i="2"/>
  <c r="H20" i="2"/>
  <c r="G20" i="2"/>
  <c r="K20" i="2" s="1"/>
  <c r="I19" i="2"/>
  <c r="G19" i="2"/>
  <c r="H19" i="2" s="1"/>
  <c r="J18" i="2"/>
  <c r="I18" i="2"/>
  <c r="H18" i="2"/>
  <c r="G18" i="2"/>
  <c r="K18" i="2" s="1"/>
  <c r="G17" i="2"/>
  <c r="J17" i="2" s="1"/>
  <c r="J16" i="2"/>
  <c r="H16" i="2"/>
  <c r="G16" i="2"/>
  <c r="K16" i="2" s="1"/>
  <c r="I15" i="2"/>
  <c r="G15" i="2"/>
  <c r="H15" i="2" s="1"/>
  <c r="J14" i="2"/>
  <c r="I14" i="2"/>
  <c r="H14" i="2"/>
  <c r="G14" i="2"/>
  <c r="K14" i="2" s="1"/>
  <c r="G13" i="2"/>
  <c r="J13" i="2" s="1"/>
  <c r="J12" i="2"/>
  <c r="H12" i="2"/>
  <c r="G12" i="2"/>
  <c r="K12" i="2" s="1"/>
  <c r="I11" i="2"/>
  <c r="G11" i="2"/>
  <c r="H11" i="2" s="1"/>
  <c r="K21" i="2" l="1"/>
  <c r="K33" i="2"/>
  <c r="J40" i="3"/>
  <c r="I40" i="3"/>
  <c r="I45" i="3"/>
  <c r="H45" i="3"/>
  <c r="J11" i="2"/>
  <c r="I12" i="2"/>
  <c r="H13" i="2"/>
  <c r="J15" i="2"/>
  <c r="I16" i="2"/>
  <c r="H17" i="2"/>
  <c r="J19" i="2"/>
  <c r="I20" i="2"/>
  <c r="H21" i="2"/>
  <c r="J23" i="2"/>
  <c r="I24" i="2"/>
  <c r="H25" i="2"/>
  <c r="J27" i="2"/>
  <c r="I28" i="2"/>
  <c r="H29" i="2"/>
  <c r="J31" i="2"/>
  <c r="I32" i="2"/>
  <c r="H33" i="2"/>
  <c r="J12" i="3"/>
  <c r="I12" i="3"/>
  <c r="J13" i="3"/>
  <c r="I17" i="3"/>
  <c r="H17" i="3"/>
  <c r="H24" i="3"/>
  <c r="J28" i="3"/>
  <c r="I28" i="3"/>
  <c r="J29" i="3"/>
  <c r="I33" i="3"/>
  <c r="H33" i="3"/>
  <c r="H40" i="3"/>
  <c r="J44" i="3"/>
  <c r="I44" i="3"/>
  <c r="J45" i="3"/>
  <c r="K17" i="2"/>
  <c r="K11" i="2"/>
  <c r="I13" i="2"/>
  <c r="K15" i="2"/>
  <c r="I17" i="2"/>
  <c r="K19" i="2"/>
  <c r="I21" i="2"/>
  <c r="K23" i="2"/>
  <c r="I25" i="2"/>
  <c r="K27" i="2"/>
  <c r="I29" i="2"/>
  <c r="K31" i="2"/>
  <c r="I33" i="2"/>
  <c r="I37" i="2"/>
  <c r="H37" i="2"/>
  <c r="I41" i="2"/>
  <c r="H41" i="2"/>
  <c r="I45" i="2"/>
  <c r="H45" i="2"/>
  <c r="I51" i="2"/>
  <c r="H51" i="2"/>
  <c r="I55" i="2"/>
  <c r="H55" i="2"/>
  <c r="I59" i="2"/>
  <c r="H59" i="2"/>
  <c r="I63" i="2"/>
  <c r="H63" i="2"/>
  <c r="I67" i="2"/>
  <c r="H67" i="2"/>
  <c r="I71" i="2"/>
  <c r="H71" i="2"/>
  <c r="I75" i="2"/>
  <c r="H75" i="2"/>
  <c r="I79" i="2"/>
  <c r="H79" i="2"/>
  <c r="I83" i="2"/>
  <c r="H83" i="2"/>
  <c r="J16" i="3"/>
  <c r="I16" i="3"/>
  <c r="I21" i="3"/>
  <c r="H21" i="3"/>
  <c r="J32" i="3"/>
  <c r="I32" i="3"/>
  <c r="I37" i="3"/>
  <c r="H37" i="3"/>
  <c r="K40" i="3"/>
  <c r="K45" i="3"/>
  <c r="K13" i="2"/>
  <c r="K25" i="2"/>
  <c r="K29" i="2"/>
  <c r="I13" i="3"/>
  <c r="H13" i="3"/>
  <c r="J24" i="3"/>
  <c r="I24" i="3"/>
  <c r="I29" i="3"/>
  <c r="H29" i="3"/>
  <c r="J36" i="2"/>
  <c r="I36" i="2"/>
  <c r="J37" i="2"/>
  <c r="J40" i="2"/>
  <c r="I40" i="2"/>
  <c r="J41" i="2"/>
  <c r="J44" i="2"/>
  <c r="I44" i="2"/>
  <c r="J45" i="2"/>
  <c r="J50" i="2"/>
  <c r="I50" i="2"/>
  <c r="J51" i="2"/>
  <c r="J54" i="2"/>
  <c r="I54" i="2"/>
  <c r="J55" i="2"/>
  <c r="J58" i="2"/>
  <c r="I58" i="2"/>
  <c r="J59" i="2"/>
  <c r="J62" i="2"/>
  <c r="I62" i="2"/>
  <c r="J63" i="2"/>
  <c r="J66" i="2"/>
  <c r="I66" i="2"/>
  <c r="J67" i="2"/>
  <c r="J70" i="2"/>
  <c r="I70" i="2"/>
  <c r="J71" i="2"/>
  <c r="J74" i="2"/>
  <c r="I74" i="2"/>
  <c r="J75" i="2"/>
  <c r="J78" i="2"/>
  <c r="I78" i="2"/>
  <c r="J79" i="2"/>
  <c r="J82" i="2"/>
  <c r="I82" i="2"/>
  <c r="J83" i="2"/>
  <c r="H16" i="3"/>
  <c r="J20" i="3"/>
  <c r="I20" i="3"/>
  <c r="J21" i="3"/>
  <c r="I25" i="3"/>
  <c r="H25" i="3"/>
  <c r="H32" i="3"/>
  <c r="J36" i="3"/>
  <c r="I36" i="3"/>
  <c r="J37" i="3"/>
  <c r="I41" i="3"/>
  <c r="H41" i="3"/>
  <c r="K34" i="2"/>
  <c r="J35" i="2"/>
  <c r="K38" i="2"/>
  <c r="J39" i="2"/>
  <c r="K42" i="2"/>
  <c r="J43" i="2"/>
  <c r="K46" i="2"/>
  <c r="J49" i="2"/>
  <c r="K52" i="2"/>
  <c r="J53" i="2"/>
  <c r="K56" i="2"/>
  <c r="J57" i="2"/>
  <c r="K60" i="2"/>
  <c r="J61" i="2"/>
  <c r="K64" i="2"/>
  <c r="J65" i="2"/>
  <c r="K68" i="2"/>
  <c r="J69" i="2"/>
  <c r="K72" i="2"/>
  <c r="J73" i="2"/>
  <c r="K76" i="2"/>
  <c r="J77" i="2"/>
  <c r="K80" i="2"/>
  <c r="J81" i="2"/>
  <c r="K84" i="2"/>
  <c r="K14" i="3"/>
  <c r="K18" i="3"/>
  <c r="K22" i="3"/>
  <c r="K26" i="3"/>
  <c r="K30" i="3"/>
  <c r="K34" i="3"/>
  <c r="K38" i="3"/>
  <c r="K42" i="3"/>
  <c r="K46" i="3"/>
</calcChain>
</file>

<file path=xl/sharedStrings.xml><?xml version="1.0" encoding="utf-8"?>
<sst xmlns="http://schemas.openxmlformats.org/spreadsheetml/2006/main" count="319" uniqueCount="120">
  <si>
    <t>Table 42</t>
  </si>
  <si>
    <t>Killed/seriously injured casualties, estimated total volume of traffic, and ksi casualty rate, by police force division</t>
  </si>
  <si>
    <t>Years: 2004-08 and 2011-2015 averages and 2006 to 2015</t>
  </si>
  <si>
    <t>All Killed</t>
  </si>
  <si>
    <t>All Serious</t>
  </si>
  <si>
    <t>Child Killed</t>
  </si>
  <si>
    <t>Child Serious</t>
  </si>
  <si>
    <t>Killed/serious</t>
  </si>
  <si>
    <t>Traffic estimates</t>
  </si>
  <si>
    <t>casualties</t>
  </si>
  <si>
    <t>(million veh-km)</t>
  </si>
  <si>
    <t>casualty rate (per</t>
  </si>
  <si>
    <t>100 million veh-km)</t>
  </si>
  <si>
    <t>North East</t>
  </si>
  <si>
    <t>2004-08 average</t>
  </si>
  <si>
    <t>-</t>
  </si>
  <si>
    <t>2011-15 average</t>
  </si>
  <si>
    <t>% ch 04-08 av: 2015</t>
  </si>
  <si>
    <t>% ch 04-08 av: 1115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</si>
  <si>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</si>
  <si>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</si>
  <si>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</si>
  <si>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</si>
  <si>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</si>
  <si>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</si>
  <si>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</si>
  <si>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</si>
  <si>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>Highlands &amp; Islands</t>
  </si>
  <si>
    <t>Fife</t>
  </si>
  <si>
    <t>Renfrewshire &amp; Inverclyde</t>
  </si>
  <si>
    <t>Lanarkshire</t>
  </si>
  <si>
    <t>Scotland</t>
  </si>
  <si>
    <t xml:space="preserve">Table 43  </t>
  </si>
  <si>
    <t>QUARTERLY TIME SERIES</t>
  </si>
  <si>
    <t xml:space="preserve"> </t>
  </si>
  <si>
    <t>Reported casualties by severity and quarter</t>
  </si>
  <si>
    <t>Years: 1981 to 2016</t>
  </si>
  <si>
    <t xml:space="preserve">Percentage difference from average </t>
  </si>
  <si>
    <t>per quarter for that year</t>
  </si>
  <si>
    <t xml:space="preserve">Jan </t>
  </si>
  <si>
    <t xml:space="preserve">Apr </t>
  </si>
  <si>
    <t>July</t>
  </si>
  <si>
    <t>Oct</t>
  </si>
  <si>
    <t>Total</t>
  </si>
  <si>
    <t>Average</t>
  </si>
  <si>
    <t>to March</t>
  </si>
  <si>
    <t>to June</t>
  </si>
  <si>
    <t>to Sept</t>
  </si>
  <si>
    <t>to Dec</t>
  </si>
  <si>
    <t>for year</t>
  </si>
  <si>
    <t>per quarter</t>
  </si>
  <si>
    <t>(a) Killed</t>
  </si>
  <si>
    <t>numbers</t>
  </si>
  <si>
    <t>percentage</t>
  </si>
  <si>
    <t>(b) Seriously injured</t>
  </si>
  <si>
    <t>Table 43 (Continued)</t>
  </si>
  <si>
    <t>(c) All severities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</si>
  <si>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</si>
  <si>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</si>
  <si>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</si>
  <si>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</si>
  <si>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</si>
  <si>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</si>
  <si>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</si>
  <si>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</si>
  <si>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</si>
  <si>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2011-13 ave</t>
  </si>
  <si>
    <t>2012-14 ave</t>
  </si>
  <si>
    <t>2013-15 ave</t>
  </si>
  <si>
    <t>2014-16 ave</t>
  </si>
  <si>
    <t>Table 44</t>
  </si>
  <si>
    <t>TIME SERIES</t>
  </si>
  <si>
    <r>
      <t xml:space="preserve">Reported casualties aged up to 16 who were described as pupils on a journey to or from school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,</t>
    </r>
  </si>
  <si>
    <r>
      <t xml:space="preserve">by severity and child casualties </t>
    </r>
    <r>
      <rPr>
        <b/>
        <vertAlign val="superscript"/>
        <sz val="14"/>
        <rFont val="Arial"/>
        <family val="2"/>
      </rPr>
      <t xml:space="preserve">2 </t>
    </r>
    <r>
      <rPr>
        <b/>
        <sz val="14"/>
        <rFont val="Arial"/>
        <family val="2"/>
      </rPr>
      <t>, by severity</t>
    </r>
  </si>
  <si>
    <t>Years: 2004-08 and 2008-2012 averages and 1981 to 2012</t>
  </si>
  <si>
    <t>Casualties who were described as pupils</t>
  </si>
  <si>
    <r>
      <t xml:space="preserve">           Child casualties </t>
    </r>
    <r>
      <rPr>
        <b/>
        <vertAlign val="superscript"/>
        <sz val="12"/>
        <rFont val="Arial"/>
        <family val="2"/>
      </rPr>
      <t>(2)</t>
    </r>
  </si>
  <si>
    <t xml:space="preserve">Casualties described </t>
  </si>
  <si>
    <r>
      <t xml:space="preserve">who were on a journey to or from school </t>
    </r>
    <r>
      <rPr>
        <b/>
        <vertAlign val="superscript"/>
        <sz val="12"/>
        <rFont val="Arial"/>
        <family val="2"/>
      </rPr>
      <t>(1)</t>
    </r>
  </si>
  <si>
    <t>as pupils … as a %</t>
  </si>
  <si>
    <t>Killed</t>
  </si>
  <si>
    <t>Seriously</t>
  </si>
  <si>
    <t>Killed &amp;</t>
  </si>
  <si>
    <t>Slight</t>
  </si>
  <si>
    <t>All</t>
  </si>
  <si>
    <t>of all child casualties</t>
  </si>
  <si>
    <t>check keying</t>
  </si>
  <si>
    <t>injured</t>
  </si>
  <si>
    <t>Serious</t>
  </si>
  <si>
    <t>injury</t>
  </si>
  <si>
    <t>Severities</t>
  </si>
  <si>
    <t>KSI</t>
  </si>
  <si>
    <t>"pupil" numbers</t>
  </si>
  <si>
    <t>number</t>
  </si>
  <si>
    <t>2004-08 ave.</t>
  </si>
  <si>
    <t>2008-12 ave.</t>
  </si>
  <si>
    <t>1.</t>
  </si>
  <si>
    <t>This is the definition of "school pupil" casualty used in the road accident statistics returns.</t>
  </si>
  <si>
    <t>2.</t>
  </si>
  <si>
    <t xml:space="preserve">Casualties aged 0 to 15, inclusive (the standard definition of "child" for the purpose of road accident statistics).  Therefore, </t>
  </si>
  <si>
    <t>these figures do not include any 16 year old casualties who were identified as being pupils on a journey to or from school.</t>
  </si>
  <si>
    <t>so there is a slight inconsistency between the numerator and the denominator used to calculate the percentages.</t>
  </si>
  <si>
    <t>Note: Information on pupils injured on their way to/from school is no longer collected and this table will be dropped from future editions of this publication.</t>
  </si>
  <si>
    <t>Table 45</t>
  </si>
  <si>
    <r>
      <t xml:space="preserve">Reported casualties aged up to 16 who were described as pupils on a journey to or from school 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</si>
  <si>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t>by mode of transport</t>
  </si>
  <si>
    <t>Years: 2004-08 and 2008-2012 averages and 1996 to 2012</t>
  </si>
  <si>
    <t>Bus /</t>
  </si>
  <si>
    <t>Pedal</t>
  </si>
  <si>
    <t>check</t>
  </si>
  <si>
    <t>agrees</t>
  </si>
  <si>
    <t>Pedestrian</t>
  </si>
  <si>
    <t>Car</t>
  </si>
  <si>
    <t>coach</t>
  </si>
  <si>
    <t>cycle</t>
  </si>
  <si>
    <t>Other</t>
  </si>
  <si>
    <t>modes</t>
  </si>
  <si>
    <t>keying</t>
  </si>
  <si>
    <t>above?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</si>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</sst>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8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10"/>
      <color indexed="55"/>
      <name val="Arial"/>
      <family val="2"/>
    </font>
    <font>
      <sz val="10"/>
      <color rgb="FF0000FF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55"/>
      <name val="Arial"/>
      <family val="2"/>
    </font>
    <font>
      <sz val="12"/>
      <name val="Arial"/>
      <family val="2"/>
    </font>
    <font>
      <b/>
      <vertAlign val="superscript"/>
      <sz val="14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11">
    <xf numFmtId="0" fontId="0" fillId="0" borderId="0">
      <alignment vertical="top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20">
    <xf numFmtId="0" fontId="0" fillId="0" borderId="0" xfId="0">
      <alignment vertical="top"/>
    </xf>
    <xf numFmtId="0" fontId="3" fillId="15" borderId="0" xfId="3" applyFont="1" applyFill="1" applyAlignment="1">
      <alignment horizontal="left" vertical="top" wrapText="1" indent="1"/>
    </xf>
    <xf numFmtId="0" fontId="2" fillId="0" borderId="0" xfId="3"/>
    <xf numFmtId="0" fontId="5" fillId="15" borderId="0" xfId="0" applyFont="1" applyFill="1" applyAlignment="1">
      <alignment horizontal="left" indent="1"/>
    </xf>
    <xf numFmtId="0" fontId="3" fillId="15" borderId="2" xfId="3" applyFont="1" applyFill="1" applyBorder="1" applyAlignment="1">
      <alignment horizontal="center" vertical="top" wrapText="1"/>
    </xf>
    <xf numFmtId="0" fontId="3" fillId="15" borderId="3" xfId="3" applyFont="1" applyFill="1" applyBorder="1" applyAlignment="1">
      <alignment horizontal="center" vertical="top" wrapText="1"/>
    </xf>
    <xf numFmtId="0" fontId="3" fillId="15" borderId="4" xfId="3" applyFont="1" applyFill="1" applyBorder="1" applyAlignment="1">
      <alignment horizontal="center" vertical="top" wrapText="1"/>
    </xf>
    <xf numFmtId="0" fontId="3" fillId="15" borderId="4" xfId="3" applyFont="1" applyFill="1" applyBorder="1" applyAlignment="1">
      <alignment horizontal="center" vertical="top" wrapText="1"/>
    </xf>
    <xf numFmtId="0" fontId="3" fillId="15" borderId="5" xfId="3" applyFont="1" applyFill="1" applyBorder="1" applyAlignment="1">
      <alignment horizontal="center" vertical="top" wrapText="1"/>
    </xf>
    <xf numFmtId="0" fontId="3" fillId="15" borderId="0" xfId="3" applyFont="1" applyFill="1" applyBorder="1" applyAlignment="1">
      <alignment horizontal="center" vertical="top" wrapText="1"/>
    </xf>
    <xf numFmtId="0" fontId="3" fillId="15" borderId="6" xfId="3" applyFont="1" applyFill="1" applyBorder="1" applyAlignment="1">
      <alignment horizontal="center" vertical="top" wrapText="1"/>
    </xf>
    <xf numFmtId="0" fontId="3" fillId="15" borderId="7" xfId="3" applyFont="1" applyFill="1" applyBorder="1" applyAlignment="1">
      <alignment horizontal="center" vertical="top" wrapText="1"/>
    </xf>
    <xf numFmtId="0" fontId="3" fillId="15" borderId="7" xfId="3" applyFont="1" applyFill="1" applyBorder="1" applyAlignment="1">
      <alignment horizontal="center" vertical="top" wrapText="1"/>
    </xf>
    <xf numFmtId="0" fontId="3" fillId="15" borderId="8" xfId="3" applyFont="1" applyFill="1" applyBorder="1" applyAlignment="1">
      <alignment horizontal="center" vertical="top" wrapText="1"/>
    </xf>
    <xf numFmtId="0" fontId="3" fillId="15" borderId="9" xfId="3" applyFont="1" applyFill="1" applyBorder="1" applyAlignment="1">
      <alignment horizontal="center" vertical="top" wrapText="1"/>
    </xf>
    <xf numFmtId="0" fontId="3" fillId="15" borderId="10" xfId="3" applyFont="1" applyFill="1" applyBorder="1" applyAlignment="1">
      <alignment horizontal="center" vertical="top" wrapText="1"/>
    </xf>
    <xf numFmtId="0" fontId="3" fillId="15" borderId="11" xfId="3" applyFont="1" applyFill="1" applyBorder="1" applyAlignment="1">
      <alignment horizontal="center" vertical="top" wrapText="1"/>
    </xf>
    <xf numFmtId="0" fontId="3" fillId="15" borderId="11" xfId="3" applyFont="1" applyFill="1" applyBorder="1" applyAlignment="1">
      <alignment horizontal="center" vertical="top" wrapText="1"/>
    </xf>
    <xf numFmtId="0" fontId="3" fillId="15" borderId="12" xfId="3" applyFont="1" applyFill="1" applyBorder="1" applyAlignment="1">
      <alignment horizontal="center" vertical="top" wrapText="1"/>
    </xf>
    <xf numFmtId="0" fontId="3" fillId="15" borderId="13" xfId="3" applyFont="1" applyFill="1" applyBorder="1" applyAlignment="1">
      <alignment horizontal="center" vertical="top" wrapText="1"/>
    </xf>
    <xf numFmtId="0" fontId="3" fillId="15" borderId="14" xfId="3" applyFont="1" applyFill="1" applyBorder="1" applyAlignment="1">
      <alignment horizontal="center" vertical="top" wrapText="1"/>
    </xf>
    <xf numFmtId="3" fontId="3" fillId="15" borderId="14" xfId="3" applyNumberFormat="1" applyFont="1" applyFill="1" applyBorder="1" applyAlignment="1">
      <alignment horizontal="center" vertical="top" wrapText="1"/>
    </xf>
    <xf numFmtId="0" fontId="3" fillId="15" borderId="15" xfId="3" applyFont="1" applyFill="1" applyBorder="1" applyAlignment="1">
      <alignment horizontal="center" vertical="top" wrapText="1"/>
    </xf>
    <xf numFmtId="0" fontId="5" fillId="15" borderId="14" xfId="3" applyFont="1" applyFill="1" applyBorder="1" applyAlignment="1">
      <alignment horizontal="center" vertical="top" wrapText="1"/>
    </xf>
    <xf numFmtId="3" fontId="5" fillId="15" borderId="14" xfId="3" applyNumberFormat="1" applyFont="1" applyFill="1" applyBorder="1" applyAlignment="1">
      <alignment horizontal="center" vertical="top" wrapText="1"/>
    </xf>
    <xf numFmtId="0" fontId="5" fillId="15" borderId="15" xfId="3" applyFont="1" applyFill="1" applyBorder="1" applyAlignment="1">
      <alignment horizontal="center" vertical="top" wrapText="1"/>
    </xf>
    <xf numFmtId="0" fontId="6" fillId="15" borderId="14" xfId="3" applyFont="1" applyFill="1" applyBorder="1" applyAlignment="1">
      <alignment horizontal="center" vertical="top" wrapText="1"/>
    </xf>
    <xf numFmtId="0" fontId="6" fillId="15" borderId="15" xfId="3" applyFont="1" applyFill="1" applyBorder="1" applyAlignment="1">
      <alignment horizontal="center" vertical="top" wrapText="1"/>
    </xf>
    <xf numFmtId="0" fontId="3" fillId="15" borderId="16" xfId="3" applyFont="1" applyFill="1" applyBorder="1" applyAlignment="1">
      <alignment horizontal="center" vertical="top" wrapText="1"/>
    </xf>
    <xf numFmtId="0" fontId="6" fillId="15" borderId="17" xfId="3" applyFont="1" applyFill="1" applyBorder="1" applyAlignment="1">
      <alignment horizontal="center" vertical="top" wrapText="1"/>
    </xf>
    <xf numFmtId="0" fontId="6" fillId="15" borderId="18" xfId="3" applyFont="1" applyFill="1" applyBorder="1" applyAlignment="1">
      <alignment horizontal="center" vertical="top" wrapText="1"/>
    </xf>
    <xf numFmtId="0" fontId="5" fillId="15" borderId="0" xfId="3" applyFont="1" applyFill="1" applyAlignment="1">
      <alignment horizontal="left" vertical="top" wrapText="1" indent="1"/>
    </xf>
    <xf numFmtId="0" fontId="7" fillId="0" borderId="0" xfId="0" applyFont="1" applyAlignment="1"/>
    <xf numFmtId="0" fontId="8" fillId="0" borderId="0" xfId="0" applyFont="1" applyAlignment="1"/>
    <xf numFmtId="0" fontId="4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 applyAlignment="1"/>
    <xf numFmtId="0" fontId="10" fillId="0" borderId="19" xfId="0" applyFont="1" applyBorder="1" applyAlignment="1"/>
    <xf numFmtId="0" fontId="10" fillId="0" borderId="2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21" xfId="0" applyFont="1" applyBorder="1" applyAlignment="1"/>
    <xf numFmtId="0" fontId="10" fillId="0" borderId="21" xfId="0" applyFont="1" applyBorder="1" applyAlignment="1">
      <alignment horizontal="center"/>
    </xf>
    <xf numFmtId="0" fontId="11" fillId="0" borderId="0" xfId="0" applyFont="1" applyAlignment="1"/>
    <xf numFmtId="164" fontId="12" fillId="0" borderId="0" xfId="1" applyNumberFormat="1" applyFont="1"/>
    <xf numFmtId="1" fontId="12" fillId="0" borderId="0" xfId="0" applyNumberFormat="1" applyFont="1" applyAlignment="1"/>
    <xf numFmtId="3" fontId="4" fillId="0" borderId="0" xfId="1" applyNumberFormat="1" applyFont="1"/>
    <xf numFmtId="3" fontId="12" fillId="0" borderId="0" xfId="1" applyNumberFormat="1" applyFont="1"/>
    <xf numFmtId="3" fontId="12" fillId="0" borderId="0" xfId="0" applyNumberFormat="1" applyFont="1" applyAlignment="1"/>
    <xf numFmtId="0" fontId="4" fillId="0" borderId="0" xfId="0" applyFont="1" applyBorder="1" applyAlignment="1"/>
    <xf numFmtId="3" fontId="4" fillId="0" borderId="0" xfId="1" applyNumberFormat="1" applyFont="1" applyBorder="1"/>
    <xf numFmtId="3" fontId="12" fillId="0" borderId="0" xfId="1" applyNumberFormat="1" applyFont="1" applyBorder="1"/>
    <xf numFmtId="3" fontId="12" fillId="0" borderId="0" xfId="0" applyNumberFormat="1" applyFont="1" applyBorder="1" applyAlignment="1"/>
    <xf numFmtId="0" fontId="4" fillId="0" borderId="0" xfId="0" applyFont="1" applyFill="1" applyBorder="1" applyAlignment="1"/>
    <xf numFmtId="0" fontId="4" fillId="0" borderId="19" xfId="0" applyFont="1" applyFill="1" applyBorder="1" applyAlignment="1"/>
    <xf numFmtId="0" fontId="4" fillId="0" borderId="19" xfId="0" applyFont="1" applyBorder="1" applyAlignment="1"/>
    <xf numFmtId="3" fontId="4" fillId="0" borderId="19" xfId="1" applyNumberFormat="1" applyFont="1" applyBorder="1"/>
    <xf numFmtId="3" fontId="12" fillId="0" borderId="19" xfId="1" applyNumberFormat="1" applyFont="1" applyBorder="1"/>
    <xf numFmtId="3" fontId="12" fillId="0" borderId="19" xfId="0" applyNumberFormat="1" applyFont="1" applyBorder="1" applyAlignment="1"/>
    <xf numFmtId="0" fontId="13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Border="1"/>
    <xf numFmtId="164" fontId="12" fillId="0" borderId="0" xfId="1" applyNumberFormat="1" applyFont="1" applyBorder="1"/>
    <xf numFmtId="1" fontId="12" fillId="0" borderId="0" xfId="0" applyNumberFormat="1" applyFont="1" applyBorder="1" applyAlignment="1"/>
    <xf numFmtId="1" fontId="14" fillId="0" borderId="0" xfId="0" applyNumberFormat="1" applyFont="1">
      <alignment vertical="top"/>
    </xf>
    <xf numFmtId="0" fontId="4" fillId="0" borderId="0" xfId="0" applyFont="1">
      <alignment vertical="top"/>
    </xf>
    <xf numFmtId="1" fontId="0" fillId="0" borderId="0" xfId="0" applyNumberFormat="1">
      <alignment vertical="top"/>
    </xf>
    <xf numFmtId="1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/>
    <xf numFmtId="0" fontId="18" fillId="0" borderId="20" xfId="0" applyFont="1" applyBorder="1" applyAlignment="1"/>
    <xf numFmtId="0" fontId="20" fillId="0" borderId="20" xfId="0" applyFont="1" applyBorder="1" applyAlignment="1"/>
    <xf numFmtId="0" fontId="18" fillId="0" borderId="0" xfId="0" applyFont="1" applyBorder="1" applyAlignment="1"/>
    <xf numFmtId="0" fontId="20" fillId="0" borderId="22" xfId="0" applyFont="1" applyBorder="1" applyAlignment="1"/>
    <xf numFmtId="0" fontId="18" fillId="0" borderId="22" xfId="0" applyFont="1" applyBorder="1" applyAlignment="1"/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0" fillId="0" borderId="21" xfId="0" applyFont="1" applyBorder="1" applyAlignment="1"/>
    <xf numFmtId="0" fontId="20" fillId="0" borderId="21" xfId="0" applyFont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18" fillId="0" borderId="21" xfId="0" applyFont="1" applyBorder="1" applyAlignment="1"/>
    <xf numFmtId="0" fontId="20" fillId="0" borderId="21" xfId="0" applyFont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Alignment="1"/>
    <xf numFmtId="0" fontId="20" fillId="0" borderId="0" xfId="0" applyFont="1" applyAlignment="1">
      <alignment horizontal="right"/>
    </xf>
    <xf numFmtId="3" fontId="20" fillId="0" borderId="0" xfId="0" applyNumberFormat="1" applyFont="1" applyAlignment="1"/>
    <xf numFmtId="0" fontId="20" fillId="0" borderId="0" xfId="0" applyFont="1" applyAlignment="1"/>
    <xf numFmtId="165" fontId="23" fillId="0" borderId="0" xfId="2" applyNumberFormat="1" applyFont="1"/>
    <xf numFmtId="3" fontId="4" fillId="0" borderId="0" xfId="0" applyNumberFormat="1" applyFont="1" applyAlignment="1"/>
    <xf numFmtId="0" fontId="18" fillId="0" borderId="0" xfId="0" applyFont="1" applyAlignment="1">
      <alignment horizontal="right"/>
    </xf>
    <xf numFmtId="3" fontId="18" fillId="0" borderId="0" xfId="1" applyNumberFormat="1" applyFont="1"/>
    <xf numFmtId="165" fontId="24" fillId="0" borderId="0" xfId="2" applyNumberFormat="1" applyFont="1"/>
    <xf numFmtId="3" fontId="18" fillId="0" borderId="0" xfId="1" applyNumberFormat="1" applyFont="1" applyFill="1"/>
    <xf numFmtId="0" fontId="18" fillId="0" borderId="0" xfId="0" applyFont="1" applyFill="1" applyAlignment="1"/>
    <xf numFmtId="165" fontId="24" fillId="0" borderId="0" xfId="2" applyNumberFormat="1" applyFont="1" applyFill="1"/>
    <xf numFmtId="0" fontId="18" fillId="0" borderId="19" xfId="0" applyFont="1" applyBorder="1" applyAlignment="1"/>
    <xf numFmtId="0" fontId="20" fillId="0" borderId="19" xfId="0" applyFont="1" applyBorder="1" applyAlignment="1">
      <alignment horizontal="right"/>
    </xf>
    <xf numFmtId="3" fontId="20" fillId="0" borderId="19" xfId="0" applyNumberFormat="1" applyFont="1" applyFill="1" applyBorder="1" applyAlignment="1">
      <alignment horizontal="right"/>
    </xf>
    <xf numFmtId="0" fontId="20" fillId="0" borderId="19" xfId="0" applyFont="1" applyFill="1" applyBorder="1" applyAlignment="1"/>
    <xf numFmtId="165" fontId="23" fillId="0" borderId="19" xfId="2" applyNumberFormat="1" applyFont="1" applyFill="1" applyBorder="1"/>
    <xf numFmtId="0" fontId="18" fillId="0" borderId="0" xfId="0" quotePrefix="1" applyFont="1" applyAlignment="1"/>
    <xf numFmtId="0" fontId="20" fillId="0" borderId="20" xfId="0" applyFont="1" applyBorder="1" applyAlignment="1">
      <alignment horizontal="center"/>
    </xf>
    <xf numFmtId="1" fontId="20" fillId="0" borderId="0" xfId="0" applyNumberFormat="1" applyFont="1" applyAlignment="1"/>
    <xf numFmtId="1" fontId="4" fillId="0" borderId="0" xfId="0" applyNumberFormat="1" applyFont="1" applyAlignment="1"/>
    <xf numFmtId="0" fontId="18" fillId="0" borderId="0" xfId="0" applyFont="1" applyFill="1" applyAlignment="1">
      <alignment horizontal="right"/>
    </xf>
    <xf numFmtId="1" fontId="20" fillId="0" borderId="19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</cellXfs>
  <cellStyles count="111"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1 7" xfId="9"/>
    <cellStyle name="20% - Accent1 8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2 8" xfId="17"/>
    <cellStyle name="20% - Accent3 2" xfId="18"/>
    <cellStyle name="20% - Accent3 3" xfId="19"/>
    <cellStyle name="20% - Accent3 4" xfId="20"/>
    <cellStyle name="20% - Accent3 5" xfId="21"/>
    <cellStyle name="20% - Accent3 6" xfId="22"/>
    <cellStyle name="20% - Accent3 7" xfId="23"/>
    <cellStyle name="20% - Accent3 8" xfId="24"/>
    <cellStyle name="20% - Accent4 2" xfId="25"/>
    <cellStyle name="20% - Accent4 3" xfId="26"/>
    <cellStyle name="20% - Accent4 4" xfId="27"/>
    <cellStyle name="20% - Accent4 5" xfId="28"/>
    <cellStyle name="20% - Accent4 6" xfId="29"/>
    <cellStyle name="20% - Accent4 7" xfId="30"/>
    <cellStyle name="20% - Accent4 8" xfId="31"/>
    <cellStyle name="20% - Accent5 2" xfId="32"/>
    <cellStyle name="20% - Accent5 3" xfId="33"/>
    <cellStyle name="20% - Accent5 4" xfId="34"/>
    <cellStyle name="20% - Accent5 5" xfId="35"/>
    <cellStyle name="20% - Accent5 6" xfId="36"/>
    <cellStyle name="20% - Accent5 7" xfId="37"/>
    <cellStyle name="20% - Accent5 8" xfId="38"/>
    <cellStyle name="20% - Accent6 2" xfId="39"/>
    <cellStyle name="20% - Accent6 3" xfId="40"/>
    <cellStyle name="20% - Accent6 4" xfId="41"/>
    <cellStyle name="20% - Accent6 5" xfId="42"/>
    <cellStyle name="20% - Accent6 6" xfId="43"/>
    <cellStyle name="20% - Accent6 7" xfId="44"/>
    <cellStyle name="20% - Accent6 8" xfId="45"/>
    <cellStyle name="40% - Accent1 2" xfId="46"/>
    <cellStyle name="40% - Accent1 3" xfId="47"/>
    <cellStyle name="40% - Accent1 4" xfId="48"/>
    <cellStyle name="40% - Accent1 5" xfId="49"/>
    <cellStyle name="40% - Accent1 6" xfId="50"/>
    <cellStyle name="40% - Accent1 7" xfId="51"/>
    <cellStyle name="40% - Accent1 8" xfId="52"/>
    <cellStyle name="40% - Accent2 2" xfId="53"/>
    <cellStyle name="40% - Accent2 3" xfId="54"/>
    <cellStyle name="40% - Accent2 4" xfId="55"/>
    <cellStyle name="40% - Accent2 5" xfId="56"/>
    <cellStyle name="40% - Accent2 6" xfId="57"/>
    <cellStyle name="40% - Accent2 7" xfId="58"/>
    <cellStyle name="40% - Accent2 8" xfId="59"/>
    <cellStyle name="40% - Accent3 2" xfId="60"/>
    <cellStyle name="40% - Accent3 3" xfId="61"/>
    <cellStyle name="40% - Accent3 4" xfId="62"/>
    <cellStyle name="40% - Accent3 5" xfId="63"/>
    <cellStyle name="40% - Accent3 6" xfId="64"/>
    <cellStyle name="40% - Accent3 7" xfId="65"/>
    <cellStyle name="40% - Accent3 8" xfId="66"/>
    <cellStyle name="40% - Accent4 2" xfId="67"/>
    <cellStyle name="40% - Accent4 3" xfId="68"/>
    <cellStyle name="40% - Accent4 4" xfId="69"/>
    <cellStyle name="40% - Accent4 5" xfId="70"/>
    <cellStyle name="40% - Accent4 6" xfId="71"/>
    <cellStyle name="40% - Accent4 7" xfId="72"/>
    <cellStyle name="40% - Accent4 8" xfId="73"/>
    <cellStyle name="40% - Accent5 2" xfId="74"/>
    <cellStyle name="40% - Accent5 3" xfId="75"/>
    <cellStyle name="40% - Accent5 4" xfId="76"/>
    <cellStyle name="40% - Accent5 5" xfId="77"/>
    <cellStyle name="40% - Accent5 6" xfId="78"/>
    <cellStyle name="40% - Accent5 7" xfId="79"/>
    <cellStyle name="40% - Accent5 8" xfId="80"/>
    <cellStyle name="40% - Accent6 2" xfId="81"/>
    <cellStyle name="40% - Accent6 3" xfId="82"/>
    <cellStyle name="40% - Accent6 4" xfId="83"/>
    <cellStyle name="40% - Accent6 5" xfId="84"/>
    <cellStyle name="40% - Accent6 6" xfId="85"/>
    <cellStyle name="40% - Accent6 7" xfId="86"/>
    <cellStyle name="40% - Accent6 8" xfId="87"/>
    <cellStyle name="Comma" xfId="1" builtinId="3"/>
    <cellStyle name="Comma 2" xfId="88"/>
    <cellStyle name="Comma 3" xfId="89"/>
    <cellStyle name="Followed Hyperlink 2" xfId="90"/>
    <cellStyle name="Followed Hyperlink 3" xfId="91"/>
    <cellStyle name="Hyperlink 2" xfId="92"/>
    <cellStyle name="Hyperlink 3" xfId="93"/>
    <cellStyle name="Normal" xfId="0" builtinId="0"/>
    <cellStyle name="Normal 10" xfId="94"/>
    <cellStyle name="Normal 2" xfId="95"/>
    <cellStyle name="Normal 2 2" xfId="96"/>
    <cellStyle name="Normal 3" xfId="97"/>
    <cellStyle name="Normal 4" xfId="98"/>
    <cellStyle name="Normal 5" xfId="99"/>
    <cellStyle name="Normal 6" xfId="100"/>
    <cellStyle name="Normal 7" xfId="3"/>
    <cellStyle name="Normal 8" xfId="101"/>
    <cellStyle name="Normal 9" xfId="102"/>
    <cellStyle name="Note 2" xfId="103"/>
    <cellStyle name="Note 3" xfId="104"/>
    <cellStyle name="Note 4" xfId="105"/>
    <cellStyle name="Note 5" xfId="106"/>
    <cellStyle name="Note 6" xfId="107"/>
    <cellStyle name="Note 7" xfId="108"/>
    <cellStyle name="Note 8" xfId="109"/>
    <cellStyle name="Note 9" xfId="1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Table43b!$A$102:$A$114</c:f>
              <c:strCache>
                <c:ptCount val="13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</c:strCache>
            </c:strRef>
          </c:cat>
          <c:val>
            <c:numRef>
              <c:f>Table43b!$C$88:$C$100</c:f>
              <c:numCache>
                <c:formatCode>0</c:formatCode>
                <c:ptCount val="13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2835</c:v>
                </c:pt>
                <c:pt idx="11">
                  <c:v>2697</c:v>
                </c:pt>
                <c:pt idx="12">
                  <c:v>2660</c:v>
                </c:pt>
              </c:numCache>
            </c:numRef>
          </c:val>
          <c:smooth val="0"/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Table43b!$A$102:$A$114</c:f>
              <c:strCache>
                <c:ptCount val="13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</c:strCache>
            </c:strRef>
          </c:cat>
          <c:val>
            <c:numRef>
              <c:f>Table43b!$E$88:$E$100</c:f>
              <c:numCache>
                <c:formatCode>0</c:formatCode>
                <c:ptCount val="13"/>
                <c:pt idx="0">
                  <c:v>4594.666666666667</c:v>
                </c:pt>
                <c:pt idx="1">
                  <c:v>4494.666666666667</c:v>
                </c:pt>
                <c:pt idx="2">
                  <c:v>4330.666666666667</c:v>
                </c:pt>
                <c:pt idx="3">
                  <c:v>4137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3032</c:v>
                </c:pt>
                <c:pt idx="10">
                  <c:v>2910</c:v>
                </c:pt>
                <c:pt idx="11">
                  <c:v>2701.6666666666665</c:v>
                </c:pt>
                <c:pt idx="12">
                  <c:v>2658.5</c:v>
                </c:pt>
              </c:numCache>
            </c:numRef>
          </c:val>
          <c:smooth val="0"/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Table43b!$A$102:$A$114</c:f>
              <c:strCache>
                <c:ptCount val="13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</c:strCache>
            </c:strRef>
          </c:cat>
          <c:val>
            <c:numRef>
              <c:f>Table43b!$G$88:$G$100</c:f>
              <c:numCache>
                <c:formatCode>0</c:formatCode>
                <c:ptCount val="13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3765</c:v>
                </c:pt>
                <c:pt idx="8">
                  <c:v>3493</c:v>
                </c:pt>
                <c:pt idx="9">
                  <c:v>3267.6666666666665</c:v>
                </c:pt>
                <c:pt idx="10">
                  <c:v>3094.3333333333335</c:v>
                </c:pt>
                <c:pt idx="11">
                  <c:v>2975.3333333333335</c:v>
                </c:pt>
                <c:pt idx="12">
                  <c:v>2943</c:v>
                </c:pt>
              </c:numCache>
            </c:numRef>
          </c:val>
          <c:smooth val="0"/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Table43b!$A$102:$A$114</c:f>
              <c:strCache>
                <c:ptCount val="13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</c:strCache>
            </c:strRef>
          </c:cat>
          <c:val>
            <c:numRef>
              <c:f>Table43b!$I$88:$I$100</c:f>
              <c:numCache>
                <c:formatCode>0</c:formatCode>
                <c:ptCount val="13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3469.6666666666665</c:v>
                </c:pt>
                <c:pt idx="8">
                  <c:v>3268.6666666666665</c:v>
                </c:pt>
                <c:pt idx="9">
                  <c:v>3122.3333333333335</c:v>
                </c:pt>
                <c:pt idx="10">
                  <c:v>3001</c:v>
                </c:pt>
                <c:pt idx="11">
                  <c:v>2885</c:v>
                </c:pt>
                <c:pt idx="12">
                  <c:v>2876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181056"/>
        <c:axId val="287240960"/>
      </c:lineChart>
      <c:catAx>
        <c:axId val="2871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7240960"/>
        <c:crosses val="autoZero"/>
        <c:auto val="1"/>
        <c:lblAlgn val="ctr"/>
        <c:lblOffset val="100"/>
        <c:noMultiLvlLbl val="0"/>
      </c:catAx>
      <c:valAx>
        <c:axId val="2872409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718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48</xdr:row>
      <xdr:rowOff>85725</xdr:rowOff>
    </xdr:from>
    <xdr:to>
      <xdr:col>10</xdr:col>
      <xdr:colOff>419100</xdr:colOff>
      <xdr:row>77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  <cell r="E88">
            <v>4594.666666666667</v>
          </cell>
          <cell r="G88">
            <v>4963</v>
          </cell>
          <cell r="I88">
            <v>4972.666666666667</v>
          </cell>
        </row>
        <row r="89">
          <cell r="C89">
            <v>4161.666666666667</v>
          </cell>
          <cell r="E89">
            <v>4494.666666666667</v>
          </cell>
          <cell r="G89">
            <v>4766</v>
          </cell>
          <cell r="I89">
            <v>4958.666666666667</v>
          </cell>
        </row>
        <row r="90">
          <cell r="C90">
            <v>4046</v>
          </cell>
          <cell r="E90">
            <v>4330.666666666667</v>
          </cell>
          <cell r="G90">
            <v>4648.666666666667</v>
          </cell>
          <cell r="I90">
            <v>4860</v>
          </cell>
        </row>
        <row r="91">
          <cell r="C91">
            <v>3963.6666666666665</v>
          </cell>
          <cell r="E91">
            <v>4137</v>
          </cell>
          <cell r="G91">
            <v>4433</v>
          </cell>
          <cell r="I91">
            <v>4597.333333333333</v>
          </cell>
        </row>
        <row r="92">
          <cell r="C92">
            <v>3945</v>
          </cell>
          <cell r="E92">
            <v>3912.3333333333335</v>
          </cell>
          <cell r="G92">
            <v>4231.666666666667</v>
          </cell>
          <cell r="I92">
            <v>4277.666666666667</v>
          </cell>
        </row>
        <row r="93">
          <cell r="C93">
            <v>3804.6666666666665</v>
          </cell>
          <cell r="E93">
            <v>3793.6666666666665</v>
          </cell>
          <cell r="G93">
            <v>4056.3333333333335</v>
          </cell>
          <cell r="I93">
            <v>3970</v>
          </cell>
        </row>
        <row r="94">
          <cell r="C94">
            <v>3512.6666666666665</v>
          </cell>
          <cell r="E94">
            <v>3519</v>
          </cell>
          <cell r="G94">
            <v>3917.6666666666665</v>
          </cell>
          <cell r="I94">
            <v>3708.3333333333335</v>
          </cell>
        </row>
        <row r="95">
          <cell r="C95">
            <v>3156.3333333333335</v>
          </cell>
          <cell r="E95">
            <v>3331.3333333333335</v>
          </cell>
          <cell r="G95">
            <v>3765</v>
          </cell>
          <cell r="I95">
            <v>3469.6666666666665</v>
          </cell>
        </row>
        <row r="96">
          <cell r="C96">
            <v>3004.3333333333335</v>
          </cell>
          <cell r="E96">
            <v>3179.3333333333335</v>
          </cell>
          <cell r="G96">
            <v>3493</v>
          </cell>
          <cell r="I96">
            <v>3268.6666666666665</v>
          </cell>
        </row>
        <row r="97">
          <cell r="C97">
            <v>2911.3333333333335</v>
          </cell>
          <cell r="E97">
            <v>3032</v>
          </cell>
          <cell r="G97">
            <v>3267.6666666666665</v>
          </cell>
          <cell r="I97">
            <v>3122.3333333333335</v>
          </cell>
        </row>
        <row r="98">
          <cell r="C98">
            <v>2835</v>
          </cell>
          <cell r="E98">
            <v>2910</v>
          </cell>
          <cell r="G98">
            <v>3094.3333333333335</v>
          </cell>
          <cell r="I98">
            <v>3001</v>
          </cell>
        </row>
        <row r="99">
          <cell r="C99">
            <v>2697</v>
          </cell>
          <cell r="E99">
            <v>2701.6666666666665</v>
          </cell>
          <cell r="G99">
            <v>2975.3333333333335</v>
          </cell>
          <cell r="I99">
            <v>2885</v>
          </cell>
        </row>
        <row r="100">
          <cell r="C100">
            <v>2660</v>
          </cell>
          <cell r="E100">
            <v>2658.5</v>
          </cell>
          <cell r="G100">
            <v>2943</v>
          </cell>
          <cell r="I100">
            <v>2876</v>
          </cell>
        </row>
        <row r="102">
          <cell r="A102" t="str">
            <v>2002-04 ave</v>
          </cell>
        </row>
        <row r="103">
          <cell r="A103" t="str">
            <v>2003-05 ave</v>
          </cell>
        </row>
        <row r="104">
          <cell r="A104" t="str">
            <v>2004-06 ave</v>
          </cell>
        </row>
        <row r="105">
          <cell r="A105" t="str">
            <v>2005-07 ave</v>
          </cell>
        </row>
        <row r="106">
          <cell r="A106" t="str">
            <v>2006-08 ave</v>
          </cell>
        </row>
        <row r="107">
          <cell r="A107" t="str">
            <v>2007-09 ave</v>
          </cell>
        </row>
        <row r="108">
          <cell r="A108" t="str">
            <v>2008-10 ave</v>
          </cell>
        </row>
        <row r="109">
          <cell r="A109" t="str">
            <v>2009-11 ave</v>
          </cell>
        </row>
        <row r="110">
          <cell r="A110" t="str">
            <v>2010-12 ave</v>
          </cell>
        </row>
        <row r="111">
          <cell r="A111" t="str">
            <v>2011-13 ave</v>
          </cell>
        </row>
        <row r="112">
          <cell r="A112" t="str">
            <v>2012-14 ave</v>
          </cell>
        </row>
        <row r="113">
          <cell r="A113" t="str">
            <v>2013-15 ave</v>
          </cell>
        </row>
        <row r="114">
          <cell r="A114" t="str">
            <v>2014-16 ave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206"/>
  <sheetViews>
    <sheetView tabSelected="1" zoomScaleNormal="100" workbookViewId="0"/>
  </sheetViews>
  <sheetFormatPr defaultRowHeight="11.25" x14ac:dyDescent="0.2"/>
  <cols>
    <col min="1" max="1" width="36.5703125" style="3" bestFit="1" customWidth="1"/>
    <col min="2" max="2" width="16" style="3" bestFit="1" customWidth="1"/>
    <col min="3" max="3" width="7.7109375" style="3" customWidth="1"/>
    <col min="4" max="4" width="9.5703125" style="3" bestFit="1" customWidth="1"/>
    <col min="5" max="5" width="9.7109375" style="3" bestFit="1" customWidth="1"/>
    <col min="6" max="6" width="11.5703125" style="3" bestFit="1" customWidth="1"/>
    <col min="7" max="7" width="14" style="3" bestFit="1" customWidth="1"/>
    <col min="8" max="8" width="14.5703125" style="3" bestFit="1" customWidth="1"/>
    <col min="9" max="9" width="16.7109375" style="3" bestFit="1" customWidth="1"/>
    <col min="10" max="16384" width="9.140625" style="3"/>
  </cols>
  <sheetData>
    <row r="1" spans="1:9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2.75" x14ac:dyDescent="0.2">
      <c r="A2" s="1"/>
      <c r="B2" s="2"/>
      <c r="C2" s="2"/>
      <c r="D2" s="2"/>
      <c r="E2" s="2"/>
      <c r="F2" s="2"/>
      <c r="G2" s="2"/>
      <c r="H2" s="2"/>
      <c r="I2" s="2"/>
    </row>
    <row r="3" spans="1:9" ht="33.75" x14ac:dyDescent="0.2">
      <c r="A3" s="1" t="s">
        <v>1</v>
      </c>
      <c r="B3" s="2"/>
      <c r="C3" s="2"/>
      <c r="D3" s="2"/>
      <c r="E3" s="2"/>
      <c r="F3" s="2"/>
      <c r="G3" s="2"/>
      <c r="H3" s="2"/>
      <c r="I3" s="2"/>
    </row>
    <row r="4" spans="1:9" ht="22.5" x14ac:dyDescent="0.2">
      <c r="A4" s="1" t="s">
        <v>2</v>
      </c>
      <c r="B4" s="2"/>
      <c r="C4" s="2"/>
      <c r="D4" s="2"/>
      <c r="E4" s="2"/>
      <c r="F4" s="2"/>
      <c r="G4" s="2"/>
      <c r="H4" s="2"/>
      <c r="I4" s="2"/>
    </row>
    <row r="5" spans="1:9" ht="13.5" thickBo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7" t="s">
        <v>8</v>
      </c>
      <c r="I6" s="8" t="s">
        <v>7</v>
      </c>
    </row>
    <row r="7" spans="1:9" x14ac:dyDescent="0.2">
      <c r="A7" s="9"/>
      <c r="B7" s="10"/>
      <c r="C7" s="11"/>
      <c r="D7" s="11"/>
      <c r="E7" s="11"/>
      <c r="F7" s="11"/>
      <c r="G7" s="12" t="s">
        <v>9</v>
      </c>
      <c r="H7" s="12" t="s">
        <v>10</v>
      </c>
      <c r="I7" s="13" t="s">
        <v>11</v>
      </c>
    </row>
    <row r="8" spans="1:9" x14ac:dyDescent="0.2">
      <c r="A8" s="14"/>
      <c r="B8" s="15"/>
      <c r="C8" s="16"/>
      <c r="D8" s="16"/>
      <c r="E8" s="16"/>
      <c r="F8" s="16"/>
      <c r="G8" s="17"/>
      <c r="H8" s="17"/>
      <c r="I8" s="18" t="s">
        <v>12</v>
      </c>
    </row>
    <row r="9" spans="1:9" x14ac:dyDescent="0.2">
      <c r="A9" s="19" t="s">
        <v>13</v>
      </c>
      <c r="B9" s="20" t="s">
        <v>14</v>
      </c>
      <c r="C9" s="20">
        <v>46</v>
      </c>
      <c r="D9" s="20">
        <v>288</v>
      </c>
      <c r="E9" s="20">
        <v>3</v>
      </c>
      <c r="F9" s="20">
        <v>27</v>
      </c>
      <c r="G9" s="20">
        <v>335</v>
      </c>
      <c r="H9" s="21">
        <v>4885</v>
      </c>
      <c r="I9" s="22">
        <v>7</v>
      </c>
    </row>
    <row r="10" spans="1:9" x14ac:dyDescent="0.2">
      <c r="A10" s="10"/>
      <c r="B10" s="23">
        <v>2006</v>
      </c>
      <c r="C10" s="23">
        <v>37</v>
      </c>
      <c r="D10" s="23">
        <v>265</v>
      </c>
      <c r="E10" s="23" t="s">
        <v>15</v>
      </c>
      <c r="F10" s="23">
        <v>20</v>
      </c>
      <c r="G10" s="23">
        <v>302</v>
      </c>
      <c r="H10" s="24">
        <v>4968</v>
      </c>
      <c r="I10" s="25">
        <v>6</v>
      </c>
    </row>
    <row r="11" spans="1:9" x14ac:dyDescent="0.2">
      <c r="A11" s="10"/>
      <c r="B11" s="23">
        <v>2007</v>
      </c>
      <c r="C11" s="23">
        <v>35</v>
      </c>
      <c r="D11" s="23">
        <v>413</v>
      </c>
      <c r="E11" s="23">
        <v>7</v>
      </c>
      <c r="F11" s="23">
        <v>33</v>
      </c>
      <c r="G11" s="23">
        <v>448</v>
      </c>
      <c r="H11" s="24">
        <v>4932</v>
      </c>
      <c r="I11" s="25">
        <v>9</v>
      </c>
    </row>
    <row r="12" spans="1:9" x14ac:dyDescent="0.2">
      <c r="A12" s="10"/>
      <c r="B12" s="23">
        <v>2008</v>
      </c>
      <c r="C12" s="23">
        <v>31</v>
      </c>
      <c r="D12" s="23">
        <v>346</v>
      </c>
      <c r="E12" s="23">
        <v>1</v>
      </c>
      <c r="F12" s="23">
        <v>26</v>
      </c>
      <c r="G12" s="23">
        <v>377</v>
      </c>
      <c r="H12" s="24">
        <v>4820</v>
      </c>
      <c r="I12" s="25">
        <v>8</v>
      </c>
    </row>
    <row r="13" spans="1:9" x14ac:dyDescent="0.2">
      <c r="A13" s="10"/>
      <c r="B13" s="23">
        <v>2009</v>
      </c>
      <c r="C13" s="23">
        <v>37</v>
      </c>
      <c r="D13" s="23">
        <v>312</v>
      </c>
      <c r="E13" s="23" t="s">
        <v>15</v>
      </c>
      <c r="F13" s="23">
        <v>26</v>
      </c>
      <c r="G13" s="23">
        <v>349</v>
      </c>
      <c r="H13" s="24">
        <v>4738</v>
      </c>
      <c r="I13" s="25">
        <v>7</v>
      </c>
    </row>
    <row r="14" spans="1:9" x14ac:dyDescent="0.2">
      <c r="A14" s="10"/>
      <c r="B14" s="23">
        <v>2010</v>
      </c>
      <c r="C14" s="23">
        <v>22</v>
      </c>
      <c r="D14" s="23">
        <v>314</v>
      </c>
      <c r="E14" s="23">
        <v>2</v>
      </c>
      <c r="F14" s="23">
        <v>26</v>
      </c>
      <c r="G14" s="23">
        <v>336</v>
      </c>
      <c r="H14" s="24">
        <v>4688</v>
      </c>
      <c r="I14" s="25">
        <v>7</v>
      </c>
    </row>
    <row r="15" spans="1:9" x14ac:dyDescent="0.2">
      <c r="A15" s="10"/>
      <c r="B15" s="23">
        <v>2011</v>
      </c>
      <c r="C15" s="23">
        <v>25</v>
      </c>
      <c r="D15" s="23">
        <v>358</v>
      </c>
      <c r="E15" s="23">
        <v>1</v>
      </c>
      <c r="F15" s="23">
        <v>37</v>
      </c>
      <c r="G15" s="23">
        <v>383</v>
      </c>
      <c r="H15" s="24">
        <v>4700</v>
      </c>
      <c r="I15" s="25">
        <v>8</v>
      </c>
    </row>
    <row r="16" spans="1:9" x14ac:dyDescent="0.2">
      <c r="A16" s="10"/>
      <c r="B16" s="23">
        <v>2012</v>
      </c>
      <c r="C16" s="23">
        <v>30</v>
      </c>
      <c r="D16" s="23">
        <v>324</v>
      </c>
      <c r="E16" s="23">
        <v>3</v>
      </c>
      <c r="F16" s="23">
        <v>28</v>
      </c>
      <c r="G16" s="23">
        <v>354</v>
      </c>
      <c r="H16" s="24">
        <v>4749</v>
      </c>
      <c r="I16" s="25">
        <v>7</v>
      </c>
    </row>
    <row r="17" spans="1:9" x14ac:dyDescent="0.2">
      <c r="A17" s="10"/>
      <c r="B17" s="23">
        <v>2013</v>
      </c>
      <c r="C17" s="23">
        <v>33</v>
      </c>
      <c r="D17" s="23">
        <v>312</v>
      </c>
      <c r="E17" s="23">
        <v>2</v>
      </c>
      <c r="F17" s="23">
        <v>27</v>
      </c>
      <c r="G17" s="23">
        <v>345</v>
      </c>
      <c r="H17" s="24">
        <v>4919</v>
      </c>
      <c r="I17" s="25">
        <v>7</v>
      </c>
    </row>
    <row r="18" spans="1:9" x14ac:dyDescent="0.2">
      <c r="A18" s="10"/>
      <c r="B18" s="23">
        <v>2014</v>
      </c>
      <c r="C18" s="23">
        <v>26</v>
      </c>
      <c r="D18" s="23">
        <v>263</v>
      </c>
      <c r="E18" s="23" t="s">
        <v>15</v>
      </c>
      <c r="F18" s="23">
        <v>18</v>
      </c>
      <c r="G18" s="23">
        <v>289</v>
      </c>
      <c r="H18" s="24">
        <v>4981</v>
      </c>
      <c r="I18" s="25">
        <v>6</v>
      </c>
    </row>
    <row r="19" spans="1:9" x14ac:dyDescent="0.2">
      <c r="A19" s="10"/>
      <c r="B19" s="23">
        <v>2015</v>
      </c>
      <c r="C19" s="23">
        <v>26</v>
      </c>
      <c r="D19" s="23">
        <v>251</v>
      </c>
      <c r="E19" s="23">
        <v>2</v>
      </c>
      <c r="F19" s="23">
        <v>26</v>
      </c>
      <c r="G19" s="23">
        <v>277</v>
      </c>
      <c r="H19" s="24">
        <v>5089</v>
      </c>
      <c r="I19" s="25">
        <v>5</v>
      </c>
    </row>
    <row r="20" spans="1:9" x14ac:dyDescent="0.2">
      <c r="A20" s="10"/>
      <c r="B20" s="20" t="s">
        <v>16</v>
      </c>
      <c r="C20" s="20">
        <v>28</v>
      </c>
      <c r="D20" s="20">
        <v>302</v>
      </c>
      <c r="E20" s="20">
        <v>2</v>
      </c>
      <c r="F20" s="20">
        <v>27</v>
      </c>
      <c r="G20" s="20">
        <v>330</v>
      </c>
      <c r="H20" s="21">
        <v>4888</v>
      </c>
      <c r="I20" s="22">
        <v>7</v>
      </c>
    </row>
    <row r="21" spans="1:9" x14ac:dyDescent="0.2">
      <c r="A21" s="10"/>
      <c r="B21" s="26" t="s">
        <v>17</v>
      </c>
      <c r="C21" s="26">
        <v>-44</v>
      </c>
      <c r="D21" s="26">
        <v>-13</v>
      </c>
      <c r="E21" s="26">
        <v>-23</v>
      </c>
      <c r="F21" s="26">
        <v>-4</v>
      </c>
      <c r="G21" s="26">
        <v>-17</v>
      </c>
      <c r="H21" s="26">
        <v>4</v>
      </c>
      <c r="I21" s="27">
        <v>-21</v>
      </c>
    </row>
    <row r="22" spans="1:9" x14ac:dyDescent="0.2">
      <c r="A22" s="15"/>
      <c r="B22" s="26" t="s">
        <v>18</v>
      </c>
      <c r="C22" s="26">
        <v>-39</v>
      </c>
      <c r="D22" s="26">
        <v>5</v>
      </c>
      <c r="E22" s="26">
        <v>-38</v>
      </c>
      <c r="F22" s="26">
        <v>1</v>
      </c>
      <c r="G22" s="26">
        <v>-1</v>
      </c>
      <c r="H22" s="26">
        <v>0</v>
      </c>
      <c r="I22" s="27">
        <v>-2</v>
      </c>
    </row>
    <row r="23" spans="1:9" x14ac:dyDescent="0.2">
      <c r="A23" s="19" t="s">
        <v>19</v>
      </c>
      <c r="B23" s="20" t="s">
        <v>14</v>
      </c>
      <c r="C23" s="20">
        <v>30</v>
      </c>
      <c r="D23" s="20">
        <v>278</v>
      </c>
      <c r="E23" s="20">
        <v>1</v>
      </c>
      <c r="F23" s="20">
        <v>33</v>
      </c>
      <c r="G23" s="20">
        <v>308</v>
      </c>
      <c r="H23" s="21">
        <v>4236</v>
      </c>
      <c r="I23" s="22">
        <v>7</v>
      </c>
    </row>
    <row r="24" spans="1:9" x14ac:dyDescent="0.2">
      <c r="A24" s="10"/>
      <c r="B24" s="23">
        <v>2006</v>
      </c>
      <c r="C24" s="23">
        <v>35</v>
      </c>
      <c r="D24" s="23">
        <v>234</v>
      </c>
      <c r="E24" s="23">
        <v>2</v>
      </c>
      <c r="F24" s="23">
        <v>21</v>
      </c>
      <c r="G24" s="23">
        <v>269</v>
      </c>
      <c r="H24" s="24">
        <v>4323</v>
      </c>
      <c r="I24" s="25">
        <v>6</v>
      </c>
    </row>
    <row r="25" spans="1:9" x14ac:dyDescent="0.2">
      <c r="A25" s="10"/>
      <c r="B25" s="23">
        <v>2007</v>
      </c>
      <c r="C25" s="23">
        <v>31</v>
      </c>
      <c r="D25" s="23">
        <v>239</v>
      </c>
      <c r="E25" s="23">
        <v>2</v>
      </c>
      <c r="F25" s="23">
        <v>24</v>
      </c>
      <c r="G25" s="23">
        <v>270</v>
      </c>
      <c r="H25" s="24">
        <v>4290</v>
      </c>
      <c r="I25" s="25">
        <v>6</v>
      </c>
    </row>
    <row r="26" spans="1:9" x14ac:dyDescent="0.2">
      <c r="A26" s="10"/>
      <c r="B26" s="23">
        <v>2008</v>
      </c>
      <c r="C26" s="23">
        <v>21</v>
      </c>
      <c r="D26" s="23">
        <v>234</v>
      </c>
      <c r="E26" s="23" t="s">
        <v>15</v>
      </c>
      <c r="F26" s="23">
        <v>25</v>
      </c>
      <c r="G26" s="23">
        <v>255</v>
      </c>
      <c r="H26" s="24">
        <v>4252</v>
      </c>
      <c r="I26" s="25">
        <v>6</v>
      </c>
    </row>
    <row r="27" spans="1:9" x14ac:dyDescent="0.2">
      <c r="A27" s="10"/>
      <c r="B27" s="23">
        <v>2009</v>
      </c>
      <c r="C27" s="23">
        <v>30</v>
      </c>
      <c r="D27" s="23">
        <v>175</v>
      </c>
      <c r="E27" s="23" t="s">
        <v>15</v>
      </c>
      <c r="F27" s="23">
        <v>20</v>
      </c>
      <c r="G27" s="23">
        <v>205</v>
      </c>
      <c r="H27" s="24">
        <v>4186</v>
      </c>
      <c r="I27" s="25">
        <v>5</v>
      </c>
    </row>
    <row r="28" spans="1:9" x14ac:dyDescent="0.2">
      <c r="A28" s="10"/>
      <c r="B28" s="23">
        <v>2010</v>
      </c>
      <c r="C28" s="23">
        <v>25</v>
      </c>
      <c r="D28" s="23">
        <v>199</v>
      </c>
      <c r="E28" s="23">
        <v>1</v>
      </c>
      <c r="F28" s="23">
        <v>22</v>
      </c>
      <c r="G28" s="23">
        <v>224</v>
      </c>
      <c r="H28" s="24">
        <v>4187</v>
      </c>
      <c r="I28" s="25">
        <v>5</v>
      </c>
    </row>
    <row r="29" spans="1:9" x14ac:dyDescent="0.2">
      <c r="A29" s="10"/>
      <c r="B29" s="23">
        <v>2011</v>
      </c>
      <c r="C29" s="23">
        <v>19</v>
      </c>
      <c r="D29" s="23">
        <v>180</v>
      </c>
      <c r="E29" s="23" t="s">
        <v>15</v>
      </c>
      <c r="F29" s="23">
        <v>15</v>
      </c>
      <c r="G29" s="23">
        <v>199</v>
      </c>
      <c r="H29" s="24">
        <v>4151</v>
      </c>
      <c r="I29" s="25">
        <v>5</v>
      </c>
    </row>
    <row r="30" spans="1:9" x14ac:dyDescent="0.2">
      <c r="A30" s="10"/>
      <c r="B30" s="23">
        <v>2012</v>
      </c>
      <c r="C30" s="23">
        <v>16</v>
      </c>
      <c r="D30" s="23">
        <v>175</v>
      </c>
      <c r="E30" s="23" t="s">
        <v>15</v>
      </c>
      <c r="F30" s="23">
        <v>16</v>
      </c>
      <c r="G30" s="23">
        <v>191</v>
      </c>
      <c r="H30" s="24">
        <v>4194</v>
      </c>
      <c r="I30" s="25">
        <v>5</v>
      </c>
    </row>
    <row r="31" spans="1:9" x14ac:dyDescent="0.2">
      <c r="A31" s="10"/>
      <c r="B31" s="23">
        <v>2013</v>
      </c>
      <c r="C31" s="23">
        <v>20</v>
      </c>
      <c r="D31" s="23">
        <v>153</v>
      </c>
      <c r="E31" s="23" t="s">
        <v>15</v>
      </c>
      <c r="F31" s="23">
        <v>11</v>
      </c>
      <c r="G31" s="23">
        <v>173</v>
      </c>
      <c r="H31" s="24">
        <v>4312</v>
      </c>
      <c r="I31" s="25">
        <v>4</v>
      </c>
    </row>
    <row r="32" spans="1:9" x14ac:dyDescent="0.2">
      <c r="A32" s="10"/>
      <c r="B32" s="23">
        <v>2014</v>
      </c>
      <c r="C32" s="23">
        <v>16</v>
      </c>
      <c r="D32" s="23">
        <v>110</v>
      </c>
      <c r="E32" s="23">
        <v>1</v>
      </c>
      <c r="F32" s="23">
        <v>17</v>
      </c>
      <c r="G32" s="23">
        <v>126</v>
      </c>
      <c r="H32" s="24">
        <v>4353</v>
      </c>
      <c r="I32" s="25">
        <v>3</v>
      </c>
    </row>
    <row r="33" spans="1:9" x14ac:dyDescent="0.2">
      <c r="A33" s="10"/>
      <c r="B33" s="23">
        <v>2015</v>
      </c>
      <c r="C33" s="23">
        <v>17</v>
      </c>
      <c r="D33" s="23">
        <v>127</v>
      </c>
      <c r="E33" s="23">
        <v>1</v>
      </c>
      <c r="F33" s="23">
        <v>16</v>
      </c>
      <c r="G33" s="23">
        <v>144</v>
      </c>
      <c r="H33" s="24">
        <v>4467</v>
      </c>
      <c r="I33" s="25">
        <v>3</v>
      </c>
    </row>
    <row r="34" spans="1:9" x14ac:dyDescent="0.2">
      <c r="A34" s="10"/>
      <c r="B34" s="20" t="s">
        <v>16</v>
      </c>
      <c r="C34" s="20">
        <v>18</v>
      </c>
      <c r="D34" s="20">
        <v>149</v>
      </c>
      <c r="E34" s="20">
        <v>0</v>
      </c>
      <c r="F34" s="20">
        <v>15</v>
      </c>
      <c r="G34" s="20">
        <v>167</v>
      </c>
      <c r="H34" s="21">
        <v>4295</v>
      </c>
      <c r="I34" s="22">
        <v>4</v>
      </c>
    </row>
    <row r="35" spans="1:9" x14ac:dyDescent="0.2">
      <c r="A35" s="10"/>
      <c r="B35" s="26" t="s">
        <v>17</v>
      </c>
      <c r="C35" s="26">
        <v>-44</v>
      </c>
      <c r="D35" s="26">
        <v>-54</v>
      </c>
      <c r="E35" s="26">
        <v>-17</v>
      </c>
      <c r="F35" s="26">
        <v>-52</v>
      </c>
      <c r="G35" s="26">
        <v>-53</v>
      </c>
      <c r="H35" s="26">
        <v>5</v>
      </c>
      <c r="I35" s="27">
        <v>-56</v>
      </c>
    </row>
    <row r="36" spans="1:9" x14ac:dyDescent="0.2">
      <c r="A36" s="15"/>
      <c r="B36" s="26" t="s">
        <v>18</v>
      </c>
      <c r="C36" s="26">
        <v>-42</v>
      </c>
      <c r="D36" s="26">
        <v>-46</v>
      </c>
      <c r="E36" s="26">
        <v>-67</v>
      </c>
      <c r="F36" s="26">
        <v>-55</v>
      </c>
      <c r="G36" s="26">
        <v>-46</v>
      </c>
      <c r="H36" s="26">
        <v>1</v>
      </c>
      <c r="I36" s="27">
        <v>-47</v>
      </c>
    </row>
    <row r="37" spans="1:9" x14ac:dyDescent="0.2">
      <c r="A37" s="19" t="s">
        <v>20</v>
      </c>
      <c r="B37" s="20" t="s">
        <v>14</v>
      </c>
      <c r="C37" s="20">
        <v>16</v>
      </c>
      <c r="D37" s="20">
        <v>121</v>
      </c>
      <c r="E37" s="20">
        <v>0</v>
      </c>
      <c r="F37" s="20">
        <v>13</v>
      </c>
      <c r="G37" s="20">
        <v>138</v>
      </c>
      <c r="H37" s="21">
        <v>1517</v>
      </c>
      <c r="I37" s="22">
        <v>9</v>
      </c>
    </row>
    <row r="38" spans="1:9" x14ac:dyDescent="0.2">
      <c r="A38" s="10"/>
      <c r="B38" s="23">
        <v>2006</v>
      </c>
      <c r="C38" s="23">
        <v>16</v>
      </c>
      <c r="D38" s="23">
        <v>85</v>
      </c>
      <c r="E38" s="23" t="s">
        <v>15</v>
      </c>
      <c r="F38" s="23">
        <v>7</v>
      </c>
      <c r="G38" s="23">
        <v>101</v>
      </c>
      <c r="H38" s="24">
        <v>1538</v>
      </c>
      <c r="I38" s="25">
        <v>7</v>
      </c>
    </row>
    <row r="39" spans="1:9" x14ac:dyDescent="0.2">
      <c r="A39" s="10"/>
      <c r="B39" s="23">
        <v>2007</v>
      </c>
      <c r="C39" s="23">
        <v>15</v>
      </c>
      <c r="D39" s="23">
        <v>135</v>
      </c>
      <c r="E39" s="23">
        <v>1</v>
      </c>
      <c r="F39" s="23">
        <v>14</v>
      </c>
      <c r="G39" s="23">
        <v>150</v>
      </c>
      <c r="H39" s="24">
        <v>1534</v>
      </c>
      <c r="I39" s="25">
        <v>10</v>
      </c>
    </row>
    <row r="40" spans="1:9" x14ac:dyDescent="0.2">
      <c r="A40" s="10"/>
      <c r="B40" s="23">
        <v>2008</v>
      </c>
      <c r="C40" s="23">
        <v>6</v>
      </c>
      <c r="D40" s="23">
        <v>99</v>
      </c>
      <c r="E40" s="23" t="s">
        <v>15</v>
      </c>
      <c r="F40" s="23">
        <v>13</v>
      </c>
      <c r="G40" s="23">
        <v>105</v>
      </c>
      <c r="H40" s="24">
        <v>1547</v>
      </c>
      <c r="I40" s="25">
        <v>7</v>
      </c>
    </row>
    <row r="41" spans="1:9" x14ac:dyDescent="0.2">
      <c r="A41" s="10"/>
      <c r="B41" s="23">
        <v>2009</v>
      </c>
      <c r="C41" s="23">
        <v>16</v>
      </c>
      <c r="D41" s="23">
        <v>91</v>
      </c>
      <c r="E41" s="23" t="s">
        <v>15</v>
      </c>
      <c r="F41" s="23">
        <v>5</v>
      </c>
      <c r="G41" s="23">
        <v>107</v>
      </c>
      <c r="H41" s="24">
        <v>1518</v>
      </c>
      <c r="I41" s="25">
        <v>7</v>
      </c>
    </row>
    <row r="42" spans="1:9" x14ac:dyDescent="0.2">
      <c r="A42" s="10"/>
      <c r="B42" s="23">
        <v>2010</v>
      </c>
      <c r="C42" s="23">
        <v>9</v>
      </c>
      <c r="D42" s="23">
        <v>80</v>
      </c>
      <c r="E42" s="23">
        <v>2</v>
      </c>
      <c r="F42" s="23">
        <v>8</v>
      </c>
      <c r="G42" s="23">
        <v>89</v>
      </c>
      <c r="H42" s="24">
        <v>1516</v>
      </c>
      <c r="I42" s="25">
        <v>6</v>
      </c>
    </row>
    <row r="43" spans="1:9" x14ac:dyDescent="0.2">
      <c r="A43" s="10"/>
      <c r="B43" s="23">
        <v>2011</v>
      </c>
      <c r="C43" s="23">
        <v>7</v>
      </c>
      <c r="D43" s="23">
        <v>82</v>
      </c>
      <c r="E43" s="23" t="s">
        <v>15</v>
      </c>
      <c r="F43" s="23">
        <v>8</v>
      </c>
      <c r="G43" s="23">
        <v>89</v>
      </c>
      <c r="H43" s="24">
        <v>1506</v>
      </c>
      <c r="I43" s="25">
        <v>6</v>
      </c>
    </row>
    <row r="44" spans="1:9" x14ac:dyDescent="0.2">
      <c r="A44" s="10"/>
      <c r="B44" s="23">
        <v>2012</v>
      </c>
      <c r="C44" s="23">
        <v>11</v>
      </c>
      <c r="D44" s="23">
        <v>74</v>
      </c>
      <c r="E44" s="23" t="s">
        <v>15</v>
      </c>
      <c r="F44" s="23">
        <v>5</v>
      </c>
      <c r="G44" s="23">
        <v>85</v>
      </c>
      <c r="H44" s="24">
        <v>1517</v>
      </c>
      <c r="I44" s="25">
        <v>6</v>
      </c>
    </row>
    <row r="45" spans="1:9" x14ac:dyDescent="0.2">
      <c r="A45" s="10"/>
      <c r="B45" s="23">
        <v>2013</v>
      </c>
      <c r="C45" s="23">
        <v>6</v>
      </c>
      <c r="D45" s="23">
        <v>69</v>
      </c>
      <c r="E45" s="23" t="s">
        <v>15</v>
      </c>
      <c r="F45" s="23">
        <v>6</v>
      </c>
      <c r="G45" s="23">
        <v>75</v>
      </c>
      <c r="H45" s="24">
        <v>1560</v>
      </c>
      <c r="I45" s="25">
        <v>5</v>
      </c>
    </row>
    <row r="46" spans="1:9" x14ac:dyDescent="0.2">
      <c r="A46" s="10"/>
      <c r="B46" s="23">
        <v>2014</v>
      </c>
      <c r="C46" s="23">
        <v>7</v>
      </c>
      <c r="D46" s="23">
        <v>65</v>
      </c>
      <c r="E46" s="23" t="s">
        <v>15</v>
      </c>
      <c r="F46" s="23">
        <v>6</v>
      </c>
      <c r="G46" s="23">
        <v>72</v>
      </c>
      <c r="H46" s="24">
        <v>1592</v>
      </c>
      <c r="I46" s="25">
        <v>5</v>
      </c>
    </row>
    <row r="47" spans="1:9" x14ac:dyDescent="0.2">
      <c r="A47" s="10"/>
      <c r="B47" s="23">
        <v>2015</v>
      </c>
      <c r="C47" s="23">
        <v>12</v>
      </c>
      <c r="D47" s="23">
        <v>88</v>
      </c>
      <c r="E47" s="23">
        <v>3</v>
      </c>
      <c r="F47" s="23">
        <v>5</v>
      </c>
      <c r="G47" s="23">
        <v>100</v>
      </c>
      <c r="H47" s="24">
        <v>1626</v>
      </c>
      <c r="I47" s="25">
        <v>6</v>
      </c>
    </row>
    <row r="48" spans="1:9" x14ac:dyDescent="0.2">
      <c r="A48" s="10"/>
      <c r="B48" s="20" t="s">
        <v>16</v>
      </c>
      <c r="C48" s="20">
        <v>9</v>
      </c>
      <c r="D48" s="20">
        <v>76</v>
      </c>
      <c r="E48" s="20">
        <v>1</v>
      </c>
      <c r="F48" s="20">
        <v>6</v>
      </c>
      <c r="G48" s="20">
        <v>84</v>
      </c>
      <c r="H48" s="21">
        <v>1560</v>
      </c>
      <c r="I48" s="22">
        <v>5</v>
      </c>
    </row>
    <row r="49" spans="1:9" x14ac:dyDescent="0.2">
      <c r="A49" s="10"/>
      <c r="B49" s="26" t="s">
        <v>17</v>
      </c>
      <c r="C49" s="26">
        <v>-27</v>
      </c>
      <c r="D49" s="26">
        <v>-27</v>
      </c>
      <c r="E49" s="26">
        <v>650</v>
      </c>
      <c r="F49" s="26">
        <v>-60</v>
      </c>
      <c r="G49" s="26">
        <v>-27</v>
      </c>
      <c r="H49" s="26">
        <v>7</v>
      </c>
      <c r="I49" s="27">
        <v>-32</v>
      </c>
    </row>
    <row r="50" spans="1:9" x14ac:dyDescent="0.2">
      <c r="A50" s="15"/>
      <c r="B50" s="26" t="s">
        <v>18</v>
      </c>
      <c r="C50" s="26">
        <v>-48</v>
      </c>
      <c r="D50" s="26">
        <v>-38</v>
      </c>
      <c r="E50" s="26">
        <v>50</v>
      </c>
      <c r="F50" s="26">
        <v>-52</v>
      </c>
      <c r="G50" s="26">
        <v>-39</v>
      </c>
      <c r="H50" s="26">
        <v>3</v>
      </c>
      <c r="I50" s="27">
        <v>-41</v>
      </c>
    </row>
    <row r="51" spans="1:9" x14ac:dyDescent="0.2">
      <c r="A51" s="19" t="s">
        <v>21</v>
      </c>
      <c r="B51" s="20" t="s">
        <v>14</v>
      </c>
      <c r="C51" s="20">
        <v>15</v>
      </c>
      <c r="D51" s="20">
        <v>168</v>
      </c>
      <c r="E51" s="20">
        <v>1</v>
      </c>
      <c r="F51" s="20">
        <v>20</v>
      </c>
      <c r="G51" s="20">
        <v>183</v>
      </c>
      <c r="H51" s="21">
        <v>3003</v>
      </c>
      <c r="I51" s="22">
        <v>6</v>
      </c>
    </row>
    <row r="52" spans="1:9" x14ac:dyDescent="0.2">
      <c r="A52" s="10"/>
      <c r="B52" s="23">
        <v>2006</v>
      </c>
      <c r="C52" s="23">
        <v>8</v>
      </c>
      <c r="D52" s="23">
        <v>144</v>
      </c>
      <c r="E52" s="23" t="s">
        <v>15</v>
      </c>
      <c r="F52" s="23">
        <v>11</v>
      </c>
      <c r="G52" s="23">
        <v>152</v>
      </c>
      <c r="H52" s="24">
        <v>3099</v>
      </c>
      <c r="I52" s="25">
        <v>5</v>
      </c>
    </row>
    <row r="53" spans="1:9" x14ac:dyDescent="0.2">
      <c r="A53" s="10"/>
      <c r="B53" s="23">
        <v>2007</v>
      </c>
      <c r="C53" s="23">
        <v>12</v>
      </c>
      <c r="D53" s="23">
        <v>168</v>
      </c>
      <c r="E53" s="23">
        <v>2</v>
      </c>
      <c r="F53" s="23">
        <v>16</v>
      </c>
      <c r="G53" s="23">
        <v>180</v>
      </c>
      <c r="H53" s="24">
        <v>3082</v>
      </c>
      <c r="I53" s="25">
        <v>6</v>
      </c>
    </row>
    <row r="54" spans="1:9" x14ac:dyDescent="0.2">
      <c r="A54" s="10"/>
      <c r="B54" s="23">
        <v>2008</v>
      </c>
      <c r="C54" s="23">
        <v>11</v>
      </c>
      <c r="D54" s="23">
        <v>123</v>
      </c>
      <c r="E54" s="23" t="s">
        <v>15</v>
      </c>
      <c r="F54" s="23">
        <v>13</v>
      </c>
      <c r="G54" s="23">
        <v>134</v>
      </c>
      <c r="H54" s="24">
        <v>3070</v>
      </c>
      <c r="I54" s="25">
        <v>4</v>
      </c>
    </row>
    <row r="55" spans="1:9" x14ac:dyDescent="0.2">
      <c r="A55" s="10"/>
      <c r="B55" s="23">
        <v>2009</v>
      </c>
      <c r="C55" s="23">
        <v>7</v>
      </c>
      <c r="D55" s="23">
        <v>119</v>
      </c>
      <c r="E55" s="23" t="s">
        <v>15</v>
      </c>
      <c r="F55" s="23">
        <v>10</v>
      </c>
      <c r="G55" s="23">
        <v>126</v>
      </c>
      <c r="H55" s="24">
        <v>3020</v>
      </c>
      <c r="I55" s="25">
        <v>4</v>
      </c>
    </row>
    <row r="56" spans="1:9" x14ac:dyDescent="0.2">
      <c r="A56" s="10"/>
      <c r="B56" s="23">
        <v>2010</v>
      </c>
      <c r="C56" s="23">
        <v>9</v>
      </c>
      <c r="D56" s="23">
        <v>110</v>
      </c>
      <c r="E56" s="23" t="s">
        <v>15</v>
      </c>
      <c r="F56" s="23">
        <v>9</v>
      </c>
      <c r="G56" s="23">
        <v>119</v>
      </c>
      <c r="H56" s="24">
        <v>3014</v>
      </c>
      <c r="I56" s="25">
        <v>4</v>
      </c>
    </row>
    <row r="57" spans="1:9" x14ac:dyDescent="0.2">
      <c r="A57" s="10"/>
      <c r="B57" s="23">
        <v>2011</v>
      </c>
      <c r="C57" s="23">
        <v>14</v>
      </c>
      <c r="D57" s="23">
        <v>138</v>
      </c>
      <c r="E57" s="23" t="s">
        <v>15</v>
      </c>
      <c r="F57" s="23">
        <v>8</v>
      </c>
      <c r="G57" s="23">
        <v>152</v>
      </c>
      <c r="H57" s="24">
        <v>3019</v>
      </c>
      <c r="I57" s="25">
        <v>5</v>
      </c>
    </row>
    <row r="58" spans="1:9" x14ac:dyDescent="0.2">
      <c r="A58" s="10"/>
      <c r="B58" s="23">
        <v>2012</v>
      </c>
      <c r="C58" s="23">
        <v>7</v>
      </c>
      <c r="D58" s="23">
        <v>117</v>
      </c>
      <c r="E58" s="23">
        <v>1</v>
      </c>
      <c r="F58" s="23">
        <v>7</v>
      </c>
      <c r="G58" s="23">
        <v>124</v>
      </c>
      <c r="H58" s="24">
        <v>3014</v>
      </c>
      <c r="I58" s="25">
        <v>4</v>
      </c>
    </row>
    <row r="59" spans="1:9" x14ac:dyDescent="0.2">
      <c r="A59" s="10"/>
      <c r="B59" s="23">
        <v>2013</v>
      </c>
      <c r="C59" s="23">
        <v>12</v>
      </c>
      <c r="D59" s="23">
        <v>105</v>
      </c>
      <c r="E59" s="23">
        <v>2</v>
      </c>
      <c r="F59" s="23">
        <v>12</v>
      </c>
      <c r="G59" s="23">
        <v>117</v>
      </c>
      <c r="H59" s="24">
        <v>3095</v>
      </c>
      <c r="I59" s="25">
        <v>4</v>
      </c>
    </row>
    <row r="60" spans="1:9" x14ac:dyDescent="0.2">
      <c r="A60" s="10"/>
      <c r="B60" s="23">
        <v>2014</v>
      </c>
      <c r="C60" s="23">
        <v>14</v>
      </c>
      <c r="D60" s="23">
        <v>116</v>
      </c>
      <c r="E60" s="23" t="s">
        <v>15</v>
      </c>
      <c r="F60" s="23">
        <v>11</v>
      </c>
      <c r="G60" s="23">
        <v>130</v>
      </c>
      <c r="H60" s="24">
        <v>3161</v>
      </c>
      <c r="I60" s="25">
        <v>4</v>
      </c>
    </row>
    <row r="61" spans="1:9" x14ac:dyDescent="0.2">
      <c r="A61" s="10"/>
      <c r="B61" s="23">
        <v>2015</v>
      </c>
      <c r="C61" s="23">
        <v>3</v>
      </c>
      <c r="D61" s="23">
        <v>103</v>
      </c>
      <c r="E61" s="23">
        <v>1</v>
      </c>
      <c r="F61" s="23">
        <v>5</v>
      </c>
      <c r="G61" s="23">
        <v>106</v>
      </c>
      <c r="H61" s="24">
        <v>3272</v>
      </c>
      <c r="I61" s="25">
        <v>3</v>
      </c>
    </row>
    <row r="62" spans="1:9" x14ac:dyDescent="0.2">
      <c r="A62" s="10"/>
      <c r="B62" s="20" t="s">
        <v>16</v>
      </c>
      <c r="C62" s="20">
        <v>10</v>
      </c>
      <c r="D62" s="20">
        <v>116</v>
      </c>
      <c r="E62" s="20">
        <v>1</v>
      </c>
      <c r="F62" s="20">
        <v>9</v>
      </c>
      <c r="G62" s="20">
        <v>126</v>
      </c>
      <c r="H62" s="21">
        <v>3112</v>
      </c>
      <c r="I62" s="22">
        <v>4</v>
      </c>
    </row>
    <row r="63" spans="1:9" x14ac:dyDescent="0.2">
      <c r="A63" s="10"/>
      <c r="B63" s="26" t="s">
        <v>17</v>
      </c>
      <c r="C63" s="26">
        <v>-80</v>
      </c>
      <c r="D63" s="26">
        <v>-39</v>
      </c>
      <c r="E63" s="26">
        <v>0</v>
      </c>
      <c r="F63" s="26">
        <v>-75</v>
      </c>
      <c r="G63" s="26">
        <v>-42</v>
      </c>
      <c r="H63" s="26">
        <v>9</v>
      </c>
      <c r="I63" s="27">
        <v>-47</v>
      </c>
    </row>
    <row r="64" spans="1:9" x14ac:dyDescent="0.2">
      <c r="A64" s="15"/>
      <c r="B64" s="26" t="s">
        <v>18</v>
      </c>
      <c r="C64" s="26">
        <v>-32</v>
      </c>
      <c r="D64" s="26">
        <v>-31</v>
      </c>
      <c r="E64" s="26">
        <v>-20</v>
      </c>
      <c r="F64" s="26">
        <v>-57</v>
      </c>
      <c r="G64" s="26">
        <v>-31</v>
      </c>
      <c r="H64" s="26">
        <v>4</v>
      </c>
      <c r="I64" s="27">
        <v>-34</v>
      </c>
    </row>
    <row r="65" spans="1:9" x14ac:dyDescent="0.2">
      <c r="A65" s="19" t="s">
        <v>22</v>
      </c>
      <c r="B65" s="20" t="s">
        <v>14</v>
      </c>
      <c r="C65" s="20">
        <v>14</v>
      </c>
      <c r="D65" s="20">
        <v>127</v>
      </c>
      <c r="E65" s="20">
        <v>0</v>
      </c>
      <c r="F65" s="20">
        <v>12</v>
      </c>
      <c r="G65" s="20">
        <v>141</v>
      </c>
      <c r="H65" s="21">
        <v>1972</v>
      </c>
      <c r="I65" s="22">
        <v>7</v>
      </c>
    </row>
    <row r="66" spans="1:9" x14ac:dyDescent="0.2">
      <c r="A66" s="10"/>
      <c r="B66" s="23">
        <v>2006</v>
      </c>
      <c r="C66" s="23">
        <v>12</v>
      </c>
      <c r="D66" s="23">
        <v>158</v>
      </c>
      <c r="E66" s="23" t="s">
        <v>15</v>
      </c>
      <c r="F66" s="23">
        <v>13</v>
      </c>
      <c r="G66" s="23">
        <v>170</v>
      </c>
      <c r="H66" s="24">
        <v>2021</v>
      </c>
      <c r="I66" s="25">
        <v>8</v>
      </c>
    </row>
    <row r="67" spans="1:9" x14ac:dyDescent="0.2">
      <c r="A67" s="10"/>
      <c r="B67" s="23">
        <v>2007</v>
      </c>
      <c r="C67" s="23">
        <v>10</v>
      </c>
      <c r="D67" s="23">
        <v>105</v>
      </c>
      <c r="E67" s="23" t="s">
        <v>15</v>
      </c>
      <c r="F67" s="23">
        <v>8</v>
      </c>
      <c r="G67" s="23">
        <v>115</v>
      </c>
      <c r="H67" s="24">
        <v>2021</v>
      </c>
      <c r="I67" s="25">
        <v>6</v>
      </c>
    </row>
    <row r="68" spans="1:9" x14ac:dyDescent="0.2">
      <c r="A68" s="10"/>
      <c r="B68" s="23">
        <v>2008</v>
      </c>
      <c r="C68" s="23">
        <v>10</v>
      </c>
      <c r="D68" s="23">
        <v>120</v>
      </c>
      <c r="E68" s="23" t="s">
        <v>15</v>
      </c>
      <c r="F68" s="23">
        <v>10</v>
      </c>
      <c r="G68" s="23">
        <v>130</v>
      </c>
      <c r="H68" s="24">
        <v>1998</v>
      </c>
      <c r="I68" s="25">
        <v>7</v>
      </c>
    </row>
    <row r="69" spans="1:9" x14ac:dyDescent="0.2">
      <c r="A69" s="10"/>
      <c r="B69" s="23">
        <v>2009</v>
      </c>
      <c r="C69" s="23">
        <v>5</v>
      </c>
      <c r="D69" s="23">
        <v>67</v>
      </c>
      <c r="E69" s="23" t="s">
        <v>15</v>
      </c>
      <c r="F69" s="23">
        <v>4</v>
      </c>
      <c r="G69" s="23">
        <v>72</v>
      </c>
      <c r="H69" s="24">
        <v>1974</v>
      </c>
      <c r="I69" s="25">
        <v>4</v>
      </c>
    </row>
    <row r="70" spans="1:9" x14ac:dyDescent="0.2">
      <c r="A70" s="10"/>
      <c r="B70" s="23">
        <v>2010</v>
      </c>
      <c r="C70" s="23">
        <v>9</v>
      </c>
      <c r="D70" s="23">
        <v>84</v>
      </c>
      <c r="E70" s="23" t="s">
        <v>15</v>
      </c>
      <c r="F70" s="23">
        <v>6</v>
      </c>
      <c r="G70" s="23">
        <v>93</v>
      </c>
      <c r="H70" s="24">
        <v>1963</v>
      </c>
      <c r="I70" s="25">
        <v>5</v>
      </c>
    </row>
    <row r="71" spans="1:9" x14ac:dyDescent="0.2">
      <c r="A71" s="10"/>
      <c r="B71" s="23">
        <v>2011</v>
      </c>
      <c r="C71" s="23">
        <v>7</v>
      </c>
      <c r="D71" s="23">
        <v>83</v>
      </c>
      <c r="E71" s="23" t="s">
        <v>15</v>
      </c>
      <c r="F71" s="23">
        <v>6</v>
      </c>
      <c r="G71" s="23">
        <v>90</v>
      </c>
      <c r="H71" s="24">
        <v>1927</v>
      </c>
      <c r="I71" s="25">
        <v>5</v>
      </c>
    </row>
    <row r="72" spans="1:9" x14ac:dyDescent="0.2">
      <c r="A72" s="10"/>
      <c r="B72" s="23">
        <v>2012</v>
      </c>
      <c r="C72" s="23">
        <v>12</v>
      </c>
      <c r="D72" s="23">
        <v>65</v>
      </c>
      <c r="E72" s="23" t="s">
        <v>15</v>
      </c>
      <c r="F72" s="23">
        <v>1</v>
      </c>
      <c r="G72" s="23">
        <v>77</v>
      </c>
      <c r="H72" s="24">
        <v>1956</v>
      </c>
      <c r="I72" s="25">
        <v>4</v>
      </c>
    </row>
    <row r="73" spans="1:9" x14ac:dyDescent="0.2">
      <c r="A73" s="10"/>
      <c r="B73" s="23">
        <v>2013</v>
      </c>
      <c r="C73" s="23">
        <v>11</v>
      </c>
      <c r="D73" s="23">
        <v>74</v>
      </c>
      <c r="E73" s="23" t="s">
        <v>15</v>
      </c>
      <c r="F73" s="23">
        <v>5</v>
      </c>
      <c r="G73" s="23">
        <v>85</v>
      </c>
      <c r="H73" s="24">
        <v>2020</v>
      </c>
      <c r="I73" s="25">
        <v>4</v>
      </c>
    </row>
    <row r="74" spans="1:9" x14ac:dyDescent="0.2">
      <c r="A74" s="10"/>
      <c r="B74" s="23">
        <v>2014</v>
      </c>
      <c r="C74" s="23">
        <v>11</v>
      </c>
      <c r="D74" s="23">
        <v>58</v>
      </c>
      <c r="E74" s="23" t="s">
        <v>15</v>
      </c>
      <c r="F74" s="23">
        <v>3</v>
      </c>
      <c r="G74" s="23">
        <v>69</v>
      </c>
      <c r="H74" s="24">
        <v>2073</v>
      </c>
      <c r="I74" s="25">
        <v>3</v>
      </c>
    </row>
    <row r="75" spans="1:9" x14ac:dyDescent="0.2">
      <c r="A75" s="10"/>
      <c r="B75" s="23">
        <v>2015</v>
      </c>
      <c r="C75" s="23">
        <v>14</v>
      </c>
      <c r="D75" s="23">
        <v>58</v>
      </c>
      <c r="E75" s="23" t="s">
        <v>15</v>
      </c>
      <c r="F75" s="23">
        <v>4</v>
      </c>
      <c r="G75" s="23">
        <v>72</v>
      </c>
      <c r="H75" s="24">
        <v>2111</v>
      </c>
      <c r="I75" s="25">
        <v>3</v>
      </c>
    </row>
    <row r="76" spans="1:9" x14ac:dyDescent="0.2">
      <c r="A76" s="10"/>
      <c r="B76" s="20" t="s">
        <v>16</v>
      </c>
      <c r="C76" s="20">
        <v>11</v>
      </c>
      <c r="D76" s="20">
        <v>68</v>
      </c>
      <c r="E76" s="20" t="s">
        <v>15</v>
      </c>
      <c r="F76" s="20">
        <v>4</v>
      </c>
      <c r="G76" s="20">
        <v>79</v>
      </c>
      <c r="H76" s="21">
        <v>2017</v>
      </c>
      <c r="I76" s="22">
        <v>4</v>
      </c>
    </row>
    <row r="77" spans="1:9" x14ac:dyDescent="0.2">
      <c r="A77" s="10"/>
      <c r="B77" s="26" t="s">
        <v>17</v>
      </c>
      <c r="C77" s="26">
        <v>-3</v>
      </c>
      <c r="D77" s="26">
        <v>-54</v>
      </c>
      <c r="E77" s="26" t="s">
        <v>15</v>
      </c>
      <c r="F77" s="26">
        <v>-66</v>
      </c>
      <c r="G77" s="26">
        <v>-49</v>
      </c>
      <c r="H77" s="26">
        <v>7</v>
      </c>
      <c r="I77" s="27">
        <v>-52</v>
      </c>
    </row>
    <row r="78" spans="1:9" x14ac:dyDescent="0.2">
      <c r="A78" s="15"/>
      <c r="B78" s="26" t="s">
        <v>18</v>
      </c>
      <c r="C78" s="26">
        <v>-24</v>
      </c>
      <c r="D78" s="26">
        <v>-47</v>
      </c>
      <c r="E78" s="26" t="s">
        <v>15</v>
      </c>
      <c r="F78" s="26">
        <v>-68</v>
      </c>
      <c r="G78" s="26">
        <v>-44</v>
      </c>
      <c r="H78" s="26">
        <v>2</v>
      </c>
      <c r="I78" s="27">
        <v>-46</v>
      </c>
    </row>
    <row r="79" spans="1:9" x14ac:dyDescent="0.2">
      <c r="A79" s="19" t="s">
        <v>23</v>
      </c>
      <c r="B79" s="20" t="s">
        <v>14</v>
      </c>
      <c r="C79" s="20">
        <v>22</v>
      </c>
      <c r="D79" s="20">
        <v>173</v>
      </c>
      <c r="E79" s="20">
        <v>1</v>
      </c>
      <c r="F79" s="20">
        <v>26</v>
      </c>
      <c r="G79" s="20">
        <v>195</v>
      </c>
      <c r="H79" s="21">
        <v>2767</v>
      </c>
      <c r="I79" s="22">
        <v>7</v>
      </c>
    </row>
    <row r="80" spans="1:9" x14ac:dyDescent="0.2">
      <c r="A80" s="10"/>
      <c r="B80" s="23">
        <v>2006</v>
      </c>
      <c r="C80" s="23">
        <v>22</v>
      </c>
      <c r="D80" s="23">
        <v>135</v>
      </c>
      <c r="E80" s="23" t="s">
        <v>15</v>
      </c>
      <c r="F80" s="23">
        <v>23</v>
      </c>
      <c r="G80" s="23">
        <v>157</v>
      </c>
      <c r="H80" s="24">
        <v>2843</v>
      </c>
      <c r="I80" s="25">
        <v>6</v>
      </c>
    </row>
    <row r="81" spans="1:9" x14ac:dyDescent="0.2">
      <c r="A81" s="10"/>
      <c r="B81" s="23">
        <v>2007</v>
      </c>
      <c r="C81" s="23">
        <v>20</v>
      </c>
      <c r="D81" s="23">
        <v>162</v>
      </c>
      <c r="E81" s="23" t="s">
        <v>15</v>
      </c>
      <c r="F81" s="23">
        <v>18</v>
      </c>
      <c r="G81" s="23">
        <v>182</v>
      </c>
      <c r="H81" s="24">
        <v>2830</v>
      </c>
      <c r="I81" s="25">
        <v>6</v>
      </c>
    </row>
    <row r="82" spans="1:9" x14ac:dyDescent="0.2">
      <c r="A82" s="10"/>
      <c r="B82" s="23">
        <v>2008</v>
      </c>
      <c r="C82" s="23">
        <v>12</v>
      </c>
      <c r="D82" s="23">
        <v>161</v>
      </c>
      <c r="E82" s="23" t="s">
        <v>15</v>
      </c>
      <c r="F82" s="23">
        <v>10</v>
      </c>
      <c r="G82" s="23">
        <v>173</v>
      </c>
      <c r="H82" s="24">
        <v>2815</v>
      </c>
      <c r="I82" s="25">
        <v>6</v>
      </c>
    </row>
    <row r="83" spans="1:9" x14ac:dyDescent="0.2">
      <c r="A83" s="10"/>
      <c r="B83" s="23">
        <v>2009</v>
      </c>
      <c r="C83" s="23">
        <v>20</v>
      </c>
      <c r="D83" s="23">
        <v>125</v>
      </c>
      <c r="E83" s="23">
        <v>1</v>
      </c>
      <c r="F83" s="23">
        <v>14</v>
      </c>
      <c r="G83" s="23">
        <v>145</v>
      </c>
      <c r="H83" s="24">
        <v>2782</v>
      </c>
      <c r="I83" s="25">
        <v>5</v>
      </c>
    </row>
    <row r="84" spans="1:9" x14ac:dyDescent="0.2">
      <c r="A84" s="10"/>
      <c r="B84" s="23">
        <v>2010</v>
      </c>
      <c r="C84" s="23">
        <v>11</v>
      </c>
      <c r="D84" s="23">
        <v>120</v>
      </c>
      <c r="E84" s="23" t="s">
        <v>15</v>
      </c>
      <c r="F84" s="23">
        <v>14</v>
      </c>
      <c r="G84" s="23">
        <v>131</v>
      </c>
      <c r="H84" s="24">
        <v>2767</v>
      </c>
      <c r="I84" s="25">
        <v>5</v>
      </c>
    </row>
    <row r="85" spans="1:9" x14ac:dyDescent="0.2">
      <c r="A85" s="10"/>
      <c r="B85" s="23">
        <v>2011</v>
      </c>
      <c r="C85" s="23">
        <v>9</v>
      </c>
      <c r="D85" s="23">
        <v>109</v>
      </c>
      <c r="E85" s="23" t="s">
        <v>15</v>
      </c>
      <c r="F85" s="23">
        <v>8</v>
      </c>
      <c r="G85" s="23">
        <v>118</v>
      </c>
      <c r="H85" s="24">
        <v>2707</v>
      </c>
      <c r="I85" s="25">
        <v>4</v>
      </c>
    </row>
    <row r="86" spans="1:9" x14ac:dyDescent="0.2">
      <c r="A86" s="10"/>
      <c r="B86" s="23">
        <v>2012</v>
      </c>
      <c r="C86" s="23">
        <v>12</v>
      </c>
      <c r="D86" s="23">
        <v>85</v>
      </c>
      <c r="E86" s="23" t="s">
        <v>15</v>
      </c>
      <c r="F86" s="23">
        <v>5</v>
      </c>
      <c r="G86" s="23">
        <v>97</v>
      </c>
      <c r="H86" s="24">
        <v>2701</v>
      </c>
      <c r="I86" s="25">
        <v>4</v>
      </c>
    </row>
    <row r="87" spans="1:9" x14ac:dyDescent="0.2">
      <c r="A87" s="10"/>
      <c r="B87" s="23">
        <v>2013</v>
      </c>
      <c r="C87" s="23">
        <v>8</v>
      </c>
      <c r="D87" s="23">
        <v>107</v>
      </c>
      <c r="E87" s="23" t="s">
        <v>15</v>
      </c>
      <c r="F87" s="23">
        <v>16</v>
      </c>
      <c r="G87" s="23">
        <v>115</v>
      </c>
      <c r="H87" s="24">
        <v>2790</v>
      </c>
      <c r="I87" s="25">
        <v>4</v>
      </c>
    </row>
    <row r="88" spans="1:9" x14ac:dyDescent="0.2">
      <c r="A88" s="10"/>
      <c r="B88" s="23">
        <v>2014</v>
      </c>
      <c r="C88" s="23">
        <v>11</v>
      </c>
      <c r="D88" s="23">
        <v>131</v>
      </c>
      <c r="E88" s="23" t="s">
        <v>15</v>
      </c>
      <c r="F88" s="23">
        <v>6</v>
      </c>
      <c r="G88" s="23">
        <v>142</v>
      </c>
      <c r="H88" s="24">
        <v>2818</v>
      </c>
      <c r="I88" s="25">
        <v>5</v>
      </c>
    </row>
    <row r="89" spans="1:9" x14ac:dyDescent="0.2">
      <c r="A89" s="10"/>
      <c r="B89" s="23">
        <v>2015</v>
      </c>
      <c r="C89" s="23">
        <v>17</v>
      </c>
      <c r="D89" s="23">
        <v>123</v>
      </c>
      <c r="E89" s="23" t="s">
        <v>15</v>
      </c>
      <c r="F89" s="23">
        <v>16</v>
      </c>
      <c r="G89" s="23">
        <v>140</v>
      </c>
      <c r="H89" s="24">
        <v>2847</v>
      </c>
      <c r="I89" s="25">
        <v>5</v>
      </c>
    </row>
    <row r="90" spans="1:9" x14ac:dyDescent="0.2">
      <c r="A90" s="10"/>
      <c r="B90" s="20" t="s">
        <v>16</v>
      </c>
      <c r="C90" s="20">
        <v>11</v>
      </c>
      <c r="D90" s="20">
        <v>111</v>
      </c>
      <c r="E90" s="20" t="s">
        <v>15</v>
      </c>
      <c r="F90" s="20">
        <v>10</v>
      </c>
      <c r="G90" s="20">
        <v>122</v>
      </c>
      <c r="H90" s="21">
        <v>2773</v>
      </c>
      <c r="I90" s="22">
        <v>4</v>
      </c>
    </row>
    <row r="91" spans="1:9" x14ac:dyDescent="0.2">
      <c r="A91" s="10"/>
      <c r="B91" s="26" t="s">
        <v>17</v>
      </c>
      <c r="C91" s="26">
        <v>-23</v>
      </c>
      <c r="D91" s="26">
        <v>-29</v>
      </c>
      <c r="E91" s="26" t="s">
        <v>15</v>
      </c>
      <c r="F91" s="26">
        <v>-38</v>
      </c>
      <c r="G91" s="26">
        <v>-28</v>
      </c>
      <c r="H91" s="26">
        <v>3</v>
      </c>
      <c r="I91" s="27">
        <v>-30</v>
      </c>
    </row>
    <row r="92" spans="1:9" x14ac:dyDescent="0.2">
      <c r="A92" s="15"/>
      <c r="B92" s="26" t="s">
        <v>18</v>
      </c>
      <c r="C92" s="26">
        <v>-49</v>
      </c>
      <c r="D92" s="26">
        <v>-36</v>
      </c>
      <c r="E92" s="26" t="s">
        <v>15</v>
      </c>
      <c r="F92" s="26">
        <v>-61</v>
      </c>
      <c r="G92" s="26">
        <v>-37</v>
      </c>
      <c r="H92" s="26">
        <v>0</v>
      </c>
      <c r="I92" s="27">
        <v>-37</v>
      </c>
    </row>
    <row r="93" spans="1:9" x14ac:dyDescent="0.2">
      <c r="A93" s="19" t="s">
        <v>24</v>
      </c>
      <c r="B93" s="20" t="s">
        <v>14</v>
      </c>
      <c r="C93" s="20">
        <v>21</v>
      </c>
      <c r="D93" s="20">
        <v>331</v>
      </c>
      <c r="E93" s="20">
        <v>2</v>
      </c>
      <c r="F93" s="20">
        <v>59</v>
      </c>
      <c r="G93" s="20">
        <v>352</v>
      </c>
      <c r="H93" s="21">
        <v>4634</v>
      </c>
      <c r="I93" s="22">
        <v>8</v>
      </c>
    </row>
    <row r="94" spans="1:9" x14ac:dyDescent="0.2">
      <c r="A94" s="10"/>
      <c r="B94" s="23">
        <v>2006</v>
      </c>
      <c r="C94" s="23">
        <v>21</v>
      </c>
      <c r="D94" s="23">
        <v>289</v>
      </c>
      <c r="E94" s="23">
        <v>1</v>
      </c>
      <c r="F94" s="23">
        <v>53</v>
      </c>
      <c r="G94" s="23">
        <v>310</v>
      </c>
      <c r="H94" s="24">
        <v>4707</v>
      </c>
      <c r="I94" s="25">
        <v>7</v>
      </c>
    </row>
    <row r="95" spans="1:9" x14ac:dyDescent="0.2">
      <c r="A95" s="10"/>
      <c r="B95" s="23">
        <v>2007</v>
      </c>
      <c r="C95" s="23">
        <v>18</v>
      </c>
      <c r="D95" s="23">
        <v>368</v>
      </c>
      <c r="E95" s="23">
        <v>1</v>
      </c>
      <c r="F95" s="23">
        <v>51</v>
      </c>
      <c r="G95" s="23">
        <v>386</v>
      </c>
      <c r="H95" s="24">
        <v>4725</v>
      </c>
      <c r="I95" s="25">
        <v>8</v>
      </c>
    </row>
    <row r="96" spans="1:9" x14ac:dyDescent="0.2">
      <c r="A96" s="10"/>
      <c r="B96" s="23">
        <v>2008</v>
      </c>
      <c r="C96" s="23">
        <v>22</v>
      </c>
      <c r="D96" s="23">
        <v>264</v>
      </c>
      <c r="E96" s="23">
        <v>1</v>
      </c>
      <c r="F96" s="23">
        <v>47</v>
      </c>
      <c r="G96" s="23">
        <v>286</v>
      </c>
      <c r="H96" s="24">
        <v>4684</v>
      </c>
      <c r="I96" s="25">
        <v>6</v>
      </c>
    </row>
    <row r="97" spans="1:9" x14ac:dyDescent="0.2">
      <c r="A97" s="10"/>
      <c r="B97" s="23">
        <v>2009</v>
      </c>
      <c r="C97" s="23">
        <v>16</v>
      </c>
      <c r="D97" s="23">
        <v>257</v>
      </c>
      <c r="E97" s="23">
        <v>1</v>
      </c>
      <c r="F97" s="23">
        <v>40</v>
      </c>
      <c r="G97" s="23">
        <v>273</v>
      </c>
      <c r="H97" s="24">
        <v>4592</v>
      </c>
      <c r="I97" s="25">
        <v>6</v>
      </c>
    </row>
    <row r="98" spans="1:9" x14ac:dyDescent="0.2">
      <c r="A98" s="10"/>
      <c r="B98" s="23">
        <v>2010</v>
      </c>
      <c r="C98" s="23">
        <v>15</v>
      </c>
      <c r="D98" s="23">
        <v>205</v>
      </c>
      <c r="E98" s="23">
        <v>1</v>
      </c>
      <c r="F98" s="23">
        <v>32</v>
      </c>
      <c r="G98" s="23">
        <v>220</v>
      </c>
      <c r="H98" s="24">
        <v>4629</v>
      </c>
      <c r="I98" s="25">
        <v>5</v>
      </c>
    </row>
    <row r="99" spans="1:9" x14ac:dyDescent="0.2">
      <c r="A99" s="10"/>
      <c r="B99" s="23">
        <v>2011</v>
      </c>
      <c r="C99" s="23">
        <v>9</v>
      </c>
      <c r="D99" s="23">
        <v>227</v>
      </c>
      <c r="E99" s="23" t="s">
        <v>15</v>
      </c>
      <c r="F99" s="23">
        <v>36</v>
      </c>
      <c r="G99" s="23">
        <v>236</v>
      </c>
      <c r="H99" s="24">
        <v>4762</v>
      </c>
      <c r="I99" s="25">
        <v>5</v>
      </c>
    </row>
    <row r="100" spans="1:9" x14ac:dyDescent="0.2">
      <c r="A100" s="10"/>
      <c r="B100" s="23">
        <v>2012</v>
      </c>
      <c r="C100" s="23">
        <v>7</v>
      </c>
      <c r="D100" s="23">
        <v>172</v>
      </c>
      <c r="E100" s="23" t="s">
        <v>15</v>
      </c>
      <c r="F100" s="23">
        <v>15</v>
      </c>
      <c r="G100" s="23">
        <v>179</v>
      </c>
      <c r="H100" s="24">
        <v>4806</v>
      </c>
      <c r="I100" s="25">
        <v>4</v>
      </c>
    </row>
    <row r="101" spans="1:9" x14ac:dyDescent="0.2">
      <c r="A101" s="10"/>
      <c r="B101" s="23">
        <v>2013</v>
      </c>
      <c r="C101" s="23">
        <v>19</v>
      </c>
      <c r="D101" s="23">
        <v>196</v>
      </c>
      <c r="E101" s="23">
        <v>1</v>
      </c>
      <c r="F101" s="23">
        <v>32</v>
      </c>
      <c r="G101" s="23">
        <v>215</v>
      </c>
      <c r="H101" s="24">
        <v>4873</v>
      </c>
      <c r="I101" s="25">
        <v>4</v>
      </c>
    </row>
    <row r="102" spans="1:9" x14ac:dyDescent="0.2">
      <c r="A102" s="10"/>
      <c r="B102" s="23">
        <v>2014</v>
      </c>
      <c r="C102" s="23">
        <v>16</v>
      </c>
      <c r="D102" s="23">
        <v>192</v>
      </c>
      <c r="E102" s="23" t="s">
        <v>15</v>
      </c>
      <c r="F102" s="23">
        <v>21</v>
      </c>
      <c r="G102" s="23">
        <v>208</v>
      </c>
      <c r="H102" s="24">
        <v>4869</v>
      </c>
      <c r="I102" s="25">
        <v>4</v>
      </c>
    </row>
    <row r="103" spans="1:9" x14ac:dyDescent="0.2">
      <c r="A103" s="10"/>
      <c r="B103" s="23">
        <v>2015</v>
      </c>
      <c r="C103" s="23">
        <v>8</v>
      </c>
      <c r="D103" s="23">
        <v>190</v>
      </c>
      <c r="E103" s="23">
        <v>1</v>
      </c>
      <c r="F103" s="23">
        <v>27</v>
      </c>
      <c r="G103" s="23">
        <v>198</v>
      </c>
      <c r="H103" s="24">
        <v>4993</v>
      </c>
      <c r="I103" s="25">
        <v>4</v>
      </c>
    </row>
    <row r="104" spans="1:9" x14ac:dyDescent="0.2">
      <c r="A104" s="10"/>
      <c r="B104" s="20" t="s">
        <v>16</v>
      </c>
      <c r="C104" s="20">
        <v>12</v>
      </c>
      <c r="D104" s="20">
        <v>195</v>
      </c>
      <c r="E104" s="20">
        <v>0</v>
      </c>
      <c r="F104" s="20">
        <v>26</v>
      </c>
      <c r="G104" s="20">
        <v>207</v>
      </c>
      <c r="H104" s="21">
        <v>4861</v>
      </c>
      <c r="I104" s="22">
        <v>4</v>
      </c>
    </row>
    <row r="105" spans="1:9" x14ac:dyDescent="0.2">
      <c r="A105" s="10"/>
      <c r="B105" s="26" t="s">
        <v>17</v>
      </c>
      <c r="C105" s="26">
        <v>-62</v>
      </c>
      <c r="D105" s="26">
        <v>-43</v>
      </c>
      <c r="E105" s="26">
        <v>-44</v>
      </c>
      <c r="F105" s="26">
        <v>-54</v>
      </c>
      <c r="G105" s="26">
        <v>-44</v>
      </c>
      <c r="H105" s="26">
        <v>8</v>
      </c>
      <c r="I105" s="27">
        <v>-48</v>
      </c>
    </row>
    <row r="106" spans="1:9" x14ac:dyDescent="0.2">
      <c r="A106" s="15"/>
      <c r="B106" s="26" t="s">
        <v>18</v>
      </c>
      <c r="C106" s="26">
        <v>-44</v>
      </c>
      <c r="D106" s="26">
        <v>-41</v>
      </c>
      <c r="E106" s="26">
        <v>-78</v>
      </c>
      <c r="F106" s="26">
        <v>-56</v>
      </c>
      <c r="G106" s="26">
        <v>-41</v>
      </c>
      <c r="H106" s="26">
        <v>5</v>
      </c>
      <c r="I106" s="27">
        <v>-44</v>
      </c>
    </row>
    <row r="107" spans="1:9" x14ac:dyDescent="0.2">
      <c r="A107" s="19" t="s">
        <v>25</v>
      </c>
      <c r="B107" s="20" t="s">
        <v>14</v>
      </c>
      <c r="C107" s="20">
        <v>29</v>
      </c>
      <c r="D107" s="20">
        <v>250</v>
      </c>
      <c r="E107" s="20">
        <v>1</v>
      </c>
      <c r="F107" s="20">
        <v>29</v>
      </c>
      <c r="G107" s="20">
        <v>279</v>
      </c>
      <c r="H107" s="21">
        <v>4423</v>
      </c>
      <c r="I107" s="22">
        <v>6</v>
      </c>
    </row>
    <row r="108" spans="1:9" x14ac:dyDescent="0.2">
      <c r="A108" s="10"/>
      <c r="B108" s="23">
        <v>2006</v>
      </c>
      <c r="C108" s="23">
        <v>36</v>
      </c>
      <c r="D108" s="23">
        <v>237</v>
      </c>
      <c r="E108" s="23">
        <v>3</v>
      </c>
      <c r="F108" s="23">
        <v>24</v>
      </c>
      <c r="G108" s="23">
        <v>273</v>
      </c>
      <c r="H108" s="24">
        <v>4521</v>
      </c>
      <c r="I108" s="25">
        <v>6</v>
      </c>
    </row>
    <row r="109" spans="1:9" x14ac:dyDescent="0.2">
      <c r="A109" s="10"/>
      <c r="B109" s="23">
        <v>2007</v>
      </c>
      <c r="C109" s="23">
        <v>24</v>
      </c>
      <c r="D109" s="23">
        <v>217</v>
      </c>
      <c r="E109" s="23" t="s">
        <v>15</v>
      </c>
      <c r="F109" s="23">
        <v>22</v>
      </c>
      <c r="G109" s="23">
        <v>241</v>
      </c>
      <c r="H109" s="24">
        <v>4487</v>
      </c>
      <c r="I109" s="25">
        <v>5</v>
      </c>
    </row>
    <row r="110" spans="1:9" x14ac:dyDescent="0.2">
      <c r="A110" s="10"/>
      <c r="B110" s="23">
        <v>2008</v>
      </c>
      <c r="C110" s="23">
        <v>30</v>
      </c>
      <c r="D110" s="23">
        <v>232</v>
      </c>
      <c r="E110" s="23" t="s">
        <v>15</v>
      </c>
      <c r="F110" s="23">
        <v>23</v>
      </c>
      <c r="G110" s="23">
        <v>262</v>
      </c>
      <c r="H110" s="24">
        <v>4468</v>
      </c>
      <c r="I110" s="25">
        <v>6</v>
      </c>
    </row>
    <row r="111" spans="1:9" x14ac:dyDescent="0.2">
      <c r="A111" s="10"/>
      <c r="B111" s="23">
        <v>2009</v>
      </c>
      <c r="C111" s="23">
        <v>14</v>
      </c>
      <c r="D111" s="23">
        <v>209</v>
      </c>
      <c r="E111" s="23">
        <v>2</v>
      </c>
      <c r="F111" s="23">
        <v>25</v>
      </c>
      <c r="G111" s="23">
        <v>223</v>
      </c>
      <c r="H111" s="24">
        <v>4404</v>
      </c>
      <c r="I111" s="25">
        <v>5</v>
      </c>
    </row>
    <row r="112" spans="1:9" x14ac:dyDescent="0.2">
      <c r="A112" s="10"/>
      <c r="B112" s="23">
        <v>2010</v>
      </c>
      <c r="C112" s="23">
        <v>12</v>
      </c>
      <c r="D112" s="23">
        <v>184</v>
      </c>
      <c r="E112" s="23">
        <v>1</v>
      </c>
      <c r="F112" s="23">
        <v>18</v>
      </c>
      <c r="G112" s="23">
        <v>196</v>
      </c>
      <c r="H112" s="24">
        <v>4402</v>
      </c>
      <c r="I112" s="25">
        <v>4</v>
      </c>
    </row>
    <row r="113" spans="1:9" x14ac:dyDescent="0.2">
      <c r="A113" s="10"/>
      <c r="B113" s="23">
        <v>2011</v>
      </c>
      <c r="C113" s="23">
        <v>19</v>
      </c>
      <c r="D113" s="23">
        <v>174</v>
      </c>
      <c r="E113" s="23" t="s">
        <v>15</v>
      </c>
      <c r="F113" s="23">
        <v>13</v>
      </c>
      <c r="G113" s="23">
        <v>193</v>
      </c>
      <c r="H113" s="24">
        <v>4350</v>
      </c>
      <c r="I113" s="25">
        <v>4</v>
      </c>
    </row>
    <row r="114" spans="1:9" x14ac:dyDescent="0.2">
      <c r="A114" s="10"/>
      <c r="B114" s="23">
        <v>2012</v>
      </c>
      <c r="C114" s="23">
        <v>17</v>
      </c>
      <c r="D114" s="23">
        <v>175</v>
      </c>
      <c r="E114" s="23">
        <v>2</v>
      </c>
      <c r="F114" s="23">
        <v>18</v>
      </c>
      <c r="G114" s="23">
        <v>192</v>
      </c>
      <c r="H114" s="24">
        <v>4379</v>
      </c>
      <c r="I114" s="25">
        <v>4</v>
      </c>
    </row>
    <row r="115" spans="1:9" x14ac:dyDescent="0.2">
      <c r="A115" s="10"/>
      <c r="B115" s="23">
        <v>2013</v>
      </c>
      <c r="C115" s="23">
        <v>16</v>
      </c>
      <c r="D115" s="23">
        <v>165</v>
      </c>
      <c r="E115" s="23" t="s">
        <v>15</v>
      </c>
      <c r="F115" s="23">
        <v>9</v>
      </c>
      <c r="G115" s="23">
        <v>181</v>
      </c>
      <c r="H115" s="24">
        <v>4509</v>
      </c>
      <c r="I115" s="25">
        <v>4</v>
      </c>
    </row>
    <row r="116" spans="1:9" x14ac:dyDescent="0.2">
      <c r="A116" s="10"/>
      <c r="B116" s="23">
        <v>2014</v>
      </c>
      <c r="C116" s="23">
        <v>18</v>
      </c>
      <c r="D116" s="23">
        <v>179</v>
      </c>
      <c r="E116" s="23">
        <v>1</v>
      </c>
      <c r="F116" s="23">
        <v>9</v>
      </c>
      <c r="G116" s="23">
        <v>197</v>
      </c>
      <c r="H116" s="24">
        <v>4598</v>
      </c>
      <c r="I116" s="25">
        <v>4</v>
      </c>
    </row>
    <row r="117" spans="1:9" x14ac:dyDescent="0.2">
      <c r="A117" s="10"/>
      <c r="B117" s="23">
        <v>2015</v>
      </c>
      <c r="C117" s="23">
        <v>30</v>
      </c>
      <c r="D117" s="23">
        <v>177</v>
      </c>
      <c r="E117" s="23">
        <v>1</v>
      </c>
      <c r="F117" s="23">
        <v>19</v>
      </c>
      <c r="G117" s="23">
        <v>207</v>
      </c>
      <c r="H117" s="24">
        <v>4706</v>
      </c>
      <c r="I117" s="25">
        <v>4</v>
      </c>
    </row>
    <row r="118" spans="1:9" x14ac:dyDescent="0.2">
      <c r="A118" s="10"/>
      <c r="B118" s="20" t="s">
        <v>16</v>
      </c>
      <c r="C118" s="20">
        <v>20</v>
      </c>
      <c r="D118" s="20">
        <v>174</v>
      </c>
      <c r="E118" s="20">
        <v>1</v>
      </c>
      <c r="F118" s="20">
        <v>14</v>
      </c>
      <c r="G118" s="20">
        <v>194</v>
      </c>
      <c r="H118" s="21">
        <v>4508</v>
      </c>
      <c r="I118" s="22">
        <v>4</v>
      </c>
    </row>
    <row r="119" spans="1:9" x14ac:dyDescent="0.2">
      <c r="A119" s="10"/>
      <c r="B119" s="26" t="s">
        <v>17</v>
      </c>
      <c r="C119" s="26">
        <v>3</v>
      </c>
      <c r="D119" s="26">
        <v>-29</v>
      </c>
      <c r="E119" s="26">
        <v>0</v>
      </c>
      <c r="F119" s="26">
        <v>-34</v>
      </c>
      <c r="G119" s="26">
        <v>-26</v>
      </c>
      <c r="H119" s="26">
        <v>6</v>
      </c>
      <c r="I119" s="27">
        <v>-30</v>
      </c>
    </row>
    <row r="120" spans="1:9" x14ac:dyDescent="0.2">
      <c r="A120" s="15"/>
      <c r="B120" s="26" t="s">
        <v>18</v>
      </c>
      <c r="C120" s="26">
        <v>-32</v>
      </c>
      <c r="D120" s="26">
        <v>-30</v>
      </c>
      <c r="E120" s="26">
        <v>-20</v>
      </c>
      <c r="F120" s="26">
        <v>-53</v>
      </c>
      <c r="G120" s="26">
        <v>-30</v>
      </c>
      <c r="H120" s="26">
        <v>2</v>
      </c>
      <c r="I120" s="27">
        <v>-32</v>
      </c>
    </row>
    <row r="121" spans="1:9" x14ac:dyDescent="0.2">
      <c r="A121" s="19" t="s">
        <v>26</v>
      </c>
      <c r="B121" s="20" t="s">
        <v>14</v>
      </c>
      <c r="C121" s="20">
        <v>9</v>
      </c>
      <c r="D121" s="20">
        <v>188</v>
      </c>
      <c r="E121" s="20">
        <v>1</v>
      </c>
      <c r="F121" s="20">
        <v>25</v>
      </c>
      <c r="G121" s="20">
        <v>197</v>
      </c>
      <c r="H121" s="21">
        <v>2986</v>
      </c>
      <c r="I121" s="22">
        <v>7</v>
      </c>
    </row>
    <row r="122" spans="1:9" x14ac:dyDescent="0.2">
      <c r="A122" s="10"/>
      <c r="B122" s="23">
        <v>2006</v>
      </c>
      <c r="C122" s="23">
        <v>5</v>
      </c>
      <c r="D122" s="23">
        <v>191</v>
      </c>
      <c r="E122" s="23">
        <v>1</v>
      </c>
      <c r="F122" s="23">
        <v>23</v>
      </c>
      <c r="G122" s="23">
        <v>196</v>
      </c>
      <c r="H122" s="24">
        <v>3040</v>
      </c>
      <c r="I122" s="25">
        <v>6</v>
      </c>
    </row>
    <row r="123" spans="1:9" x14ac:dyDescent="0.2">
      <c r="A123" s="10"/>
      <c r="B123" s="23">
        <v>2007</v>
      </c>
      <c r="C123" s="23">
        <v>13</v>
      </c>
      <c r="D123" s="23">
        <v>183</v>
      </c>
      <c r="E123" s="23" t="s">
        <v>15</v>
      </c>
      <c r="F123" s="23">
        <v>24</v>
      </c>
      <c r="G123" s="23">
        <v>196</v>
      </c>
      <c r="H123" s="24">
        <v>2957</v>
      </c>
      <c r="I123" s="25">
        <v>7</v>
      </c>
    </row>
    <row r="124" spans="1:9" x14ac:dyDescent="0.2">
      <c r="A124" s="10"/>
      <c r="B124" s="23">
        <v>2008</v>
      </c>
      <c r="C124" s="23">
        <v>7</v>
      </c>
      <c r="D124" s="23">
        <v>141</v>
      </c>
      <c r="E124" s="23" t="s">
        <v>15</v>
      </c>
      <c r="F124" s="23">
        <v>17</v>
      </c>
      <c r="G124" s="23">
        <v>148</v>
      </c>
      <c r="H124" s="24">
        <v>2978</v>
      </c>
      <c r="I124" s="25">
        <v>5</v>
      </c>
    </row>
    <row r="125" spans="1:9" x14ac:dyDescent="0.2">
      <c r="A125" s="10"/>
      <c r="B125" s="23">
        <v>2009</v>
      </c>
      <c r="C125" s="23">
        <v>4</v>
      </c>
      <c r="D125" s="23">
        <v>132</v>
      </c>
      <c r="E125" s="23" t="s">
        <v>15</v>
      </c>
      <c r="F125" s="23">
        <v>15</v>
      </c>
      <c r="G125" s="23">
        <v>136</v>
      </c>
      <c r="H125" s="24">
        <v>2885</v>
      </c>
      <c r="I125" s="25">
        <v>5</v>
      </c>
    </row>
    <row r="126" spans="1:9" x14ac:dyDescent="0.2">
      <c r="A126" s="10"/>
      <c r="B126" s="23">
        <v>2010</v>
      </c>
      <c r="C126" s="23">
        <v>10</v>
      </c>
      <c r="D126" s="23">
        <v>166</v>
      </c>
      <c r="E126" s="23" t="s">
        <v>15</v>
      </c>
      <c r="F126" s="23">
        <v>16</v>
      </c>
      <c r="G126" s="23">
        <v>176</v>
      </c>
      <c r="H126" s="24">
        <v>2902</v>
      </c>
      <c r="I126" s="25">
        <v>6</v>
      </c>
    </row>
    <row r="127" spans="1:9" x14ac:dyDescent="0.2">
      <c r="A127" s="10"/>
      <c r="B127" s="23">
        <v>2011</v>
      </c>
      <c r="C127" s="23">
        <v>13</v>
      </c>
      <c r="D127" s="23">
        <v>188</v>
      </c>
      <c r="E127" s="23" t="s">
        <v>15</v>
      </c>
      <c r="F127" s="23">
        <v>19</v>
      </c>
      <c r="G127" s="23">
        <v>201</v>
      </c>
      <c r="H127" s="24">
        <v>2879</v>
      </c>
      <c r="I127" s="25">
        <v>7</v>
      </c>
    </row>
    <row r="128" spans="1:9" x14ac:dyDescent="0.2">
      <c r="A128" s="10"/>
      <c r="B128" s="23">
        <v>2012</v>
      </c>
      <c r="C128" s="23">
        <v>8</v>
      </c>
      <c r="D128" s="23">
        <v>130</v>
      </c>
      <c r="E128" s="23" t="s">
        <v>15</v>
      </c>
      <c r="F128" s="23">
        <v>8</v>
      </c>
      <c r="G128" s="23">
        <v>138</v>
      </c>
      <c r="H128" s="24">
        <v>2888</v>
      </c>
      <c r="I128" s="25">
        <v>5</v>
      </c>
    </row>
    <row r="129" spans="1:9" x14ac:dyDescent="0.2">
      <c r="A129" s="10"/>
      <c r="B129" s="23">
        <v>2013</v>
      </c>
      <c r="C129" s="23">
        <v>11</v>
      </c>
      <c r="D129" s="23">
        <v>152</v>
      </c>
      <c r="E129" s="23" t="s">
        <v>15</v>
      </c>
      <c r="F129" s="23">
        <v>16</v>
      </c>
      <c r="G129" s="23">
        <v>163</v>
      </c>
      <c r="H129" s="24">
        <v>2945</v>
      </c>
      <c r="I129" s="25">
        <v>6</v>
      </c>
    </row>
    <row r="130" spans="1:9" x14ac:dyDescent="0.2">
      <c r="A130" s="10"/>
      <c r="B130" s="23">
        <v>2014</v>
      </c>
      <c r="C130" s="23">
        <v>3</v>
      </c>
      <c r="D130" s="23">
        <v>150</v>
      </c>
      <c r="E130" s="23" t="s">
        <v>15</v>
      </c>
      <c r="F130" s="23">
        <v>9</v>
      </c>
      <c r="G130" s="23">
        <v>153</v>
      </c>
      <c r="H130" s="24">
        <v>3009</v>
      </c>
      <c r="I130" s="25">
        <v>5</v>
      </c>
    </row>
    <row r="131" spans="1:9" x14ac:dyDescent="0.2">
      <c r="A131" s="10"/>
      <c r="B131" s="23">
        <v>2015</v>
      </c>
      <c r="C131" s="23">
        <v>9</v>
      </c>
      <c r="D131" s="23">
        <v>168</v>
      </c>
      <c r="E131" s="23">
        <v>1</v>
      </c>
      <c r="F131" s="23">
        <v>8</v>
      </c>
      <c r="G131" s="23">
        <v>177</v>
      </c>
      <c r="H131" s="24">
        <v>3088</v>
      </c>
      <c r="I131" s="25">
        <v>6</v>
      </c>
    </row>
    <row r="132" spans="1:9" x14ac:dyDescent="0.2">
      <c r="A132" s="10"/>
      <c r="B132" s="20" t="s">
        <v>16</v>
      </c>
      <c r="C132" s="20">
        <v>9</v>
      </c>
      <c r="D132" s="20">
        <v>158</v>
      </c>
      <c r="E132" s="20">
        <v>0</v>
      </c>
      <c r="F132" s="20">
        <v>12</v>
      </c>
      <c r="G132" s="20">
        <v>166</v>
      </c>
      <c r="H132" s="21">
        <v>2962</v>
      </c>
      <c r="I132" s="22">
        <v>6</v>
      </c>
    </row>
    <row r="133" spans="1:9" x14ac:dyDescent="0.2">
      <c r="A133" s="10"/>
      <c r="B133" s="26" t="s">
        <v>17</v>
      </c>
      <c r="C133" s="26">
        <v>0</v>
      </c>
      <c r="D133" s="26">
        <v>-10</v>
      </c>
      <c r="E133" s="26">
        <v>67</v>
      </c>
      <c r="F133" s="26">
        <v>-69</v>
      </c>
      <c r="G133" s="26">
        <v>-10</v>
      </c>
      <c r="H133" s="26">
        <v>3</v>
      </c>
      <c r="I133" s="27">
        <v>-13</v>
      </c>
    </row>
    <row r="134" spans="1:9" x14ac:dyDescent="0.2">
      <c r="A134" s="15"/>
      <c r="B134" s="26" t="s">
        <v>18</v>
      </c>
      <c r="C134" s="26">
        <v>-2</v>
      </c>
      <c r="D134" s="26">
        <v>-16</v>
      </c>
      <c r="E134" s="26">
        <v>-67</v>
      </c>
      <c r="F134" s="26">
        <v>-53</v>
      </c>
      <c r="G134" s="26">
        <v>-15</v>
      </c>
      <c r="H134" s="26">
        <v>-1</v>
      </c>
      <c r="I134" s="27">
        <v>-15</v>
      </c>
    </row>
    <row r="135" spans="1:9" x14ac:dyDescent="0.2">
      <c r="A135" s="19" t="s">
        <v>27</v>
      </c>
      <c r="B135" s="20" t="s">
        <v>14</v>
      </c>
      <c r="C135" s="20">
        <v>33</v>
      </c>
      <c r="D135" s="20">
        <v>189</v>
      </c>
      <c r="E135" s="20">
        <v>2</v>
      </c>
      <c r="F135" s="20">
        <v>12</v>
      </c>
      <c r="G135" s="20">
        <v>222</v>
      </c>
      <c r="H135" s="21">
        <v>3075</v>
      </c>
      <c r="I135" s="22">
        <v>7</v>
      </c>
    </row>
    <row r="136" spans="1:9" x14ac:dyDescent="0.2">
      <c r="A136" s="10"/>
      <c r="B136" s="23">
        <v>2006</v>
      </c>
      <c r="C136" s="23">
        <v>39</v>
      </c>
      <c r="D136" s="23">
        <v>172</v>
      </c>
      <c r="E136" s="23">
        <v>2</v>
      </c>
      <c r="F136" s="23">
        <v>13</v>
      </c>
      <c r="G136" s="23">
        <v>211</v>
      </c>
      <c r="H136" s="24">
        <v>3147</v>
      </c>
      <c r="I136" s="25">
        <v>7</v>
      </c>
    </row>
    <row r="137" spans="1:9" x14ac:dyDescent="0.2">
      <c r="A137" s="10"/>
      <c r="B137" s="23">
        <v>2007</v>
      </c>
      <c r="C137" s="23">
        <v>37</v>
      </c>
      <c r="D137" s="23">
        <v>142</v>
      </c>
      <c r="E137" s="23">
        <v>3</v>
      </c>
      <c r="F137" s="23">
        <v>6</v>
      </c>
      <c r="G137" s="23">
        <v>179</v>
      </c>
      <c r="H137" s="24">
        <v>3145</v>
      </c>
      <c r="I137" s="25">
        <v>6</v>
      </c>
    </row>
    <row r="138" spans="1:9" x14ac:dyDescent="0.2">
      <c r="A138" s="10"/>
      <c r="B138" s="23">
        <v>2008</v>
      </c>
      <c r="C138" s="23">
        <v>28</v>
      </c>
      <c r="D138" s="23">
        <v>146</v>
      </c>
      <c r="E138" s="23">
        <v>2</v>
      </c>
      <c r="F138" s="23">
        <v>7</v>
      </c>
      <c r="G138" s="23">
        <v>174</v>
      </c>
      <c r="H138" s="24">
        <v>3169</v>
      </c>
      <c r="I138" s="25">
        <v>5</v>
      </c>
    </row>
    <row r="139" spans="1:9" x14ac:dyDescent="0.2">
      <c r="A139" s="10"/>
      <c r="B139" s="23">
        <v>2009</v>
      </c>
      <c r="C139" s="23">
        <v>29</v>
      </c>
      <c r="D139" s="23">
        <v>120</v>
      </c>
      <c r="E139" s="23" t="s">
        <v>15</v>
      </c>
      <c r="F139" s="23">
        <v>14</v>
      </c>
      <c r="G139" s="23">
        <v>149</v>
      </c>
      <c r="H139" s="24">
        <v>3125</v>
      </c>
      <c r="I139" s="25">
        <v>5</v>
      </c>
    </row>
    <row r="140" spans="1:9" x14ac:dyDescent="0.2">
      <c r="A140" s="10"/>
      <c r="B140" s="23">
        <v>2010</v>
      </c>
      <c r="C140" s="23">
        <v>22</v>
      </c>
      <c r="D140" s="23">
        <v>110</v>
      </c>
      <c r="E140" s="23" t="s">
        <v>15</v>
      </c>
      <c r="F140" s="23">
        <v>3</v>
      </c>
      <c r="G140" s="23">
        <v>132</v>
      </c>
      <c r="H140" s="24">
        <v>3117</v>
      </c>
      <c r="I140" s="25">
        <v>4</v>
      </c>
    </row>
    <row r="141" spans="1:9" x14ac:dyDescent="0.2">
      <c r="A141" s="10"/>
      <c r="B141" s="23">
        <v>2011</v>
      </c>
      <c r="C141" s="23">
        <v>23</v>
      </c>
      <c r="D141" s="23">
        <v>127</v>
      </c>
      <c r="E141" s="23" t="s">
        <v>15</v>
      </c>
      <c r="F141" s="23">
        <v>5</v>
      </c>
      <c r="G141" s="23">
        <v>150</v>
      </c>
      <c r="H141" s="24">
        <v>3086</v>
      </c>
      <c r="I141" s="25">
        <v>5</v>
      </c>
    </row>
    <row r="142" spans="1:9" x14ac:dyDescent="0.2">
      <c r="A142" s="10"/>
      <c r="B142" s="23">
        <v>2012</v>
      </c>
      <c r="C142" s="23">
        <v>24</v>
      </c>
      <c r="D142" s="23">
        <v>82</v>
      </c>
      <c r="E142" s="23">
        <v>2</v>
      </c>
      <c r="F142" s="23">
        <v>3</v>
      </c>
      <c r="G142" s="23">
        <v>106</v>
      </c>
      <c r="H142" s="24">
        <v>3134</v>
      </c>
      <c r="I142" s="25">
        <v>3</v>
      </c>
    </row>
    <row r="143" spans="1:9" x14ac:dyDescent="0.2">
      <c r="A143" s="10"/>
      <c r="B143" s="23">
        <v>2013</v>
      </c>
      <c r="C143" s="23">
        <v>27</v>
      </c>
      <c r="D143" s="23">
        <v>82</v>
      </c>
      <c r="E143" s="23" t="s">
        <v>15</v>
      </c>
      <c r="F143" s="23">
        <v>4</v>
      </c>
      <c r="G143" s="23">
        <v>109</v>
      </c>
      <c r="H143" s="24">
        <v>3206</v>
      </c>
      <c r="I143" s="25">
        <v>3</v>
      </c>
    </row>
    <row r="144" spans="1:9" x14ac:dyDescent="0.2">
      <c r="A144" s="10"/>
      <c r="B144" s="23">
        <v>2014</v>
      </c>
      <c r="C144" s="23">
        <v>18</v>
      </c>
      <c r="D144" s="23">
        <v>69</v>
      </c>
      <c r="E144" s="23" t="s">
        <v>15</v>
      </c>
      <c r="F144" s="23">
        <v>4</v>
      </c>
      <c r="G144" s="23">
        <v>87</v>
      </c>
      <c r="H144" s="24">
        <v>3296</v>
      </c>
      <c r="I144" s="25">
        <v>3</v>
      </c>
    </row>
    <row r="145" spans="1:9" x14ac:dyDescent="0.2">
      <c r="A145" s="10"/>
      <c r="B145" s="23">
        <v>2015</v>
      </c>
      <c r="C145" s="23">
        <v>19</v>
      </c>
      <c r="D145" s="23">
        <v>99</v>
      </c>
      <c r="E145" s="23" t="s">
        <v>15</v>
      </c>
      <c r="F145" s="23">
        <v>3</v>
      </c>
      <c r="G145" s="23">
        <v>118</v>
      </c>
      <c r="H145" s="24">
        <v>3405</v>
      </c>
      <c r="I145" s="25">
        <v>3</v>
      </c>
    </row>
    <row r="146" spans="1:9" x14ac:dyDescent="0.2">
      <c r="A146" s="10"/>
      <c r="B146" s="20" t="s">
        <v>16</v>
      </c>
      <c r="C146" s="20">
        <v>22</v>
      </c>
      <c r="D146" s="20">
        <v>92</v>
      </c>
      <c r="E146" s="20">
        <v>0</v>
      </c>
      <c r="F146" s="20">
        <v>4</v>
      </c>
      <c r="G146" s="20">
        <v>114</v>
      </c>
      <c r="H146" s="21">
        <v>3225</v>
      </c>
      <c r="I146" s="22">
        <v>4</v>
      </c>
    </row>
    <row r="147" spans="1:9" x14ac:dyDescent="0.2">
      <c r="A147" s="10"/>
      <c r="B147" s="26" t="s">
        <v>17</v>
      </c>
      <c r="C147" s="26">
        <v>-42</v>
      </c>
      <c r="D147" s="26">
        <v>-48</v>
      </c>
      <c r="E147" s="26" t="s">
        <v>15</v>
      </c>
      <c r="F147" s="26">
        <v>-75</v>
      </c>
      <c r="G147" s="26">
        <v>-47</v>
      </c>
      <c r="H147" s="26">
        <v>11</v>
      </c>
      <c r="I147" s="27">
        <v>-52</v>
      </c>
    </row>
    <row r="148" spans="1:9" x14ac:dyDescent="0.2">
      <c r="A148" s="15"/>
      <c r="B148" s="26" t="s">
        <v>18</v>
      </c>
      <c r="C148" s="26">
        <v>-33</v>
      </c>
      <c r="D148" s="26">
        <v>-51</v>
      </c>
      <c r="E148" s="26">
        <v>-78</v>
      </c>
      <c r="F148" s="26">
        <v>-68</v>
      </c>
      <c r="G148" s="26">
        <v>-49</v>
      </c>
      <c r="H148" s="26">
        <v>5</v>
      </c>
      <c r="I148" s="27">
        <v>-51</v>
      </c>
    </row>
    <row r="149" spans="1:9" x14ac:dyDescent="0.2">
      <c r="A149" s="19" t="s">
        <v>28</v>
      </c>
      <c r="B149" s="20" t="s">
        <v>14</v>
      </c>
      <c r="C149" s="20">
        <v>18</v>
      </c>
      <c r="D149" s="20">
        <v>159</v>
      </c>
      <c r="E149" s="20">
        <v>2</v>
      </c>
      <c r="F149" s="20">
        <v>19</v>
      </c>
      <c r="G149" s="20">
        <v>178</v>
      </c>
      <c r="H149" s="21">
        <v>2847</v>
      </c>
      <c r="I149" s="22">
        <v>6</v>
      </c>
    </row>
    <row r="150" spans="1:9" x14ac:dyDescent="0.2">
      <c r="A150" s="10"/>
      <c r="B150" s="23">
        <v>2006</v>
      </c>
      <c r="C150" s="23">
        <v>14</v>
      </c>
      <c r="D150" s="23">
        <v>137</v>
      </c>
      <c r="E150" s="23" t="s">
        <v>15</v>
      </c>
      <c r="F150" s="23">
        <v>14</v>
      </c>
      <c r="G150" s="23">
        <v>151</v>
      </c>
      <c r="H150" s="24">
        <v>2911</v>
      </c>
      <c r="I150" s="25">
        <v>5</v>
      </c>
    </row>
    <row r="151" spans="1:9" x14ac:dyDescent="0.2">
      <c r="A151" s="10"/>
      <c r="B151" s="23">
        <v>2007</v>
      </c>
      <c r="C151" s="23">
        <v>14</v>
      </c>
      <c r="D151" s="23">
        <v>114</v>
      </c>
      <c r="E151" s="23">
        <v>1</v>
      </c>
      <c r="F151" s="23">
        <v>12</v>
      </c>
      <c r="G151" s="23">
        <v>128</v>
      </c>
      <c r="H151" s="24">
        <v>2891</v>
      </c>
      <c r="I151" s="25">
        <v>4</v>
      </c>
    </row>
    <row r="152" spans="1:9" x14ac:dyDescent="0.2">
      <c r="A152" s="10"/>
      <c r="B152" s="23">
        <v>2008</v>
      </c>
      <c r="C152" s="23">
        <v>6</v>
      </c>
      <c r="D152" s="23">
        <v>114</v>
      </c>
      <c r="E152" s="23" t="s">
        <v>15</v>
      </c>
      <c r="F152" s="23">
        <v>20</v>
      </c>
      <c r="G152" s="23">
        <v>120</v>
      </c>
      <c r="H152" s="24">
        <v>2894</v>
      </c>
      <c r="I152" s="25">
        <v>4</v>
      </c>
    </row>
    <row r="153" spans="1:9" x14ac:dyDescent="0.2">
      <c r="A153" s="10"/>
      <c r="B153" s="23">
        <v>2009</v>
      </c>
      <c r="C153" s="23">
        <v>13</v>
      </c>
      <c r="D153" s="23">
        <v>119</v>
      </c>
      <c r="E153" s="23" t="s">
        <v>15</v>
      </c>
      <c r="F153" s="23">
        <v>11</v>
      </c>
      <c r="G153" s="23">
        <v>132</v>
      </c>
      <c r="H153" s="24">
        <v>2848</v>
      </c>
      <c r="I153" s="25">
        <v>5</v>
      </c>
    </row>
    <row r="154" spans="1:9" x14ac:dyDescent="0.2">
      <c r="A154" s="10"/>
      <c r="B154" s="23">
        <v>2010</v>
      </c>
      <c r="C154" s="23">
        <v>11</v>
      </c>
      <c r="D154" s="23">
        <v>92</v>
      </c>
      <c r="E154" s="23" t="s">
        <v>15</v>
      </c>
      <c r="F154" s="23">
        <v>18</v>
      </c>
      <c r="G154" s="23">
        <v>103</v>
      </c>
      <c r="H154" s="24">
        <v>2839</v>
      </c>
      <c r="I154" s="25">
        <v>4</v>
      </c>
    </row>
    <row r="155" spans="1:9" x14ac:dyDescent="0.2">
      <c r="A155" s="10"/>
      <c r="B155" s="23">
        <v>2011</v>
      </c>
      <c r="C155" s="23">
        <v>7</v>
      </c>
      <c r="D155" s="23">
        <v>100</v>
      </c>
      <c r="E155" s="23" t="s">
        <v>15</v>
      </c>
      <c r="F155" s="23">
        <v>11</v>
      </c>
      <c r="G155" s="23">
        <v>107</v>
      </c>
      <c r="H155" s="24">
        <v>2800</v>
      </c>
      <c r="I155" s="25">
        <v>4</v>
      </c>
    </row>
    <row r="156" spans="1:9" x14ac:dyDescent="0.2">
      <c r="A156" s="10"/>
      <c r="B156" s="23">
        <v>2012</v>
      </c>
      <c r="C156" s="23">
        <v>11</v>
      </c>
      <c r="D156" s="23">
        <v>85</v>
      </c>
      <c r="E156" s="23" t="s">
        <v>15</v>
      </c>
      <c r="F156" s="23">
        <v>2</v>
      </c>
      <c r="G156" s="23">
        <v>96</v>
      </c>
      <c r="H156" s="24">
        <v>2825</v>
      </c>
      <c r="I156" s="25">
        <v>3</v>
      </c>
    </row>
    <row r="157" spans="1:9" x14ac:dyDescent="0.2">
      <c r="A157" s="10"/>
      <c r="B157" s="23">
        <v>2013</v>
      </c>
      <c r="C157" s="23">
        <v>12</v>
      </c>
      <c r="D157" s="23">
        <v>81</v>
      </c>
      <c r="E157" s="23">
        <v>1</v>
      </c>
      <c r="F157" s="23">
        <v>4</v>
      </c>
      <c r="G157" s="23">
        <v>93</v>
      </c>
      <c r="H157" s="24">
        <v>2902</v>
      </c>
      <c r="I157" s="25">
        <v>3</v>
      </c>
    </row>
    <row r="158" spans="1:9" x14ac:dyDescent="0.2">
      <c r="A158" s="10"/>
      <c r="B158" s="23">
        <v>2014</v>
      </c>
      <c r="C158" s="23">
        <v>12</v>
      </c>
      <c r="D158" s="23">
        <v>71</v>
      </c>
      <c r="E158" s="23">
        <v>1</v>
      </c>
      <c r="F158" s="23">
        <v>7</v>
      </c>
      <c r="G158" s="23">
        <v>83</v>
      </c>
      <c r="H158" s="24">
        <v>2917</v>
      </c>
      <c r="I158" s="25">
        <v>3</v>
      </c>
    </row>
    <row r="159" spans="1:9" x14ac:dyDescent="0.2">
      <c r="A159" s="10"/>
      <c r="B159" s="23">
        <v>2015</v>
      </c>
      <c r="C159" s="23">
        <v>10</v>
      </c>
      <c r="D159" s="23">
        <v>87</v>
      </c>
      <c r="E159" s="23">
        <v>1</v>
      </c>
      <c r="F159" s="23">
        <v>9</v>
      </c>
      <c r="G159" s="23">
        <v>97</v>
      </c>
      <c r="H159" s="24">
        <v>2982</v>
      </c>
      <c r="I159" s="25">
        <v>3</v>
      </c>
    </row>
    <row r="160" spans="1:9" x14ac:dyDescent="0.2">
      <c r="A160" s="10"/>
      <c r="B160" s="20" t="s">
        <v>16</v>
      </c>
      <c r="C160" s="20">
        <v>10</v>
      </c>
      <c r="D160" s="20">
        <v>85</v>
      </c>
      <c r="E160" s="20">
        <v>1</v>
      </c>
      <c r="F160" s="20">
        <v>7</v>
      </c>
      <c r="G160" s="20">
        <v>95</v>
      </c>
      <c r="H160" s="21">
        <v>2885</v>
      </c>
      <c r="I160" s="22">
        <v>3</v>
      </c>
    </row>
    <row r="161" spans="1:9" x14ac:dyDescent="0.2">
      <c r="A161" s="10"/>
      <c r="B161" s="26" t="s">
        <v>17</v>
      </c>
      <c r="C161" s="26">
        <v>-46</v>
      </c>
      <c r="D161" s="26">
        <v>-45</v>
      </c>
      <c r="E161" s="26">
        <v>-44</v>
      </c>
      <c r="F161" s="26">
        <v>-53</v>
      </c>
      <c r="G161" s="26">
        <v>-45</v>
      </c>
      <c r="H161" s="26">
        <v>5</v>
      </c>
      <c r="I161" s="27">
        <v>-48</v>
      </c>
    </row>
    <row r="162" spans="1:9" x14ac:dyDescent="0.2">
      <c r="A162" s="15"/>
      <c r="B162" s="26" t="s">
        <v>18</v>
      </c>
      <c r="C162" s="26">
        <v>-43</v>
      </c>
      <c r="D162" s="26">
        <v>-47</v>
      </c>
      <c r="E162" s="26">
        <v>-67</v>
      </c>
      <c r="F162" s="26">
        <v>-66</v>
      </c>
      <c r="G162" s="26">
        <v>-46</v>
      </c>
      <c r="H162" s="26">
        <v>1</v>
      </c>
      <c r="I162" s="27">
        <v>-47</v>
      </c>
    </row>
    <row r="163" spans="1:9" x14ac:dyDescent="0.2">
      <c r="A163" s="19" t="s">
        <v>29</v>
      </c>
      <c r="B163" s="20" t="s">
        <v>14</v>
      </c>
      <c r="C163" s="20">
        <v>9</v>
      </c>
      <c r="D163" s="20">
        <v>106</v>
      </c>
      <c r="E163" s="20">
        <v>1</v>
      </c>
      <c r="F163" s="20">
        <v>14</v>
      </c>
      <c r="G163" s="20">
        <v>115</v>
      </c>
      <c r="H163" s="21">
        <v>1974</v>
      </c>
      <c r="I163" s="22">
        <v>6</v>
      </c>
    </row>
    <row r="164" spans="1:9" x14ac:dyDescent="0.2">
      <c r="A164" s="10"/>
      <c r="B164" s="23">
        <v>2006</v>
      </c>
      <c r="C164" s="23">
        <v>10</v>
      </c>
      <c r="D164" s="23">
        <v>93</v>
      </c>
      <c r="E164" s="23" t="s">
        <v>15</v>
      </c>
      <c r="F164" s="23">
        <v>9</v>
      </c>
      <c r="G164" s="23">
        <v>103</v>
      </c>
      <c r="H164" s="24">
        <v>2036</v>
      </c>
      <c r="I164" s="25">
        <v>5</v>
      </c>
    </row>
    <row r="165" spans="1:9" x14ac:dyDescent="0.2">
      <c r="A165" s="10"/>
      <c r="B165" s="23">
        <v>2007</v>
      </c>
      <c r="C165" s="23">
        <v>11</v>
      </c>
      <c r="D165" s="23">
        <v>105</v>
      </c>
      <c r="E165" s="23" t="s">
        <v>15</v>
      </c>
      <c r="F165" s="23">
        <v>15</v>
      </c>
      <c r="G165" s="23">
        <v>116</v>
      </c>
      <c r="H165" s="24">
        <v>2047</v>
      </c>
      <c r="I165" s="25">
        <v>6</v>
      </c>
    </row>
    <row r="166" spans="1:9" x14ac:dyDescent="0.2">
      <c r="A166" s="10"/>
      <c r="B166" s="23">
        <v>2008</v>
      </c>
      <c r="C166" s="23">
        <v>4</v>
      </c>
      <c r="D166" s="23">
        <v>92</v>
      </c>
      <c r="E166" s="23" t="s">
        <v>15</v>
      </c>
      <c r="F166" s="23">
        <v>12</v>
      </c>
      <c r="G166" s="23">
        <v>96</v>
      </c>
      <c r="H166" s="24">
        <v>2010</v>
      </c>
      <c r="I166" s="25">
        <v>5</v>
      </c>
    </row>
    <row r="167" spans="1:9" x14ac:dyDescent="0.2">
      <c r="A167" s="10"/>
      <c r="B167" s="23">
        <v>2009</v>
      </c>
      <c r="C167" s="23">
        <v>3</v>
      </c>
      <c r="D167" s="23">
        <v>83</v>
      </c>
      <c r="E167" s="23" t="s">
        <v>15</v>
      </c>
      <c r="F167" s="23">
        <v>10</v>
      </c>
      <c r="G167" s="23">
        <v>86</v>
      </c>
      <c r="H167" s="24">
        <v>1971</v>
      </c>
      <c r="I167" s="25">
        <v>4</v>
      </c>
    </row>
    <row r="168" spans="1:9" x14ac:dyDescent="0.2">
      <c r="A168" s="10"/>
      <c r="B168" s="23">
        <v>2010</v>
      </c>
      <c r="C168" s="23">
        <v>8</v>
      </c>
      <c r="D168" s="23">
        <v>78</v>
      </c>
      <c r="E168" s="23" t="s">
        <v>15</v>
      </c>
      <c r="F168" s="23">
        <v>5</v>
      </c>
      <c r="G168" s="23">
        <v>86</v>
      </c>
      <c r="H168" s="24">
        <v>1971</v>
      </c>
      <c r="I168" s="25">
        <v>4</v>
      </c>
    </row>
    <row r="169" spans="1:9" x14ac:dyDescent="0.2">
      <c r="A169" s="10"/>
      <c r="B169" s="23">
        <v>2011</v>
      </c>
      <c r="C169" s="23">
        <v>9</v>
      </c>
      <c r="D169" s="23">
        <v>71</v>
      </c>
      <c r="E169" s="23">
        <v>1</v>
      </c>
      <c r="F169" s="23">
        <v>8</v>
      </c>
      <c r="G169" s="23">
        <v>80</v>
      </c>
      <c r="H169" s="24">
        <v>1951</v>
      </c>
      <c r="I169" s="25">
        <v>4</v>
      </c>
    </row>
    <row r="170" spans="1:9" x14ac:dyDescent="0.2">
      <c r="A170" s="10"/>
      <c r="B170" s="23">
        <v>2012</v>
      </c>
      <c r="C170" s="23">
        <v>5</v>
      </c>
      <c r="D170" s="23">
        <v>45</v>
      </c>
      <c r="E170" s="23" t="s">
        <v>15</v>
      </c>
      <c r="F170" s="23">
        <v>6</v>
      </c>
      <c r="G170" s="23">
        <v>50</v>
      </c>
      <c r="H170" s="24">
        <v>1964</v>
      </c>
      <c r="I170" s="25">
        <v>3</v>
      </c>
    </row>
    <row r="171" spans="1:9" x14ac:dyDescent="0.2">
      <c r="A171" s="10"/>
      <c r="B171" s="23">
        <v>2013</v>
      </c>
      <c r="C171" s="23">
        <v>10</v>
      </c>
      <c r="D171" s="23">
        <v>52</v>
      </c>
      <c r="E171" s="23" t="s">
        <v>15</v>
      </c>
      <c r="F171" s="23">
        <v>7</v>
      </c>
      <c r="G171" s="23">
        <v>62</v>
      </c>
      <c r="H171" s="24">
        <v>2031</v>
      </c>
      <c r="I171" s="25">
        <v>3</v>
      </c>
    </row>
    <row r="172" spans="1:9" x14ac:dyDescent="0.2">
      <c r="A172" s="10"/>
      <c r="B172" s="23">
        <v>2014</v>
      </c>
      <c r="C172" s="23">
        <v>3</v>
      </c>
      <c r="D172" s="23">
        <v>61</v>
      </c>
      <c r="E172" s="23">
        <v>1</v>
      </c>
      <c r="F172" s="23">
        <v>8</v>
      </c>
      <c r="G172" s="23">
        <v>64</v>
      </c>
      <c r="H172" s="24">
        <v>2067</v>
      </c>
      <c r="I172" s="25">
        <v>3</v>
      </c>
    </row>
    <row r="173" spans="1:9" x14ac:dyDescent="0.2">
      <c r="A173" s="10"/>
      <c r="B173" s="23">
        <v>2015</v>
      </c>
      <c r="C173" s="23">
        <v>5</v>
      </c>
      <c r="D173" s="23">
        <v>66</v>
      </c>
      <c r="E173" s="23">
        <v>1</v>
      </c>
      <c r="F173" s="23">
        <v>6</v>
      </c>
      <c r="G173" s="23">
        <v>71</v>
      </c>
      <c r="H173" s="24">
        <v>2106</v>
      </c>
      <c r="I173" s="25">
        <v>3</v>
      </c>
    </row>
    <row r="174" spans="1:9" x14ac:dyDescent="0.2">
      <c r="A174" s="10"/>
      <c r="B174" s="20" t="s">
        <v>16</v>
      </c>
      <c r="C174" s="20">
        <v>6</v>
      </c>
      <c r="D174" s="20">
        <v>59</v>
      </c>
      <c r="E174" s="20">
        <v>1</v>
      </c>
      <c r="F174" s="20">
        <v>7</v>
      </c>
      <c r="G174" s="20">
        <v>65</v>
      </c>
      <c r="H174" s="21">
        <v>2024</v>
      </c>
      <c r="I174" s="22">
        <v>3</v>
      </c>
    </row>
    <row r="175" spans="1:9" x14ac:dyDescent="0.2">
      <c r="A175" s="10"/>
      <c r="B175" s="26" t="s">
        <v>17</v>
      </c>
      <c r="C175" s="26">
        <v>-47</v>
      </c>
      <c r="D175" s="26">
        <v>-38</v>
      </c>
      <c r="E175" s="26">
        <v>25</v>
      </c>
      <c r="F175" s="26">
        <v>-57</v>
      </c>
      <c r="G175" s="26">
        <v>-38</v>
      </c>
      <c r="H175" s="26">
        <v>7</v>
      </c>
      <c r="I175" s="27">
        <v>-42</v>
      </c>
    </row>
    <row r="176" spans="1:9" x14ac:dyDescent="0.2">
      <c r="A176" s="15"/>
      <c r="B176" s="26" t="s">
        <v>18</v>
      </c>
      <c r="C176" s="26">
        <v>-32</v>
      </c>
      <c r="D176" s="26">
        <v>-44</v>
      </c>
      <c r="E176" s="26">
        <v>-25</v>
      </c>
      <c r="F176" s="26">
        <v>-49</v>
      </c>
      <c r="G176" s="26">
        <v>-43</v>
      </c>
      <c r="H176" s="26">
        <v>3</v>
      </c>
      <c r="I176" s="27">
        <v>-45</v>
      </c>
    </row>
    <row r="177" spans="1:9" x14ac:dyDescent="0.2">
      <c r="A177" s="19" t="s">
        <v>30</v>
      </c>
      <c r="B177" s="20" t="s">
        <v>14</v>
      </c>
      <c r="C177" s="20">
        <v>27</v>
      </c>
      <c r="D177" s="20">
        <v>228</v>
      </c>
      <c r="E177" s="20">
        <v>2</v>
      </c>
      <c r="F177" s="20">
        <v>37</v>
      </c>
      <c r="G177" s="20">
        <v>255</v>
      </c>
      <c r="H177" s="21">
        <v>5417</v>
      </c>
      <c r="I177" s="22">
        <v>5</v>
      </c>
    </row>
    <row r="178" spans="1:9" x14ac:dyDescent="0.2">
      <c r="A178" s="10"/>
      <c r="B178" s="23">
        <v>2006</v>
      </c>
      <c r="C178" s="23">
        <v>26</v>
      </c>
      <c r="D178" s="23">
        <v>245</v>
      </c>
      <c r="E178" s="23" t="s">
        <v>15</v>
      </c>
      <c r="F178" s="23">
        <v>38</v>
      </c>
      <c r="G178" s="23">
        <v>271</v>
      </c>
      <c r="H178" s="24">
        <v>5511</v>
      </c>
      <c r="I178" s="25">
        <v>5</v>
      </c>
    </row>
    <row r="179" spans="1:9" x14ac:dyDescent="0.2">
      <c r="A179" s="10"/>
      <c r="B179" s="23">
        <v>2007</v>
      </c>
      <c r="C179" s="23">
        <v>30</v>
      </c>
      <c r="D179" s="23">
        <v>224</v>
      </c>
      <c r="E179" s="23">
        <v>3</v>
      </c>
      <c r="F179" s="23">
        <v>36</v>
      </c>
      <c r="G179" s="23">
        <v>254</v>
      </c>
      <c r="H179" s="24">
        <v>5527</v>
      </c>
      <c r="I179" s="25">
        <v>5</v>
      </c>
    </row>
    <row r="180" spans="1:9" x14ac:dyDescent="0.2">
      <c r="A180" s="10"/>
      <c r="B180" s="23">
        <v>2008</v>
      </c>
      <c r="C180" s="23">
        <v>28</v>
      </c>
      <c r="D180" s="23">
        <v>215</v>
      </c>
      <c r="E180" s="23">
        <v>1</v>
      </c>
      <c r="F180" s="23">
        <v>30</v>
      </c>
      <c r="G180" s="23">
        <v>243</v>
      </c>
      <c r="H180" s="24">
        <v>5516</v>
      </c>
      <c r="I180" s="25">
        <v>4</v>
      </c>
    </row>
    <row r="181" spans="1:9" x14ac:dyDescent="0.2">
      <c r="A181" s="10"/>
      <c r="B181" s="23">
        <v>2009</v>
      </c>
      <c r="C181" s="23">
        <v>14</v>
      </c>
      <c r="D181" s="23">
        <v>160</v>
      </c>
      <c r="E181" s="23" t="s">
        <v>15</v>
      </c>
      <c r="F181" s="23">
        <v>29</v>
      </c>
      <c r="G181" s="23">
        <v>174</v>
      </c>
      <c r="H181" s="24">
        <v>5445</v>
      </c>
      <c r="I181" s="25">
        <v>3</v>
      </c>
    </row>
    <row r="182" spans="1:9" x14ac:dyDescent="0.2">
      <c r="A182" s="10"/>
      <c r="B182" s="23">
        <v>2010</v>
      </c>
      <c r="C182" s="23">
        <v>22</v>
      </c>
      <c r="D182" s="23">
        <v>138</v>
      </c>
      <c r="E182" s="23" t="s">
        <v>15</v>
      </c>
      <c r="F182" s="23">
        <v>26</v>
      </c>
      <c r="G182" s="23">
        <v>160</v>
      </c>
      <c r="H182" s="24">
        <v>5395</v>
      </c>
      <c r="I182" s="25">
        <v>3</v>
      </c>
    </row>
    <row r="183" spans="1:9" x14ac:dyDescent="0.2">
      <c r="A183" s="10"/>
      <c r="B183" s="23">
        <v>2011</v>
      </c>
      <c r="C183" s="23">
        <v>15</v>
      </c>
      <c r="D183" s="23">
        <v>144</v>
      </c>
      <c r="E183" s="23" t="s">
        <v>15</v>
      </c>
      <c r="F183" s="23">
        <v>20</v>
      </c>
      <c r="G183" s="23">
        <v>159</v>
      </c>
      <c r="H183" s="24">
        <v>5712</v>
      </c>
      <c r="I183" s="25">
        <v>3</v>
      </c>
    </row>
    <row r="184" spans="1:9" x14ac:dyDescent="0.2">
      <c r="A184" s="10"/>
      <c r="B184" s="23">
        <v>2012</v>
      </c>
      <c r="C184" s="23">
        <v>12</v>
      </c>
      <c r="D184" s="23">
        <v>142</v>
      </c>
      <c r="E184" s="23">
        <v>1</v>
      </c>
      <c r="F184" s="23">
        <v>28</v>
      </c>
      <c r="G184" s="23">
        <v>154</v>
      </c>
      <c r="H184" s="24">
        <v>5712</v>
      </c>
      <c r="I184" s="25">
        <v>3</v>
      </c>
    </row>
    <row r="185" spans="1:9" x14ac:dyDescent="0.2">
      <c r="A185" s="10"/>
      <c r="B185" s="23">
        <v>2013</v>
      </c>
      <c r="C185" s="23">
        <v>18</v>
      </c>
      <c r="D185" s="23">
        <v>155</v>
      </c>
      <c r="E185" s="23">
        <v>1</v>
      </c>
      <c r="F185" s="23">
        <v>22</v>
      </c>
      <c r="G185" s="23">
        <v>173</v>
      </c>
      <c r="H185" s="24">
        <v>5677</v>
      </c>
      <c r="I185" s="25">
        <v>3</v>
      </c>
    </row>
    <row r="186" spans="1:9" x14ac:dyDescent="0.2">
      <c r="A186" s="10"/>
      <c r="B186" s="23">
        <v>2014</v>
      </c>
      <c r="C186" s="23">
        <v>13</v>
      </c>
      <c r="D186" s="23">
        <v>135</v>
      </c>
      <c r="E186" s="23" t="s">
        <v>15</v>
      </c>
      <c r="F186" s="23">
        <v>20</v>
      </c>
      <c r="G186" s="23">
        <v>148</v>
      </c>
      <c r="H186" s="24">
        <v>5641</v>
      </c>
      <c r="I186" s="25">
        <v>3</v>
      </c>
    </row>
    <row r="187" spans="1:9" x14ac:dyDescent="0.2">
      <c r="A187" s="10"/>
      <c r="B187" s="23">
        <v>2015</v>
      </c>
      <c r="C187" s="23">
        <v>21</v>
      </c>
      <c r="D187" s="23">
        <v>160</v>
      </c>
      <c r="E187" s="23" t="s">
        <v>15</v>
      </c>
      <c r="F187" s="23">
        <v>23</v>
      </c>
      <c r="G187" s="23">
        <v>181</v>
      </c>
      <c r="H187" s="24">
        <v>5745</v>
      </c>
      <c r="I187" s="25">
        <v>3</v>
      </c>
    </row>
    <row r="188" spans="1:9" x14ac:dyDescent="0.2">
      <c r="A188" s="10"/>
      <c r="B188" s="20" t="s">
        <v>16</v>
      </c>
      <c r="C188" s="20">
        <v>16</v>
      </c>
      <c r="D188" s="20">
        <v>147</v>
      </c>
      <c r="E188" s="20">
        <v>0</v>
      </c>
      <c r="F188" s="20">
        <v>23</v>
      </c>
      <c r="G188" s="20">
        <v>163</v>
      </c>
      <c r="H188" s="21">
        <v>5697</v>
      </c>
      <c r="I188" s="22">
        <v>3</v>
      </c>
    </row>
    <row r="189" spans="1:9" x14ac:dyDescent="0.2">
      <c r="A189" s="10"/>
      <c r="B189" s="26" t="s">
        <v>17</v>
      </c>
      <c r="C189" s="26">
        <v>-23</v>
      </c>
      <c r="D189" s="26">
        <v>-30</v>
      </c>
      <c r="E189" s="26" t="s">
        <v>15</v>
      </c>
      <c r="F189" s="26">
        <v>-38</v>
      </c>
      <c r="G189" s="26">
        <v>-29</v>
      </c>
      <c r="H189" s="26">
        <v>6</v>
      </c>
      <c r="I189" s="27">
        <v>-33</v>
      </c>
    </row>
    <row r="190" spans="1:9" x14ac:dyDescent="0.2">
      <c r="A190" s="15"/>
      <c r="B190" s="26" t="s">
        <v>18</v>
      </c>
      <c r="C190" s="26">
        <v>-42</v>
      </c>
      <c r="D190" s="26">
        <v>-35</v>
      </c>
      <c r="E190" s="26">
        <v>-75</v>
      </c>
      <c r="F190" s="26">
        <v>-39</v>
      </c>
      <c r="G190" s="26">
        <v>-36</v>
      </c>
      <c r="H190" s="26">
        <v>5</v>
      </c>
      <c r="I190" s="27">
        <v>-39</v>
      </c>
    </row>
    <row r="191" spans="1:9" x14ac:dyDescent="0.2">
      <c r="A191" s="19" t="s">
        <v>31</v>
      </c>
      <c r="B191" s="20" t="s">
        <v>14</v>
      </c>
      <c r="C191" s="20">
        <v>292</v>
      </c>
      <c r="D191" s="21">
        <v>2605</v>
      </c>
      <c r="E191" s="20">
        <v>15</v>
      </c>
      <c r="F191" s="20">
        <v>325</v>
      </c>
      <c r="G191" s="21">
        <v>2897</v>
      </c>
      <c r="H191" s="21">
        <v>43736</v>
      </c>
      <c r="I191" s="22">
        <v>7</v>
      </c>
    </row>
    <row r="192" spans="1:9" x14ac:dyDescent="0.2">
      <c r="A192" s="10"/>
      <c r="B192" s="23">
        <v>2006</v>
      </c>
      <c r="C192" s="23">
        <v>281</v>
      </c>
      <c r="D192" s="24">
        <v>2385</v>
      </c>
      <c r="E192" s="23">
        <v>9</v>
      </c>
      <c r="F192" s="23">
        <v>269</v>
      </c>
      <c r="G192" s="24">
        <v>2666</v>
      </c>
      <c r="H192" s="24">
        <v>44666</v>
      </c>
      <c r="I192" s="25">
        <v>6</v>
      </c>
    </row>
    <row r="193" spans="1:9" x14ac:dyDescent="0.2">
      <c r="A193" s="10"/>
      <c r="B193" s="23">
        <v>2007</v>
      </c>
      <c r="C193" s="23">
        <v>270</v>
      </c>
      <c r="D193" s="24">
        <v>2575</v>
      </c>
      <c r="E193" s="23">
        <v>20</v>
      </c>
      <c r="F193" s="23">
        <v>279</v>
      </c>
      <c r="G193" s="24">
        <v>2845</v>
      </c>
      <c r="H193" s="24">
        <v>44470</v>
      </c>
      <c r="I193" s="25">
        <v>6</v>
      </c>
    </row>
    <row r="194" spans="1:9" x14ac:dyDescent="0.2">
      <c r="A194" s="10"/>
      <c r="B194" s="23">
        <v>2008</v>
      </c>
      <c r="C194" s="23">
        <v>216</v>
      </c>
      <c r="D194" s="24">
        <v>2287</v>
      </c>
      <c r="E194" s="23">
        <v>5</v>
      </c>
      <c r="F194" s="23">
        <v>253</v>
      </c>
      <c r="G194" s="24">
        <v>2503</v>
      </c>
      <c r="H194" s="24">
        <v>44219</v>
      </c>
      <c r="I194" s="25">
        <v>6</v>
      </c>
    </row>
    <row r="195" spans="1:9" x14ac:dyDescent="0.2">
      <c r="A195" s="10"/>
      <c r="B195" s="23">
        <v>2009</v>
      </c>
      <c r="C195" s="23">
        <v>208</v>
      </c>
      <c r="D195" s="24">
        <v>1969</v>
      </c>
      <c r="E195" s="23">
        <v>4</v>
      </c>
      <c r="F195" s="23">
        <v>223</v>
      </c>
      <c r="G195" s="24">
        <v>2177</v>
      </c>
      <c r="H195" s="24">
        <v>43488</v>
      </c>
      <c r="I195" s="25">
        <v>5</v>
      </c>
    </row>
    <row r="196" spans="1:9" x14ac:dyDescent="0.2">
      <c r="A196" s="10"/>
      <c r="B196" s="23">
        <v>2010</v>
      </c>
      <c r="C196" s="23">
        <v>185</v>
      </c>
      <c r="D196" s="24">
        <v>1880</v>
      </c>
      <c r="E196" s="23">
        <v>7</v>
      </c>
      <c r="F196" s="23">
        <v>203</v>
      </c>
      <c r="G196" s="24">
        <v>2065</v>
      </c>
      <c r="H196" s="24">
        <v>43390</v>
      </c>
      <c r="I196" s="25">
        <v>5</v>
      </c>
    </row>
    <row r="197" spans="1:9" x14ac:dyDescent="0.2">
      <c r="A197" s="10"/>
      <c r="B197" s="23">
        <v>2011</v>
      </c>
      <c r="C197" s="23">
        <v>176</v>
      </c>
      <c r="D197" s="24">
        <v>1981</v>
      </c>
      <c r="E197" s="23">
        <v>2</v>
      </c>
      <c r="F197" s="23">
        <v>194</v>
      </c>
      <c r="G197" s="24">
        <v>2157</v>
      </c>
      <c r="H197" s="24">
        <v>43549</v>
      </c>
      <c r="I197" s="25">
        <v>5</v>
      </c>
    </row>
    <row r="198" spans="1:9" x14ac:dyDescent="0.2">
      <c r="A198" s="10"/>
      <c r="B198" s="23">
        <v>2012</v>
      </c>
      <c r="C198" s="23">
        <v>172</v>
      </c>
      <c r="D198" s="24">
        <v>1671</v>
      </c>
      <c r="E198" s="23">
        <v>9</v>
      </c>
      <c r="F198" s="23">
        <v>142</v>
      </c>
      <c r="G198" s="24">
        <v>1843</v>
      </c>
      <c r="H198" s="24">
        <v>43840</v>
      </c>
      <c r="I198" s="25">
        <v>4</v>
      </c>
    </row>
    <row r="199" spans="1:9" x14ac:dyDescent="0.2">
      <c r="A199" s="10"/>
      <c r="B199" s="23">
        <v>2013</v>
      </c>
      <c r="C199" s="23">
        <v>203</v>
      </c>
      <c r="D199" s="24">
        <v>1703</v>
      </c>
      <c r="E199" s="23">
        <v>7</v>
      </c>
      <c r="F199" s="23">
        <v>171</v>
      </c>
      <c r="G199" s="24">
        <v>1906</v>
      </c>
      <c r="H199" s="24">
        <v>44839</v>
      </c>
      <c r="I199" s="25">
        <v>4</v>
      </c>
    </row>
    <row r="200" spans="1:9" x14ac:dyDescent="0.2">
      <c r="A200" s="10"/>
      <c r="B200" s="23">
        <v>2014</v>
      </c>
      <c r="C200" s="23">
        <v>168</v>
      </c>
      <c r="D200" s="24">
        <v>1600</v>
      </c>
      <c r="E200" s="23">
        <v>4</v>
      </c>
      <c r="F200" s="23">
        <v>139</v>
      </c>
      <c r="G200" s="24">
        <v>1768</v>
      </c>
      <c r="H200" s="24">
        <v>45374</v>
      </c>
      <c r="I200" s="25">
        <v>4</v>
      </c>
    </row>
    <row r="201" spans="1:9" x14ac:dyDescent="0.2">
      <c r="A201" s="10"/>
      <c r="B201" s="23">
        <v>2015</v>
      </c>
      <c r="C201" s="23">
        <v>191</v>
      </c>
      <c r="D201" s="24">
        <v>1697</v>
      </c>
      <c r="E201" s="23">
        <v>12</v>
      </c>
      <c r="F201" s="23">
        <v>167</v>
      </c>
      <c r="G201" s="24">
        <v>1888</v>
      </c>
      <c r="H201" s="24">
        <v>46437</v>
      </c>
      <c r="I201" s="25">
        <v>4</v>
      </c>
    </row>
    <row r="202" spans="1:9" x14ac:dyDescent="0.2">
      <c r="A202" s="10"/>
      <c r="B202" s="20" t="s">
        <v>16</v>
      </c>
      <c r="C202" s="20">
        <v>182</v>
      </c>
      <c r="D202" s="21">
        <v>1730</v>
      </c>
      <c r="E202" s="20">
        <v>7</v>
      </c>
      <c r="F202" s="20">
        <v>163</v>
      </c>
      <c r="G202" s="21">
        <v>1912</v>
      </c>
      <c r="H202" s="21">
        <v>44808</v>
      </c>
      <c r="I202" s="22">
        <v>4</v>
      </c>
    </row>
    <row r="203" spans="1:9" x14ac:dyDescent="0.2">
      <c r="A203" s="10"/>
      <c r="B203" s="26" t="s">
        <v>17</v>
      </c>
      <c r="C203" s="26">
        <v>-35</v>
      </c>
      <c r="D203" s="26">
        <v>-35</v>
      </c>
      <c r="E203" s="26">
        <v>-22</v>
      </c>
      <c r="F203" s="26">
        <v>-49</v>
      </c>
      <c r="G203" s="26">
        <v>-35</v>
      </c>
      <c r="H203" s="26">
        <v>6</v>
      </c>
      <c r="I203" s="27">
        <v>-39</v>
      </c>
    </row>
    <row r="204" spans="1:9" ht="12" thickBot="1" x14ac:dyDescent="0.25">
      <c r="A204" s="28"/>
      <c r="B204" s="29" t="s">
        <v>18</v>
      </c>
      <c r="C204" s="29">
        <v>-38</v>
      </c>
      <c r="D204" s="29">
        <v>-34</v>
      </c>
      <c r="E204" s="29">
        <v>-56</v>
      </c>
      <c r="F204" s="29">
        <v>-50</v>
      </c>
      <c r="G204" s="29">
        <v>-34</v>
      </c>
      <c r="H204" s="29">
        <v>2</v>
      </c>
      <c r="I204" s="30">
        <v>-36</v>
      </c>
    </row>
    <row r="206" spans="1:9" ht="12.75" x14ac:dyDescent="0.2">
      <c r="A206" s="31"/>
      <c r="B206" s="2"/>
      <c r="C206" s="2"/>
      <c r="D206" s="2"/>
      <c r="E206" s="2"/>
      <c r="F206" s="2"/>
      <c r="G206" s="2"/>
      <c r="H206" s="2"/>
      <c r="I206" s="2"/>
    </row>
  </sheetData>
  <mergeCells count="19">
    <mergeCell ref="A191:A204"/>
    <mergeCell ref="A107:A120"/>
    <mergeCell ref="A121:A134"/>
    <mergeCell ref="A135:A148"/>
    <mergeCell ref="A149:A162"/>
    <mergeCell ref="A163:A176"/>
    <mergeCell ref="A177:A190"/>
    <mergeCell ref="A23:A36"/>
    <mergeCell ref="A37:A50"/>
    <mergeCell ref="A51:A64"/>
    <mergeCell ref="A65:A78"/>
    <mergeCell ref="A79:A92"/>
    <mergeCell ref="A93:A106"/>
    <mergeCell ref="A6:B8"/>
    <mergeCell ref="C6:C8"/>
    <mergeCell ref="D6:D8"/>
    <mergeCell ref="E6:E8"/>
    <mergeCell ref="F6:F8"/>
    <mergeCell ref="A9:A22"/>
  </mergeCells>
  <pageMargins left="0.75" right="0.75" top="1" bottom="1" header="0.5" footer="0.5"/>
  <pageSetup paperSize="9" scale="49" orientation="portrait" r:id="rId1"/>
  <headerFooter alignWithMargins="0"/>
  <rowBreaks count="1" manualBreakCount="1"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84"/>
  <sheetViews>
    <sheetView zoomScaleNormal="100" workbookViewId="0"/>
  </sheetViews>
  <sheetFormatPr defaultRowHeight="12.75" x14ac:dyDescent="0.2"/>
  <cols>
    <col min="1" max="1" width="9.140625" style="34"/>
    <col min="2" max="5" width="9.42578125" style="34" bestFit="1" customWidth="1"/>
    <col min="6" max="6" width="10.28515625" style="34" bestFit="1" customWidth="1"/>
    <col min="7" max="7" width="11.28515625" style="34" customWidth="1"/>
    <col min="8" max="8" width="9.5703125" style="34" bestFit="1" customWidth="1"/>
    <col min="9" max="16384" width="9.140625" style="34"/>
  </cols>
  <sheetData>
    <row r="1" spans="1:11" ht="15" x14ac:dyDescent="0.25">
      <c r="A1" s="32" t="s">
        <v>32</v>
      </c>
      <c r="B1" s="33"/>
      <c r="C1" s="33"/>
      <c r="D1" s="33"/>
      <c r="E1" s="33"/>
      <c r="F1" s="33"/>
      <c r="G1" s="33"/>
      <c r="H1" s="33"/>
      <c r="J1" s="32"/>
      <c r="K1" s="35" t="s">
        <v>33</v>
      </c>
    </row>
    <row r="2" spans="1:11" ht="10.5" customHeight="1" x14ac:dyDescent="0.25">
      <c r="A2" s="32" t="s">
        <v>34</v>
      </c>
      <c r="B2" s="33"/>
      <c r="C2" s="33"/>
      <c r="D2" s="33"/>
      <c r="E2" s="33"/>
      <c r="F2" s="33"/>
      <c r="G2" s="33"/>
      <c r="H2" s="33"/>
      <c r="I2" s="33"/>
      <c r="J2" s="32"/>
      <c r="K2" s="36"/>
    </row>
    <row r="3" spans="1:11" s="36" customFormat="1" ht="15" x14ac:dyDescent="0.25">
      <c r="A3" s="32" t="s">
        <v>35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s="36" customFormat="1" ht="15" x14ac:dyDescent="0.25">
      <c r="A4" s="32" t="s">
        <v>36</v>
      </c>
      <c r="B4" s="32"/>
      <c r="C4" s="32"/>
      <c r="D4" s="32"/>
      <c r="E4" s="32"/>
      <c r="F4" s="32"/>
      <c r="G4" s="32"/>
      <c r="H4" s="32"/>
      <c r="I4" s="32"/>
      <c r="J4" s="32"/>
    </row>
    <row r="5" spans="1:11" s="36" customFormat="1" ht="13.5" thickBo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6" customFormat="1" x14ac:dyDescent="0.2">
      <c r="A6" s="38"/>
      <c r="B6" s="38"/>
      <c r="C6" s="38"/>
      <c r="D6" s="38"/>
      <c r="E6" s="38"/>
      <c r="F6" s="38"/>
      <c r="G6" s="38"/>
      <c r="H6" s="38" t="s">
        <v>37</v>
      </c>
      <c r="I6" s="38"/>
      <c r="J6" s="38"/>
      <c r="K6" s="38"/>
    </row>
    <row r="7" spans="1:11" s="36" customFormat="1" ht="13.5" thickBot="1" x14ac:dyDescent="0.25">
      <c r="A7" s="39"/>
      <c r="B7" s="39"/>
      <c r="C7" s="39"/>
      <c r="D7" s="39"/>
      <c r="E7" s="39"/>
      <c r="F7" s="39"/>
      <c r="G7" s="39"/>
      <c r="H7" s="37" t="s">
        <v>38</v>
      </c>
      <c r="I7" s="37"/>
      <c r="J7" s="37"/>
      <c r="K7" s="37"/>
    </row>
    <row r="8" spans="1:11" s="36" customFormat="1" x14ac:dyDescent="0.2">
      <c r="A8" s="39"/>
      <c r="B8" s="40" t="s">
        <v>39</v>
      </c>
      <c r="C8" s="40" t="s">
        <v>40</v>
      </c>
      <c r="D8" s="40" t="s">
        <v>41</v>
      </c>
      <c r="E8" s="40" t="s">
        <v>42</v>
      </c>
      <c r="F8" s="40" t="s">
        <v>43</v>
      </c>
      <c r="G8" s="40" t="s">
        <v>44</v>
      </c>
      <c r="H8" s="40" t="s">
        <v>39</v>
      </c>
      <c r="I8" s="40" t="s">
        <v>40</v>
      </c>
      <c r="J8" s="40" t="s">
        <v>41</v>
      </c>
      <c r="K8" s="40" t="s">
        <v>42</v>
      </c>
    </row>
    <row r="9" spans="1:11" s="36" customFormat="1" ht="13.5" thickBot="1" x14ac:dyDescent="0.25">
      <c r="A9" s="41"/>
      <c r="B9" s="42" t="s">
        <v>45</v>
      </c>
      <c r="C9" s="42" t="s">
        <v>46</v>
      </c>
      <c r="D9" s="42" t="s">
        <v>47</v>
      </c>
      <c r="E9" s="42" t="s">
        <v>48</v>
      </c>
      <c r="F9" s="42" t="s">
        <v>49</v>
      </c>
      <c r="G9" s="42" t="s">
        <v>50</v>
      </c>
      <c r="H9" s="42" t="s">
        <v>45</v>
      </c>
      <c r="I9" s="42" t="s">
        <v>46</v>
      </c>
      <c r="J9" s="42" t="s">
        <v>47</v>
      </c>
      <c r="K9" s="42" t="s">
        <v>48</v>
      </c>
    </row>
    <row r="10" spans="1:11" s="36" customFormat="1" ht="13.5" thickTop="1" x14ac:dyDescent="0.2">
      <c r="A10" s="36" t="s">
        <v>51</v>
      </c>
      <c r="G10" s="43" t="s">
        <v>52</v>
      </c>
      <c r="H10" s="34"/>
      <c r="I10" s="34"/>
      <c r="J10" s="34"/>
      <c r="K10" s="43" t="s">
        <v>53</v>
      </c>
    </row>
    <row r="11" spans="1:11" x14ac:dyDescent="0.2">
      <c r="A11" s="34">
        <v>1981</v>
      </c>
      <c r="B11" s="34">
        <v>151</v>
      </c>
      <c r="C11" s="34">
        <v>156</v>
      </c>
      <c r="D11" s="34">
        <v>166</v>
      </c>
      <c r="E11" s="34">
        <v>204</v>
      </c>
      <c r="F11" s="34">
        <v>677</v>
      </c>
      <c r="G11" s="44">
        <f t="shared" ref="G11:G33" si="0">SUM(B11:E11)/4</f>
        <v>169.25</v>
      </c>
      <c r="H11" s="45">
        <f>SUM(B11-G11)*100/G11</f>
        <v>-10.782865583456426</v>
      </c>
      <c r="I11" s="45">
        <f>SUM(C11-G11)*100/G11</f>
        <v>-7.8286558345642536</v>
      </c>
      <c r="J11" s="45">
        <f>SUM(D11-G11)*100/G11</f>
        <v>-1.9202363367799113</v>
      </c>
      <c r="K11" s="45">
        <f>SUM(E11-G11)*100/G11</f>
        <v>20.531757754800591</v>
      </c>
    </row>
    <row r="12" spans="1:11" x14ac:dyDescent="0.2">
      <c r="A12" s="34">
        <v>1982</v>
      </c>
      <c r="B12" s="34">
        <v>155</v>
      </c>
      <c r="C12" s="34">
        <v>172</v>
      </c>
      <c r="D12" s="34">
        <v>181</v>
      </c>
      <c r="E12" s="34">
        <v>193</v>
      </c>
      <c r="F12" s="34">
        <v>701</v>
      </c>
      <c r="G12" s="44">
        <f t="shared" si="0"/>
        <v>175.25</v>
      </c>
      <c r="H12" s="45">
        <f t="shared" ref="H12:H38" si="1">SUM(B12-G12)*100/G12</f>
        <v>-11.554921540656206</v>
      </c>
      <c r="I12" s="45">
        <f t="shared" ref="I12:I38" si="2">SUM(C12-G12)*100/G12</f>
        <v>-1.854493580599144</v>
      </c>
      <c r="J12" s="45">
        <f t="shared" ref="J12:J46" si="3">SUM(D12-G12)*100/G12</f>
        <v>3.2810271041369474</v>
      </c>
      <c r="K12" s="45">
        <f t="shared" ref="K12:K46" si="4">SUM(E12-G12)*100/G12</f>
        <v>10.128388017118402</v>
      </c>
    </row>
    <row r="13" spans="1:11" x14ac:dyDescent="0.2">
      <c r="A13" s="34">
        <v>1983</v>
      </c>
      <c r="B13" s="34">
        <v>174</v>
      </c>
      <c r="C13" s="34">
        <v>133</v>
      </c>
      <c r="D13" s="34">
        <v>152</v>
      </c>
      <c r="E13" s="34">
        <v>165</v>
      </c>
      <c r="F13" s="34">
        <v>624</v>
      </c>
      <c r="G13" s="44">
        <f t="shared" si="0"/>
        <v>156</v>
      </c>
      <c r="H13" s="45">
        <f t="shared" si="1"/>
        <v>11.538461538461538</v>
      </c>
      <c r="I13" s="45">
        <f t="shared" si="2"/>
        <v>-14.743589743589743</v>
      </c>
      <c r="J13" s="45">
        <f t="shared" si="3"/>
        <v>-2.5641025641025643</v>
      </c>
      <c r="K13" s="45">
        <f t="shared" si="4"/>
        <v>5.7692307692307692</v>
      </c>
    </row>
    <row r="14" spans="1:11" x14ac:dyDescent="0.2">
      <c r="A14" s="34">
        <v>1984</v>
      </c>
      <c r="B14" s="34">
        <v>122</v>
      </c>
      <c r="C14" s="34">
        <v>122</v>
      </c>
      <c r="D14" s="34">
        <v>178</v>
      </c>
      <c r="E14" s="34">
        <v>177</v>
      </c>
      <c r="F14" s="34">
        <v>599</v>
      </c>
      <c r="G14" s="44">
        <f t="shared" si="0"/>
        <v>149.75</v>
      </c>
      <c r="H14" s="45">
        <f t="shared" si="1"/>
        <v>-18.530884808013354</v>
      </c>
      <c r="I14" s="45">
        <f t="shared" si="2"/>
        <v>-18.530884808013354</v>
      </c>
      <c r="J14" s="45">
        <f t="shared" si="3"/>
        <v>18.864774624373958</v>
      </c>
      <c r="K14" s="45">
        <f t="shared" si="4"/>
        <v>18.196994991652755</v>
      </c>
    </row>
    <row r="15" spans="1:11" x14ac:dyDescent="0.2">
      <c r="A15" s="34">
        <v>1985</v>
      </c>
      <c r="B15" s="34">
        <v>128</v>
      </c>
      <c r="C15" s="34">
        <v>155</v>
      </c>
      <c r="D15" s="34">
        <v>157</v>
      </c>
      <c r="E15" s="34">
        <v>162</v>
      </c>
      <c r="F15" s="34">
        <v>602</v>
      </c>
      <c r="G15" s="44">
        <f t="shared" si="0"/>
        <v>150.5</v>
      </c>
      <c r="H15" s="45">
        <f t="shared" si="1"/>
        <v>-14.950166112956811</v>
      </c>
      <c r="I15" s="45">
        <f t="shared" si="2"/>
        <v>2.9900332225913622</v>
      </c>
      <c r="J15" s="45">
        <f t="shared" si="3"/>
        <v>4.3189368770764123</v>
      </c>
      <c r="K15" s="45">
        <f t="shared" si="4"/>
        <v>7.6411960132890364</v>
      </c>
    </row>
    <row r="16" spans="1:11" x14ac:dyDescent="0.2">
      <c r="A16" s="34">
        <v>1986</v>
      </c>
      <c r="B16" s="34">
        <v>124</v>
      </c>
      <c r="C16" s="34">
        <v>130</v>
      </c>
      <c r="D16" s="34">
        <v>154</v>
      </c>
      <c r="E16" s="34">
        <v>193</v>
      </c>
      <c r="F16" s="34">
        <v>601</v>
      </c>
      <c r="G16" s="44">
        <f t="shared" si="0"/>
        <v>150.25</v>
      </c>
      <c r="H16" s="45">
        <f t="shared" si="1"/>
        <v>-17.470881863560731</v>
      </c>
      <c r="I16" s="45">
        <f t="shared" si="2"/>
        <v>-13.477537437603994</v>
      </c>
      <c r="J16" s="45">
        <f t="shared" si="3"/>
        <v>2.4958402662229617</v>
      </c>
      <c r="K16" s="45">
        <f t="shared" si="4"/>
        <v>28.452579034941763</v>
      </c>
    </row>
    <row r="17" spans="1:11" x14ac:dyDescent="0.2">
      <c r="A17" s="34">
        <v>1987</v>
      </c>
      <c r="B17" s="34">
        <v>116</v>
      </c>
      <c r="C17" s="34">
        <v>126</v>
      </c>
      <c r="D17" s="34">
        <v>145</v>
      </c>
      <c r="E17" s="34">
        <v>169</v>
      </c>
      <c r="F17" s="34">
        <v>556</v>
      </c>
      <c r="G17" s="44">
        <f t="shared" si="0"/>
        <v>139</v>
      </c>
      <c r="H17" s="45">
        <f t="shared" si="1"/>
        <v>-16.546762589928058</v>
      </c>
      <c r="I17" s="45">
        <f t="shared" si="2"/>
        <v>-9.3525179856115113</v>
      </c>
      <c r="J17" s="45">
        <f t="shared" si="3"/>
        <v>4.3165467625899279</v>
      </c>
      <c r="K17" s="45">
        <f t="shared" si="4"/>
        <v>21.582733812949641</v>
      </c>
    </row>
    <row r="18" spans="1:11" x14ac:dyDescent="0.2">
      <c r="A18" s="34">
        <v>1988</v>
      </c>
      <c r="B18" s="34">
        <v>123</v>
      </c>
      <c r="C18" s="34">
        <v>117</v>
      </c>
      <c r="D18" s="34">
        <v>143</v>
      </c>
      <c r="E18" s="34">
        <v>171</v>
      </c>
      <c r="F18" s="34">
        <v>554</v>
      </c>
      <c r="G18" s="44">
        <f t="shared" si="0"/>
        <v>138.5</v>
      </c>
      <c r="H18" s="45">
        <f t="shared" si="1"/>
        <v>-11.191335740072201</v>
      </c>
      <c r="I18" s="45">
        <f t="shared" si="2"/>
        <v>-15.523465703971119</v>
      </c>
      <c r="J18" s="45">
        <f t="shared" si="3"/>
        <v>3.2490974729241877</v>
      </c>
      <c r="K18" s="45">
        <f t="shared" si="4"/>
        <v>23.465703971119133</v>
      </c>
    </row>
    <row r="19" spans="1:11" x14ac:dyDescent="0.2">
      <c r="A19" s="34">
        <v>1989</v>
      </c>
      <c r="B19" s="34">
        <v>145</v>
      </c>
      <c r="C19" s="34">
        <v>112</v>
      </c>
      <c r="D19" s="34">
        <v>148</v>
      </c>
      <c r="E19" s="34">
        <v>148</v>
      </c>
      <c r="F19" s="34">
        <v>553</v>
      </c>
      <c r="G19" s="44">
        <f t="shared" si="0"/>
        <v>138.25</v>
      </c>
      <c r="H19" s="45">
        <f t="shared" si="1"/>
        <v>4.8824593128390594</v>
      </c>
      <c r="I19" s="45">
        <f t="shared" si="2"/>
        <v>-18.9873417721519</v>
      </c>
      <c r="J19" s="45">
        <f t="shared" si="3"/>
        <v>7.0524412296564192</v>
      </c>
      <c r="K19" s="45">
        <f t="shared" si="4"/>
        <v>7.0524412296564192</v>
      </c>
    </row>
    <row r="20" spans="1:11" x14ac:dyDescent="0.2">
      <c r="A20" s="34">
        <v>1990</v>
      </c>
      <c r="B20" s="34">
        <v>134</v>
      </c>
      <c r="C20" s="34">
        <v>119</v>
      </c>
      <c r="D20" s="34">
        <v>137</v>
      </c>
      <c r="E20" s="34">
        <v>156</v>
      </c>
      <c r="F20" s="34">
        <v>546</v>
      </c>
      <c r="G20" s="44">
        <f t="shared" si="0"/>
        <v>136.5</v>
      </c>
      <c r="H20" s="45">
        <f t="shared" si="1"/>
        <v>-1.8315018315018314</v>
      </c>
      <c r="I20" s="45">
        <f t="shared" si="2"/>
        <v>-12.820512820512821</v>
      </c>
      <c r="J20" s="45">
        <f t="shared" si="3"/>
        <v>0.36630036630036628</v>
      </c>
      <c r="K20" s="45">
        <f t="shared" si="4"/>
        <v>14.285714285714286</v>
      </c>
    </row>
    <row r="21" spans="1:11" x14ac:dyDescent="0.2">
      <c r="A21" s="34">
        <v>1991</v>
      </c>
      <c r="B21" s="34">
        <v>104</v>
      </c>
      <c r="C21" s="34">
        <v>92</v>
      </c>
      <c r="D21" s="34">
        <v>146</v>
      </c>
      <c r="E21" s="34">
        <v>149</v>
      </c>
      <c r="F21" s="34">
        <v>491</v>
      </c>
      <c r="G21" s="44">
        <f t="shared" si="0"/>
        <v>122.75</v>
      </c>
      <c r="H21" s="45">
        <f t="shared" si="1"/>
        <v>-15.274949083503055</v>
      </c>
      <c r="I21" s="45">
        <f t="shared" si="2"/>
        <v>-25.05091649694501</v>
      </c>
      <c r="J21" s="45">
        <f t="shared" si="3"/>
        <v>18.940936863543786</v>
      </c>
      <c r="K21" s="45">
        <f t="shared" si="4"/>
        <v>21.384928716904277</v>
      </c>
    </row>
    <row r="22" spans="1:11" x14ac:dyDescent="0.2">
      <c r="A22" s="34">
        <v>1992</v>
      </c>
      <c r="B22" s="34">
        <v>106</v>
      </c>
      <c r="C22" s="34">
        <v>113</v>
      </c>
      <c r="D22" s="34">
        <v>113</v>
      </c>
      <c r="E22" s="34">
        <v>131</v>
      </c>
      <c r="F22" s="34">
        <v>463</v>
      </c>
      <c r="G22" s="44">
        <f t="shared" si="0"/>
        <v>115.75</v>
      </c>
      <c r="H22" s="45">
        <f t="shared" si="1"/>
        <v>-8.4233261339092866</v>
      </c>
      <c r="I22" s="45">
        <f t="shared" si="2"/>
        <v>-2.3758099352051838</v>
      </c>
      <c r="J22" s="45">
        <f t="shared" si="3"/>
        <v>-2.3758099352051838</v>
      </c>
      <c r="K22" s="45">
        <f t="shared" si="4"/>
        <v>13.174946004319654</v>
      </c>
    </row>
    <row r="23" spans="1:11" x14ac:dyDescent="0.2">
      <c r="A23" s="34">
        <v>1993</v>
      </c>
      <c r="B23" s="34">
        <v>100</v>
      </c>
      <c r="C23" s="34">
        <v>103</v>
      </c>
      <c r="D23" s="34">
        <v>93</v>
      </c>
      <c r="E23" s="34">
        <v>103</v>
      </c>
      <c r="F23" s="34">
        <v>399</v>
      </c>
      <c r="G23" s="44">
        <f t="shared" si="0"/>
        <v>99.75</v>
      </c>
      <c r="H23" s="45">
        <f t="shared" si="1"/>
        <v>0.25062656641604009</v>
      </c>
      <c r="I23" s="45">
        <f t="shared" si="2"/>
        <v>3.2581453634085213</v>
      </c>
      <c r="J23" s="45">
        <f t="shared" si="3"/>
        <v>-6.7669172932330826</v>
      </c>
      <c r="K23" s="45">
        <f t="shared" si="4"/>
        <v>3.2581453634085213</v>
      </c>
    </row>
    <row r="24" spans="1:11" x14ac:dyDescent="0.2">
      <c r="A24" s="34">
        <v>1994</v>
      </c>
      <c r="B24" s="34">
        <v>88</v>
      </c>
      <c r="C24" s="34">
        <v>82</v>
      </c>
      <c r="D24" s="34">
        <v>86</v>
      </c>
      <c r="E24" s="34">
        <v>107</v>
      </c>
      <c r="F24" s="34">
        <v>363</v>
      </c>
      <c r="G24" s="44">
        <f t="shared" si="0"/>
        <v>90.75</v>
      </c>
      <c r="H24" s="45">
        <f t="shared" si="1"/>
        <v>-3.0303030303030303</v>
      </c>
      <c r="I24" s="45">
        <f t="shared" si="2"/>
        <v>-9.6418732782369148</v>
      </c>
      <c r="J24" s="45">
        <f t="shared" si="3"/>
        <v>-5.2341597796143251</v>
      </c>
      <c r="K24" s="45">
        <f t="shared" si="4"/>
        <v>17.906336088154269</v>
      </c>
    </row>
    <row r="25" spans="1:11" x14ac:dyDescent="0.2">
      <c r="A25" s="34">
        <v>1995</v>
      </c>
      <c r="B25" s="34">
        <v>91</v>
      </c>
      <c r="C25" s="34">
        <v>77</v>
      </c>
      <c r="D25" s="34">
        <v>125</v>
      </c>
      <c r="E25" s="34">
        <v>116</v>
      </c>
      <c r="F25" s="34">
        <v>409</v>
      </c>
      <c r="G25" s="44">
        <f t="shared" si="0"/>
        <v>102.25</v>
      </c>
      <c r="H25" s="45">
        <f t="shared" si="1"/>
        <v>-11.002444987775061</v>
      </c>
      <c r="I25" s="45">
        <f t="shared" si="2"/>
        <v>-24.69437652811736</v>
      </c>
      <c r="J25" s="45">
        <f t="shared" si="3"/>
        <v>22.249388753056234</v>
      </c>
      <c r="K25" s="45">
        <f t="shared" si="4"/>
        <v>13.447432762836186</v>
      </c>
    </row>
    <row r="26" spans="1:11" x14ac:dyDescent="0.2">
      <c r="A26" s="34">
        <v>1996</v>
      </c>
      <c r="B26" s="34">
        <v>86</v>
      </c>
      <c r="C26" s="34">
        <v>83</v>
      </c>
      <c r="D26" s="34">
        <v>98</v>
      </c>
      <c r="E26" s="34">
        <v>90</v>
      </c>
      <c r="F26" s="34">
        <v>357</v>
      </c>
      <c r="G26" s="44">
        <f t="shared" si="0"/>
        <v>89.25</v>
      </c>
      <c r="H26" s="45">
        <f t="shared" si="1"/>
        <v>-3.6414565826330532</v>
      </c>
      <c r="I26" s="45">
        <f t="shared" si="2"/>
        <v>-7.0028011204481793</v>
      </c>
      <c r="J26" s="45">
        <f t="shared" si="3"/>
        <v>9.8039215686274517</v>
      </c>
      <c r="K26" s="45">
        <f t="shared" si="4"/>
        <v>0.84033613445378152</v>
      </c>
    </row>
    <row r="27" spans="1:11" x14ac:dyDescent="0.2">
      <c r="A27" s="34">
        <v>1997</v>
      </c>
      <c r="B27" s="34">
        <v>85</v>
      </c>
      <c r="C27" s="34">
        <v>91</v>
      </c>
      <c r="D27" s="34">
        <v>94</v>
      </c>
      <c r="E27" s="34">
        <v>107</v>
      </c>
      <c r="F27" s="34">
        <v>377</v>
      </c>
      <c r="G27" s="44">
        <f t="shared" si="0"/>
        <v>94.25</v>
      </c>
      <c r="H27" s="45">
        <f t="shared" si="1"/>
        <v>-9.8143236074270561</v>
      </c>
      <c r="I27" s="45">
        <f t="shared" si="2"/>
        <v>-3.4482758620689653</v>
      </c>
      <c r="J27" s="45">
        <f t="shared" si="3"/>
        <v>-0.26525198938992045</v>
      </c>
      <c r="K27" s="45">
        <f t="shared" si="4"/>
        <v>13.527851458885941</v>
      </c>
    </row>
    <row r="28" spans="1:11" x14ac:dyDescent="0.2">
      <c r="A28" s="34">
        <v>1998</v>
      </c>
      <c r="B28" s="34">
        <v>70</v>
      </c>
      <c r="C28" s="34">
        <v>82</v>
      </c>
      <c r="D28" s="34">
        <v>127</v>
      </c>
      <c r="E28" s="34">
        <v>106</v>
      </c>
      <c r="F28" s="34">
        <v>385</v>
      </c>
      <c r="G28" s="44">
        <f t="shared" si="0"/>
        <v>96.25</v>
      </c>
      <c r="H28" s="45">
        <f t="shared" si="1"/>
        <v>-27.272727272727273</v>
      </c>
      <c r="I28" s="45">
        <f t="shared" si="2"/>
        <v>-14.805194805194805</v>
      </c>
      <c r="J28" s="45">
        <f t="shared" si="3"/>
        <v>31.948051948051948</v>
      </c>
      <c r="K28" s="45">
        <f t="shared" si="4"/>
        <v>10.129870129870129</v>
      </c>
    </row>
    <row r="29" spans="1:11" x14ac:dyDescent="0.2">
      <c r="A29" s="34">
        <v>1999</v>
      </c>
      <c r="B29" s="34">
        <v>82</v>
      </c>
      <c r="C29" s="34">
        <v>73</v>
      </c>
      <c r="D29" s="34">
        <v>82</v>
      </c>
      <c r="E29" s="34">
        <v>73</v>
      </c>
      <c r="F29" s="34">
        <v>310</v>
      </c>
      <c r="G29" s="44">
        <f t="shared" si="0"/>
        <v>77.5</v>
      </c>
      <c r="H29" s="45">
        <f t="shared" si="1"/>
        <v>5.806451612903226</v>
      </c>
      <c r="I29" s="45">
        <f t="shared" si="2"/>
        <v>-5.806451612903226</v>
      </c>
      <c r="J29" s="45">
        <f t="shared" si="3"/>
        <v>5.806451612903226</v>
      </c>
      <c r="K29" s="45">
        <f t="shared" si="4"/>
        <v>-5.806451612903226</v>
      </c>
    </row>
    <row r="30" spans="1:11" x14ac:dyDescent="0.2">
      <c r="A30" s="34">
        <v>2000</v>
      </c>
      <c r="B30" s="34">
        <v>73</v>
      </c>
      <c r="C30" s="34">
        <v>65</v>
      </c>
      <c r="D30" s="34">
        <v>97</v>
      </c>
      <c r="E30" s="34">
        <v>91</v>
      </c>
      <c r="F30" s="34">
        <v>326</v>
      </c>
      <c r="G30" s="44">
        <f t="shared" si="0"/>
        <v>81.5</v>
      </c>
      <c r="H30" s="45">
        <f t="shared" si="1"/>
        <v>-10.429447852760736</v>
      </c>
      <c r="I30" s="45">
        <f t="shared" si="2"/>
        <v>-20.245398773006134</v>
      </c>
      <c r="J30" s="45">
        <f t="shared" si="3"/>
        <v>19.018404907975459</v>
      </c>
      <c r="K30" s="45">
        <f t="shared" si="4"/>
        <v>11.656441717791411</v>
      </c>
    </row>
    <row r="31" spans="1:11" x14ac:dyDescent="0.2">
      <c r="A31" s="34">
        <v>2001</v>
      </c>
      <c r="B31" s="34">
        <v>78</v>
      </c>
      <c r="C31" s="34">
        <v>83</v>
      </c>
      <c r="D31" s="34">
        <v>106</v>
      </c>
      <c r="E31" s="34">
        <v>81</v>
      </c>
      <c r="F31" s="34">
        <v>348</v>
      </c>
      <c r="G31" s="44">
        <f t="shared" si="0"/>
        <v>87</v>
      </c>
      <c r="H31" s="45">
        <f t="shared" si="1"/>
        <v>-10.344827586206897</v>
      </c>
      <c r="I31" s="45">
        <f t="shared" si="2"/>
        <v>-4.5977011494252871</v>
      </c>
      <c r="J31" s="45">
        <f t="shared" si="3"/>
        <v>21.839080459770116</v>
      </c>
      <c r="K31" s="45">
        <f t="shared" si="4"/>
        <v>-6.8965517241379306</v>
      </c>
    </row>
    <row r="32" spans="1:11" x14ac:dyDescent="0.2">
      <c r="A32" s="34">
        <v>2002</v>
      </c>
      <c r="B32" s="34">
        <v>65</v>
      </c>
      <c r="C32" s="34">
        <v>70</v>
      </c>
      <c r="D32" s="34">
        <v>97</v>
      </c>
      <c r="E32" s="34">
        <v>72</v>
      </c>
      <c r="F32" s="34">
        <v>304</v>
      </c>
      <c r="G32" s="44">
        <f t="shared" si="0"/>
        <v>76</v>
      </c>
      <c r="H32" s="45">
        <f t="shared" si="1"/>
        <v>-14.473684210526315</v>
      </c>
      <c r="I32" s="45">
        <f t="shared" si="2"/>
        <v>-7.8947368421052628</v>
      </c>
      <c r="J32" s="45">
        <f t="shared" si="3"/>
        <v>27.631578947368421</v>
      </c>
      <c r="K32" s="45">
        <f t="shared" si="4"/>
        <v>-5.2631578947368425</v>
      </c>
    </row>
    <row r="33" spans="1:11" x14ac:dyDescent="0.2">
      <c r="A33" s="34">
        <v>2003</v>
      </c>
      <c r="B33" s="34">
        <v>70</v>
      </c>
      <c r="C33" s="34">
        <v>81</v>
      </c>
      <c r="D33" s="34">
        <v>83</v>
      </c>
      <c r="E33" s="34">
        <v>102</v>
      </c>
      <c r="F33" s="34">
        <v>336</v>
      </c>
      <c r="G33" s="44">
        <f t="shared" si="0"/>
        <v>84</v>
      </c>
      <c r="H33" s="45">
        <f t="shared" si="1"/>
        <v>-16.666666666666668</v>
      </c>
      <c r="I33" s="45">
        <f t="shared" si="2"/>
        <v>-3.5714285714285716</v>
      </c>
      <c r="J33" s="45">
        <f t="shared" si="3"/>
        <v>-1.1904761904761905</v>
      </c>
      <c r="K33" s="45">
        <f t="shared" si="4"/>
        <v>21.428571428571427</v>
      </c>
    </row>
    <row r="34" spans="1:11" x14ac:dyDescent="0.2">
      <c r="A34" s="34">
        <v>2004</v>
      </c>
      <c r="B34" s="34">
        <v>70</v>
      </c>
      <c r="C34" s="34">
        <v>71</v>
      </c>
      <c r="D34" s="34">
        <v>80</v>
      </c>
      <c r="E34" s="34">
        <v>87</v>
      </c>
      <c r="F34" s="34">
        <v>308</v>
      </c>
      <c r="G34" s="44">
        <f t="shared" ref="G34:G46" si="5">SUM(B34:E34)/4</f>
        <v>77</v>
      </c>
      <c r="H34" s="45">
        <f t="shared" si="1"/>
        <v>-9.0909090909090917</v>
      </c>
      <c r="I34" s="45">
        <f t="shared" si="2"/>
        <v>-7.7922077922077921</v>
      </c>
      <c r="J34" s="45">
        <f t="shared" si="3"/>
        <v>3.8961038961038961</v>
      </c>
      <c r="K34" s="45">
        <f t="shared" si="4"/>
        <v>12.987012987012987</v>
      </c>
    </row>
    <row r="35" spans="1:11" x14ac:dyDescent="0.2">
      <c r="A35" s="34">
        <v>2005</v>
      </c>
      <c r="B35" s="34">
        <v>56</v>
      </c>
      <c r="C35" s="34">
        <v>64</v>
      </c>
      <c r="D35" s="34">
        <v>72</v>
      </c>
      <c r="E35" s="34">
        <v>94</v>
      </c>
      <c r="F35" s="34">
        <v>286</v>
      </c>
      <c r="G35" s="44">
        <f t="shared" si="5"/>
        <v>71.5</v>
      </c>
      <c r="H35" s="45">
        <f t="shared" si="1"/>
        <v>-21.678321678321677</v>
      </c>
      <c r="I35" s="45">
        <f t="shared" si="2"/>
        <v>-10.48951048951049</v>
      </c>
      <c r="J35" s="45">
        <f t="shared" si="3"/>
        <v>0.69930069930069927</v>
      </c>
      <c r="K35" s="45">
        <f t="shared" si="4"/>
        <v>31.46853146853147</v>
      </c>
    </row>
    <row r="36" spans="1:11" x14ac:dyDescent="0.2">
      <c r="A36" s="34">
        <v>2006</v>
      </c>
      <c r="B36" s="34">
        <v>64</v>
      </c>
      <c r="C36" s="34">
        <v>62</v>
      </c>
      <c r="D36" s="34">
        <v>94</v>
      </c>
      <c r="E36" s="34">
        <v>94</v>
      </c>
      <c r="F36" s="34">
        <v>314</v>
      </c>
      <c r="G36" s="44">
        <f t="shared" si="5"/>
        <v>78.5</v>
      </c>
      <c r="H36" s="45">
        <f t="shared" si="1"/>
        <v>-18.471337579617835</v>
      </c>
      <c r="I36" s="45">
        <f t="shared" si="2"/>
        <v>-21.019108280254777</v>
      </c>
      <c r="J36" s="45">
        <f t="shared" si="3"/>
        <v>19.745222929936304</v>
      </c>
      <c r="K36" s="45">
        <f t="shared" si="4"/>
        <v>19.745222929936304</v>
      </c>
    </row>
    <row r="37" spans="1:11" x14ac:dyDescent="0.2">
      <c r="A37" s="34">
        <v>2007</v>
      </c>
      <c r="B37" s="34">
        <v>70</v>
      </c>
      <c r="C37" s="34">
        <v>66</v>
      </c>
      <c r="D37" s="34">
        <v>75</v>
      </c>
      <c r="E37" s="34">
        <v>70</v>
      </c>
      <c r="F37" s="34">
        <v>281</v>
      </c>
      <c r="G37" s="44">
        <f t="shared" si="5"/>
        <v>70.25</v>
      </c>
      <c r="H37" s="45">
        <f t="shared" si="1"/>
        <v>-0.35587188612099646</v>
      </c>
      <c r="I37" s="45">
        <f t="shared" si="2"/>
        <v>-6.0498220640569391</v>
      </c>
      <c r="J37" s="45">
        <f t="shared" si="3"/>
        <v>6.7615658362989324</v>
      </c>
      <c r="K37" s="45">
        <f t="shared" si="4"/>
        <v>-0.35587188612099646</v>
      </c>
    </row>
    <row r="38" spans="1:11" x14ac:dyDescent="0.2">
      <c r="A38" s="34">
        <v>2008</v>
      </c>
      <c r="B38" s="34">
        <v>61</v>
      </c>
      <c r="C38" s="34">
        <v>57</v>
      </c>
      <c r="D38" s="34">
        <v>76</v>
      </c>
      <c r="E38" s="34">
        <v>76</v>
      </c>
      <c r="F38" s="34">
        <v>270</v>
      </c>
      <c r="G38" s="44">
        <f t="shared" si="5"/>
        <v>67.5</v>
      </c>
      <c r="H38" s="45">
        <f t="shared" si="1"/>
        <v>-9.6296296296296298</v>
      </c>
      <c r="I38" s="45">
        <f t="shared" si="2"/>
        <v>-15.555555555555555</v>
      </c>
      <c r="J38" s="45">
        <f t="shared" si="3"/>
        <v>12.592592592592593</v>
      </c>
      <c r="K38" s="45">
        <f t="shared" si="4"/>
        <v>12.592592592592593</v>
      </c>
    </row>
    <row r="39" spans="1:11" x14ac:dyDescent="0.2">
      <c r="A39" s="34">
        <v>2009</v>
      </c>
      <c r="B39" s="34">
        <v>61</v>
      </c>
      <c r="C39" s="34">
        <v>42</v>
      </c>
      <c r="D39" s="34">
        <v>64</v>
      </c>
      <c r="E39" s="34">
        <v>49</v>
      </c>
      <c r="F39" s="34">
        <v>216</v>
      </c>
      <c r="G39" s="44">
        <f t="shared" si="5"/>
        <v>54</v>
      </c>
      <c r="H39" s="45">
        <f t="shared" ref="H39:H46" si="6">SUM(B39-G39)*100/G39</f>
        <v>12.962962962962964</v>
      </c>
      <c r="I39" s="45">
        <f t="shared" ref="I39:I46" si="7">SUM(C39-G39)*100/G39</f>
        <v>-22.222222222222221</v>
      </c>
      <c r="J39" s="45">
        <f t="shared" si="3"/>
        <v>18.518518518518519</v>
      </c>
      <c r="K39" s="45">
        <f t="shared" si="4"/>
        <v>-9.2592592592592595</v>
      </c>
    </row>
    <row r="40" spans="1:11" x14ac:dyDescent="0.2">
      <c r="A40" s="34">
        <v>2010</v>
      </c>
      <c r="B40" s="34">
        <v>43</v>
      </c>
      <c r="C40" s="34">
        <v>42</v>
      </c>
      <c r="D40" s="34">
        <v>64</v>
      </c>
      <c r="E40" s="34">
        <v>59</v>
      </c>
      <c r="F40" s="34">
        <v>208</v>
      </c>
      <c r="G40" s="44">
        <f t="shared" si="5"/>
        <v>52</v>
      </c>
      <c r="H40" s="45">
        <f t="shared" si="6"/>
        <v>-17.307692307692307</v>
      </c>
      <c r="I40" s="45">
        <f t="shared" si="7"/>
        <v>-19.23076923076923</v>
      </c>
      <c r="J40" s="45">
        <f t="shared" si="3"/>
        <v>23.076923076923077</v>
      </c>
      <c r="K40" s="45">
        <f t="shared" si="4"/>
        <v>13.461538461538462</v>
      </c>
    </row>
    <row r="41" spans="1:11" x14ac:dyDescent="0.2">
      <c r="A41" s="34">
        <v>2011</v>
      </c>
      <c r="B41" s="34">
        <v>51</v>
      </c>
      <c r="C41" s="34">
        <v>44</v>
      </c>
      <c r="D41" s="34">
        <v>47</v>
      </c>
      <c r="E41" s="34">
        <v>43</v>
      </c>
      <c r="F41" s="34">
        <v>185</v>
      </c>
      <c r="G41" s="44">
        <f t="shared" si="5"/>
        <v>46.25</v>
      </c>
      <c r="H41" s="45">
        <f t="shared" si="6"/>
        <v>10.27027027027027</v>
      </c>
      <c r="I41" s="45">
        <f t="shared" si="7"/>
        <v>-4.8648648648648649</v>
      </c>
      <c r="J41" s="45">
        <f t="shared" si="3"/>
        <v>1.6216216216216217</v>
      </c>
      <c r="K41" s="45">
        <f t="shared" si="4"/>
        <v>-7.0270270270270272</v>
      </c>
    </row>
    <row r="42" spans="1:11" x14ac:dyDescent="0.2">
      <c r="A42" s="34">
        <v>2012</v>
      </c>
      <c r="B42" s="34">
        <v>44</v>
      </c>
      <c r="C42" s="34">
        <v>46</v>
      </c>
      <c r="D42" s="34">
        <v>47</v>
      </c>
      <c r="E42" s="34">
        <v>39</v>
      </c>
      <c r="F42" s="34">
        <v>176</v>
      </c>
      <c r="G42" s="44">
        <f t="shared" si="5"/>
        <v>44</v>
      </c>
      <c r="H42" s="45">
        <f t="shared" si="6"/>
        <v>0</v>
      </c>
      <c r="I42" s="45">
        <f t="shared" si="7"/>
        <v>4.5454545454545459</v>
      </c>
      <c r="J42" s="45">
        <f t="shared" si="3"/>
        <v>6.8181818181818183</v>
      </c>
      <c r="K42" s="45">
        <f t="shared" si="4"/>
        <v>-11.363636363636363</v>
      </c>
    </row>
    <row r="43" spans="1:11" x14ac:dyDescent="0.2">
      <c r="A43" s="34">
        <v>2013</v>
      </c>
      <c r="B43" s="34">
        <v>32</v>
      </c>
      <c r="C43" s="34">
        <v>45</v>
      </c>
      <c r="D43" s="34">
        <v>54</v>
      </c>
      <c r="E43" s="34">
        <v>41</v>
      </c>
      <c r="F43" s="34">
        <v>172</v>
      </c>
      <c r="G43" s="44">
        <f t="shared" si="5"/>
        <v>43</v>
      </c>
      <c r="H43" s="45">
        <f t="shared" si="6"/>
        <v>-25.581395348837209</v>
      </c>
      <c r="I43" s="45">
        <f t="shared" si="7"/>
        <v>4.6511627906976747</v>
      </c>
      <c r="J43" s="45">
        <f t="shared" si="3"/>
        <v>25.581395348837209</v>
      </c>
      <c r="K43" s="45">
        <f t="shared" si="4"/>
        <v>-4.6511627906976747</v>
      </c>
    </row>
    <row r="44" spans="1:11" x14ac:dyDescent="0.2">
      <c r="A44" s="34">
        <v>2014</v>
      </c>
      <c r="B44" s="34">
        <v>45</v>
      </c>
      <c r="C44" s="34">
        <v>53</v>
      </c>
      <c r="D44" s="34">
        <v>50</v>
      </c>
      <c r="E44" s="34">
        <v>55</v>
      </c>
      <c r="F44" s="34">
        <v>203</v>
      </c>
      <c r="G44" s="44">
        <f t="shared" si="5"/>
        <v>50.75</v>
      </c>
      <c r="H44" s="45">
        <f t="shared" si="6"/>
        <v>-11.330049261083744</v>
      </c>
      <c r="I44" s="45">
        <f t="shared" si="7"/>
        <v>4.4334975369458132</v>
      </c>
      <c r="J44" s="45">
        <f t="shared" si="3"/>
        <v>-1.4778325123152709</v>
      </c>
      <c r="K44" s="45">
        <f t="shared" si="4"/>
        <v>8.3743842364532028</v>
      </c>
    </row>
    <row r="45" spans="1:11" x14ac:dyDescent="0.2">
      <c r="A45" s="34">
        <v>2015</v>
      </c>
      <c r="B45" s="34">
        <v>35</v>
      </c>
      <c r="C45" s="34">
        <v>48</v>
      </c>
      <c r="D45" s="34">
        <v>41</v>
      </c>
      <c r="E45" s="34">
        <v>44</v>
      </c>
      <c r="F45" s="34">
        <v>168</v>
      </c>
      <c r="G45" s="44">
        <f t="shared" si="5"/>
        <v>42</v>
      </c>
      <c r="H45" s="45">
        <f t="shared" si="6"/>
        <v>-16.666666666666668</v>
      </c>
      <c r="I45" s="45">
        <f t="shared" si="7"/>
        <v>14.285714285714286</v>
      </c>
      <c r="J45" s="45">
        <f t="shared" si="3"/>
        <v>-2.3809523809523809</v>
      </c>
      <c r="K45" s="45">
        <f t="shared" si="4"/>
        <v>4.7619047619047619</v>
      </c>
    </row>
    <row r="46" spans="1:11" x14ac:dyDescent="0.2">
      <c r="A46" s="34">
        <v>2016</v>
      </c>
      <c r="B46" s="34">
        <v>46</v>
      </c>
      <c r="C46" s="34">
        <v>50</v>
      </c>
      <c r="D46" s="34">
        <v>57</v>
      </c>
      <c r="E46" s="34">
        <v>38</v>
      </c>
      <c r="F46" s="34">
        <v>191</v>
      </c>
      <c r="G46" s="44">
        <f t="shared" si="5"/>
        <v>47.75</v>
      </c>
      <c r="H46" s="45">
        <f t="shared" si="6"/>
        <v>-3.6649214659685865</v>
      </c>
      <c r="I46" s="45">
        <f t="shared" si="7"/>
        <v>4.7120418848167542</v>
      </c>
      <c r="J46" s="45">
        <f t="shared" si="3"/>
        <v>19.3717277486911</v>
      </c>
      <c r="K46" s="45">
        <f t="shared" si="4"/>
        <v>-20.418848167539267</v>
      </c>
    </row>
    <row r="47" spans="1:11" x14ac:dyDescent="0.2">
      <c r="G47" s="44"/>
      <c r="H47" s="45"/>
      <c r="I47" s="45"/>
      <c r="J47" s="45"/>
      <c r="K47" s="45"/>
    </row>
    <row r="48" spans="1:11" s="36" customFormat="1" x14ac:dyDescent="0.2">
      <c r="A48" s="36" t="s">
        <v>54</v>
      </c>
    </row>
    <row r="49" spans="1:11" x14ac:dyDescent="0.2">
      <c r="A49" s="34">
        <v>1981</v>
      </c>
      <c r="B49" s="46">
        <v>1850</v>
      </c>
      <c r="C49" s="46">
        <v>2177</v>
      </c>
      <c r="D49" s="46">
        <v>2422</v>
      </c>
      <c r="E49" s="46">
        <v>2391</v>
      </c>
      <c r="F49" s="46">
        <v>8840</v>
      </c>
      <c r="G49" s="47">
        <f>SUM(B49:E49)/4</f>
        <v>2210</v>
      </c>
      <c r="H49" s="48">
        <f>SUM(B49-G49)*100/G49</f>
        <v>-16.289592760180994</v>
      </c>
      <c r="I49" s="48">
        <f>SUM(C49-G49)*100/G49</f>
        <v>-1.4932126696832579</v>
      </c>
      <c r="J49" s="48">
        <f>SUM(D49-G49)*100/G49</f>
        <v>9.5927601809954748</v>
      </c>
      <c r="K49" s="48">
        <f>SUM(E49-G49)*100/G49</f>
        <v>8.1900452488687776</v>
      </c>
    </row>
    <row r="50" spans="1:11" x14ac:dyDescent="0.2">
      <c r="A50" s="34">
        <v>1982</v>
      </c>
      <c r="B50" s="46">
        <v>2044</v>
      </c>
      <c r="C50" s="46">
        <v>2239</v>
      </c>
      <c r="D50" s="46">
        <v>2479</v>
      </c>
      <c r="E50" s="46">
        <v>2498</v>
      </c>
      <c r="F50" s="46">
        <v>9260</v>
      </c>
      <c r="G50" s="47">
        <f t="shared" ref="G50:G84" si="8">SUM(B50:E50)/4</f>
        <v>2315</v>
      </c>
      <c r="H50" s="48">
        <f t="shared" ref="H50:H70" si="9">SUM(B50-G50)*100/G50</f>
        <v>-11.706263498920086</v>
      </c>
      <c r="I50" s="48">
        <f t="shared" ref="I50:I70" si="10">SUM(C50-G50)*100/G50</f>
        <v>-3.2829373650107994</v>
      </c>
      <c r="J50" s="48">
        <f t="shared" ref="J50:J81" si="11">SUM(D50-G50)*100/G50</f>
        <v>7.0842332613390928</v>
      </c>
      <c r="K50" s="48">
        <f t="shared" ref="K50:K81" si="12">SUM(E50-G50)*100/G50</f>
        <v>7.9049676025917925</v>
      </c>
    </row>
    <row r="51" spans="1:11" x14ac:dyDescent="0.2">
      <c r="A51" s="34">
        <v>1983</v>
      </c>
      <c r="B51" s="46">
        <v>1641</v>
      </c>
      <c r="C51" s="46">
        <v>1832</v>
      </c>
      <c r="D51" s="46">
        <v>2086</v>
      </c>
      <c r="E51" s="46">
        <v>2074</v>
      </c>
      <c r="F51" s="46">
        <v>7633</v>
      </c>
      <c r="G51" s="47">
        <f t="shared" si="8"/>
        <v>1908.25</v>
      </c>
      <c r="H51" s="48">
        <f t="shared" si="9"/>
        <v>-14.004978383335517</v>
      </c>
      <c r="I51" s="48">
        <f t="shared" si="10"/>
        <v>-3.9958076771911437</v>
      </c>
      <c r="J51" s="48">
        <f t="shared" si="11"/>
        <v>9.3148172409275514</v>
      </c>
      <c r="K51" s="48">
        <f t="shared" si="12"/>
        <v>8.6859688195991094</v>
      </c>
    </row>
    <row r="52" spans="1:11" x14ac:dyDescent="0.2">
      <c r="A52" s="34">
        <v>1984</v>
      </c>
      <c r="B52" s="46">
        <v>1584</v>
      </c>
      <c r="C52" s="46">
        <v>1880</v>
      </c>
      <c r="D52" s="46">
        <v>2080</v>
      </c>
      <c r="E52" s="46">
        <v>2183</v>
      </c>
      <c r="F52" s="46">
        <v>7727</v>
      </c>
      <c r="G52" s="47">
        <f t="shared" si="8"/>
        <v>1931.75</v>
      </c>
      <c r="H52" s="48">
        <f t="shared" si="9"/>
        <v>-18.001811828652777</v>
      </c>
      <c r="I52" s="48">
        <f t="shared" si="10"/>
        <v>-2.6789180794616279</v>
      </c>
      <c r="J52" s="48">
        <f t="shared" si="11"/>
        <v>7.6743885078296881</v>
      </c>
      <c r="K52" s="48">
        <f t="shared" si="12"/>
        <v>13.006341400284716</v>
      </c>
    </row>
    <row r="53" spans="1:11" x14ac:dyDescent="0.2">
      <c r="A53" s="34">
        <v>1985</v>
      </c>
      <c r="B53" s="46">
        <v>1644</v>
      </c>
      <c r="C53" s="46">
        <v>1931</v>
      </c>
      <c r="D53" s="46">
        <v>2258</v>
      </c>
      <c r="E53" s="46">
        <v>1953</v>
      </c>
      <c r="F53" s="46">
        <v>7786</v>
      </c>
      <c r="G53" s="47">
        <f t="shared" si="8"/>
        <v>1946.5</v>
      </c>
      <c r="H53" s="48">
        <f t="shared" si="9"/>
        <v>-15.54071410223478</v>
      </c>
      <c r="I53" s="48">
        <f t="shared" si="10"/>
        <v>-0.79630105317236066</v>
      </c>
      <c r="J53" s="48">
        <f t="shared" si="11"/>
        <v>16.0030824556897</v>
      </c>
      <c r="K53" s="48">
        <f t="shared" si="12"/>
        <v>0.33393269971744155</v>
      </c>
    </row>
    <row r="54" spans="1:11" x14ac:dyDescent="0.2">
      <c r="A54" s="34">
        <v>1986</v>
      </c>
      <c r="B54" s="46">
        <v>1565</v>
      </c>
      <c r="C54" s="46">
        <v>1763</v>
      </c>
      <c r="D54" s="46">
        <v>1969</v>
      </c>
      <c r="E54" s="46">
        <v>2125</v>
      </c>
      <c r="F54" s="46">
        <v>7422</v>
      </c>
      <c r="G54" s="47">
        <f t="shared" si="8"/>
        <v>1855.5</v>
      </c>
      <c r="H54" s="48">
        <f t="shared" si="9"/>
        <v>-15.656157369981138</v>
      </c>
      <c r="I54" s="48">
        <f t="shared" si="10"/>
        <v>-4.9851791969819459</v>
      </c>
      <c r="J54" s="48">
        <f t="shared" si="11"/>
        <v>6.1169496092697386</v>
      </c>
      <c r="K54" s="48">
        <f t="shared" si="12"/>
        <v>14.524386957693345</v>
      </c>
    </row>
    <row r="55" spans="1:11" x14ac:dyDescent="0.2">
      <c r="A55" s="34">
        <v>1987</v>
      </c>
      <c r="B55" s="46">
        <v>1376</v>
      </c>
      <c r="C55" s="46">
        <v>1627</v>
      </c>
      <c r="D55" s="46">
        <v>1903</v>
      </c>
      <c r="E55" s="46">
        <v>1801</v>
      </c>
      <c r="F55" s="46">
        <v>6707</v>
      </c>
      <c r="G55" s="47">
        <f t="shared" si="8"/>
        <v>1676.75</v>
      </c>
      <c r="H55" s="48">
        <f t="shared" si="9"/>
        <v>-17.936484270165497</v>
      </c>
      <c r="I55" s="48">
        <f t="shared" si="10"/>
        <v>-2.9670493514238854</v>
      </c>
      <c r="J55" s="48">
        <f t="shared" si="11"/>
        <v>13.49336514089757</v>
      </c>
      <c r="K55" s="48">
        <f t="shared" si="12"/>
        <v>7.4101684806918149</v>
      </c>
    </row>
    <row r="56" spans="1:11" x14ac:dyDescent="0.2">
      <c r="A56" s="34">
        <v>1988</v>
      </c>
      <c r="B56" s="46">
        <v>1559</v>
      </c>
      <c r="C56" s="46">
        <v>1557</v>
      </c>
      <c r="D56" s="46">
        <v>1851</v>
      </c>
      <c r="E56" s="46">
        <v>1765</v>
      </c>
      <c r="F56" s="46">
        <v>6732</v>
      </c>
      <c r="G56" s="47">
        <f t="shared" si="8"/>
        <v>1683</v>
      </c>
      <c r="H56" s="48">
        <f t="shared" si="9"/>
        <v>-7.3677956030897205</v>
      </c>
      <c r="I56" s="48">
        <f t="shared" si="10"/>
        <v>-7.4866310160427805</v>
      </c>
      <c r="J56" s="48">
        <f t="shared" si="11"/>
        <v>9.9821746880570412</v>
      </c>
      <c r="K56" s="48">
        <f t="shared" si="12"/>
        <v>4.8722519310754606</v>
      </c>
    </row>
    <row r="57" spans="1:11" x14ac:dyDescent="0.2">
      <c r="A57" s="34">
        <v>1989</v>
      </c>
      <c r="B57" s="46">
        <v>1569</v>
      </c>
      <c r="C57" s="46">
        <v>1590</v>
      </c>
      <c r="D57" s="46">
        <v>1938</v>
      </c>
      <c r="E57" s="46">
        <v>1901</v>
      </c>
      <c r="F57" s="46">
        <v>6998</v>
      </c>
      <c r="G57" s="47">
        <f t="shared" si="8"/>
        <v>1749.5</v>
      </c>
      <c r="H57" s="48">
        <f t="shared" si="9"/>
        <v>-10.317233495284366</v>
      </c>
      <c r="I57" s="48">
        <f t="shared" si="10"/>
        <v>-9.1168905401543299</v>
      </c>
      <c r="J57" s="48">
        <f t="shared" si="11"/>
        <v>10.774507002000572</v>
      </c>
      <c r="K57" s="48">
        <f t="shared" si="12"/>
        <v>8.6596170334381259</v>
      </c>
    </row>
    <row r="58" spans="1:11" x14ac:dyDescent="0.2">
      <c r="A58" s="34">
        <v>1990</v>
      </c>
      <c r="B58" s="46">
        <v>1446</v>
      </c>
      <c r="C58" s="46">
        <v>1457</v>
      </c>
      <c r="D58" s="46">
        <v>1747</v>
      </c>
      <c r="E58" s="46">
        <v>1602</v>
      </c>
      <c r="F58" s="46">
        <v>6252</v>
      </c>
      <c r="G58" s="47">
        <f t="shared" si="8"/>
        <v>1563</v>
      </c>
      <c r="H58" s="48">
        <f t="shared" si="9"/>
        <v>-7.4856046065259116</v>
      </c>
      <c r="I58" s="48">
        <f t="shared" si="10"/>
        <v>-6.7818298144593729</v>
      </c>
      <c r="J58" s="48">
        <f t="shared" si="11"/>
        <v>11.772232885476647</v>
      </c>
      <c r="K58" s="48">
        <f t="shared" si="12"/>
        <v>2.4952015355086372</v>
      </c>
    </row>
    <row r="59" spans="1:11" x14ac:dyDescent="0.2">
      <c r="A59" s="34">
        <v>1991</v>
      </c>
      <c r="B59" s="46">
        <v>1297</v>
      </c>
      <c r="C59" s="46">
        <v>1426</v>
      </c>
      <c r="D59" s="46">
        <v>1509</v>
      </c>
      <c r="E59" s="46">
        <v>1406</v>
      </c>
      <c r="F59" s="46">
        <v>5638</v>
      </c>
      <c r="G59" s="47">
        <f t="shared" si="8"/>
        <v>1409.5</v>
      </c>
      <c r="H59" s="48">
        <f t="shared" si="9"/>
        <v>-7.9815537424618661</v>
      </c>
      <c r="I59" s="48">
        <f t="shared" si="10"/>
        <v>1.1706278822277403</v>
      </c>
      <c r="J59" s="48">
        <f t="shared" si="11"/>
        <v>7.0592408655551617</v>
      </c>
      <c r="K59" s="48">
        <f t="shared" si="12"/>
        <v>-0.24831500532103584</v>
      </c>
    </row>
    <row r="60" spans="1:11" x14ac:dyDescent="0.2">
      <c r="A60" s="34">
        <v>1992</v>
      </c>
      <c r="B60" s="46">
        <v>1257</v>
      </c>
      <c r="C60" s="46">
        <v>1241</v>
      </c>
      <c r="D60" s="46">
        <v>1343</v>
      </c>
      <c r="E60" s="46">
        <v>1335</v>
      </c>
      <c r="F60" s="46">
        <v>5176</v>
      </c>
      <c r="G60" s="47">
        <f t="shared" si="8"/>
        <v>1294</v>
      </c>
      <c r="H60" s="48">
        <f t="shared" si="9"/>
        <v>-2.8593508500772797</v>
      </c>
      <c r="I60" s="48">
        <f t="shared" si="10"/>
        <v>-4.0958268933539417</v>
      </c>
      <c r="J60" s="48">
        <f t="shared" si="11"/>
        <v>3.7867078825347757</v>
      </c>
      <c r="K60" s="48">
        <f t="shared" si="12"/>
        <v>3.1684698608964452</v>
      </c>
    </row>
    <row r="61" spans="1:11" x14ac:dyDescent="0.2">
      <c r="A61" s="34">
        <v>1993</v>
      </c>
      <c r="B61" s="46">
        <v>1011</v>
      </c>
      <c r="C61" s="46">
        <v>1020</v>
      </c>
      <c r="D61" s="46">
        <v>1163</v>
      </c>
      <c r="E61" s="46">
        <v>1260</v>
      </c>
      <c r="F61" s="46">
        <v>4454</v>
      </c>
      <c r="G61" s="47">
        <f t="shared" si="8"/>
        <v>1113.5</v>
      </c>
      <c r="H61" s="48">
        <f t="shared" si="9"/>
        <v>-9.2052088010776831</v>
      </c>
      <c r="I61" s="48">
        <f t="shared" si="10"/>
        <v>-8.3969465648854964</v>
      </c>
      <c r="J61" s="48">
        <f t="shared" si="11"/>
        <v>4.445442299057027</v>
      </c>
      <c r="K61" s="48">
        <f t="shared" si="12"/>
        <v>13.156713066906152</v>
      </c>
    </row>
    <row r="62" spans="1:11" x14ac:dyDescent="0.2">
      <c r="A62" s="34">
        <v>1994</v>
      </c>
      <c r="B62" s="46">
        <v>1195</v>
      </c>
      <c r="C62" s="46">
        <v>1097</v>
      </c>
      <c r="D62" s="46">
        <v>1353</v>
      </c>
      <c r="E62" s="46">
        <v>1563</v>
      </c>
      <c r="F62" s="46">
        <v>5208</v>
      </c>
      <c r="G62" s="47">
        <f t="shared" si="8"/>
        <v>1302</v>
      </c>
      <c r="H62" s="48">
        <f t="shared" si="9"/>
        <v>-8.2181259600614442</v>
      </c>
      <c r="I62" s="48">
        <f t="shared" si="10"/>
        <v>-15.745007680491552</v>
      </c>
      <c r="J62" s="48">
        <f t="shared" si="11"/>
        <v>3.9170506912442398</v>
      </c>
      <c r="K62" s="48">
        <f t="shared" si="12"/>
        <v>20.046082949308754</v>
      </c>
    </row>
    <row r="63" spans="1:11" x14ac:dyDescent="0.2">
      <c r="A63" s="34">
        <v>1995</v>
      </c>
      <c r="B63" s="46">
        <v>1165</v>
      </c>
      <c r="C63" s="46">
        <v>1176</v>
      </c>
      <c r="D63" s="46">
        <v>1390</v>
      </c>
      <c r="E63" s="46">
        <v>1199</v>
      </c>
      <c r="F63" s="46">
        <v>4930</v>
      </c>
      <c r="G63" s="47">
        <f t="shared" si="8"/>
        <v>1232.5</v>
      </c>
      <c r="H63" s="48">
        <f t="shared" si="9"/>
        <v>-5.4766734279918863</v>
      </c>
      <c r="I63" s="48">
        <f t="shared" si="10"/>
        <v>-4.5841784989858017</v>
      </c>
      <c r="J63" s="48">
        <f t="shared" si="11"/>
        <v>12.778904665314402</v>
      </c>
      <c r="K63" s="48">
        <f t="shared" si="12"/>
        <v>-2.7180527383367141</v>
      </c>
    </row>
    <row r="64" spans="1:11" x14ac:dyDescent="0.2">
      <c r="A64" s="34">
        <v>1996</v>
      </c>
      <c r="B64" s="46">
        <v>877</v>
      </c>
      <c r="C64" s="46">
        <v>973</v>
      </c>
      <c r="D64" s="46">
        <v>1148</v>
      </c>
      <c r="E64" s="46">
        <v>1043</v>
      </c>
      <c r="F64" s="46">
        <v>4041</v>
      </c>
      <c r="G64" s="47">
        <f t="shared" si="8"/>
        <v>1010.25</v>
      </c>
      <c r="H64" s="48">
        <f t="shared" si="9"/>
        <v>-13.189804503835685</v>
      </c>
      <c r="I64" s="48">
        <f t="shared" si="10"/>
        <v>-3.6872061370947784</v>
      </c>
      <c r="J64" s="48">
        <f t="shared" si="11"/>
        <v>13.635238802276664</v>
      </c>
      <c r="K64" s="48">
        <f t="shared" si="12"/>
        <v>3.2417718386537984</v>
      </c>
    </row>
    <row r="65" spans="1:11" x14ac:dyDescent="0.2">
      <c r="A65" s="34">
        <v>1997</v>
      </c>
      <c r="B65" s="46">
        <v>916</v>
      </c>
      <c r="C65" s="46">
        <v>973</v>
      </c>
      <c r="D65" s="46">
        <v>1099</v>
      </c>
      <c r="E65" s="46">
        <v>1059</v>
      </c>
      <c r="F65" s="46">
        <v>4047</v>
      </c>
      <c r="G65" s="47">
        <f t="shared" si="8"/>
        <v>1011.75</v>
      </c>
      <c r="H65" s="48">
        <f t="shared" si="9"/>
        <v>-9.46380034593526</v>
      </c>
      <c r="I65" s="48">
        <f t="shared" si="10"/>
        <v>-3.8299975290338524</v>
      </c>
      <c r="J65" s="48">
        <f t="shared" si="11"/>
        <v>8.6236718556955765</v>
      </c>
      <c r="K65" s="48">
        <f t="shared" si="12"/>
        <v>4.6701260192735363</v>
      </c>
    </row>
    <row r="66" spans="1:11" x14ac:dyDescent="0.2">
      <c r="A66" s="34">
        <v>1998</v>
      </c>
      <c r="B66" s="46">
        <v>814</v>
      </c>
      <c r="C66" s="46">
        <v>1048</v>
      </c>
      <c r="D66" s="46">
        <v>1115</v>
      </c>
      <c r="E66" s="46">
        <v>1095</v>
      </c>
      <c r="F66" s="46">
        <v>4072</v>
      </c>
      <c r="G66" s="47">
        <f t="shared" si="8"/>
        <v>1018</v>
      </c>
      <c r="H66" s="48">
        <f t="shared" si="9"/>
        <v>-20.039292730844792</v>
      </c>
      <c r="I66" s="48">
        <f t="shared" si="10"/>
        <v>2.9469548133595285</v>
      </c>
      <c r="J66" s="48">
        <f t="shared" si="11"/>
        <v>9.5284872298624759</v>
      </c>
      <c r="K66" s="48">
        <f t="shared" si="12"/>
        <v>7.5638506876227902</v>
      </c>
    </row>
    <row r="67" spans="1:11" x14ac:dyDescent="0.2">
      <c r="A67" s="34">
        <v>1999</v>
      </c>
      <c r="B67" s="46">
        <v>860</v>
      </c>
      <c r="C67" s="46">
        <v>916</v>
      </c>
      <c r="D67" s="46">
        <v>1070</v>
      </c>
      <c r="E67" s="46">
        <v>919</v>
      </c>
      <c r="F67" s="46">
        <v>3765</v>
      </c>
      <c r="G67" s="47">
        <f t="shared" si="8"/>
        <v>941.25</v>
      </c>
      <c r="H67" s="48">
        <f t="shared" si="9"/>
        <v>-8.6321381142098268</v>
      </c>
      <c r="I67" s="48">
        <f t="shared" si="10"/>
        <v>-2.6826029216467462</v>
      </c>
      <c r="J67" s="48">
        <f t="shared" si="11"/>
        <v>13.678618857901727</v>
      </c>
      <c r="K67" s="48">
        <f t="shared" si="12"/>
        <v>-2.3638778220451528</v>
      </c>
    </row>
    <row r="68" spans="1:11" x14ac:dyDescent="0.2">
      <c r="A68" s="34">
        <v>2000</v>
      </c>
      <c r="B68" s="46">
        <v>823</v>
      </c>
      <c r="C68" s="46">
        <v>872</v>
      </c>
      <c r="D68" s="46">
        <v>955</v>
      </c>
      <c r="E68" s="46">
        <v>918</v>
      </c>
      <c r="F68" s="46">
        <v>3568</v>
      </c>
      <c r="G68" s="47">
        <f t="shared" si="8"/>
        <v>892</v>
      </c>
      <c r="H68" s="48">
        <f t="shared" si="9"/>
        <v>-7.7354260089686102</v>
      </c>
      <c r="I68" s="48">
        <f t="shared" si="10"/>
        <v>-2.2421524663677128</v>
      </c>
      <c r="J68" s="48">
        <f t="shared" si="11"/>
        <v>7.0627802690582957</v>
      </c>
      <c r="K68" s="48">
        <f t="shared" si="12"/>
        <v>2.9147982062780269</v>
      </c>
    </row>
    <row r="69" spans="1:11" x14ac:dyDescent="0.2">
      <c r="A69" s="34">
        <v>2001</v>
      </c>
      <c r="B69" s="46">
        <v>799</v>
      </c>
      <c r="C69" s="46">
        <v>794</v>
      </c>
      <c r="D69" s="46">
        <v>898</v>
      </c>
      <c r="E69" s="46">
        <v>919</v>
      </c>
      <c r="F69" s="46">
        <v>3410</v>
      </c>
      <c r="G69" s="47">
        <f t="shared" si="8"/>
        <v>852.5</v>
      </c>
      <c r="H69" s="48">
        <f t="shared" si="9"/>
        <v>-6.2756598240469206</v>
      </c>
      <c r="I69" s="48">
        <f t="shared" si="10"/>
        <v>-6.8621700879765397</v>
      </c>
      <c r="J69" s="48">
        <f t="shared" si="11"/>
        <v>5.3372434017595305</v>
      </c>
      <c r="K69" s="48">
        <f t="shared" si="12"/>
        <v>7.8005865102639298</v>
      </c>
    </row>
    <row r="70" spans="1:11" x14ac:dyDescent="0.2">
      <c r="A70" s="34">
        <v>2002</v>
      </c>
      <c r="B70" s="46">
        <v>693</v>
      </c>
      <c r="C70" s="46">
        <v>813</v>
      </c>
      <c r="D70" s="46">
        <v>919</v>
      </c>
      <c r="E70" s="46">
        <v>804</v>
      </c>
      <c r="F70" s="46">
        <v>3229</v>
      </c>
      <c r="G70" s="47">
        <f t="shared" si="8"/>
        <v>807.25</v>
      </c>
      <c r="H70" s="48">
        <f t="shared" si="9"/>
        <v>-14.152988541344069</v>
      </c>
      <c r="I70" s="48">
        <f t="shared" si="10"/>
        <v>0.71229482812016109</v>
      </c>
      <c r="J70" s="48">
        <f t="shared" si="11"/>
        <v>13.843295137813564</v>
      </c>
      <c r="K70" s="48">
        <f t="shared" si="12"/>
        <v>-0.40260142458965625</v>
      </c>
    </row>
    <row r="71" spans="1:11" x14ac:dyDescent="0.2">
      <c r="A71" s="49">
        <v>2003</v>
      </c>
      <c r="B71" s="50">
        <v>648</v>
      </c>
      <c r="C71" s="50">
        <v>744</v>
      </c>
      <c r="D71" s="50">
        <v>787</v>
      </c>
      <c r="E71" s="50">
        <v>778</v>
      </c>
      <c r="F71" s="50">
        <v>2957</v>
      </c>
      <c r="G71" s="51">
        <f t="shared" si="8"/>
        <v>739.25</v>
      </c>
      <c r="H71" s="52">
        <f t="shared" ref="H71:H76" si="13">SUM(B71-G71)*100/G71</f>
        <v>-12.343591477849172</v>
      </c>
      <c r="I71" s="52">
        <f t="shared" ref="I71:I76" si="14">SUM(C71-G71)*100/G71</f>
        <v>0.64254311802502539</v>
      </c>
      <c r="J71" s="52">
        <f t="shared" si="11"/>
        <v>6.4592492390936762</v>
      </c>
      <c r="K71" s="52">
        <f t="shared" si="12"/>
        <v>5.2417991207304704</v>
      </c>
    </row>
    <row r="72" spans="1:11" x14ac:dyDescent="0.2">
      <c r="A72" s="49">
        <v>2004</v>
      </c>
      <c r="B72" s="50">
        <v>610</v>
      </c>
      <c r="C72" s="50">
        <v>704</v>
      </c>
      <c r="D72" s="50">
        <v>759</v>
      </c>
      <c r="E72" s="50">
        <v>693</v>
      </c>
      <c r="F72" s="50">
        <v>2766</v>
      </c>
      <c r="G72" s="51">
        <f t="shared" si="8"/>
        <v>691.5</v>
      </c>
      <c r="H72" s="52">
        <f t="shared" si="13"/>
        <v>-11.785972523499639</v>
      </c>
      <c r="I72" s="52">
        <f t="shared" si="14"/>
        <v>1.8076644974692697</v>
      </c>
      <c r="J72" s="52">
        <f t="shared" si="11"/>
        <v>9.7613882863340571</v>
      </c>
      <c r="K72" s="52">
        <f t="shared" si="12"/>
        <v>0.21691973969631237</v>
      </c>
    </row>
    <row r="73" spans="1:11" x14ac:dyDescent="0.2">
      <c r="A73" s="49">
        <v>2005</v>
      </c>
      <c r="B73" s="50">
        <v>560</v>
      </c>
      <c r="C73" s="50">
        <v>627</v>
      </c>
      <c r="D73" s="50">
        <v>706</v>
      </c>
      <c r="E73" s="50">
        <v>773</v>
      </c>
      <c r="F73" s="50">
        <v>2666</v>
      </c>
      <c r="G73" s="51">
        <f t="shared" si="8"/>
        <v>666.5</v>
      </c>
      <c r="H73" s="52">
        <f t="shared" si="13"/>
        <v>-15.978994748687171</v>
      </c>
      <c r="I73" s="52">
        <f t="shared" si="14"/>
        <v>-5.9264816204051014</v>
      </c>
      <c r="J73" s="52">
        <f t="shared" si="11"/>
        <v>5.9264816204051014</v>
      </c>
      <c r="K73" s="52">
        <f t="shared" si="12"/>
        <v>15.978994748687171</v>
      </c>
    </row>
    <row r="74" spans="1:11" x14ac:dyDescent="0.2">
      <c r="A74" s="49">
        <v>2006</v>
      </c>
      <c r="B74" s="50">
        <v>523</v>
      </c>
      <c r="C74" s="50">
        <v>627</v>
      </c>
      <c r="D74" s="50">
        <v>759</v>
      </c>
      <c r="E74" s="50">
        <v>726</v>
      </c>
      <c r="F74" s="50">
        <v>2635</v>
      </c>
      <c r="G74" s="51">
        <f t="shared" si="8"/>
        <v>658.75</v>
      </c>
      <c r="H74" s="52">
        <f t="shared" si="13"/>
        <v>-20.607210626185957</v>
      </c>
      <c r="I74" s="52">
        <f t="shared" si="14"/>
        <v>-4.8197343453510433</v>
      </c>
      <c r="J74" s="52">
        <f t="shared" si="11"/>
        <v>15.218216318785579</v>
      </c>
      <c r="K74" s="52">
        <f t="shared" si="12"/>
        <v>10.208728652751423</v>
      </c>
    </row>
    <row r="75" spans="1:11" x14ac:dyDescent="0.2">
      <c r="A75" s="49">
        <v>2007</v>
      </c>
      <c r="B75" s="50">
        <v>575</v>
      </c>
      <c r="C75" s="50">
        <v>603</v>
      </c>
      <c r="D75" s="50">
        <v>601</v>
      </c>
      <c r="E75" s="50">
        <v>606</v>
      </c>
      <c r="F75" s="50">
        <v>2385</v>
      </c>
      <c r="G75" s="51">
        <f t="shared" si="8"/>
        <v>596.25</v>
      </c>
      <c r="H75" s="52">
        <f t="shared" si="13"/>
        <v>-3.5639412997903563</v>
      </c>
      <c r="I75" s="52">
        <f t="shared" si="14"/>
        <v>1.1320754716981132</v>
      </c>
      <c r="J75" s="52">
        <f t="shared" si="11"/>
        <v>0.79664570230607967</v>
      </c>
      <c r="K75" s="52">
        <f t="shared" si="12"/>
        <v>1.6352201257861636</v>
      </c>
    </row>
    <row r="76" spans="1:11" x14ac:dyDescent="0.2">
      <c r="A76" s="49">
        <v>2008</v>
      </c>
      <c r="B76" s="49">
        <v>582</v>
      </c>
      <c r="C76" s="49">
        <v>690</v>
      </c>
      <c r="D76" s="49">
        <v>648</v>
      </c>
      <c r="E76" s="49">
        <v>655</v>
      </c>
      <c r="F76" s="50">
        <v>2575</v>
      </c>
      <c r="G76" s="51">
        <f t="shared" si="8"/>
        <v>643.75</v>
      </c>
      <c r="H76" s="52">
        <f t="shared" si="13"/>
        <v>-9.5922330097087372</v>
      </c>
      <c r="I76" s="52">
        <f t="shared" si="14"/>
        <v>7.1844660194174761</v>
      </c>
      <c r="J76" s="52">
        <f t="shared" si="11"/>
        <v>0.66019417475728159</v>
      </c>
      <c r="K76" s="52">
        <f t="shared" si="12"/>
        <v>1.7475728155339805</v>
      </c>
    </row>
    <row r="77" spans="1:11" x14ac:dyDescent="0.2">
      <c r="A77" s="49">
        <v>2009</v>
      </c>
      <c r="B77" s="49">
        <v>523</v>
      </c>
      <c r="C77" s="49">
        <v>612</v>
      </c>
      <c r="D77" s="49">
        <v>639</v>
      </c>
      <c r="E77" s="49">
        <v>513</v>
      </c>
      <c r="F77" s="50">
        <v>2287</v>
      </c>
      <c r="G77" s="51">
        <f t="shared" si="8"/>
        <v>571.75</v>
      </c>
      <c r="H77" s="52">
        <f t="shared" ref="H77:H81" si="15">SUM(B77-G77)*100/G77</f>
        <v>-8.5264538696982939</v>
      </c>
      <c r="I77" s="52">
        <f t="shared" ref="I77:I81" si="16">SUM(C77-G77)*100/G77</f>
        <v>7.0397901180585922</v>
      </c>
      <c r="J77" s="52">
        <f t="shared" si="11"/>
        <v>11.762133799737647</v>
      </c>
      <c r="K77" s="52">
        <f t="shared" si="12"/>
        <v>-10.275470048097946</v>
      </c>
    </row>
    <row r="78" spans="1:11" x14ac:dyDescent="0.2">
      <c r="A78" s="53">
        <v>2010</v>
      </c>
      <c r="B78" s="49">
        <v>400</v>
      </c>
      <c r="C78" s="49">
        <v>528</v>
      </c>
      <c r="D78" s="49">
        <v>573</v>
      </c>
      <c r="E78" s="49">
        <v>468</v>
      </c>
      <c r="F78" s="50">
        <v>1969</v>
      </c>
      <c r="G78" s="51">
        <f t="shared" si="8"/>
        <v>492.25</v>
      </c>
      <c r="H78" s="52">
        <f t="shared" si="15"/>
        <v>-18.740477399695276</v>
      </c>
      <c r="I78" s="52">
        <f t="shared" si="16"/>
        <v>7.2625698324022343</v>
      </c>
      <c r="J78" s="52">
        <f t="shared" si="11"/>
        <v>16.404266124936516</v>
      </c>
      <c r="K78" s="52">
        <f t="shared" si="12"/>
        <v>-4.9263585576434741</v>
      </c>
    </row>
    <row r="79" spans="1:11" x14ac:dyDescent="0.2">
      <c r="A79" s="49">
        <v>2011</v>
      </c>
      <c r="B79" s="49">
        <v>414</v>
      </c>
      <c r="C79" s="49">
        <v>495</v>
      </c>
      <c r="D79" s="49">
        <v>521</v>
      </c>
      <c r="E79" s="49">
        <v>450</v>
      </c>
      <c r="F79" s="50">
        <v>1880</v>
      </c>
      <c r="G79" s="51">
        <f t="shared" si="8"/>
        <v>470</v>
      </c>
      <c r="H79" s="52">
        <f t="shared" si="15"/>
        <v>-11.914893617021276</v>
      </c>
      <c r="I79" s="52">
        <f t="shared" si="16"/>
        <v>5.3191489361702127</v>
      </c>
      <c r="J79" s="52">
        <f t="shared" si="11"/>
        <v>10.851063829787234</v>
      </c>
      <c r="K79" s="52">
        <f t="shared" si="12"/>
        <v>-4.2553191489361701</v>
      </c>
    </row>
    <row r="80" spans="1:11" x14ac:dyDescent="0.2">
      <c r="A80" s="53">
        <v>2012</v>
      </c>
      <c r="B80" s="49">
        <v>438</v>
      </c>
      <c r="C80" s="49">
        <v>505</v>
      </c>
      <c r="D80" s="49">
        <v>547</v>
      </c>
      <c r="E80" s="49">
        <v>491</v>
      </c>
      <c r="F80" s="50">
        <v>1981</v>
      </c>
      <c r="G80" s="51">
        <f t="shared" si="8"/>
        <v>495.25</v>
      </c>
      <c r="H80" s="52">
        <f t="shared" si="15"/>
        <v>-11.559818273599193</v>
      </c>
      <c r="I80" s="52">
        <f t="shared" si="16"/>
        <v>1.9687026754164563</v>
      </c>
      <c r="J80" s="52">
        <f t="shared" si="11"/>
        <v>10.44926804644119</v>
      </c>
      <c r="K80" s="52">
        <f t="shared" si="12"/>
        <v>-0.85815244825845538</v>
      </c>
    </row>
    <row r="81" spans="1:11" x14ac:dyDescent="0.2">
      <c r="A81" s="49">
        <v>2013</v>
      </c>
      <c r="B81" s="49">
        <v>366</v>
      </c>
      <c r="C81" s="49">
        <v>412</v>
      </c>
      <c r="D81" s="49">
        <v>489</v>
      </c>
      <c r="E81" s="49">
        <v>404</v>
      </c>
      <c r="F81" s="50">
        <v>1671</v>
      </c>
      <c r="G81" s="51">
        <f t="shared" si="8"/>
        <v>417.75</v>
      </c>
      <c r="H81" s="52">
        <f t="shared" si="15"/>
        <v>-12.387791741472173</v>
      </c>
      <c r="I81" s="52">
        <f t="shared" si="16"/>
        <v>-1.3764213046080191</v>
      </c>
      <c r="J81" s="52">
        <f t="shared" si="11"/>
        <v>17.055655296229801</v>
      </c>
      <c r="K81" s="52">
        <f t="shared" si="12"/>
        <v>-3.2914422501496112</v>
      </c>
    </row>
    <row r="82" spans="1:11" x14ac:dyDescent="0.2">
      <c r="A82" s="53">
        <v>2014</v>
      </c>
      <c r="B82" s="49">
        <v>392</v>
      </c>
      <c r="C82" s="49">
        <v>450</v>
      </c>
      <c r="D82" s="49">
        <v>466</v>
      </c>
      <c r="E82" s="49">
        <v>395</v>
      </c>
      <c r="F82" s="50">
        <v>1703</v>
      </c>
      <c r="G82" s="51">
        <f t="shared" si="8"/>
        <v>425.75</v>
      </c>
      <c r="H82" s="52">
        <f>SUM(B82-G82)*100/G82</f>
        <v>-7.9271873165002935</v>
      </c>
      <c r="I82" s="52">
        <f>SUM(C82-G82)*100/G82</f>
        <v>5.6958308866705814</v>
      </c>
      <c r="J82" s="52">
        <f>SUM(D82-G82)*100/G82</f>
        <v>9.4539048737522027</v>
      </c>
      <c r="K82" s="52">
        <f>SUM(E82-G82)*100/G82</f>
        <v>-7.2225484439224896</v>
      </c>
    </row>
    <row r="83" spans="1:11" x14ac:dyDescent="0.2">
      <c r="A83" s="53">
        <v>2015</v>
      </c>
      <c r="B83" s="49">
        <v>352</v>
      </c>
      <c r="C83" s="49">
        <v>385</v>
      </c>
      <c r="D83" s="49">
        <v>440</v>
      </c>
      <c r="E83" s="49">
        <v>423</v>
      </c>
      <c r="F83" s="50">
        <v>1600</v>
      </c>
      <c r="G83" s="51">
        <f t="shared" si="8"/>
        <v>400</v>
      </c>
      <c r="H83" s="52">
        <f>SUM(B83-G83)*100/G83</f>
        <v>-12</v>
      </c>
      <c r="I83" s="52">
        <f>SUM(C83-G83)*100/G83</f>
        <v>-3.75</v>
      </c>
      <c r="J83" s="52">
        <f>SUM(D83-G83)*100/G83</f>
        <v>10</v>
      </c>
      <c r="K83" s="52">
        <f>SUM(E83-G83)*100/G83</f>
        <v>5.75</v>
      </c>
    </row>
    <row r="84" spans="1:11" ht="13.5" thickBot="1" x14ac:dyDescent="0.25">
      <c r="A84" s="54">
        <v>2016</v>
      </c>
      <c r="B84" s="55">
        <v>409</v>
      </c>
      <c r="C84" s="55">
        <v>427</v>
      </c>
      <c r="D84" s="55">
        <v>436</v>
      </c>
      <c r="E84" s="55">
        <v>425</v>
      </c>
      <c r="F84" s="56">
        <v>1697</v>
      </c>
      <c r="G84" s="57">
        <f t="shared" si="8"/>
        <v>424.25</v>
      </c>
      <c r="H84" s="58">
        <f>SUM(B84-G84)*100/G84</f>
        <v>-3.5945786682380674</v>
      </c>
      <c r="I84" s="58">
        <f>SUM(C84-G84)*100/G84</f>
        <v>0.64820271066588098</v>
      </c>
      <c r="J84" s="58">
        <f>SUM(D84-G84)*100/G84</f>
        <v>2.7695934001178548</v>
      </c>
      <c r="K84" s="58">
        <f>SUM(E84-G84)*100/G84</f>
        <v>0.17678255745433116</v>
      </c>
    </row>
  </sheetData>
  <pageMargins left="0.39370078740157483" right="0.39370078740157483" top="0.39370078740157483" bottom="0.39370078740157483" header="0" footer="0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14"/>
  <sheetViews>
    <sheetView zoomScaleNormal="100" workbookViewId="0"/>
  </sheetViews>
  <sheetFormatPr defaultRowHeight="12.75" x14ac:dyDescent="0.2"/>
  <cols>
    <col min="1" max="11" width="9.140625" style="60"/>
    <col min="12" max="12" width="4.140625" style="60" customWidth="1"/>
    <col min="13" max="16384" width="9.140625" style="60"/>
  </cols>
  <sheetData>
    <row r="1" spans="1:11" x14ac:dyDescent="0.2">
      <c r="A1" s="36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59" t="s">
        <v>33</v>
      </c>
    </row>
    <row r="2" spans="1:11" x14ac:dyDescent="0.2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6" t="s">
        <v>35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">
      <c r="A4" s="36" t="str">
        <f>Table43a!A4</f>
        <v>Years: 1981 to 2016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3.5" thickBo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">
      <c r="A6" s="36"/>
      <c r="B6" s="36"/>
      <c r="C6" s="36"/>
      <c r="D6" s="36"/>
      <c r="E6" s="36"/>
      <c r="F6" s="36"/>
      <c r="G6" s="36"/>
      <c r="H6" s="38" t="s">
        <v>37</v>
      </c>
      <c r="I6" s="38"/>
      <c r="J6" s="38"/>
      <c r="K6" s="38"/>
    </row>
    <row r="7" spans="1:11" ht="13.5" thickBot="1" x14ac:dyDescent="0.25">
      <c r="A7" s="36"/>
      <c r="B7" s="36"/>
      <c r="C7" s="36"/>
      <c r="D7" s="36"/>
      <c r="E7" s="36"/>
      <c r="F7" s="36"/>
      <c r="G7" s="36"/>
      <c r="H7" s="37" t="s">
        <v>38</v>
      </c>
      <c r="I7" s="37"/>
      <c r="J7" s="37"/>
      <c r="K7" s="37"/>
    </row>
    <row r="8" spans="1:11" x14ac:dyDescent="0.2">
      <c r="A8" s="36"/>
      <c r="B8" s="61" t="s">
        <v>39</v>
      </c>
      <c r="C8" s="61" t="s">
        <v>40</v>
      </c>
      <c r="D8" s="61" t="s">
        <v>41</v>
      </c>
      <c r="E8" s="61" t="s">
        <v>42</v>
      </c>
      <c r="F8" s="61" t="s">
        <v>43</v>
      </c>
      <c r="G8" s="61" t="s">
        <v>44</v>
      </c>
      <c r="H8" s="61" t="s">
        <v>39</v>
      </c>
      <c r="I8" s="61" t="s">
        <v>40</v>
      </c>
      <c r="J8" s="61" t="s">
        <v>41</v>
      </c>
      <c r="K8" s="61" t="s">
        <v>42</v>
      </c>
    </row>
    <row r="9" spans="1:11" ht="13.5" thickBot="1" x14ac:dyDescent="0.25">
      <c r="A9" s="37"/>
      <c r="B9" s="62" t="s">
        <v>45</v>
      </c>
      <c r="C9" s="62" t="s">
        <v>46</v>
      </c>
      <c r="D9" s="62" t="s">
        <v>47</v>
      </c>
      <c r="E9" s="62" t="s">
        <v>48</v>
      </c>
      <c r="F9" s="62" t="s">
        <v>49</v>
      </c>
      <c r="G9" s="62" t="s">
        <v>50</v>
      </c>
      <c r="H9" s="62" t="s">
        <v>45</v>
      </c>
      <c r="I9" s="62" t="s">
        <v>46</v>
      </c>
      <c r="J9" s="62" t="s">
        <v>47</v>
      </c>
      <c r="K9" s="62" t="s">
        <v>48</v>
      </c>
    </row>
    <row r="10" spans="1:11" x14ac:dyDescent="0.2">
      <c r="A10" s="36" t="s">
        <v>56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">
      <c r="A11" s="34"/>
      <c r="B11" s="34"/>
      <c r="C11" s="34"/>
      <c r="D11" s="34"/>
      <c r="E11" s="34"/>
      <c r="F11" s="34"/>
      <c r="G11" s="43" t="s">
        <v>52</v>
      </c>
      <c r="H11" s="34"/>
      <c r="I11" s="34"/>
      <c r="J11" s="34"/>
      <c r="K11" s="43" t="s">
        <v>53</v>
      </c>
    </row>
    <row r="12" spans="1:11" x14ac:dyDescent="0.2">
      <c r="A12" s="34">
        <v>1981</v>
      </c>
      <c r="B12" s="63">
        <v>6231</v>
      </c>
      <c r="C12" s="63">
        <v>7029</v>
      </c>
      <c r="D12" s="63">
        <v>7813</v>
      </c>
      <c r="E12" s="63">
        <v>7693</v>
      </c>
      <c r="F12" s="63">
        <v>28766</v>
      </c>
      <c r="G12" s="44">
        <f t="shared" ref="G12:G43" si="0">SUM(B12:E12)/4</f>
        <v>7191.5</v>
      </c>
      <c r="H12" s="45">
        <f t="shared" ref="H12:H43" si="1">SUM(B12-G12)*100/G12</f>
        <v>-13.356045331293888</v>
      </c>
      <c r="I12" s="45">
        <f t="shared" ref="I12:I43" si="2">SUM(C12-G12)*100/G12</f>
        <v>-2.2596120419940209</v>
      </c>
      <c r="J12" s="45">
        <f t="shared" ref="J12:J43" si="3">SUM(D12-G12)*100/G12</f>
        <v>8.6421469790725158</v>
      </c>
      <c r="K12" s="45">
        <f t="shared" ref="K12:K43" si="4">SUM(E12-G12)*100/G12</f>
        <v>6.9735103942153929</v>
      </c>
    </row>
    <row r="13" spans="1:11" x14ac:dyDescent="0.2">
      <c r="A13" s="34">
        <v>1982</v>
      </c>
      <c r="B13" s="63">
        <v>6298</v>
      </c>
      <c r="C13" s="63">
        <v>6933</v>
      </c>
      <c r="D13" s="63">
        <v>7606</v>
      </c>
      <c r="E13" s="63">
        <v>7436</v>
      </c>
      <c r="F13" s="63">
        <v>28273</v>
      </c>
      <c r="G13" s="44">
        <f t="shared" si="0"/>
        <v>7068.25</v>
      </c>
      <c r="H13" s="45">
        <f t="shared" si="1"/>
        <v>-10.897322533866232</v>
      </c>
      <c r="I13" s="45">
        <f t="shared" si="2"/>
        <v>-1.9134863650832949</v>
      </c>
      <c r="J13" s="45">
        <f t="shared" si="3"/>
        <v>7.6079651964772044</v>
      </c>
      <c r="K13" s="45">
        <f t="shared" si="4"/>
        <v>5.2028437024723235</v>
      </c>
    </row>
    <row r="14" spans="1:11" x14ac:dyDescent="0.2">
      <c r="A14" s="34">
        <v>1983</v>
      </c>
      <c r="B14" s="63">
        <v>5384</v>
      </c>
      <c r="C14" s="63">
        <v>6176</v>
      </c>
      <c r="D14" s="63">
        <v>6796</v>
      </c>
      <c r="E14" s="63">
        <v>6868</v>
      </c>
      <c r="F14" s="63">
        <v>25224</v>
      </c>
      <c r="G14" s="44">
        <f t="shared" si="0"/>
        <v>6306</v>
      </c>
      <c r="H14" s="45">
        <f t="shared" si="1"/>
        <v>-14.620995876942594</v>
      </c>
      <c r="I14" s="45">
        <f t="shared" si="2"/>
        <v>-2.0615287028227085</v>
      </c>
      <c r="J14" s="45">
        <f t="shared" si="3"/>
        <v>7.7703774183317478</v>
      </c>
      <c r="K14" s="45">
        <f t="shared" si="4"/>
        <v>8.9121471614335555</v>
      </c>
    </row>
    <row r="15" spans="1:11" x14ac:dyDescent="0.2">
      <c r="A15" s="34">
        <v>1984</v>
      </c>
      <c r="B15" s="63">
        <v>5339</v>
      </c>
      <c r="C15" s="63">
        <v>6409</v>
      </c>
      <c r="D15" s="63">
        <v>6890</v>
      </c>
      <c r="E15" s="63">
        <v>7520</v>
      </c>
      <c r="F15" s="63">
        <v>26158</v>
      </c>
      <c r="G15" s="44">
        <f t="shared" si="0"/>
        <v>6539.5</v>
      </c>
      <c r="H15" s="45">
        <f t="shared" si="1"/>
        <v>-18.357672604939214</v>
      </c>
      <c r="I15" s="45">
        <f t="shared" si="2"/>
        <v>-1.9955654101995566</v>
      </c>
      <c r="J15" s="45">
        <f t="shared" si="3"/>
        <v>5.3597369829497667</v>
      </c>
      <c r="K15" s="45">
        <f t="shared" si="4"/>
        <v>14.993501032189005</v>
      </c>
    </row>
    <row r="16" spans="1:11" x14ac:dyDescent="0.2">
      <c r="A16" s="34">
        <v>1985</v>
      </c>
      <c r="B16" s="63">
        <v>5684</v>
      </c>
      <c r="C16" s="63">
        <v>6623</v>
      </c>
      <c r="D16" s="63">
        <v>7802</v>
      </c>
      <c r="E16" s="63">
        <v>7178</v>
      </c>
      <c r="F16" s="63">
        <v>27287</v>
      </c>
      <c r="G16" s="44">
        <f t="shared" si="0"/>
        <v>6821.75</v>
      </c>
      <c r="H16" s="45">
        <f t="shared" si="1"/>
        <v>-16.678271704474657</v>
      </c>
      <c r="I16" s="45">
        <f t="shared" si="2"/>
        <v>-2.9134752812694691</v>
      </c>
      <c r="J16" s="45">
        <f t="shared" si="3"/>
        <v>14.369479972147909</v>
      </c>
      <c r="K16" s="45">
        <f t="shared" si="4"/>
        <v>5.2222670135962179</v>
      </c>
    </row>
    <row r="17" spans="1:11" x14ac:dyDescent="0.2">
      <c r="A17" s="34">
        <v>1986</v>
      </c>
      <c r="B17" s="63">
        <v>5745</v>
      </c>
      <c r="C17" s="63">
        <v>6207</v>
      </c>
      <c r="D17" s="63">
        <v>6656</v>
      </c>
      <c r="E17" s="63">
        <v>7509</v>
      </c>
      <c r="F17" s="63">
        <v>26117</v>
      </c>
      <c r="G17" s="44">
        <f t="shared" si="0"/>
        <v>6529.25</v>
      </c>
      <c r="H17" s="45">
        <f t="shared" si="1"/>
        <v>-12.011333614121071</v>
      </c>
      <c r="I17" s="45">
        <f t="shared" si="2"/>
        <v>-4.9354826358310682</v>
      </c>
      <c r="J17" s="45">
        <f t="shared" si="3"/>
        <v>1.9412643106022898</v>
      </c>
      <c r="K17" s="45">
        <f t="shared" si="4"/>
        <v>15.005551939349848</v>
      </c>
    </row>
    <row r="18" spans="1:11" x14ac:dyDescent="0.2">
      <c r="A18" s="34">
        <v>1987</v>
      </c>
      <c r="B18" s="63">
        <v>5145</v>
      </c>
      <c r="C18" s="63">
        <v>5977</v>
      </c>
      <c r="D18" s="63">
        <v>7013</v>
      </c>
      <c r="E18" s="63">
        <v>6613</v>
      </c>
      <c r="F18" s="63">
        <v>24748</v>
      </c>
      <c r="G18" s="44">
        <f t="shared" si="0"/>
        <v>6187</v>
      </c>
      <c r="H18" s="45">
        <f t="shared" si="1"/>
        <v>-16.841764991110391</v>
      </c>
      <c r="I18" s="45">
        <f t="shared" si="2"/>
        <v>-3.3942136738322288</v>
      </c>
      <c r="J18" s="45">
        <f t="shared" si="3"/>
        <v>13.350573783740101</v>
      </c>
      <c r="K18" s="45">
        <f t="shared" si="4"/>
        <v>6.885404881202521</v>
      </c>
    </row>
    <row r="19" spans="1:11" x14ac:dyDescent="0.2">
      <c r="A19" s="34">
        <v>1988</v>
      </c>
      <c r="B19" s="63">
        <v>5629</v>
      </c>
      <c r="C19" s="63">
        <v>5808</v>
      </c>
      <c r="D19" s="63">
        <v>6956</v>
      </c>
      <c r="E19" s="63">
        <v>7032</v>
      </c>
      <c r="F19" s="63">
        <v>25425</v>
      </c>
      <c r="G19" s="44">
        <f t="shared" si="0"/>
        <v>6356.25</v>
      </c>
      <c r="H19" s="45">
        <f t="shared" si="1"/>
        <v>-11.441494591937071</v>
      </c>
      <c r="I19" s="45">
        <f t="shared" si="2"/>
        <v>-8.6253687315634213</v>
      </c>
      <c r="J19" s="45">
        <f t="shared" si="3"/>
        <v>9.4355948869223205</v>
      </c>
      <c r="K19" s="45">
        <f t="shared" si="4"/>
        <v>10.631268436578171</v>
      </c>
    </row>
    <row r="20" spans="1:11" x14ac:dyDescent="0.2">
      <c r="A20" s="34">
        <v>1989</v>
      </c>
      <c r="B20" s="63">
        <v>6255</v>
      </c>
      <c r="C20" s="63">
        <v>6332</v>
      </c>
      <c r="D20" s="63">
        <v>7410</v>
      </c>
      <c r="E20" s="63">
        <v>7535</v>
      </c>
      <c r="F20" s="63">
        <v>27532</v>
      </c>
      <c r="G20" s="44">
        <f t="shared" si="0"/>
        <v>6883</v>
      </c>
      <c r="H20" s="45">
        <f t="shared" si="1"/>
        <v>-9.1239285195408986</v>
      </c>
      <c r="I20" s="45">
        <f t="shared" si="2"/>
        <v>-8.0052302774952775</v>
      </c>
      <c r="J20" s="45">
        <f t="shared" si="3"/>
        <v>7.6565451111433971</v>
      </c>
      <c r="K20" s="45">
        <f t="shared" si="4"/>
        <v>9.4726136858927799</v>
      </c>
    </row>
    <row r="21" spans="1:11" x14ac:dyDescent="0.2">
      <c r="A21" s="34">
        <v>1990</v>
      </c>
      <c r="B21" s="63">
        <v>6184</v>
      </c>
      <c r="C21" s="63">
        <v>6559</v>
      </c>
      <c r="D21" s="63">
        <v>7360</v>
      </c>
      <c r="E21" s="63">
        <v>7125</v>
      </c>
      <c r="F21" s="63">
        <v>27228</v>
      </c>
      <c r="G21" s="44">
        <f t="shared" si="0"/>
        <v>6807</v>
      </c>
      <c r="H21" s="45">
        <f t="shared" si="1"/>
        <v>-9.1523431761422067</v>
      </c>
      <c r="I21" s="45">
        <f t="shared" si="2"/>
        <v>-3.6433083590421624</v>
      </c>
      <c r="J21" s="45">
        <f t="shared" si="3"/>
        <v>8.1239900102835314</v>
      </c>
      <c r="K21" s="45">
        <f t="shared" si="4"/>
        <v>4.6716615249008377</v>
      </c>
    </row>
    <row r="22" spans="1:11" x14ac:dyDescent="0.2">
      <c r="A22" s="34">
        <v>1991</v>
      </c>
      <c r="B22" s="63">
        <v>5646</v>
      </c>
      <c r="C22" s="63">
        <v>6114</v>
      </c>
      <c r="D22" s="63">
        <v>6827</v>
      </c>
      <c r="E22" s="63">
        <v>6759</v>
      </c>
      <c r="F22" s="63">
        <v>25346</v>
      </c>
      <c r="G22" s="44">
        <f t="shared" si="0"/>
        <v>6336.5</v>
      </c>
      <c r="H22" s="45">
        <f t="shared" si="1"/>
        <v>-10.897182987453641</v>
      </c>
      <c r="I22" s="45">
        <f t="shared" si="2"/>
        <v>-3.5114021936400222</v>
      </c>
      <c r="J22" s="45">
        <f t="shared" si="3"/>
        <v>7.7408664089008123</v>
      </c>
      <c r="K22" s="45">
        <f t="shared" si="4"/>
        <v>6.6677187721928508</v>
      </c>
    </row>
    <row r="23" spans="1:11" x14ac:dyDescent="0.2">
      <c r="A23" s="34">
        <v>1992</v>
      </c>
      <c r="B23" s="63">
        <v>5886</v>
      </c>
      <c r="C23" s="63">
        <v>5701</v>
      </c>
      <c r="D23" s="63">
        <v>6453</v>
      </c>
      <c r="E23" s="63">
        <v>6133</v>
      </c>
      <c r="F23" s="63">
        <v>24173</v>
      </c>
      <c r="G23" s="44">
        <f t="shared" si="0"/>
        <v>6043.25</v>
      </c>
      <c r="H23" s="45">
        <f t="shared" si="1"/>
        <v>-2.6020766971414386</v>
      </c>
      <c r="I23" s="45">
        <f t="shared" si="2"/>
        <v>-5.6633433996607785</v>
      </c>
      <c r="J23" s="45">
        <f t="shared" si="3"/>
        <v>6.7802920613908082</v>
      </c>
      <c r="K23" s="45">
        <f t="shared" si="4"/>
        <v>1.4851280354114094</v>
      </c>
    </row>
    <row r="24" spans="1:11" x14ac:dyDescent="0.2">
      <c r="A24" s="34">
        <v>1993</v>
      </c>
      <c r="B24" s="63">
        <v>5089</v>
      </c>
      <c r="C24" s="63">
        <v>5566</v>
      </c>
      <c r="D24" s="63">
        <v>5910</v>
      </c>
      <c r="E24" s="63">
        <v>5849</v>
      </c>
      <c r="F24" s="63">
        <v>22414</v>
      </c>
      <c r="G24" s="44">
        <f t="shared" si="0"/>
        <v>5603.5</v>
      </c>
      <c r="H24" s="45">
        <f t="shared" si="1"/>
        <v>-9.1817613991255467</v>
      </c>
      <c r="I24" s="45">
        <f t="shared" si="2"/>
        <v>-0.66922459177299898</v>
      </c>
      <c r="J24" s="45">
        <f t="shared" si="3"/>
        <v>5.4697956634246454</v>
      </c>
      <c r="K24" s="45">
        <f t="shared" si="4"/>
        <v>4.3811903274739006</v>
      </c>
    </row>
    <row r="25" spans="1:11" x14ac:dyDescent="0.2">
      <c r="A25" s="34">
        <v>1994</v>
      </c>
      <c r="B25" s="63">
        <v>5522</v>
      </c>
      <c r="C25" s="63">
        <v>5164</v>
      </c>
      <c r="D25" s="63">
        <v>5674</v>
      </c>
      <c r="E25" s="63">
        <v>6213</v>
      </c>
      <c r="F25" s="63">
        <v>22573</v>
      </c>
      <c r="G25" s="44">
        <f t="shared" si="0"/>
        <v>5643.25</v>
      </c>
      <c r="H25" s="45">
        <f t="shared" si="1"/>
        <v>-2.1485845922119347</v>
      </c>
      <c r="I25" s="45">
        <f t="shared" si="2"/>
        <v>-8.4924467283923271</v>
      </c>
      <c r="J25" s="45">
        <f t="shared" si="3"/>
        <v>0.54489877287024324</v>
      </c>
      <c r="K25" s="45">
        <f t="shared" si="4"/>
        <v>10.096132547734019</v>
      </c>
    </row>
    <row r="26" spans="1:11" x14ac:dyDescent="0.2">
      <c r="A26" s="34">
        <v>1995</v>
      </c>
      <c r="B26" s="63">
        <v>5172</v>
      </c>
      <c r="C26" s="63">
        <v>5115</v>
      </c>
      <c r="D26" s="63">
        <v>5971</v>
      </c>
      <c r="E26" s="63">
        <v>5936</v>
      </c>
      <c r="F26" s="63">
        <v>22194</v>
      </c>
      <c r="G26" s="44">
        <f t="shared" si="0"/>
        <v>5548.5</v>
      </c>
      <c r="H26" s="45">
        <f t="shared" si="1"/>
        <v>-6.7856177345228437</v>
      </c>
      <c r="I26" s="45">
        <f t="shared" si="2"/>
        <v>-7.8129224114625577</v>
      </c>
      <c r="J26" s="45">
        <f t="shared" si="3"/>
        <v>7.6146706317022614</v>
      </c>
      <c r="K26" s="45">
        <f t="shared" si="4"/>
        <v>6.98386951428314</v>
      </c>
    </row>
    <row r="27" spans="1:11" x14ac:dyDescent="0.2">
      <c r="A27" s="34">
        <v>1996</v>
      </c>
      <c r="B27" s="63">
        <v>4519</v>
      </c>
      <c r="C27" s="63">
        <v>5108</v>
      </c>
      <c r="D27" s="63">
        <v>5905</v>
      </c>
      <c r="E27" s="63">
        <v>6184</v>
      </c>
      <c r="F27" s="63">
        <v>21716</v>
      </c>
      <c r="G27" s="44">
        <f t="shared" si="0"/>
        <v>5429</v>
      </c>
      <c r="H27" s="45">
        <f t="shared" si="1"/>
        <v>-16.761834592005894</v>
      </c>
      <c r="I27" s="45">
        <f t="shared" si="2"/>
        <v>-5.9126911033339473</v>
      </c>
      <c r="J27" s="45">
        <f t="shared" si="3"/>
        <v>8.7677288635107757</v>
      </c>
      <c r="K27" s="45">
        <f t="shared" si="4"/>
        <v>13.906796831829066</v>
      </c>
    </row>
    <row r="28" spans="1:11" x14ac:dyDescent="0.2">
      <c r="A28" s="34">
        <v>1997</v>
      </c>
      <c r="B28" s="63">
        <v>5468</v>
      </c>
      <c r="C28" s="63">
        <v>5407</v>
      </c>
      <c r="D28" s="63">
        <v>5740</v>
      </c>
      <c r="E28" s="63">
        <v>6014</v>
      </c>
      <c r="F28" s="63">
        <v>22629</v>
      </c>
      <c r="G28" s="44">
        <f t="shared" si="0"/>
        <v>5657.25</v>
      </c>
      <c r="H28" s="45">
        <f t="shared" si="1"/>
        <v>-3.3452649255380265</v>
      </c>
      <c r="I28" s="45">
        <f t="shared" si="2"/>
        <v>-4.4235273321843653</v>
      </c>
      <c r="J28" s="45">
        <f t="shared" si="3"/>
        <v>1.4627248221308939</v>
      </c>
      <c r="K28" s="45">
        <f t="shared" si="4"/>
        <v>6.3060674355914976</v>
      </c>
    </row>
    <row r="29" spans="1:11" x14ac:dyDescent="0.2">
      <c r="A29" s="34">
        <v>1998</v>
      </c>
      <c r="B29" s="63">
        <v>5060</v>
      </c>
      <c r="C29" s="63">
        <v>5419</v>
      </c>
      <c r="D29" s="63">
        <v>5780</v>
      </c>
      <c r="E29" s="63">
        <v>6208</v>
      </c>
      <c r="F29" s="63">
        <v>22467</v>
      </c>
      <c r="G29" s="44">
        <f t="shared" si="0"/>
        <v>5616.75</v>
      </c>
      <c r="H29" s="45">
        <f t="shared" si="1"/>
        <v>-9.9123158410112602</v>
      </c>
      <c r="I29" s="45">
        <f t="shared" si="2"/>
        <v>-3.5207192771620601</v>
      </c>
      <c r="J29" s="45">
        <f t="shared" si="3"/>
        <v>2.9064850669871367</v>
      </c>
      <c r="K29" s="45">
        <f t="shared" si="4"/>
        <v>10.526550051186184</v>
      </c>
    </row>
    <row r="30" spans="1:11" x14ac:dyDescent="0.2">
      <c r="A30" s="34">
        <v>1999</v>
      </c>
      <c r="B30" s="63">
        <v>5129</v>
      </c>
      <c r="C30" s="63">
        <v>4888</v>
      </c>
      <c r="D30" s="63">
        <v>5377</v>
      </c>
      <c r="E30" s="63">
        <v>5608</v>
      </c>
      <c r="F30" s="63">
        <v>21002</v>
      </c>
      <c r="G30" s="44">
        <f t="shared" si="0"/>
        <v>5250.5</v>
      </c>
      <c r="H30" s="45">
        <f t="shared" si="1"/>
        <v>-2.3140653271117038</v>
      </c>
      <c r="I30" s="45">
        <f t="shared" si="2"/>
        <v>-6.9041043710122842</v>
      </c>
      <c r="J30" s="45">
        <f t="shared" si="3"/>
        <v>2.4092943529187698</v>
      </c>
      <c r="K30" s="45">
        <f t="shared" si="4"/>
        <v>6.8088753452052186</v>
      </c>
    </row>
    <row r="31" spans="1:11" x14ac:dyDescent="0.2">
      <c r="A31" s="34">
        <v>2000</v>
      </c>
      <c r="B31" s="63">
        <v>4937</v>
      </c>
      <c r="C31" s="63">
        <v>4828</v>
      </c>
      <c r="D31" s="63">
        <v>5116</v>
      </c>
      <c r="E31" s="63">
        <v>5637</v>
      </c>
      <c r="F31" s="63">
        <v>20518</v>
      </c>
      <c r="G31" s="44">
        <f t="shared" si="0"/>
        <v>5129.5</v>
      </c>
      <c r="H31" s="45">
        <f t="shared" si="1"/>
        <v>-3.7528024173896091</v>
      </c>
      <c r="I31" s="45">
        <f t="shared" si="2"/>
        <v>-5.8777658641193096</v>
      </c>
      <c r="J31" s="45">
        <f t="shared" si="3"/>
        <v>-0.26318354615459594</v>
      </c>
      <c r="K31" s="45">
        <f t="shared" si="4"/>
        <v>9.8937518276635146</v>
      </c>
    </row>
    <row r="32" spans="1:11" x14ac:dyDescent="0.2">
      <c r="A32" s="34">
        <v>2001</v>
      </c>
      <c r="B32" s="63">
        <v>4717</v>
      </c>
      <c r="C32" s="63">
        <v>4796</v>
      </c>
      <c r="D32" s="63">
        <v>5128</v>
      </c>
      <c r="E32" s="63">
        <v>5270</v>
      </c>
      <c r="F32" s="63">
        <v>19911</v>
      </c>
      <c r="G32" s="44">
        <f t="shared" si="0"/>
        <v>4977.75</v>
      </c>
      <c r="H32" s="45">
        <f t="shared" si="1"/>
        <v>-5.238310481643313</v>
      </c>
      <c r="I32" s="45">
        <f t="shared" si="2"/>
        <v>-3.6512480538395859</v>
      </c>
      <c r="J32" s="45">
        <f t="shared" si="3"/>
        <v>3.0184320225001255</v>
      </c>
      <c r="K32" s="45">
        <f t="shared" si="4"/>
        <v>5.871126512982773</v>
      </c>
    </row>
    <row r="33" spans="1:11" x14ac:dyDescent="0.2">
      <c r="A33" s="34">
        <v>2002</v>
      </c>
      <c r="B33" s="63">
        <v>4527</v>
      </c>
      <c r="C33" s="63">
        <v>4615</v>
      </c>
      <c r="D33" s="63">
        <v>5141</v>
      </c>
      <c r="E33" s="63">
        <v>4992</v>
      </c>
      <c r="F33" s="63">
        <v>19275</v>
      </c>
      <c r="G33" s="44">
        <f t="shared" si="0"/>
        <v>4818.75</v>
      </c>
      <c r="H33" s="45">
        <f t="shared" si="1"/>
        <v>-6.054474708171206</v>
      </c>
      <c r="I33" s="45">
        <f t="shared" si="2"/>
        <v>-4.2282749675745785</v>
      </c>
      <c r="J33" s="45">
        <f t="shared" si="3"/>
        <v>6.687418936446174</v>
      </c>
      <c r="K33" s="45">
        <f t="shared" si="4"/>
        <v>3.595330739299611</v>
      </c>
    </row>
    <row r="34" spans="1:11" x14ac:dyDescent="0.2">
      <c r="A34" s="49">
        <v>2003</v>
      </c>
      <c r="B34" s="64">
        <v>4242</v>
      </c>
      <c r="C34" s="64">
        <v>4534</v>
      </c>
      <c r="D34" s="64">
        <v>4969</v>
      </c>
      <c r="E34" s="64">
        <v>5011</v>
      </c>
      <c r="F34" s="64">
        <v>18756</v>
      </c>
      <c r="G34" s="65">
        <f t="shared" si="0"/>
        <v>4689</v>
      </c>
      <c r="H34" s="66">
        <f t="shared" si="1"/>
        <v>-9.5329494561740251</v>
      </c>
      <c r="I34" s="66">
        <f t="shared" si="2"/>
        <v>-3.3056088718276819</v>
      </c>
      <c r="J34" s="66">
        <f t="shared" si="3"/>
        <v>5.9714224781403287</v>
      </c>
      <c r="K34" s="66">
        <f t="shared" si="4"/>
        <v>6.8671358498613779</v>
      </c>
    </row>
    <row r="35" spans="1:11" x14ac:dyDescent="0.2">
      <c r="A35" s="49">
        <v>2004</v>
      </c>
      <c r="B35" s="64">
        <v>4173</v>
      </c>
      <c r="C35" s="64">
        <v>4635</v>
      </c>
      <c r="D35" s="64">
        <v>4779</v>
      </c>
      <c r="E35" s="64">
        <v>4915</v>
      </c>
      <c r="F35" s="64">
        <v>18502</v>
      </c>
      <c r="G35" s="65">
        <f t="shared" si="0"/>
        <v>4625.5</v>
      </c>
      <c r="H35" s="66">
        <f t="shared" si="1"/>
        <v>-9.7827261917630519</v>
      </c>
      <c r="I35" s="66">
        <f t="shared" si="2"/>
        <v>0.20538320181601988</v>
      </c>
      <c r="J35" s="66">
        <f t="shared" si="3"/>
        <v>3.3185601556588478</v>
      </c>
      <c r="K35" s="66">
        <f t="shared" si="4"/>
        <v>6.2587828342881853</v>
      </c>
    </row>
    <row r="36" spans="1:11" x14ac:dyDescent="0.2">
      <c r="A36" s="49">
        <v>2005</v>
      </c>
      <c r="B36" s="64">
        <v>4070</v>
      </c>
      <c r="C36" s="64">
        <v>4315</v>
      </c>
      <c r="D36" s="64">
        <v>4550</v>
      </c>
      <c r="E36" s="64">
        <v>4950</v>
      </c>
      <c r="F36" s="64">
        <v>17885</v>
      </c>
      <c r="G36" s="65">
        <f t="shared" si="0"/>
        <v>4471.25</v>
      </c>
      <c r="H36" s="66">
        <f t="shared" si="1"/>
        <v>-8.9740005591277612</v>
      </c>
      <c r="I36" s="66">
        <f t="shared" si="2"/>
        <v>-3.49454850433324</v>
      </c>
      <c r="J36" s="66">
        <f t="shared" si="3"/>
        <v>1.7612524461839529</v>
      </c>
      <c r="K36" s="66">
        <f t="shared" si="4"/>
        <v>10.707296617277049</v>
      </c>
    </row>
    <row r="37" spans="1:11" x14ac:dyDescent="0.2">
      <c r="A37" s="49">
        <v>2006</v>
      </c>
      <c r="B37" s="64">
        <v>3895</v>
      </c>
      <c r="C37" s="64">
        <v>4042</v>
      </c>
      <c r="D37" s="64">
        <v>4617</v>
      </c>
      <c r="E37" s="64">
        <v>4715</v>
      </c>
      <c r="F37" s="64">
        <v>17269</v>
      </c>
      <c r="G37" s="65">
        <f t="shared" si="0"/>
        <v>4317.25</v>
      </c>
      <c r="H37" s="66">
        <f t="shared" si="1"/>
        <v>-9.7805315883953909</v>
      </c>
      <c r="I37" s="66">
        <f t="shared" si="2"/>
        <v>-6.3755863107302098</v>
      </c>
      <c r="J37" s="66">
        <f t="shared" si="3"/>
        <v>6.9430771903410733</v>
      </c>
      <c r="K37" s="66">
        <f t="shared" si="4"/>
        <v>9.2130407087845274</v>
      </c>
    </row>
    <row r="38" spans="1:11" x14ac:dyDescent="0.2">
      <c r="A38" s="49">
        <v>2007</v>
      </c>
      <c r="B38" s="64">
        <v>3926</v>
      </c>
      <c r="C38" s="64">
        <v>4054</v>
      </c>
      <c r="D38" s="64">
        <v>4132</v>
      </c>
      <c r="E38" s="64">
        <v>4127</v>
      </c>
      <c r="F38" s="64">
        <v>16239</v>
      </c>
      <c r="G38" s="65">
        <f t="shared" si="0"/>
        <v>4059.75</v>
      </c>
      <c r="H38" s="66">
        <f t="shared" si="1"/>
        <v>-3.2945378410000616</v>
      </c>
      <c r="I38" s="66">
        <f t="shared" si="2"/>
        <v>-0.14163433708972228</v>
      </c>
      <c r="J38" s="66">
        <f t="shared" si="3"/>
        <v>1.7796662356056407</v>
      </c>
      <c r="K38" s="66">
        <f t="shared" si="4"/>
        <v>1.6565059424841431</v>
      </c>
    </row>
    <row r="39" spans="1:11" x14ac:dyDescent="0.2">
      <c r="A39" s="49">
        <v>2008</v>
      </c>
      <c r="B39" s="64">
        <v>4014</v>
      </c>
      <c r="C39" s="64">
        <v>3641</v>
      </c>
      <c r="D39" s="64">
        <v>3946</v>
      </c>
      <c r="E39" s="64">
        <v>3991</v>
      </c>
      <c r="F39" s="64">
        <v>15592</v>
      </c>
      <c r="G39" s="65">
        <f t="shared" si="0"/>
        <v>3898</v>
      </c>
      <c r="H39" s="66">
        <f t="shared" si="1"/>
        <v>2.9758850692662904</v>
      </c>
      <c r="I39" s="66">
        <f t="shared" si="2"/>
        <v>-6.5931246793227292</v>
      </c>
      <c r="J39" s="66">
        <f t="shared" si="3"/>
        <v>1.2314007183170856</v>
      </c>
      <c r="K39" s="66">
        <f t="shared" si="4"/>
        <v>2.3858388917393536</v>
      </c>
    </row>
    <row r="40" spans="1:11" x14ac:dyDescent="0.2">
      <c r="A40" s="49">
        <v>2009</v>
      </c>
      <c r="B40" s="64">
        <v>3474</v>
      </c>
      <c r="C40" s="64">
        <v>3686</v>
      </c>
      <c r="D40" s="64">
        <v>4091</v>
      </c>
      <c r="E40" s="64">
        <v>3792</v>
      </c>
      <c r="F40" s="64">
        <v>15043</v>
      </c>
      <c r="G40" s="65">
        <f t="shared" si="0"/>
        <v>3760.75</v>
      </c>
      <c r="H40" s="66">
        <f t="shared" si="1"/>
        <v>-7.6248088812072057</v>
      </c>
      <c r="I40" s="66">
        <f t="shared" si="2"/>
        <v>-1.9876354450575018</v>
      </c>
      <c r="J40" s="66">
        <f t="shared" si="3"/>
        <v>8.7814930532473578</v>
      </c>
      <c r="K40" s="66">
        <f t="shared" si="4"/>
        <v>0.83095127301735028</v>
      </c>
    </row>
    <row r="41" spans="1:11" x14ac:dyDescent="0.2">
      <c r="A41" s="53">
        <v>2010</v>
      </c>
      <c r="B41" s="64">
        <v>3050</v>
      </c>
      <c r="C41" s="64">
        <v>3230</v>
      </c>
      <c r="D41" s="64">
        <v>3716</v>
      </c>
      <c r="E41" s="64">
        <v>3342</v>
      </c>
      <c r="F41" s="64">
        <v>13338</v>
      </c>
      <c r="G41" s="65">
        <f t="shared" si="0"/>
        <v>3334.5</v>
      </c>
      <c r="H41" s="66">
        <f t="shared" si="1"/>
        <v>-8.5320137951716895</v>
      </c>
      <c r="I41" s="66">
        <f t="shared" si="2"/>
        <v>-3.133903133903134</v>
      </c>
      <c r="J41" s="66">
        <f t="shared" si="3"/>
        <v>11.440995651521968</v>
      </c>
      <c r="K41" s="66">
        <f t="shared" si="4"/>
        <v>0.22492127755285651</v>
      </c>
    </row>
    <row r="42" spans="1:11" x14ac:dyDescent="0.2">
      <c r="A42" s="49">
        <v>2011</v>
      </c>
      <c r="B42" s="64">
        <v>2945</v>
      </c>
      <c r="C42" s="64">
        <v>3078</v>
      </c>
      <c r="D42" s="64">
        <v>3488</v>
      </c>
      <c r="E42" s="64">
        <v>3275</v>
      </c>
      <c r="F42" s="64">
        <v>12786</v>
      </c>
      <c r="G42" s="65">
        <f t="shared" si="0"/>
        <v>3196.5</v>
      </c>
      <c r="H42" s="66">
        <f t="shared" si="1"/>
        <v>-7.8679806037853899</v>
      </c>
      <c r="I42" s="66">
        <f t="shared" si="2"/>
        <v>-3.7071797278273113</v>
      </c>
      <c r="J42" s="66">
        <f t="shared" si="3"/>
        <v>9.1193492882840612</v>
      </c>
      <c r="K42" s="66">
        <f t="shared" si="4"/>
        <v>2.4558110433286409</v>
      </c>
    </row>
    <row r="43" spans="1:11" x14ac:dyDescent="0.2">
      <c r="A43" s="53">
        <v>2012</v>
      </c>
      <c r="B43" s="64">
        <v>3018</v>
      </c>
      <c r="C43" s="64">
        <v>3230</v>
      </c>
      <c r="D43" s="64">
        <v>3275</v>
      </c>
      <c r="E43" s="64">
        <v>3189</v>
      </c>
      <c r="F43" s="64">
        <v>12712</v>
      </c>
      <c r="G43" s="65">
        <f t="shared" si="0"/>
        <v>3178</v>
      </c>
      <c r="H43" s="66">
        <f t="shared" si="1"/>
        <v>-5.0346129641283826</v>
      </c>
      <c r="I43" s="66">
        <f t="shared" si="2"/>
        <v>1.6362492133417244</v>
      </c>
      <c r="J43" s="66">
        <f t="shared" si="3"/>
        <v>3.052234109502832</v>
      </c>
      <c r="K43" s="66">
        <f t="shared" si="4"/>
        <v>0.34612964128382628</v>
      </c>
    </row>
    <row r="44" spans="1:11" x14ac:dyDescent="0.2">
      <c r="A44" s="53">
        <v>2013</v>
      </c>
      <c r="B44" s="64">
        <v>2770</v>
      </c>
      <c r="C44" s="64">
        <v>2790</v>
      </c>
      <c r="D44" s="64">
        <v>3039</v>
      </c>
      <c r="E44" s="64">
        <v>2903</v>
      </c>
      <c r="F44" s="64">
        <v>11502</v>
      </c>
      <c r="G44" s="65">
        <f>SUM(B44:E44)/4</f>
        <v>2875.5</v>
      </c>
      <c r="H44" s="66">
        <f>SUM(B44-G44)*100/G44</f>
        <v>-3.668927143105547</v>
      </c>
      <c r="I44" s="66">
        <f>SUM(C44-G44)*100/G44</f>
        <v>-2.9733959311424099</v>
      </c>
      <c r="J44" s="66">
        <f>SUM(D44-G44)*100/G44</f>
        <v>5.6859676577986438</v>
      </c>
      <c r="K44" s="66">
        <f>SUM(E44-G44)*100/G44</f>
        <v>0.95635541644931321</v>
      </c>
    </row>
    <row r="45" spans="1:11" x14ac:dyDescent="0.2">
      <c r="A45" s="53">
        <v>2014</v>
      </c>
      <c r="B45" s="64">
        <v>2715</v>
      </c>
      <c r="C45" s="64">
        <v>2715</v>
      </c>
      <c r="D45" s="64">
        <v>2967</v>
      </c>
      <c r="E45" s="64">
        <v>2911</v>
      </c>
      <c r="F45" s="64">
        <v>11308</v>
      </c>
      <c r="G45" s="65">
        <f>SUM(B45:E45)/4</f>
        <v>2827</v>
      </c>
      <c r="H45" s="66">
        <f>SUM(B45-G45)*100/G45</f>
        <v>-3.9617969579059071</v>
      </c>
      <c r="I45" s="66">
        <f>SUM(C45-G45)*100/G45</f>
        <v>-3.9617969579059071</v>
      </c>
      <c r="J45" s="66">
        <f>SUM(D45-G45)*100/G45</f>
        <v>4.9522461973823839</v>
      </c>
      <c r="K45" s="66">
        <f>SUM(E45-G45)*100/G45</f>
        <v>2.9713477184294304</v>
      </c>
    </row>
    <row r="46" spans="1:11" x14ac:dyDescent="0.2">
      <c r="A46" s="53">
        <v>2015</v>
      </c>
      <c r="B46" s="64">
        <v>2603</v>
      </c>
      <c r="C46" s="64">
        <v>2606</v>
      </c>
      <c r="D46" s="64">
        <v>2921</v>
      </c>
      <c r="E46" s="64">
        <v>2843</v>
      </c>
      <c r="F46" s="64">
        <v>10973</v>
      </c>
      <c r="G46" s="65">
        <f>SUM(B46:E46)/4</f>
        <v>2743.25</v>
      </c>
      <c r="H46" s="66">
        <f>SUM(B46-G46)*100/G46</f>
        <v>-5.1125489838694982</v>
      </c>
      <c r="I46" s="66">
        <f>SUM(C46-G46)*100/G46</f>
        <v>-5.0031896473161392</v>
      </c>
      <c r="J46" s="66">
        <f>SUM(D46-G46)*100/G46</f>
        <v>6.4795406907864761</v>
      </c>
      <c r="K46" s="66">
        <f>SUM(E46-G46)*100/G46</f>
        <v>3.6361979403991618</v>
      </c>
    </row>
    <row r="47" spans="1:11" x14ac:dyDescent="0.2">
      <c r="A47" s="53">
        <v>2016</v>
      </c>
      <c r="B47" s="64">
        <v>2752</v>
      </c>
      <c r="C47" s="64">
        <v>2747</v>
      </c>
      <c r="D47" s="64">
        <v>2732</v>
      </c>
      <c r="E47" s="64">
        <v>2670</v>
      </c>
      <c r="F47" s="64">
        <v>10901</v>
      </c>
      <c r="G47" s="65">
        <f>SUM(B47:E47)/4</f>
        <v>2725.25</v>
      </c>
      <c r="H47" s="66">
        <f>SUM(B47-G47)*100/G47</f>
        <v>0.98156132464911472</v>
      </c>
      <c r="I47" s="66">
        <f>SUM(C47-G47)*100/G47</f>
        <v>0.79809191817264469</v>
      </c>
      <c r="J47" s="66">
        <f>SUM(D47-G47)*100/G47</f>
        <v>0.24768369874323456</v>
      </c>
      <c r="K47" s="66">
        <f>SUM(E47-G47)*100/G47</f>
        <v>-2.027336941564994</v>
      </c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  <row r="79" spans="1:10" x14ac:dyDescent="0.2">
      <c r="A79"/>
      <c r="B79"/>
      <c r="C79"/>
      <c r="D79"/>
      <c r="E79"/>
      <c r="F79"/>
      <c r="G79"/>
      <c r="H79"/>
      <c r="I79"/>
      <c r="J79"/>
    </row>
    <row r="80" spans="1:10" x14ac:dyDescent="0.2">
      <c r="A80"/>
      <c r="B80"/>
      <c r="C80"/>
      <c r="D80"/>
      <c r="E80"/>
      <c r="F80"/>
      <c r="G80"/>
      <c r="H80"/>
      <c r="I80"/>
      <c r="J80"/>
    </row>
    <row r="84" spans="1:10" x14ac:dyDescent="0.2">
      <c r="A84"/>
      <c r="B84" t="s">
        <v>39</v>
      </c>
      <c r="C84"/>
      <c r="D84" t="s">
        <v>40</v>
      </c>
      <c r="E84"/>
      <c r="F84" t="s">
        <v>41</v>
      </c>
      <c r="G84"/>
      <c r="H84" t="s">
        <v>42</v>
      </c>
      <c r="I84"/>
      <c r="J84" t="s">
        <v>43</v>
      </c>
    </row>
    <row r="85" spans="1:10" x14ac:dyDescent="0.2">
      <c r="A85"/>
      <c r="B85" t="s">
        <v>45</v>
      </c>
      <c r="C85"/>
      <c r="D85" t="s">
        <v>46</v>
      </c>
      <c r="E85"/>
      <c r="F85" t="s">
        <v>47</v>
      </c>
      <c r="G85"/>
      <c r="H85" t="s">
        <v>48</v>
      </c>
      <c r="I85"/>
      <c r="J85" t="s">
        <v>49</v>
      </c>
    </row>
    <row r="86" spans="1:10" x14ac:dyDescent="0.2">
      <c r="A86">
        <v>2002</v>
      </c>
      <c r="B86">
        <v>4527</v>
      </c>
      <c r="C86"/>
      <c r="D86">
        <v>4615</v>
      </c>
      <c r="E86"/>
      <c r="F86">
        <v>5141</v>
      </c>
      <c r="G86"/>
      <c r="H86">
        <v>4992</v>
      </c>
      <c r="I86"/>
      <c r="J86">
        <v>19275</v>
      </c>
    </row>
    <row r="87" spans="1:10" x14ac:dyDescent="0.2">
      <c r="A87">
        <v>2003</v>
      </c>
      <c r="B87">
        <v>4242</v>
      </c>
      <c r="C87"/>
      <c r="D87">
        <v>4534</v>
      </c>
      <c r="E87"/>
      <c r="F87">
        <v>4969</v>
      </c>
      <c r="G87"/>
      <c r="H87">
        <v>5011</v>
      </c>
      <c r="I87"/>
      <c r="J87">
        <v>18756</v>
      </c>
    </row>
    <row r="88" spans="1:10" x14ac:dyDescent="0.2">
      <c r="A88">
        <v>2004</v>
      </c>
      <c r="B88">
        <v>4173</v>
      </c>
      <c r="C88" s="67">
        <f>AVERAGE(B86:B88)</f>
        <v>4314</v>
      </c>
      <c r="D88">
        <v>4635</v>
      </c>
      <c r="E88" s="67">
        <f>AVERAGE(D86:D88)</f>
        <v>4594.666666666667</v>
      </c>
      <c r="F88">
        <v>4779</v>
      </c>
      <c r="G88" s="67">
        <f>AVERAGE(F86:F88)</f>
        <v>4963</v>
      </c>
      <c r="H88">
        <v>4915</v>
      </c>
      <c r="I88" s="67">
        <f>AVERAGE(H86:H88)</f>
        <v>4972.666666666667</v>
      </c>
      <c r="J88">
        <v>18502</v>
      </c>
    </row>
    <row r="89" spans="1:10" x14ac:dyDescent="0.2">
      <c r="A89">
        <v>2005</v>
      </c>
      <c r="B89">
        <v>4070</v>
      </c>
      <c r="C89" s="67">
        <f>AVERAGE(B87:B89)</f>
        <v>4161.666666666667</v>
      </c>
      <c r="D89">
        <v>4315</v>
      </c>
      <c r="E89" s="67">
        <f>AVERAGE(D87:D89)</f>
        <v>4494.666666666667</v>
      </c>
      <c r="F89">
        <v>4550</v>
      </c>
      <c r="G89" s="67">
        <f>AVERAGE(F87:F89)</f>
        <v>4766</v>
      </c>
      <c r="H89">
        <v>4950</v>
      </c>
      <c r="I89" s="67">
        <f>AVERAGE(H87:H89)</f>
        <v>4958.666666666667</v>
      </c>
      <c r="J89">
        <v>17885</v>
      </c>
    </row>
    <row r="90" spans="1:10" x14ac:dyDescent="0.2">
      <c r="A90">
        <v>2006</v>
      </c>
      <c r="B90">
        <v>3895</v>
      </c>
      <c r="C90" s="67">
        <f t="shared" ref="C90:E100" si="5">AVERAGE(B88:B90)</f>
        <v>4046</v>
      </c>
      <c r="D90">
        <v>4042</v>
      </c>
      <c r="E90" s="67">
        <f t="shared" si="5"/>
        <v>4330.666666666667</v>
      </c>
      <c r="F90">
        <v>4617</v>
      </c>
      <c r="G90" s="67">
        <f t="shared" ref="G90:I100" si="6">AVERAGE(F88:F90)</f>
        <v>4648.666666666667</v>
      </c>
      <c r="H90">
        <v>4715</v>
      </c>
      <c r="I90" s="67">
        <f t="shared" si="6"/>
        <v>4860</v>
      </c>
      <c r="J90">
        <v>17269</v>
      </c>
    </row>
    <row r="91" spans="1:10" x14ac:dyDescent="0.2">
      <c r="A91">
        <v>2007</v>
      </c>
      <c r="B91">
        <v>3926</v>
      </c>
      <c r="C91" s="67">
        <f t="shared" si="5"/>
        <v>3963.6666666666665</v>
      </c>
      <c r="D91">
        <v>4054</v>
      </c>
      <c r="E91" s="67">
        <f t="shared" si="5"/>
        <v>4137</v>
      </c>
      <c r="F91">
        <v>4132</v>
      </c>
      <c r="G91" s="67">
        <f t="shared" si="6"/>
        <v>4433</v>
      </c>
      <c r="H91">
        <v>4127</v>
      </c>
      <c r="I91" s="67">
        <f t="shared" si="6"/>
        <v>4597.333333333333</v>
      </c>
      <c r="J91">
        <v>16239</v>
      </c>
    </row>
    <row r="92" spans="1:10" x14ac:dyDescent="0.2">
      <c r="A92">
        <v>2008</v>
      </c>
      <c r="B92">
        <v>4014</v>
      </c>
      <c r="C92" s="67">
        <f t="shared" si="5"/>
        <v>3945</v>
      </c>
      <c r="D92">
        <v>3641</v>
      </c>
      <c r="E92" s="67">
        <f t="shared" si="5"/>
        <v>3912.3333333333335</v>
      </c>
      <c r="F92">
        <v>3946</v>
      </c>
      <c r="G92" s="67">
        <f t="shared" si="6"/>
        <v>4231.666666666667</v>
      </c>
      <c r="H92">
        <v>3991</v>
      </c>
      <c r="I92" s="67">
        <f t="shared" si="6"/>
        <v>4277.666666666667</v>
      </c>
      <c r="J92">
        <v>15592</v>
      </c>
    </row>
    <row r="93" spans="1:10" x14ac:dyDescent="0.2">
      <c r="A93">
        <v>2009</v>
      </c>
      <c r="B93">
        <v>3474</v>
      </c>
      <c r="C93" s="67">
        <f t="shared" si="5"/>
        <v>3804.6666666666665</v>
      </c>
      <c r="D93">
        <v>3686</v>
      </c>
      <c r="E93" s="67">
        <f t="shared" si="5"/>
        <v>3793.6666666666665</v>
      </c>
      <c r="F93">
        <v>4091</v>
      </c>
      <c r="G93" s="67">
        <f t="shared" si="6"/>
        <v>4056.3333333333335</v>
      </c>
      <c r="H93">
        <v>3792</v>
      </c>
      <c r="I93" s="67">
        <f t="shared" si="6"/>
        <v>3970</v>
      </c>
      <c r="J93">
        <v>15043</v>
      </c>
    </row>
    <row r="94" spans="1:10" x14ac:dyDescent="0.2">
      <c r="A94">
        <v>2010</v>
      </c>
      <c r="B94">
        <v>3050</v>
      </c>
      <c r="C94" s="67">
        <f t="shared" si="5"/>
        <v>3512.6666666666665</v>
      </c>
      <c r="D94">
        <v>3230</v>
      </c>
      <c r="E94" s="67">
        <f t="shared" si="5"/>
        <v>3519</v>
      </c>
      <c r="F94">
        <v>3716</v>
      </c>
      <c r="G94" s="67">
        <f t="shared" si="6"/>
        <v>3917.6666666666665</v>
      </c>
      <c r="H94">
        <v>3342</v>
      </c>
      <c r="I94" s="67">
        <f t="shared" si="6"/>
        <v>3708.3333333333335</v>
      </c>
      <c r="J94">
        <v>13338</v>
      </c>
    </row>
    <row r="95" spans="1:10" x14ac:dyDescent="0.2">
      <c r="A95">
        <v>2011</v>
      </c>
      <c r="B95">
        <v>2945</v>
      </c>
      <c r="C95" s="67">
        <f t="shared" si="5"/>
        <v>3156.3333333333335</v>
      </c>
      <c r="D95">
        <v>3078</v>
      </c>
      <c r="E95" s="67">
        <f t="shared" si="5"/>
        <v>3331.3333333333335</v>
      </c>
      <c r="F95">
        <v>3488</v>
      </c>
      <c r="G95" s="67">
        <f t="shared" si="6"/>
        <v>3765</v>
      </c>
      <c r="H95">
        <v>3275</v>
      </c>
      <c r="I95" s="67">
        <f t="shared" si="6"/>
        <v>3469.6666666666665</v>
      </c>
      <c r="J95">
        <v>12786</v>
      </c>
    </row>
    <row r="96" spans="1:10" x14ac:dyDescent="0.2">
      <c r="A96">
        <v>2012</v>
      </c>
      <c r="B96">
        <v>3018</v>
      </c>
      <c r="C96" s="67">
        <f t="shared" si="5"/>
        <v>3004.3333333333335</v>
      </c>
      <c r="D96">
        <v>3230</v>
      </c>
      <c r="E96" s="67">
        <f>AVERAGE(D94:D96)</f>
        <v>3179.3333333333335</v>
      </c>
      <c r="F96">
        <v>3275</v>
      </c>
      <c r="G96" s="67">
        <f t="shared" si="6"/>
        <v>3493</v>
      </c>
      <c r="H96">
        <v>3189</v>
      </c>
      <c r="I96" s="67">
        <f t="shared" si="6"/>
        <v>3268.6666666666665</v>
      </c>
      <c r="J96">
        <v>12712</v>
      </c>
    </row>
    <row r="97" spans="1:10" x14ac:dyDescent="0.2">
      <c r="A97">
        <v>2013</v>
      </c>
      <c r="B97">
        <v>2771</v>
      </c>
      <c r="C97" s="67">
        <f t="shared" si="5"/>
        <v>2911.3333333333335</v>
      </c>
      <c r="D97">
        <v>2788</v>
      </c>
      <c r="E97" s="67">
        <f>AVERAGE(D95:D97)</f>
        <v>3032</v>
      </c>
      <c r="F97">
        <v>3040</v>
      </c>
      <c r="G97" s="67">
        <f t="shared" si="6"/>
        <v>3267.6666666666665</v>
      </c>
      <c r="H97">
        <v>2903</v>
      </c>
      <c r="I97" s="67">
        <f t="shared" si="6"/>
        <v>3122.3333333333335</v>
      </c>
      <c r="J97">
        <v>11502</v>
      </c>
    </row>
    <row r="98" spans="1:10" x14ac:dyDescent="0.2">
      <c r="A98">
        <v>2014</v>
      </c>
      <c r="B98">
        <v>2716</v>
      </c>
      <c r="C98" s="67">
        <f t="shared" si="5"/>
        <v>2835</v>
      </c>
      <c r="D98">
        <v>2712</v>
      </c>
      <c r="E98" s="67">
        <f>AVERAGE(D96:D98)</f>
        <v>2910</v>
      </c>
      <c r="F98">
        <v>2968</v>
      </c>
      <c r="G98" s="67">
        <f t="shared" si="6"/>
        <v>3094.3333333333335</v>
      </c>
      <c r="H98">
        <v>2911</v>
      </c>
      <c r="I98" s="67">
        <f t="shared" si="6"/>
        <v>3001</v>
      </c>
      <c r="J98">
        <v>11307</v>
      </c>
    </row>
    <row r="99" spans="1:10" x14ac:dyDescent="0.2">
      <c r="A99">
        <v>2015</v>
      </c>
      <c r="B99">
        <v>2604</v>
      </c>
      <c r="C99" s="67">
        <f t="shared" si="5"/>
        <v>2697</v>
      </c>
      <c r="D99">
        <v>2605</v>
      </c>
      <c r="E99" s="67">
        <f>AVERAGE(D97:D99)</f>
        <v>2701.6666666666665</v>
      </c>
      <c r="F99">
        <v>2918</v>
      </c>
      <c r="G99" s="67">
        <f t="shared" si="6"/>
        <v>2975.3333333333335</v>
      </c>
      <c r="H99">
        <v>2841</v>
      </c>
      <c r="I99" s="67">
        <f t="shared" si="6"/>
        <v>2885</v>
      </c>
      <c r="J99">
        <v>10968</v>
      </c>
    </row>
    <row r="100" spans="1:10" x14ac:dyDescent="0.2">
      <c r="A100">
        <v>2016</v>
      </c>
      <c r="B100"/>
      <c r="C100" s="67">
        <f t="shared" si="5"/>
        <v>2660</v>
      </c>
      <c r="D100"/>
      <c r="E100" s="67">
        <f>AVERAGE(D98:D100)</f>
        <v>2658.5</v>
      </c>
      <c r="F100"/>
      <c r="G100" s="67">
        <f t="shared" si="6"/>
        <v>2943</v>
      </c>
      <c r="H100"/>
      <c r="I100" s="67">
        <f t="shared" si="6"/>
        <v>2876</v>
      </c>
      <c r="J100"/>
    </row>
    <row r="101" spans="1:10" x14ac:dyDescent="0.2">
      <c r="A101"/>
      <c r="B101"/>
      <c r="C101"/>
      <c r="D101"/>
      <c r="E101"/>
      <c r="F101"/>
      <c r="G101"/>
      <c r="H101"/>
      <c r="I101"/>
      <c r="J101"/>
    </row>
    <row r="102" spans="1:10" x14ac:dyDescent="0.2">
      <c r="A102" s="68" t="s">
        <v>57</v>
      </c>
      <c r="B102" s="69"/>
      <c r="C102" s="69"/>
      <c r="D102" s="69"/>
      <c r="E102" s="69"/>
      <c r="F102"/>
      <c r="G102"/>
      <c r="H102"/>
      <c r="I102"/>
      <c r="J102"/>
    </row>
    <row r="103" spans="1:10" x14ac:dyDescent="0.2">
      <c r="A103" s="68" t="s">
        <v>58</v>
      </c>
      <c r="B103" s="69"/>
      <c r="C103" s="69"/>
      <c r="D103" s="69"/>
      <c r="E103" s="69"/>
      <c r="F103"/>
      <c r="G103"/>
      <c r="H103"/>
      <c r="I103"/>
      <c r="J103"/>
    </row>
    <row r="104" spans="1:10" x14ac:dyDescent="0.2">
      <c r="A104" s="68" t="s">
        <v>59</v>
      </c>
      <c r="B104" s="69"/>
      <c r="C104" s="69"/>
      <c r="D104" s="69"/>
      <c r="E104" s="69"/>
      <c r="F104"/>
      <c r="G104"/>
      <c r="H104"/>
      <c r="I104"/>
      <c r="J104"/>
    </row>
    <row r="105" spans="1:10" x14ac:dyDescent="0.2">
      <c r="A105" s="68" t="s">
        <v>60</v>
      </c>
      <c r="B105" s="69"/>
      <c r="C105" s="69"/>
      <c r="D105" s="69"/>
      <c r="E105" s="69"/>
      <c r="F105"/>
      <c r="G105"/>
      <c r="H105"/>
      <c r="I105"/>
      <c r="J105"/>
    </row>
    <row r="106" spans="1:10" x14ac:dyDescent="0.2">
      <c r="A106" s="68" t="s">
        <v>61</v>
      </c>
      <c r="B106" s="69"/>
      <c r="C106" s="69"/>
      <c r="D106" s="69"/>
      <c r="E106" s="69"/>
      <c r="F106"/>
      <c r="G106"/>
      <c r="H106"/>
      <c r="I106"/>
      <c r="J106"/>
    </row>
    <row r="107" spans="1:10" x14ac:dyDescent="0.2">
      <c r="A107" s="68" t="s">
        <v>62</v>
      </c>
      <c r="B107" s="69"/>
      <c r="C107" s="69"/>
      <c r="D107" s="69"/>
      <c r="E107" s="69"/>
      <c r="F107"/>
      <c r="G107"/>
      <c r="H107"/>
      <c r="I107"/>
      <c r="J107"/>
    </row>
    <row r="108" spans="1:10" x14ac:dyDescent="0.2">
      <c r="A108" s="68" t="s">
        <v>63</v>
      </c>
      <c r="B108" s="69"/>
      <c r="C108" s="69"/>
      <c r="D108" s="69"/>
      <c r="E108" s="69"/>
      <c r="F108"/>
      <c r="G108"/>
      <c r="H108"/>
      <c r="I108"/>
      <c r="J108"/>
    </row>
    <row r="109" spans="1:10" x14ac:dyDescent="0.2">
      <c r="A109" s="68" t="s">
        <v>64</v>
      </c>
      <c r="B109" s="69"/>
      <c r="C109" s="69"/>
      <c r="D109" s="69"/>
      <c r="E109" s="69"/>
      <c r="F109"/>
      <c r="G109"/>
      <c r="H109"/>
      <c r="I109"/>
      <c r="J109"/>
    </row>
    <row r="110" spans="1:10" x14ac:dyDescent="0.2">
      <c r="A110" s="68" t="s">
        <v>65</v>
      </c>
      <c r="B110" s="69"/>
      <c r="C110" s="69"/>
      <c r="D110" s="69"/>
      <c r="E110" s="69"/>
      <c r="F110"/>
      <c r="G110"/>
      <c r="H110"/>
      <c r="I110"/>
      <c r="J110"/>
    </row>
    <row r="111" spans="1:10" x14ac:dyDescent="0.2">
      <c r="A111" s="68" t="s">
        <v>66</v>
      </c>
      <c r="C111" s="70"/>
      <c r="E111" s="70"/>
    </row>
    <row r="112" spans="1:10" x14ac:dyDescent="0.2">
      <c r="A112" s="68" t="s">
        <v>67</v>
      </c>
    </row>
    <row r="113" spans="1:1" x14ac:dyDescent="0.2">
      <c r="A113" s="68" t="s">
        <v>68</v>
      </c>
    </row>
    <row r="114" spans="1:1" x14ac:dyDescent="0.2">
      <c r="A114" s="68" t="s">
        <v>69</v>
      </c>
    </row>
  </sheetData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147"/>
  <sheetViews>
    <sheetView zoomScale="75" zoomScaleNormal="75" workbookViewId="0"/>
  </sheetViews>
  <sheetFormatPr defaultRowHeight="12.75" x14ac:dyDescent="0.2"/>
  <cols>
    <col min="1" max="1" width="3.28515625" style="34" customWidth="1"/>
    <col min="2" max="2" width="11.5703125" style="34" customWidth="1"/>
    <col min="3" max="7" width="10.7109375" style="34" customWidth="1"/>
    <col min="8" max="8" width="1.28515625" style="34" customWidth="1"/>
    <col min="9" max="11" width="10.7109375" style="34" customWidth="1"/>
    <col min="12" max="12" width="1.5703125" style="34" customWidth="1"/>
    <col min="13" max="14" width="10.7109375" style="34" customWidth="1"/>
    <col min="15" max="15" width="5" style="34" customWidth="1"/>
    <col min="16" max="16" width="10.5703125" style="34" customWidth="1"/>
    <col min="17" max="17" width="5.5703125" style="34" customWidth="1"/>
    <col min="18" max="18" width="5.7109375" style="34" customWidth="1"/>
    <col min="19" max="16384" width="9.140625" style="34"/>
  </cols>
  <sheetData>
    <row r="1" spans="1:18" ht="18" x14ac:dyDescent="0.25">
      <c r="A1" s="71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 t="s">
        <v>71</v>
      </c>
      <c r="O1" s="74"/>
    </row>
    <row r="2" spans="1:18" ht="18" x14ac:dyDescent="0.25">
      <c r="A2" s="72"/>
      <c r="B2" s="72" t="s">
        <v>34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4"/>
    </row>
    <row r="3" spans="1:18" ht="21" x14ac:dyDescent="0.25">
      <c r="A3" s="71" t="s">
        <v>72</v>
      </c>
      <c r="B3" s="72"/>
      <c r="C3" s="72"/>
      <c r="D3" s="72"/>
      <c r="E3" s="72"/>
      <c r="F3" s="72"/>
      <c r="G3" s="72"/>
      <c r="H3" s="72"/>
      <c r="I3" s="71"/>
      <c r="J3" s="72"/>
      <c r="K3" s="72"/>
      <c r="L3" s="72"/>
      <c r="M3" s="72"/>
      <c r="N3" s="72"/>
      <c r="O3" s="74"/>
    </row>
    <row r="4" spans="1:18" ht="21" x14ac:dyDescent="0.25">
      <c r="A4" s="71" t="s">
        <v>73</v>
      </c>
      <c r="B4" s="72"/>
      <c r="C4" s="72"/>
      <c r="D4" s="72"/>
      <c r="E4" s="72"/>
      <c r="F4" s="72"/>
      <c r="G4" s="72"/>
      <c r="H4" s="72"/>
      <c r="I4" s="71"/>
      <c r="J4" s="72"/>
      <c r="K4" s="72"/>
      <c r="L4" s="72"/>
      <c r="M4" s="72"/>
      <c r="N4" s="72"/>
      <c r="O4" s="74"/>
    </row>
    <row r="5" spans="1:18" ht="18" x14ac:dyDescent="0.25">
      <c r="A5" s="71" t="s">
        <v>74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4"/>
    </row>
    <row r="6" spans="1:18" ht="6" customHeight="1" thickBo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M6" s="49"/>
      <c r="N6" s="49"/>
    </row>
    <row r="7" spans="1:18" ht="18.75" x14ac:dyDescent="0.25">
      <c r="A7" s="75"/>
      <c r="B7" s="75"/>
      <c r="C7" s="76" t="s">
        <v>75</v>
      </c>
      <c r="D7" s="75"/>
      <c r="E7" s="75"/>
      <c r="F7" s="75"/>
      <c r="G7" s="75"/>
      <c r="H7" s="75"/>
      <c r="I7" s="76" t="s">
        <v>76</v>
      </c>
      <c r="J7" s="76"/>
      <c r="K7" s="75"/>
      <c r="L7" s="75"/>
      <c r="M7" s="76" t="s">
        <v>77</v>
      </c>
      <c r="N7" s="76"/>
    </row>
    <row r="8" spans="1:18" ht="18.75" x14ac:dyDescent="0.25">
      <c r="A8" s="77"/>
      <c r="B8" s="77"/>
      <c r="C8" s="78" t="s">
        <v>78</v>
      </c>
      <c r="D8" s="79"/>
      <c r="E8" s="79"/>
      <c r="F8" s="79"/>
      <c r="G8" s="79"/>
      <c r="H8" s="77"/>
      <c r="I8" s="78"/>
      <c r="J8" s="78"/>
      <c r="K8" s="79"/>
      <c r="L8" s="77"/>
      <c r="M8" s="80" t="s">
        <v>79</v>
      </c>
      <c r="N8" s="80"/>
    </row>
    <row r="9" spans="1:18" ht="15.75" x14ac:dyDescent="0.25">
      <c r="A9" s="80"/>
      <c r="B9" s="77"/>
      <c r="C9" s="81" t="s">
        <v>80</v>
      </c>
      <c r="D9" s="81" t="s">
        <v>81</v>
      </c>
      <c r="E9" s="81" t="s">
        <v>82</v>
      </c>
      <c r="F9" s="81" t="s">
        <v>83</v>
      </c>
      <c r="G9" s="81" t="s">
        <v>84</v>
      </c>
      <c r="H9" s="81"/>
      <c r="I9" s="82" t="s">
        <v>80</v>
      </c>
      <c r="J9" s="81" t="s">
        <v>82</v>
      </c>
      <c r="K9" s="81" t="s">
        <v>84</v>
      </c>
      <c r="L9" s="77"/>
      <c r="M9" s="78" t="s">
        <v>85</v>
      </c>
      <c r="N9" s="78"/>
      <c r="Q9" s="34" t="s">
        <v>86</v>
      </c>
    </row>
    <row r="10" spans="1:18" ht="16.5" thickBot="1" x14ac:dyDescent="0.3">
      <c r="A10" s="83"/>
      <c r="B10" s="83"/>
      <c r="C10" s="84"/>
      <c r="D10" s="84" t="s">
        <v>87</v>
      </c>
      <c r="E10" s="84" t="s">
        <v>88</v>
      </c>
      <c r="F10" s="84" t="s">
        <v>89</v>
      </c>
      <c r="G10" s="84" t="s">
        <v>90</v>
      </c>
      <c r="H10" s="84"/>
      <c r="I10" s="85"/>
      <c r="J10" s="85" t="s">
        <v>88</v>
      </c>
      <c r="K10" s="85"/>
      <c r="L10" s="86"/>
      <c r="M10" s="87" t="s">
        <v>91</v>
      </c>
      <c r="N10" s="87" t="s">
        <v>84</v>
      </c>
      <c r="Q10" s="34" t="s">
        <v>92</v>
      </c>
    </row>
    <row r="11" spans="1:18" ht="6" customHeight="1" thickTop="1" x14ac:dyDescent="0.25">
      <c r="A11" s="80"/>
      <c r="B11" s="74"/>
      <c r="C11" s="81"/>
      <c r="D11" s="81"/>
      <c r="E11" s="81"/>
      <c r="F11" s="81"/>
      <c r="G11" s="81"/>
      <c r="H11" s="81"/>
      <c r="I11" s="74"/>
      <c r="J11" s="88"/>
      <c r="K11" s="88"/>
      <c r="L11" s="74"/>
      <c r="M11" s="74"/>
      <c r="N11" s="74"/>
    </row>
    <row r="12" spans="1:18" ht="15.75" x14ac:dyDescent="0.25">
      <c r="A12" s="80"/>
      <c r="B12" s="74"/>
      <c r="C12" s="81"/>
      <c r="D12" s="81"/>
      <c r="E12" s="81"/>
      <c r="F12" s="81"/>
      <c r="G12" s="89" t="s">
        <v>93</v>
      </c>
      <c r="H12" s="89"/>
      <c r="I12" s="74"/>
      <c r="J12" s="88"/>
      <c r="K12" s="90" t="s">
        <v>93</v>
      </c>
      <c r="L12" s="74"/>
      <c r="M12" s="74"/>
      <c r="N12" s="91" t="s">
        <v>53</v>
      </c>
    </row>
    <row r="13" spans="1:18" ht="6" customHeight="1" x14ac:dyDescent="0.25">
      <c r="A13" s="80"/>
      <c r="B13" s="74"/>
      <c r="C13" s="81"/>
      <c r="D13" s="81"/>
      <c r="E13" s="81"/>
      <c r="F13" s="81"/>
      <c r="G13" s="81"/>
      <c r="H13" s="81"/>
      <c r="I13" s="74"/>
      <c r="J13" s="88"/>
      <c r="K13" s="88"/>
      <c r="L13" s="74"/>
      <c r="M13" s="74"/>
      <c r="N13" s="74"/>
    </row>
    <row r="14" spans="1:18" ht="15.75" x14ac:dyDescent="0.25">
      <c r="A14" s="74"/>
      <c r="B14" s="92" t="s">
        <v>94</v>
      </c>
      <c r="C14" s="93">
        <v>3</v>
      </c>
      <c r="D14" s="93">
        <v>57.4</v>
      </c>
      <c r="E14" s="93">
        <v>60.4</v>
      </c>
      <c r="F14" s="93">
        <v>330.6</v>
      </c>
      <c r="G14" s="93">
        <v>391</v>
      </c>
      <c r="H14" s="93"/>
      <c r="I14" s="93">
        <v>15.4</v>
      </c>
      <c r="J14" s="93">
        <v>340.8</v>
      </c>
      <c r="K14" s="93">
        <v>2019</v>
      </c>
      <c r="L14" s="94"/>
      <c r="M14" s="95">
        <f>100*E14/J14</f>
        <v>17.72300469483568</v>
      </c>
      <c r="N14" s="95">
        <f>100*G14/K14</f>
        <v>19.366022783556215</v>
      </c>
      <c r="P14" s="96"/>
      <c r="Q14" s="96">
        <f>E14-D14-C14</f>
        <v>0</v>
      </c>
      <c r="R14" s="96">
        <f>G14-F14-E14</f>
        <v>0</v>
      </c>
    </row>
    <row r="15" spans="1:18" ht="15" x14ac:dyDescent="0.2">
      <c r="A15" s="74"/>
      <c r="B15" s="97">
        <v>1981</v>
      </c>
      <c r="C15" s="98">
        <v>12</v>
      </c>
      <c r="D15" s="98">
        <v>286</v>
      </c>
      <c r="E15" s="98">
        <v>298</v>
      </c>
      <c r="F15" s="98">
        <v>797</v>
      </c>
      <c r="G15" s="98">
        <v>1095</v>
      </c>
      <c r="H15" s="98"/>
      <c r="I15" s="98">
        <v>61</v>
      </c>
      <c r="J15" s="98">
        <v>1457</v>
      </c>
      <c r="K15" s="98">
        <v>4863</v>
      </c>
      <c r="L15" s="74"/>
      <c r="M15" s="99">
        <f t="shared" ref="M15:M47" si="0">100*E15/J15</f>
        <v>20.452985586822237</v>
      </c>
      <c r="N15" s="99">
        <f t="shared" ref="N15:N47" si="1">100*G15/K15</f>
        <v>22.516964836520668</v>
      </c>
      <c r="Q15" s="96">
        <f t="shared" ref="Q15:Q47" si="2">E15-D15-C15</f>
        <v>0</v>
      </c>
      <c r="R15" s="96">
        <f t="shared" ref="R15:R47" si="3">G15-F15-E15</f>
        <v>0</v>
      </c>
    </row>
    <row r="16" spans="1:18" ht="15" x14ac:dyDescent="0.2">
      <c r="A16" s="74"/>
      <c r="B16" s="97">
        <v>1982</v>
      </c>
      <c r="C16" s="98">
        <v>13</v>
      </c>
      <c r="D16" s="98">
        <v>308</v>
      </c>
      <c r="E16" s="98">
        <v>321</v>
      </c>
      <c r="F16" s="98">
        <v>701</v>
      </c>
      <c r="G16" s="98">
        <v>1022</v>
      </c>
      <c r="H16" s="98"/>
      <c r="I16" s="98">
        <v>66</v>
      </c>
      <c r="J16" s="98">
        <v>1541</v>
      </c>
      <c r="K16" s="98">
        <v>4717</v>
      </c>
      <c r="L16" s="74"/>
      <c r="M16" s="99">
        <f t="shared" si="0"/>
        <v>20.830629461388707</v>
      </c>
      <c r="N16" s="99">
        <f t="shared" si="1"/>
        <v>21.666313334746661</v>
      </c>
      <c r="Q16" s="96">
        <f t="shared" si="2"/>
        <v>0</v>
      </c>
      <c r="R16" s="96">
        <f t="shared" si="3"/>
        <v>0</v>
      </c>
    </row>
    <row r="17" spans="1:18" ht="15" x14ac:dyDescent="0.2">
      <c r="A17" s="74"/>
      <c r="B17" s="97">
        <v>1983</v>
      </c>
      <c r="C17" s="98">
        <v>7</v>
      </c>
      <c r="D17" s="98">
        <v>316</v>
      </c>
      <c r="E17" s="98">
        <v>323</v>
      </c>
      <c r="F17" s="98">
        <v>695</v>
      </c>
      <c r="G17" s="98">
        <v>1018</v>
      </c>
      <c r="H17" s="98"/>
      <c r="I17" s="98">
        <v>73</v>
      </c>
      <c r="J17" s="98">
        <v>1511</v>
      </c>
      <c r="K17" s="98">
        <v>4861</v>
      </c>
      <c r="L17" s="74"/>
      <c r="M17" s="99">
        <f t="shared" si="0"/>
        <v>21.376571806750498</v>
      </c>
      <c r="N17" s="99">
        <f t="shared" si="1"/>
        <v>20.942192964410616</v>
      </c>
      <c r="Q17" s="96">
        <f t="shared" si="2"/>
        <v>0</v>
      </c>
      <c r="R17" s="96">
        <f t="shared" si="3"/>
        <v>0</v>
      </c>
    </row>
    <row r="18" spans="1:18" ht="15" x14ac:dyDescent="0.2">
      <c r="A18" s="74"/>
      <c r="B18" s="97">
        <v>1984</v>
      </c>
      <c r="C18" s="98">
        <v>6</v>
      </c>
      <c r="D18" s="98">
        <v>259</v>
      </c>
      <c r="E18" s="98">
        <v>265</v>
      </c>
      <c r="F18" s="98">
        <v>696</v>
      </c>
      <c r="G18" s="98">
        <v>961</v>
      </c>
      <c r="H18" s="98"/>
      <c r="I18" s="98">
        <v>80</v>
      </c>
      <c r="J18" s="98">
        <v>1523</v>
      </c>
      <c r="K18" s="98">
        <v>4908</v>
      </c>
      <c r="L18" s="74"/>
      <c r="M18" s="99">
        <f t="shared" si="0"/>
        <v>17.399868680236377</v>
      </c>
      <c r="N18" s="99">
        <f t="shared" si="1"/>
        <v>19.580277098614506</v>
      </c>
      <c r="Q18" s="96">
        <f t="shared" si="2"/>
        <v>0</v>
      </c>
      <c r="R18" s="96">
        <f t="shared" si="3"/>
        <v>0</v>
      </c>
    </row>
    <row r="19" spans="1:18" ht="15" x14ac:dyDescent="0.2">
      <c r="A19" s="74"/>
      <c r="B19" s="97">
        <v>1985</v>
      </c>
      <c r="C19" s="98">
        <v>14</v>
      </c>
      <c r="D19" s="98">
        <v>261</v>
      </c>
      <c r="E19" s="98">
        <v>275</v>
      </c>
      <c r="F19" s="98">
        <v>746</v>
      </c>
      <c r="G19" s="98">
        <v>1021</v>
      </c>
      <c r="H19" s="98"/>
      <c r="I19" s="98">
        <v>67</v>
      </c>
      <c r="J19" s="98">
        <v>1522</v>
      </c>
      <c r="K19" s="98">
        <v>5058</v>
      </c>
      <c r="L19" s="74"/>
      <c r="M19" s="99">
        <f t="shared" si="0"/>
        <v>18.068331143232587</v>
      </c>
      <c r="N19" s="99">
        <f t="shared" si="1"/>
        <v>20.185844207196521</v>
      </c>
      <c r="Q19" s="96">
        <f t="shared" si="2"/>
        <v>0</v>
      </c>
      <c r="R19" s="96">
        <f t="shared" si="3"/>
        <v>0</v>
      </c>
    </row>
    <row r="20" spans="1:18" ht="15" x14ac:dyDescent="0.2">
      <c r="A20" s="74"/>
      <c r="B20" s="97">
        <v>1986</v>
      </c>
      <c r="C20" s="98">
        <v>9</v>
      </c>
      <c r="D20" s="98">
        <v>246</v>
      </c>
      <c r="E20" s="98">
        <v>255</v>
      </c>
      <c r="F20" s="98">
        <v>719</v>
      </c>
      <c r="G20" s="98">
        <v>974</v>
      </c>
      <c r="H20" s="98"/>
      <c r="I20" s="98">
        <v>65</v>
      </c>
      <c r="J20" s="98">
        <v>1368</v>
      </c>
      <c r="K20" s="98">
        <v>4649</v>
      </c>
      <c r="L20" s="74"/>
      <c r="M20" s="99">
        <f t="shared" si="0"/>
        <v>18.640350877192983</v>
      </c>
      <c r="N20" s="99">
        <f t="shared" si="1"/>
        <v>20.950742095074208</v>
      </c>
      <c r="Q20" s="96">
        <f t="shared" si="2"/>
        <v>0</v>
      </c>
      <c r="R20" s="96">
        <f t="shared" si="3"/>
        <v>0</v>
      </c>
    </row>
    <row r="21" spans="1:18" ht="15" x14ac:dyDescent="0.2">
      <c r="A21" s="74"/>
      <c r="B21" s="97">
        <v>1987</v>
      </c>
      <c r="C21" s="98">
        <v>2</v>
      </c>
      <c r="D21" s="98">
        <v>215</v>
      </c>
      <c r="E21" s="98">
        <v>217</v>
      </c>
      <c r="F21" s="98">
        <v>633</v>
      </c>
      <c r="G21" s="98">
        <v>850</v>
      </c>
      <c r="H21" s="98"/>
      <c r="I21" s="98">
        <v>57</v>
      </c>
      <c r="J21" s="98">
        <v>1251</v>
      </c>
      <c r="K21" s="98">
        <v>4465</v>
      </c>
      <c r="L21" s="74"/>
      <c r="M21" s="99">
        <f t="shared" si="0"/>
        <v>17.346123101518785</v>
      </c>
      <c r="N21" s="99">
        <f t="shared" si="1"/>
        <v>19.036954087346025</v>
      </c>
      <c r="Q21" s="96">
        <f t="shared" si="2"/>
        <v>0</v>
      </c>
      <c r="R21" s="96">
        <f t="shared" si="3"/>
        <v>0</v>
      </c>
    </row>
    <row r="22" spans="1:18" ht="15" x14ac:dyDescent="0.2">
      <c r="A22" s="74"/>
      <c r="B22" s="97">
        <v>1988</v>
      </c>
      <c r="C22" s="98">
        <v>9</v>
      </c>
      <c r="D22" s="98">
        <v>183</v>
      </c>
      <c r="E22" s="98">
        <v>192</v>
      </c>
      <c r="F22" s="98">
        <v>586</v>
      </c>
      <c r="G22" s="98">
        <v>778</v>
      </c>
      <c r="H22" s="98"/>
      <c r="I22" s="98">
        <v>51</v>
      </c>
      <c r="J22" s="98">
        <v>1222</v>
      </c>
      <c r="K22" s="98">
        <v>4393</v>
      </c>
      <c r="L22" s="74"/>
      <c r="M22" s="99">
        <f t="shared" si="0"/>
        <v>15.711947626841244</v>
      </c>
      <c r="N22" s="99">
        <f t="shared" si="1"/>
        <v>17.709993170953791</v>
      </c>
      <c r="Q22" s="96">
        <f t="shared" si="2"/>
        <v>0</v>
      </c>
      <c r="R22" s="96">
        <f t="shared" si="3"/>
        <v>0</v>
      </c>
    </row>
    <row r="23" spans="1:18" ht="15" x14ac:dyDescent="0.2">
      <c r="A23" s="74"/>
      <c r="B23" s="97">
        <v>1989</v>
      </c>
      <c r="C23" s="98">
        <v>5</v>
      </c>
      <c r="D23" s="98">
        <v>217</v>
      </c>
      <c r="E23" s="98">
        <v>222</v>
      </c>
      <c r="F23" s="98">
        <v>577</v>
      </c>
      <c r="G23" s="98">
        <v>799</v>
      </c>
      <c r="H23" s="98"/>
      <c r="I23" s="98">
        <v>44</v>
      </c>
      <c r="J23" s="98">
        <v>1216</v>
      </c>
      <c r="K23" s="98">
        <v>4506</v>
      </c>
      <c r="L23" s="74"/>
      <c r="M23" s="99">
        <f t="shared" si="0"/>
        <v>18.256578947368421</v>
      </c>
      <c r="N23" s="99">
        <f t="shared" si="1"/>
        <v>17.731913004882379</v>
      </c>
      <c r="Q23" s="96">
        <f t="shared" si="2"/>
        <v>0</v>
      </c>
      <c r="R23" s="96">
        <f t="shared" si="3"/>
        <v>0</v>
      </c>
    </row>
    <row r="24" spans="1:18" ht="15" x14ac:dyDescent="0.2">
      <c r="A24" s="74"/>
      <c r="B24" s="97">
        <v>1990</v>
      </c>
      <c r="C24" s="98">
        <v>5</v>
      </c>
      <c r="D24" s="98">
        <v>194</v>
      </c>
      <c r="E24" s="98">
        <v>199</v>
      </c>
      <c r="F24" s="98">
        <v>610</v>
      </c>
      <c r="G24" s="98">
        <v>809</v>
      </c>
      <c r="H24" s="98"/>
      <c r="I24" s="98">
        <v>48</v>
      </c>
      <c r="J24" s="98">
        <v>1131</v>
      </c>
      <c r="K24" s="98">
        <v>4611</v>
      </c>
      <c r="L24" s="74"/>
      <c r="M24" s="99">
        <f t="shared" si="0"/>
        <v>17.595048629531387</v>
      </c>
      <c r="N24" s="99">
        <f t="shared" si="1"/>
        <v>17.545001084363477</v>
      </c>
      <c r="Q24" s="96">
        <f t="shared" si="2"/>
        <v>0</v>
      </c>
      <c r="R24" s="96">
        <f t="shared" si="3"/>
        <v>0</v>
      </c>
    </row>
    <row r="25" spans="1:18" ht="15" x14ac:dyDescent="0.2">
      <c r="A25" s="74"/>
      <c r="B25" s="97">
        <v>1991</v>
      </c>
      <c r="C25" s="98">
        <v>4</v>
      </c>
      <c r="D25" s="98">
        <v>173</v>
      </c>
      <c r="E25" s="98">
        <v>177</v>
      </c>
      <c r="F25" s="98">
        <v>551</v>
      </c>
      <c r="G25" s="98">
        <v>728</v>
      </c>
      <c r="H25" s="98"/>
      <c r="I25" s="98">
        <v>43</v>
      </c>
      <c r="J25" s="98">
        <v>1021</v>
      </c>
      <c r="K25" s="98">
        <v>4155</v>
      </c>
      <c r="L25" s="74"/>
      <c r="M25" s="99">
        <f t="shared" si="0"/>
        <v>17.335945151811949</v>
      </c>
      <c r="N25" s="99">
        <f t="shared" si="1"/>
        <v>17.521058965102288</v>
      </c>
      <c r="Q25" s="96">
        <f t="shared" si="2"/>
        <v>0</v>
      </c>
      <c r="R25" s="96">
        <f t="shared" si="3"/>
        <v>0</v>
      </c>
    </row>
    <row r="26" spans="1:18" ht="15" x14ac:dyDescent="0.2">
      <c r="A26" s="74"/>
      <c r="B26" s="97">
        <v>1992</v>
      </c>
      <c r="C26" s="98">
        <v>3</v>
      </c>
      <c r="D26" s="98">
        <v>135</v>
      </c>
      <c r="E26" s="98">
        <v>138</v>
      </c>
      <c r="F26" s="98">
        <v>566</v>
      </c>
      <c r="G26" s="98">
        <v>704</v>
      </c>
      <c r="H26" s="98"/>
      <c r="I26" s="98">
        <v>41</v>
      </c>
      <c r="J26" s="98">
        <v>897</v>
      </c>
      <c r="K26" s="98">
        <v>4047</v>
      </c>
      <c r="L26" s="74"/>
      <c r="M26" s="99">
        <f t="shared" si="0"/>
        <v>15.384615384615385</v>
      </c>
      <c r="N26" s="99">
        <f t="shared" si="1"/>
        <v>17.395601680256981</v>
      </c>
      <c r="Q26" s="96">
        <f t="shared" si="2"/>
        <v>0</v>
      </c>
      <c r="R26" s="96">
        <f t="shared" si="3"/>
        <v>0</v>
      </c>
    </row>
    <row r="27" spans="1:18" ht="15" x14ac:dyDescent="0.2">
      <c r="A27" s="74"/>
      <c r="B27" s="97">
        <v>1993</v>
      </c>
      <c r="C27" s="98">
        <v>2</v>
      </c>
      <c r="D27" s="98">
        <v>108</v>
      </c>
      <c r="E27" s="98">
        <v>110</v>
      </c>
      <c r="F27" s="98">
        <v>519</v>
      </c>
      <c r="G27" s="98">
        <v>629</v>
      </c>
      <c r="H27" s="98"/>
      <c r="I27" s="98">
        <v>39</v>
      </c>
      <c r="J27" s="98">
        <v>776</v>
      </c>
      <c r="K27" s="98">
        <v>3691</v>
      </c>
      <c r="L27" s="74"/>
      <c r="M27" s="99">
        <f t="shared" si="0"/>
        <v>14.175257731958762</v>
      </c>
      <c r="N27" s="99">
        <f t="shared" si="1"/>
        <v>17.041452180980762</v>
      </c>
      <c r="Q27" s="96">
        <f t="shared" si="2"/>
        <v>0</v>
      </c>
      <c r="R27" s="96">
        <f t="shared" si="3"/>
        <v>0</v>
      </c>
    </row>
    <row r="28" spans="1:18" ht="15" x14ac:dyDescent="0.2">
      <c r="A28" s="74"/>
      <c r="B28" s="97">
        <v>1994</v>
      </c>
      <c r="C28" s="98">
        <v>4</v>
      </c>
      <c r="D28" s="98">
        <v>187</v>
      </c>
      <c r="E28" s="98">
        <v>191</v>
      </c>
      <c r="F28" s="98">
        <v>639</v>
      </c>
      <c r="G28" s="98">
        <v>830</v>
      </c>
      <c r="H28" s="98"/>
      <c r="I28" s="98">
        <v>37</v>
      </c>
      <c r="J28" s="98">
        <v>1029</v>
      </c>
      <c r="K28" s="98">
        <v>4163</v>
      </c>
      <c r="L28" s="74"/>
      <c r="M28" s="99">
        <f t="shared" si="0"/>
        <v>18.561710398445094</v>
      </c>
      <c r="N28" s="99">
        <f t="shared" si="1"/>
        <v>19.93754503963488</v>
      </c>
      <c r="Q28" s="96">
        <f t="shared" si="2"/>
        <v>0</v>
      </c>
      <c r="R28" s="96">
        <f t="shared" si="3"/>
        <v>0</v>
      </c>
    </row>
    <row r="29" spans="1:18" ht="15" x14ac:dyDescent="0.2">
      <c r="A29" s="74"/>
      <c r="B29" s="97">
        <v>1995</v>
      </c>
      <c r="C29" s="98">
        <v>3</v>
      </c>
      <c r="D29" s="98">
        <v>142</v>
      </c>
      <c r="E29" s="98">
        <v>145</v>
      </c>
      <c r="F29" s="98">
        <v>512</v>
      </c>
      <c r="G29" s="98">
        <v>657</v>
      </c>
      <c r="H29" s="98"/>
      <c r="I29" s="98">
        <v>30</v>
      </c>
      <c r="J29" s="98">
        <v>950</v>
      </c>
      <c r="K29" s="98">
        <v>3935</v>
      </c>
      <c r="L29" s="74"/>
      <c r="M29" s="99">
        <f t="shared" si="0"/>
        <v>15.263157894736842</v>
      </c>
      <c r="N29" s="99">
        <f t="shared" si="1"/>
        <v>16.696315120711564</v>
      </c>
      <c r="Q29" s="96">
        <f t="shared" si="2"/>
        <v>0</v>
      </c>
      <c r="R29" s="96">
        <f t="shared" si="3"/>
        <v>0</v>
      </c>
    </row>
    <row r="30" spans="1:18" ht="15" x14ac:dyDescent="0.2">
      <c r="A30" s="74"/>
      <c r="B30" s="97">
        <v>1996</v>
      </c>
      <c r="C30" s="98">
        <v>2</v>
      </c>
      <c r="D30" s="98">
        <v>167</v>
      </c>
      <c r="E30" s="98">
        <v>169</v>
      </c>
      <c r="F30" s="98">
        <v>481</v>
      </c>
      <c r="G30" s="98">
        <v>650</v>
      </c>
      <c r="H30" s="98"/>
      <c r="I30" s="98">
        <v>27</v>
      </c>
      <c r="J30" s="98">
        <v>790</v>
      </c>
      <c r="K30" s="98">
        <v>3827</v>
      </c>
      <c r="L30" s="74"/>
      <c r="M30" s="99">
        <f t="shared" si="0"/>
        <v>21.39240506329114</v>
      </c>
      <c r="N30" s="99">
        <f t="shared" si="1"/>
        <v>16.984583224457801</v>
      </c>
      <c r="Q30" s="96">
        <f t="shared" si="2"/>
        <v>0</v>
      </c>
      <c r="R30" s="96">
        <f t="shared" si="3"/>
        <v>0</v>
      </c>
    </row>
    <row r="31" spans="1:18" ht="15" x14ac:dyDescent="0.2">
      <c r="A31" s="74"/>
      <c r="B31" s="97">
        <v>1997</v>
      </c>
      <c r="C31" s="98">
        <v>1</v>
      </c>
      <c r="D31" s="98">
        <v>114</v>
      </c>
      <c r="E31" s="98">
        <v>115</v>
      </c>
      <c r="F31" s="98">
        <v>471</v>
      </c>
      <c r="G31" s="98">
        <v>586</v>
      </c>
      <c r="H31" s="98"/>
      <c r="I31" s="98">
        <v>26</v>
      </c>
      <c r="J31" s="98">
        <v>745</v>
      </c>
      <c r="K31" s="98">
        <v>3798</v>
      </c>
      <c r="L31" s="74"/>
      <c r="M31" s="99">
        <f t="shared" si="0"/>
        <v>15.436241610738255</v>
      </c>
      <c r="N31" s="99">
        <f t="shared" si="1"/>
        <v>15.429173249078463</v>
      </c>
      <c r="Q31" s="96">
        <f t="shared" si="2"/>
        <v>0</v>
      </c>
      <c r="R31" s="96">
        <f t="shared" si="3"/>
        <v>0</v>
      </c>
    </row>
    <row r="32" spans="1:18" ht="15" x14ac:dyDescent="0.2">
      <c r="A32" s="74"/>
      <c r="B32" s="97">
        <v>1998</v>
      </c>
      <c r="C32" s="98">
        <v>6</v>
      </c>
      <c r="D32" s="98">
        <v>104</v>
      </c>
      <c r="E32" s="98">
        <v>110</v>
      </c>
      <c r="F32" s="98">
        <v>488</v>
      </c>
      <c r="G32" s="98">
        <v>598</v>
      </c>
      <c r="H32" s="98"/>
      <c r="I32" s="98">
        <v>32</v>
      </c>
      <c r="J32" s="98">
        <v>698</v>
      </c>
      <c r="K32" s="98">
        <v>3535</v>
      </c>
      <c r="L32" s="74"/>
      <c r="M32" s="99">
        <f t="shared" si="0"/>
        <v>15.759312320916905</v>
      </c>
      <c r="N32" s="99">
        <f t="shared" si="1"/>
        <v>16.916548797736915</v>
      </c>
      <c r="Q32" s="96">
        <f t="shared" si="2"/>
        <v>0</v>
      </c>
      <c r="R32" s="96">
        <f t="shared" si="3"/>
        <v>0</v>
      </c>
    </row>
    <row r="33" spans="1:18" ht="15" x14ac:dyDescent="0.2">
      <c r="A33" s="74"/>
      <c r="B33" s="97">
        <v>1999</v>
      </c>
      <c r="C33" s="100">
        <v>4</v>
      </c>
      <c r="D33" s="100">
        <v>86</v>
      </c>
      <c r="E33" s="100">
        <v>90</v>
      </c>
      <c r="F33" s="100">
        <v>508</v>
      </c>
      <c r="G33" s="100">
        <v>598</v>
      </c>
      <c r="H33" s="100"/>
      <c r="I33" s="100">
        <v>25</v>
      </c>
      <c r="J33" s="100">
        <v>625</v>
      </c>
      <c r="K33" s="100">
        <v>3196</v>
      </c>
      <c r="L33" s="101"/>
      <c r="M33" s="102">
        <f t="shared" si="0"/>
        <v>14.4</v>
      </c>
      <c r="N33" s="102">
        <f t="shared" si="1"/>
        <v>18.710888610763455</v>
      </c>
      <c r="Q33" s="96">
        <f t="shared" si="2"/>
        <v>0</v>
      </c>
      <c r="R33" s="96">
        <f t="shared" si="3"/>
        <v>0</v>
      </c>
    </row>
    <row r="34" spans="1:18" ht="15" x14ac:dyDescent="0.2">
      <c r="A34" s="74"/>
      <c r="B34" s="97">
        <v>2000</v>
      </c>
      <c r="C34" s="100">
        <v>4</v>
      </c>
      <c r="D34" s="100">
        <v>118</v>
      </c>
      <c r="E34" s="100">
        <v>122</v>
      </c>
      <c r="F34" s="100">
        <v>432</v>
      </c>
      <c r="G34" s="100">
        <v>554</v>
      </c>
      <c r="H34" s="100"/>
      <c r="I34" s="100">
        <v>21</v>
      </c>
      <c r="J34" s="100">
        <v>561</v>
      </c>
      <c r="K34" s="100">
        <v>3000</v>
      </c>
      <c r="L34" s="101"/>
      <c r="M34" s="102">
        <f t="shared" si="0"/>
        <v>21.746880570409981</v>
      </c>
      <c r="N34" s="102">
        <f t="shared" si="1"/>
        <v>18.466666666666665</v>
      </c>
      <c r="Q34" s="96">
        <f t="shared" si="2"/>
        <v>0</v>
      </c>
      <c r="R34" s="96">
        <f t="shared" si="3"/>
        <v>0</v>
      </c>
    </row>
    <row r="35" spans="1:18" ht="15" x14ac:dyDescent="0.2">
      <c r="A35" s="74"/>
      <c r="B35" s="97">
        <v>2001</v>
      </c>
      <c r="C35" s="100">
        <v>2</v>
      </c>
      <c r="D35" s="100">
        <v>103</v>
      </c>
      <c r="E35" s="100">
        <v>105</v>
      </c>
      <c r="F35" s="100">
        <v>476</v>
      </c>
      <c r="G35" s="100">
        <v>581</v>
      </c>
      <c r="H35" s="100"/>
      <c r="I35" s="100">
        <v>20</v>
      </c>
      <c r="J35" s="100">
        <v>544</v>
      </c>
      <c r="K35" s="100">
        <v>2923</v>
      </c>
      <c r="L35" s="101"/>
      <c r="M35" s="102">
        <f t="shared" si="0"/>
        <v>19.301470588235293</v>
      </c>
      <c r="N35" s="102">
        <f t="shared" si="1"/>
        <v>19.876838864180638</v>
      </c>
      <c r="Q35" s="96">
        <f t="shared" si="2"/>
        <v>0</v>
      </c>
      <c r="R35" s="96">
        <f t="shared" si="3"/>
        <v>0</v>
      </c>
    </row>
    <row r="36" spans="1:18" ht="15" x14ac:dyDescent="0.2">
      <c r="A36" s="74"/>
      <c r="B36" s="97">
        <v>2002</v>
      </c>
      <c r="C36" s="100">
        <v>2</v>
      </c>
      <c r="D36" s="100">
        <v>113</v>
      </c>
      <c r="E36" s="100">
        <v>115</v>
      </c>
      <c r="F36" s="100">
        <v>452</v>
      </c>
      <c r="G36" s="100">
        <v>567</v>
      </c>
      <c r="H36" s="100"/>
      <c r="I36" s="100">
        <v>14</v>
      </c>
      <c r="J36" s="100">
        <v>527</v>
      </c>
      <c r="K36" s="100">
        <v>2745</v>
      </c>
      <c r="L36" s="101"/>
      <c r="M36" s="102">
        <f t="shared" si="0"/>
        <v>21.821631878557874</v>
      </c>
      <c r="N36" s="102">
        <f t="shared" si="1"/>
        <v>20.655737704918032</v>
      </c>
      <c r="Q36" s="96">
        <f t="shared" si="2"/>
        <v>0</v>
      </c>
      <c r="R36" s="96">
        <f t="shared" si="3"/>
        <v>0</v>
      </c>
    </row>
    <row r="37" spans="1:18" ht="15" x14ac:dyDescent="0.2">
      <c r="A37" s="74"/>
      <c r="B37" s="97">
        <v>2003</v>
      </c>
      <c r="C37" s="100">
        <v>2</v>
      </c>
      <c r="D37" s="100">
        <v>72</v>
      </c>
      <c r="E37" s="100">
        <v>74</v>
      </c>
      <c r="F37" s="100">
        <v>356</v>
      </c>
      <c r="G37" s="100">
        <v>430</v>
      </c>
      <c r="H37" s="100"/>
      <c r="I37" s="100">
        <v>17</v>
      </c>
      <c r="J37" s="100">
        <v>432</v>
      </c>
      <c r="K37" s="100">
        <v>2480</v>
      </c>
      <c r="L37" s="101"/>
      <c r="M37" s="102">
        <f t="shared" si="0"/>
        <v>17.12962962962963</v>
      </c>
      <c r="N37" s="102">
        <f t="shared" si="1"/>
        <v>17.338709677419356</v>
      </c>
      <c r="Q37" s="96">
        <f t="shared" si="2"/>
        <v>0</v>
      </c>
      <c r="R37" s="96">
        <f t="shared" si="3"/>
        <v>0</v>
      </c>
    </row>
    <row r="38" spans="1:18" ht="15" x14ac:dyDescent="0.2">
      <c r="A38" s="74"/>
      <c r="B38" s="97">
        <v>2004</v>
      </c>
      <c r="C38" s="100">
        <v>1</v>
      </c>
      <c r="D38" s="100">
        <v>78</v>
      </c>
      <c r="E38" s="100">
        <v>79</v>
      </c>
      <c r="F38" s="100">
        <v>343</v>
      </c>
      <c r="G38" s="100">
        <v>422</v>
      </c>
      <c r="H38" s="100"/>
      <c r="I38" s="100">
        <v>12</v>
      </c>
      <c r="J38" s="100">
        <v>384</v>
      </c>
      <c r="K38" s="100">
        <v>2395</v>
      </c>
      <c r="L38" s="101"/>
      <c r="M38" s="102">
        <f t="shared" si="0"/>
        <v>20.572916666666668</v>
      </c>
      <c r="N38" s="102">
        <f t="shared" si="1"/>
        <v>17.620041753653446</v>
      </c>
      <c r="Q38" s="96">
        <f t="shared" si="2"/>
        <v>0</v>
      </c>
      <c r="R38" s="96">
        <f t="shared" si="3"/>
        <v>0</v>
      </c>
    </row>
    <row r="39" spans="1:18" ht="15" x14ac:dyDescent="0.2">
      <c r="A39" s="74"/>
      <c r="B39" s="97">
        <v>2005</v>
      </c>
      <c r="C39" s="100">
        <v>2</v>
      </c>
      <c r="D39" s="100">
        <v>56</v>
      </c>
      <c r="E39" s="100">
        <v>58</v>
      </c>
      <c r="F39" s="100">
        <v>403</v>
      </c>
      <c r="G39" s="100">
        <v>461</v>
      </c>
      <c r="H39" s="100"/>
      <c r="I39" s="100">
        <v>11</v>
      </c>
      <c r="J39" s="100">
        <v>368</v>
      </c>
      <c r="K39" s="100">
        <v>2172</v>
      </c>
      <c r="L39" s="101"/>
      <c r="M39" s="102">
        <f t="shared" si="0"/>
        <v>15.760869565217391</v>
      </c>
      <c r="N39" s="102">
        <f t="shared" si="1"/>
        <v>21.224677716390424</v>
      </c>
      <c r="Q39" s="96">
        <f t="shared" si="2"/>
        <v>0</v>
      </c>
      <c r="R39" s="96">
        <f t="shared" si="3"/>
        <v>0</v>
      </c>
    </row>
    <row r="40" spans="1:18" ht="15" x14ac:dyDescent="0.2">
      <c r="A40" s="74"/>
      <c r="B40" s="97">
        <v>2006</v>
      </c>
      <c r="C40" s="100">
        <v>4</v>
      </c>
      <c r="D40" s="100">
        <v>70</v>
      </c>
      <c r="E40" s="100">
        <v>74</v>
      </c>
      <c r="F40" s="100">
        <v>325</v>
      </c>
      <c r="G40" s="100">
        <v>399</v>
      </c>
      <c r="H40" s="100"/>
      <c r="I40" s="100">
        <v>25</v>
      </c>
      <c r="J40" s="100">
        <v>375</v>
      </c>
      <c r="K40" s="100">
        <v>2022</v>
      </c>
      <c r="L40" s="101"/>
      <c r="M40" s="102">
        <f t="shared" si="0"/>
        <v>19.733333333333334</v>
      </c>
      <c r="N40" s="102">
        <f t="shared" si="1"/>
        <v>19.732937685459941</v>
      </c>
      <c r="Q40" s="96">
        <f t="shared" si="2"/>
        <v>0</v>
      </c>
      <c r="R40" s="96">
        <f t="shared" si="3"/>
        <v>0</v>
      </c>
    </row>
    <row r="41" spans="1:18" ht="15" x14ac:dyDescent="0.2">
      <c r="A41" s="74"/>
      <c r="B41" s="97">
        <v>2007</v>
      </c>
      <c r="C41" s="100">
        <v>3</v>
      </c>
      <c r="D41" s="100">
        <v>44</v>
      </c>
      <c r="E41" s="100">
        <v>47</v>
      </c>
      <c r="F41" s="100">
        <v>311</v>
      </c>
      <c r="G41" s="100">
        <v>358</v>
      </c>
      <c r="H41" s="100"/>
      <c r="I41" s="100">
        <v>9</v>
      </c>
      <c r="J41" s="100">
        <v>278</v>
      </c>
      <c r="K41" s="100">
        <v>1817</v>
      </c>
      <c r="L41" s="101"/>
      <c r="M41" s="102">
        <f t="shared" si="0"/>
        <v>16.906474820143885</v>
      </c>
      <c r="N41" s="102">
        <f t="shared" si="1"/>
        <v>19.702806824435882</v>
      </c>
      <c r="Q41" s="96">
        <f t="shared" si="2"/>
        <v>0</v>
      </c>
      <c r="R41" s="96">
        <f t="shared" si="3"/>
        <v>0</v>
      </c>
    </row>
    <row r="42" spans="1:18" ht="15" x14ac:dyDescent="0.2">
      <c r="A42" s="74"/>
      <c r="B42" s="97">
        <v>2008</v>
      </c>
      <c r="C42" s="100">
        <v>5</v>
      </c>
      <c r="D42" s="100">
        <v>39</v>
      </c>
      <c r="E42" s="100">
        <v>44</v>
      </c>
      <c r="F42" s="100">
        <v>271</v>
      </c>
      <c r="G42" s="100">
        <v>315</v>
      </c>
      <c r="H42" s="100"/>
      <c r="I42" s="100">
        <v>20</v>
      </c>
      <c r="J42" s="100">
        <v>299</v>
      </c>
      <c r="K42" s="100">
        <v>1689</v>
      </c>
      <c r="L42" s="101"/>
      <c r="M42" s="102">
        <f t="shared" si="0"/>
        <v>14.715719063545151</v>
      </c>
      <c r="N42" s="102">
        <f t="shared" si="1"/>
        <v>18.650088809946713</v>
      </c>
      <c r="Q42" s="96">
        <f t="shared" si="2"/>
        <v>0</v>
      </c>
      <c r="R42" s="96">
        <f t="shared" si="3"/>
        <v>0</v>
      </c>
    </row>
    <row r="43" spans="1:18" ht="15" x14ac:dyDescent="0.2">
      <c r="A43" s="74"/>
      <c r="B43" s="97">
        <v>2009</v>
      </c>
      <c r="C43" s="100">
        <v>0</v>
      </c>
      <c r="D43" s="100">
        <v>54</v>
      </c>
      <c r="E43" s="100">
        <v>54</v>
      </c>
      <c r="F43" s="100">
        <v>224</v>
      </c>
      <c r="G43" s="100">
        <v>278</v>
      </c>
      <c r="H43" s="100"/>
      <c r="I43" s="100">
        <v>5</v>
      </c>
      <c r="J43" s="100">
        <v>258</v>
      </c>
      <c r="K43" s="100">
        <v>1473</v>
      </c>
      <c r="L43" s="101"/>
      <c r="M43" s="102">
        <f t="shared" si="0"/>
        <v>20.930232558139537</v>
      </c>
      <c r="N43" s="102">
        <f t="shared" si="1"/>
        <v>18.873048200950443</v>
      </c>
      <c r="Q43" s="96">
        <f t="shared" si="2"/>
        <v>0</v>
      </c>
      <c r="R43" s="96">
        <f t="shared" si="3"/>
        <v>0</v>
      </c>
    </row>
    <row r="44" spans="1:18" ht="15" x14ac:dyDescent="0.2">
      <c r="A44" s="74"/>
      <c r="B44" s="97">
        <v>2010</v>
      </c>
      <c r="C44" s="100">
        <v>1</v>
      </c>
      <c r="D44" s="100">
        <v>45</v>
      </c>
      <c r="E44" s="100">
        <v>46</v>
      </c>
      <c r="F44" s="100">
        <v>238</v>
      </c>
      <c r="G44" s="100">
        <v>284</v>
      </c>
      <c r="H44" s="100"/>
      <c r="I44" s="100">
        <v>4</v>
      </c>
      <c r="J44" s="100">
        <v>227</v>
      </c>
      <c r="K44" s="100">
        <v>1377</v>
      </c>
      <c r="L44" s="101"/>
      <c r="M44" s="102">
        <f>100*E44/J44</f>
        <v>20.264317180616739</v>
      </c>
      <c r="N44" s="102">
        <f>100*G44/K44</f>
        <v>20.624546114742195</v>
      </c>
      <c r="Q44" s="96">
        <f t="shared" si="2"/>
        <v>0</v>
      </c>
      <c r="R44" s="96">
        <f t="shared" si="3"/>
        <v>0</v>
      </c>
    </row>
    <row r="45" spans="1:18" ht="15" x14ac:dyDescent="0.2">
      <c r="A45" s="74"/>
      <c r="B45" s="97">
        <v>2011</v>
      </c>
      <c r="C45" s="100">
        <v>0</v>
      </c>
      <c r="D45" s="100">
        <v>31</v>
      </c>
      <c r="E45" s="100">
        <v>31</v>
      </c>
      <c r="F45" s="100">
        <v>218</v>
      </c>
      <c r="G45" s="100">
        <v>249</v>
      </c>
      <c r="H45" s="100"/>
      <c r="I45" s="100">
        <v>7</v>
      </c>
      <c r="J45" s="100">
        <v>210</v>
      </c>
      <c r="K45" s="100">
        <v>1316</v>
      </c>
      <c r="L45" s="101"/>
      <c r="M45" s="102">
        <f>100*E45/J45</f>
        <v>14.761904761904763</v>
      </c>
      <c r="N45" s="102">
        <f>100*G45/K45</f>
        <v>18.920972644376899</v>
      </c>
      <c r="Q45" s="96">
        <f t="shared" si="2"/>
        <v>0</v>
      </c>
      <c r="R45" s="96">
        <f t="shared" si="3"/>
        <v>0</v>
      </c>
    </row>
    <row r="46" spans="1:18" ht="15" x14ac:dyDescent="0.2">
      <c r="A46" s="74"/>
      <c r="B46" s="97">
        <v>2012</v>
      </c>
      <c r="C46" s="100">
        <v>0</v>
      </c>
      <c r="D46" s="100">
        <v>40</v>
      </c>
      <c r="E46" s="100">
        <v>40</v>
      </c>
      <c r="F46" s="100">
        <v>153</v>
      </c>
      <c r="G46" s="100">
        <v>193</v>
      </c>
      <c r="H46" s="100"/>
      <c r="I46" s="100">
        <v>2</v>
      </c>
      <c r="J46" s="100">
        <v>196</v>
      </c>
      <c r="K46" s="100">
        <v>1164</v>
      </c>
      <c r="L46" s="101"/>
      <c r="M46" s="102">
        <f>100*E46/J46</f>
        <v>20.408163265306122</v>
      </c>
      <c r="N46" s="102">
        <f>100*G46/K46</f>
        <v>16.580756013745706</v>
      </c>
      <c r="Q46" s="96">
        <f t="shared" si="2"/>
        <v>0</v>
      </c>
      <c r="R46" s="96">
        <f t="shared" si="3"/>
        <v>0</v>
      </c>
    </row>
    <row r="47" spans="1:18" ht="16.5" thickBot="1" x14ac:dyDescent="0.3">
      <c r="A47" s="103"/>
      <c r="B47" s="104" t="s">
        <v>95</v>
      </c>
      <c r="C47" s="105">
        <v>1.2</v>
      </c>
      <c r="D47" s="105">
        <v>41.8</v>
      </c>
      <c r="E47" s="105">
        <v>43</v>
      </c>
      <c r="F47" s="105">
        <v>220.8</v>
      </c>
      <c r="G47" s="105">
        <v>263.8</v>
      </c>
      <c r="H47" s="105"/>
      <c r="I47" s="105">
        <v>7.6</v>
      </c>
      <c r="J47" s="105">
        <v>238</v>
      </c>
      <c r="K47" s="105">
        <v>1403.8</v>
      </c>
      <c r="L47" s="106"/>
      <c r="M47" s="107">
        <f t="shared" si="0"/>
        <v>18.067226890756302</v>
      </c>
      <c r="N47" s="107">
        <f t="shared" si="1"/>
        <v>18.791850690981622</v>
      </c>
      <c r="Q47" s="96">
        <f t="shared" si="2"/>
        <v>2.886579864025407E-15</v>
      </c>
      <c r="R47" s="96">
        <f t="shared" si="3"/>
        <v>0</v>
      </c>
    </row>
    <row r="48" spans="1:18" ht="6" customHeight="1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</row>
    <row r="49" spans="1:18" ht="15" x14ac:dyDescent="0.2">
      <c r="A49" s="108" t="s">
        <v>96</v>
      </c>
      <c r="B49" s="74" t="s">
        <v>97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</row>
    <row r="50" spans="1:18" ht="15" x14ac:dyDescent="0.2">
      <c r="A50" s="108" t="s">
        <v>98</v>
      </c>
      <c r="B50" s="74" t="s">
        <v>99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1:18" ht="15" x14ac:dyDescent="0.2">
      <c r="A51" s="74"/>
      <c r="B51" s="74" t="s">
        <v>100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</row>
    <row r="52" spans="1:18" ht="15" x14ac:dyDescent="0.2">
      <c r="A52" s="74"/>
      <c r="B52" s="74" t="s">
        <v>101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</row>
    <row r="53" spans="1:18" ht="15" x14ac:dyDescent="0.2">
      <c r="A53" s="74" t="s">
        <v>102</v>
      </c>
    </row>
    <row r="54" spans="1:18" ht="15" x14ac:dyDescent="0.2">
      <c r="A54" s="74"/>
    </row>
    <row r="56" spans="1:18" ht="15.75" x14ac:dyDescent="0.25">
      <c r="A56" s="94" t="s">
        <v>103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1:18" ht="15" x14ac:dyDescent="0.2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1:18" ht="18.75" x14ac:dyDescent="0.25">
      <c r="A58" s="94" t="s">
        <v>104</v>
      </c>
      <c r="B58" s="94"/>
      <c r="C58" s="74"/>
      <c r="D58" s="74"/>
      <c r="E58" s="74"/>
      <c r="F58" s="74"/>
      <c r="G58" s="74"/>
      <c r="H58" s="74"/>
      <c r="I58" s="94"/>
      <c r="J58" s="74"/>
      <c r="K58" s="74"/>
    </row>
    <row r="59" spans="1:18" ht="15.75" x14ac:dyDescent="0.25">
      <c r="A59" s="94" t="s">
        <v>105</v>
      </c>
      <c r="B59" s="94"/>
      <c r="C59" s="74"/>
      <c r="D59" s="74"/>
      <c r="E59" s="74"/>
      <c r="F59" s="74"/>
      <c r="G59" s="74"/>
      <c r="H59" s="74"/>
      <c r="I59" s="94"/>
      <c r="J59" s="74"/>
      <c r="K59" s="74"/>
    </row>
    <row r="60" spans="1:18" ht="15.75" x14ac:dyDescent="0.25">
      <c r="A60" s="94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1:18" ht="6" customHeight="1" thickBo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77"/>
      <c r="K61" s="77"/>
      <c r="L61" s="49"/>
    </row>
    <row r="62" spans="1:18" ht="15.75" x14ac:dyDescent="0.25">
      <c r="A62" s="75"/>
      <c r="B62" s="75"/>
      <c r="C62" s="109"/>
      <c r="D62" s="109"/>
      <c r="E62" s="109" t="s">
        <v>107</v>
      </c>
      <c r="F62" s="109" t="s">
        <v>108</v>
      </c>
      <c r="G62" s="109"/>
      <c r="H62" s="109"/>
      <c r="I62" s="109" t="s">
        <v>84</v>
      </c>
      <c r="J62" s="40"/>
      <c r="K62" s="40"/>
      <c r="L62" s="40"/>
      <c r="Q62" s="34" t="s">
        <v>109</v>
      </c>
      <c r="R62" s="34" t="s">
        <v>110</v>
      </c>
    </row>
    <row r="63" spans="1:18" ht="16.5" thickBot="1" x14ac:dyDescent="0.3">
      <c r="A63" s="86"/>
      <c r="B63" s="86"/>
      <c r="C63" s="87" t="s">
        <v>111</v>
      </c>
      <c r="D63" s="84" t="s">
        <v>112</v>
      </c>
      <c r="E63" s="84" t="s">
        <v>113</v>
      </c>
      <c r="F63" s="84" t="s">
        <v>114</v>
      </c>
      <c r="G63" s="84" t="s">
        <v>115</v>
      </c>
      <c r="H63" s="84"/>
      <c r="I63" s="84" t="s">
        <v>116</v>
      </c>
      <c r="J63" s="40"/>
      <c r="K63" s="40"/>
      <c r="L63" s="40"/>
      <c r="Q63" s="34" t="s">
        <v>117</v>
      </c>
      <c r="R63" s="34" t="s">
        <v>118</v>
      </c>
    </row>
    <row r="64" spans="1:18" ht="16.5" thickTop="1" x14ac:dyDescent="0.25">
      <c r="A64" s="74"/>
      <c r="B64" s="92" t="s">
        <v>94</v>
      </c>
      <c r="C64" s="110">
        <v>298.39999999999998</v>
      </c>
      <c r="D64" s="110">
        <v>42.2</v>
      </c>
      <c r="E64" s="110">
        <v>26.4</v>
      </c>
      <c r="F64" s="110">
        <v>12.8</v>
      </c>
      <c r="G64" s="110">
        <v>11.2</v>
      </c>
      <c r="H64" s="110"/>
      <c r="I64" s="110">
        <v>391</v>
      </c>
      <c r="J64" s="49"/>
      <c r="K64" s="49"/>
      <c r="L64" s="49"/>
      <c r="Q64" s="111">
        <f t="shared" ref="Q64:Q82" si="4">I64-SUM(C64:G64)</f>
        <v>0</v>
      </c>
      <c r="R64" s="111">
        <f>I64-G14</f>
        <v>0</v>
      </c>
    </row>
    <row r="65" spans="1:18" ht="15" x14ac:dyDescent="0.2">
      <c r="A65" s="74"/>
      <c r="B65" s="74">
        <v>1996</v>
      </c>
      <c r="C65" s="74">
        <v>491</v>
      </c>
      <c r="D65" s="74">
        <v>49</v>
      </c>
      <c r="E65" s="74">
        <v>70</v>
      </c>
      <c r="F65" s="74">
        <v>24</v>
      </c>
      <c r="G65" s="74">
        <v>16</v>
      </c>
      <c r="H65" s="74"/>
      <c r="I65" s="74">
        <v>650</v>
      </c>
      <c r="J65" s="49"/>
      <c r="K65" s="49"/>
      <c r="L65" s="49"/>
      <c r="Q65" s="111">
        <f t="shared" si="4"/>
        <v>0</v>
      </c>
      <c r="R65" s="111">
        <f t="shared" ref="R65:R82" si="5">I65-G30</f>
        <v>0</v>
      </c>
    </row>
    <row r="66" spans="1:18" ht="15" x14ac:dyDescent="0.2">
      <c r="A66" s="74"/>
      <c r="B66" s="74">
        <v>1997</v>
      </c>
      <c r="C66" s="74">
        <v>457</v>
      </c>
      <c r="D66" s="74">
        <v>50</v>
      </c>
      <c r="E66" s="74">
        <v>55</v>
      </c>
      <c r="F66" s="74">
        <v>19</v>
      </c>
      <c r="G66" s="74">
        <v>5</v>
      </c>
      <c r="H66" s="74"/>
      <c r="I66" s="74">
        <v>586</v>
      </c>
      <c r="J66" s="49"/>
      <c r="K66" s="49"/>
      <c r="L66" s="49"/>
      <c r="Q66" s="111">
        <f t="shared" si="4"/>
        <v>0</v>
      </c>
      <c r="R66" s="111">
        <f t="shared" si="5"/>
        <v>0</v>
      </c>
    </row>
    <row r="67" spans="1:18" ht="15" x14ac:dyDescent="0.2">
      <c r="A67" s="74"/>
      <c r="B67" s="74">
        <v>1998</v>
      </c>
      <c r="C67" s="74">
        <v>455</v>
      </c>
      <c r="D67" s="74">
        <v>71</v>
      </c>
      <c r="E67" s="74">
        <v>55</v>
      </c>
      <c r="F67" s="74">
        <v>12</v>
      </c>
      <c r="G67" s="74">
        <v>5</v>
      </c>
      <c r="H67" s="74"/>
      <c r="I67" s="74">
        <v>598</v>
      </c>
      <c r="J67" s="49"/>
      <c r="K67" s="49"/>
      <c r="L67" s="49"/>
      <c r="N67" s="34" t="s">
        <v>119</v>
      </c>
      <c r="Q67" s="111">
        <f t="shared" si="4"/>
        <v>0</v>
      </c>
      <c r="R67" s="111">
        <f t="shared" si="5"/>
        <v>0</v>
      </c>
    </row>
    <row r="68" spans="1:18" ht="15" x14ac:dyDescent="0.2">
      <c r="A68" s="74"/>
      <c r="B68" s="74">
        <v>1999</v>
      </c>
      <c r="C68" s="101">
        <v>464</v>
      </c>
      <c r="D68" s="101">
        <v>50</v>
      </c>
      <c r="E68" s="101">
        <v>62</v>
      </c>
      <c r="F68" s="101">
        <v>15</v>
      </c>
      <c r="G68" s="101">
        <v>7</v>
      </c>
      <c r="H68" s="101"/>
      <c r="I68" s="101">
        <v>598</v>
      </c>
      <c r="J68" s="49"/>
      <c r="K68" s="49"/>
      <c r="L68" s="49"/>
      <c r="Q68" s="111">
        <f t="shared" si="4"/>
        <v>0</v>
      </c>
      <c r="R68" s="111">
        <f t="shared" si="5"/>
        <v>0</v>
      </c>
    </row>
    <row r="69" spans="1:18" ht="15" x14ac:dyDescent="0.2">
      <c r="A69" s="74"/>
      <c r="B69" s="74">
        <v>2000</v>
      </c>
      <c r="C69" s="101">
        <v>448</v>
      </c>
      <c r="D69" s="101">
        <v>33</v>
      </c>
      <c r="E69" s="101">
        <v>55</v>
      </c>
      <c r="F69" s="101">
        <v>14</v>
      </c>
      <c r="G69" s="101">
        <v>4</v>
      </c>
      <c r="H69" s="101"/>
      <c r="I69" s="101">
        <v>554</v>
      </c>
      <c r="J69" s="49"/>
      <c r="K69" s="49"/>
      <c r="L69" s="49"/>
      <c r="Q69" s="111">
        <f t="shared" si="4"/>
        <v>0</v>
      </c>
      <c r="R69" s="111">
        <f t="shared" si="5"/>
        <v>0</v>
      </c>
    </row>
    <row r="70" spans="1:18" ht="15" x14ac:dyDescent="0.2">
      <c r="A70" s="74"/>
      <c r="B70" s="74">
        <v>2001</v>
      </c>
      <c r="C70" s="101">
        <v>476</v>
      </c>
      <c r="D70" s="101">
        <v>51</v>
      </c>
      <c r="E70" s="101">
        <v>37</v>
      </c>
      <c r="F70" s="101">
        <v>13</v>
      </c>
      <c r="G70" s="101">
        <v>4</v>
      </c>
      <c r="H70" s="101"/>
      <c r="I70" s="101">
        <v>581</v>
      </c>
      <c r="J70" s="49"/>
      <c r="K70" s="49"/>
      <c r="L70" s="49"/>
      <c r="Q70" s="111">
        <f t="shared" si="4"/>
        <v>0</v>
      </c>
      <c r="R70" s="111">
        <f t="shared" si="5"/>
        <v>0</v>
      </c>
    </row>
    <row r="71" spans="1:18" ht="15" x14ac:dyDescent="0.2">
      <c r="A71" s="74"/>
      <c r="B71" s="74">
        <v>2002</v>
      </c>
      <c r="C71" s="101">
        <v>404</v>
      </c>
      <c r="D71" s="101">
        <v>61</v>
      </c>
      <c r="E71" s="101">
        <v>69</v>
      </c>
      <c r="F71" s="101">
        <v>25</v>
      </c>
      <c r="G71" s="101">
        <v>8</v>
      </c>
      <c r="H71" s="101"/>
      <c r="I71" s="101">
        <v>567</v>
      </c>
      <c r="J71" s="49"/>
      <c r="K71" s="49"/>
      <c r="L71" s="49"/>
      <c r="Q71" s="111">
        <f t="shared" si="4"/>
        <v>0</v>
      </c>
      <c r="R71" s="111">
        <f t="shared" si="5"/>
        <v>0</v>
      </c>
    </row>
    <row r="72" spans="1:18" ht="15" x14ac:dyDescent="0.2">
      <c r="A72" s="74"/>
      <c r="B72" s="74">
        <v>2003</v>
      </c>
      <c r="C72" s="112">
        <v>322</v>
      </c>
      <c r="D72" s="112">
        <v>35</v>
      </c>
      <c r="E72" s="112">
        <v>39</v>
      </c>
      <c r="F72" s="112">
        <v>20</v>
      </c>
      <c r="G72" s="112">
        <v>14</v>
      </c>
      <c r="H72" s="112"/>
      <c r="I72" s="112">
        <v>430</v>
      </c>
      <c r="J72" s="49"/>
      <c r="K72" s="49"/>
      <c r="L72" s="49"/>
      <c r="Q72" s="111">
        <f t="shared" si="4"/>
        <v>0</v>
      </c>
      <c r="R72" s="111">
        <f t="shared" si="5"/>
        <v>0</v>
      </c>
    </row>
    <row r="73" spans="1:18" ht="15" x14ac:dyDescent="0.2">
      <c r="A73" s="74"/>
      <c r="B73" s="74">
        <v>2004</v>
      </c>
      <c r="C73" s="112">
        <v>357</v>
      </c>
      <c r="D73" s="112">
        <v>35</v>
      </c>
      <c r="E73" s="112">
        <v>15</v>
      </c>
      <c r="F73" s="112">
        <v>9</v>
      </c>
      <c r="G73" s="112">
        <v>6</v>
      </c>
      <c r="H73" s="112"/>
      <c r="I73" s="112">
        <v>422</v>
      </c>
      <c r="J73" s="49"/>
      <c r="K73" s="49"/>
      <c r="L73" s="49"/>
      <c r="Q73" s="111">
        <f t="shared" si="4"/>
        <v>0</v>
      </c>
      <c r="R73" s="111">
        <f t="shared" si="5"/>
        <v>0</v>
      </c>
    </row>
    <row r="74" spans="1:18" ht="15" x14ac:dyDescent="0.2">
      <c r="A74" s="74"/>
      <c r="B74" s="74">
        <v>2005</v>
      </c>
      <c r="C74" s="112">
        <v>352</v>
      </c>
      <c r="D74" s="112">
        <v>51</v>
      </c>
      <c r="E74" s="112">
        <v>22</v>
      </c>
      <c r="F74" s="112">
        <v>16</v>
      </c>
      <c r="G74" s="112">
        <v>20</v>
      </c>
      <c r="H74" s="112"/>
      <c r="I74" s="112">
        <v>461</v>
      </c>
      <c r="J74" s="49"/>
      <c r="K74" s="49"/>
      <c r="L74" s="49"/>
      <c r="Q74" s="111">
        <f t="shared" si="4"/>
        <v>0</v>
      </c>
      <c r="R74" s="111">
        <f t="shared" si="5"/>
        <v>0</v>
      </c>
    </row>
    <row r="75" spans="1:18" ht="15" x14ac:dyDescent="0.2">
      <c r="A75" s="74"/>
      <c r="B75" s="74">
        <v>2006</v>
      </c>
      <c r="C75" s="112">
        <v>295</v>
      </c>
      <c r="D75" s="112">
        <v>46</v>
      </c>
      <c r="E75" s="112">
        <v>33</v>
      </c>
      <c r="F75" s="112">
        <v>10</v>
      </c>
      <c r="G75" s="112">
        <v>15</v>
      </c>
      <c r="H75" s="112"/>
      <c r="I75" s="112">
        <v>399</v>
      </c>
      <c r="J75" s="49"/>
      <c r="K75" s="49"/>
      <c r="L75" s="49"/>
      <c r="Q75" s="111">
        <f t="shared" si="4"/>
        <v>0</v>
      </c>
      <c r="R75" s="111">
        <f t="shared" si="5"/>
        <v>0</v>
      </c>
    </row>
    <row r="76" spans="1:18" ht="15" x14ac:dyDescent="0.2">
      <c r="A76" s="74"/>
      <c r="B76" s="74">
        <v>2007</v>
      </c>
      <c r="C76" s="112">
        <v>259</v>
      </c>
      <c r="D76" s="112">
        <v>46</v>
      </c>
      <c r="E76" s="112">
        <v>26</v>
      </c>
      <c r="F76" s="112">
        <v>17</v>
      </c>
      <c r="G76" s="112">
        <v>10</v>
      </c>
      <c r="H76" s="112"/>
      <c r="I76" s="112">
        <v>358</v>
      </c>
      <c r="J76" s="49"/>
      <c r="K76" s="49"/>
      <c r="L76" s="49"/>
      <c r="Q76" s="111">
        <f t="shared" si="4"/>
        <v>0</v>
      </c>
      <c r="R76" s="111">
        <f t="shared" si="5"/>
        <v>0</v>
      </c>
    </row>
    <row r="77" spans="1:18" ht="15" x14ac:dyDescent="0.2">
      <c r="A77" s="74"/>
      <c r="B77" s="74">
        <v>2008</v>
      </c>
      <c r="C77" s="112">
        <v>229</v>
      </c>
      <c r="D77" s="112">
        <v>33</v>
      </c>
      <c r="E77" s="112">
        <v>36</v>
      </c>
      <c r="F77" s="112">
        <v>12</v>
      </c>
      <c r="G77" s="112">
        <v>5</v>
      </c>
      <c r="H77" s="112"/>
      <c r="I77" s="112">
        <v>315</v>
      </c>
      <c r="J77" s="49"/>
      <c r="K77" s="49"/>
      <c r="L77" s="49"/>
      <c r="Q77" s="111">
        <f t="shared" si="4"/>
        <v>0</v>
      </c>
      <c r="R77" s="111">
        <f t="shared" si="5"/>
        <v>0</v>
      </c>
    </row>
    <row r="78" spans="1:18" ht="15" x14ac:dyDescent="0.2">
      <c r="A78" s="74"/>
      <c r="B78" s="74">
        <v>2009</v>
      </c>
      <c r="C78" s="112">
        <v>213</v>
      </c>
      <c r="D78" s="112">
        <v>43</v>
      </c>
      <c r="E78" s="112">
        <v>10</v>
      </c>
      <c r="F78" s="112">
        <v>11</v>
      </c>
      <c r="G78" s="112">
        <v>1</v>
      </c>
      <c r="H78" s="112"/>
      <c r="I78" s="112">
        <v>278</v>
      </c>
      <c r="J78" s="49"/>
      <c r="K78" s="49"/>
      <c r="L78" s="49"/>
      <c r="Q78" s="111">
        <f t="shared" si="4"/>
        <v>0</v>
      </c>
      <c r="R78" s="111">
        <f t="shared" si="5"/>
        <v>0</v>
      </c>
    </row>
    <row r="79" spans="1:18" ht="15" x14ac:dyDescent="0.2">
      <c r="A79" s="74"/>
      <c r="B79" s="74">
        <v>2010</v>
      </c>
      <c r="C79" s="112">
        <v>200</v>
      </c>
      <c r="D79" s="112">
        <v>40</v>
      </c>
      <c r="E79" s="112">
        <v>20</v>
      </c>
      <c r="F79" s="112">
        <v>14</v>
      </c>
      <c r="G79" s="112">
        <v>10</v>
      </c>
      <c r="H79" s="112"/>
      <c r="I79" s="112">
        <v>284</v>
      </c>
      <c r="J79" s="49"/>
      <c r="K79" s="49"/>
      <c r="L79" s="49"/>
      <c r="Q79" s="111">
        <f>I79-SUM(C79:G79)</f>
        <v>0</v>
      </c>
      <c r="R79" s="111">
        <f t="shared" si="5"/>
        <v>0</v>
      </c>
    </row>
    <row r="80" spans="1:18" ht="15" x14ac:dyDescent="0.2">
      <c r="A80" s="74"/>
      <c r="B80" s="74">
        <v>2011</v>
      </c>
      <c r="C80" s="112">
        <v>184</v>
      </c>
      <c r="D80" s="112">
        <v>26</v>
      </c>
      <c r="E80" s="112">
        <v>21</v>
      </c>
      <c r="F80" s="112">
        <v>12</v>
      </c>
      <c r="G80" s="112">
        <v>6</v>
      </c>
      <c r="H80" s="112"/>
      <c r="I80" s="112">
        <v>249</v>
      </c>
      <c r="J80" s="49"/>
      <c r="K80" s="49"/>
      <c r="L80" s="49"/>
      <c r="Q80" s="111">
        <f>I80-SUM(C80:G80)</f>
        <v>0</v>
      </c>
      <c r="R80" s="111">
        <f t="shared" si="5"/>
        <v>0</v>
      </c>
    </row>
    <row r="81" spans="1:18" ht="15" x14ac:dyDescent="0.2">
      <c r="A81" s="74"/>
      <c r="B81" s="74">
        <v>2012</v>
      </c>
      <c r="C81" s="112">
        <v>148</v>
      </c>
      <c r="D81" s="112">
        <v>29</v>
      </c>
      <c r="E81" s="112">
        <v>1</v>
      </c>
      <c r="F81" s="112">
        <v>10</v>
      </c>
      <c r="G81" s="112">
        <v>5</v>
      </c>
      <c r="H81" s="112"/>
      <c r="I81" s="112">
        <v>193</v>
      </c>
      <c r="J81" s="49"/>
      <c r="K81" s="49"/>
      <c r="L81" s="49"/>
      <c r="Q81" s="111">
        <f>I81-SUM(C81:G81)</f>
        <v>0</v>
      </c>
      <c r="R81" s="111">
        <f t="shared" si="5"/>
        <v>0</v>
      </c>
    </row>
    <row r="82" spans="1:18" ht="16.5" thickBot="1" x14ac:dyDescent="0.3">
      <c r="A82" s="103"/>
      <c r="B82" s="104" t="s">
        <v>95</v>
      </c>
      <c r="C82" s="113">
        <v>194.8</v>
      </c>
      <c r="D82" s="113">
        <v>34.200000000000003</v>
      </c>
      <c r="E82" s="113">
        <v>17.600000000000001</v>
      </c>
      <c r="F82" s="113">
        <v>11.8</v>
      </c>
      <c r="G82" s="113">
        <v>5.4</v>
      </c>
      <c r="H82" s="113"/>
      <c r="I82" s="113">
        <v>263.8</v>
      </c>
      <c r="J82" s="49"/>
      <c r="K82" s="49"/>
      <c r="L82" s="49"/>
      <c r="Q82" s="111">
        <f t="shared" si="4"/>
        <v>0</v>
      </c>
      <c r="R82" s="111">
        <f t="shared" si="5"/>
        <v>0</v>
      </c>
    </row>
    <row r="83" spans="1:18" ht="6" customHeight="1" x14ac:dyDescent="0.2">
      <c r="A83" s="49"/>
      <c r="B83" s="114"/>
      <c r="C83" s="115"/>
      <c r="D83" s="115"/>
      <c r="E83" s="115"/>
      <c r="F83" s="115"/>
      <c r="G83" s="115"/>
      <c r="H83" s="115"/>
      <c r="I83" s="115"/>
      <c r="J83" s="49"/>
      <c r="K83" s="49"/>
      <c r="L83" s="49"/>
      <c r="Q83" s="111"/>
      <c r="R83" s="111"/>
    </row>
    <row r="84" spans="1:18" ht="15" x14ac:dyDescent="0.2">
      <c r="A84" s="108" t="s">
        <v>96</v>
      </c>
      <c r="B84" s="74" t="s">
        <v>97</v>
      </c>
      <c r="C84" s="115"/>
      <c r="D84" s="115"/>
      <c r="E84" s="115"/>
      <c r="F84" s="115"/>
      <c r="G84" s="115"/>
      <c r="H84" s="115"/>
      <c r="I84" s="115"/>
      <c r="J84" s="49"/>
      <c r="K84" s="49"/>
      <c r="L84" s="49"/>
      <c r="Q84" s="111"/>
      <c r="R84" s="111"/>
    </row>
    <row r="85" spans="1:18" ht="15.75" customHeight="1" x14ac:dyDescent="0.2">
      <c r="A85" s="74" t="s">
        <v>102</v>
      </c>
      <c r="J85" s="49"/>
      <c r="K85" s="49"/>
      <c r="L85" s="49"/>
    </row>
    <row r="86" spans="1:18" ht="145.5" customHeight="1" x14ac:dyDescent="0.2"/>
    <row r="92" spans="1:18" x14ac:dyDescent="0.2">
      <c r="B92" s="116"/>
      <c r="C92" s="116"/>
      <c r="D92" s="116"/>
      <c r="E92" s="116"/>
      <c r="F92" s="116"/>
      <c r="G92" s="116"/>
      <c r="H92" s="116"/>
      <c r="I92" s="116"/>
      <c r="J92" s="116"/>
    </row>
    <row r="93" spans="1:18" x14ac:dyDescent="0.2">
      <c r="B93" s="116"/>
      <c r="C93" s="116"/>
      <c r="D93" s="116"/>
      <c r="E93" s="116"/>
      <c r="F93" s="116"/>
      <c r="G93" s="116"/>
      <c r="I93" s="116"/>
      <c r="J93" s="116"/>
      <c r="K93" s="116"/>
    </row>
    <row r="94" spans="1:18" x14ac:dyDescent="0.2">
      <c r="B94" s="117"/>
      <c r="C94" s="118"/>
      <c r="D94" s="118"/>
      <c r="E94" s="118"/>
      <c r="F94" s="118"/>
      <c r="G94" s="118"/>
      <c r="I94" s="118"/>
      <c r="J94" s="118"/>
      <c r="K94" s="118"/>
    </row>
    <row r="95" spans="1:18" x14ac:dyDescent="0.2">
      <c r="B95" s="117"/>
      <c r="C95" s="118"/>
      <c r="D95" s="118"/>
      <c r="E95" s="118"/>
      <c r="F95" s="118"/>
      <c r="G95" s="118"/>
      <c r="I95" s="118"/>
      <c r="J95" s="118"/>
      <c r="K95" s="118"/>
    </row>
    <row r="96" spans="1:18" x14ac:dyDescent="0.2">
      <c r="B96" s="117"/>
      <c r="C96" s="118"/>
      <c r="D96" s="118"/>
      <c r="E96" s="118"/>
      <c r="F96" s="118"/>
      <c r="G96" s="118"/>
      <c r="I96" s="118"/>
      <c r="J96" s="118"/>
      <c r="K96" s="118"/>
    </row>
    <row r="97" spans="2:11" x14ac:dyDescent="0.2">
      <c r="B97" s="117"/>
      <c r="C97" s="118"/>
      <c r="D97" s="118"/>
      <c r="E97" s="118"/>
      <c r="F97" s="118"/>
      <c r="G97" s="118"/>
      <c r="I97" s="118"/>
      <c r="J97" s="118"/>
      <c r="K97" s="118"/>
    </row>
    <row r="98" spans="2:11" x14ac:dyDescent="0.2">
      <c r="B98" s="117"/>
      <c r="C98" s="118"/>
      <c r="D98" s="118"/>
      <c r="E98" s="118"/>
      <c r="F98" s="118"/>
      <c r="G98" s="118"/>
      <c r="I98" s="118"/>
      <c r="J98" s="118"/>
      <c r="K98" s="118"/>
    </row>
    <row r="99" spans="2:11" x14ac:dyDescent="0.2">
      <c r="B99" s="117"/>
      <c r="C99" s="118"/>
      <c r="D99" s="118"/>
      <c r="E99" s="118"/>
      <c r="F99" s="118"/>
      <c r="G99" s="118"/>
      <c r="I99" s="118"/>
      <c r="J99" s="118"/>
      <c r="K99" s="118"/>
    </row>
    <row r="100" spans="2:11" x14ac:dyDescent="0.2">
      <c r="B100" s="117"/>
      <c r="C100" s="118"/>
      <c r="D100" s="118"/>
      <c r="E100" s="118"/>
      <c r="F100" s="118"/>
      <c r="G100" s="118"/>
      <c r="I100" s="118"/>
      <c r="J100" s="118"/>
      <c r="K100" s="118"/>
    </row>
    <row r="101" spans="2:11" x14ac:dyDescent="0.2">
      <c r="B101" s="117"/>
      <c r="C101" s="118"/>
      <c r="D101" s="118"/>
      <c r="E101" s="118"/>
      <c r="F101" s="118"/>
      <c r="G101" s="118"/>
      <c r="I101" s="118"/>
      <c r="J101" s="118"/>
      <c r="K101" s="118"/>
    </row>
    <row r="102" spans="2:11" x14ac:dyDescent="0.2">
      <c r="B102" s="117"/>
      <c r="C102" s="118"/>
      <c r="D102" s="118"/>
      <c r="E102" s="118"/>
      <c r="F102" s="118"/>
      <c r="G102" s="118"/>
      <c r="I102" s="118"/>
      <c r="J102" s="118"/>
      <c r="K102" s="118"/>
    </row>
    <row r="103" spans="2:11" x14ac:dyDescent="0.2">
      <c r="B103" s="117"/>
      <c r="C103" s="118"/>
      <c r="D103" s="118"/>
      <c r="E103" s="118"/>
      <c r="F103" s="118"/>
      <c r="G103" s="118"/>
      <c r="I103" s="118"/>
      <c r="J103" s="118"/>
      <c r="K103" s="118"/>
    </row>
    <row r="104" spans="2:11" x14ac:dyDescent="0.2">
      <c r="B104" s="117"/>
      <c r="C104" s="118"/>
      <c r="D104" s="118"/>
      <c r="E104" s="118"/>
      <c r="F104" s="118"/>
      <c r="G104" s="118"/>
      <c r="I104" s="118"/>
      <c r="J104" s="118"/>
      <c r="K104" s="118"/>
    </row>
    <row r="105" spans="2:11" x14ac:dyDescent="0.2">
      <c r="B105" s="117"/>
      <c r="C105" s="118"/>
      <c r="D105" s="118"/>
      <c r="E105" s="118"/>
      <c r="F105" s="118"/>
      <c r="G105" s="118"/>
      <c r="I105" s="118"/>
      <c r="J105" s="118"/>
      <c r="K105" s="118"/>
    </row>
    <row r="106" spans="2:11" x14ac:dyDescent="0.2">
      <c r="B106" s="117"/>
      <c r="C106" s="118"/>
      <c r="D106" s="118"/>
      <c r="E106" s="118"/>
      <c r="F106" s="118"/>
      <c r="G106" s="118"/>
      <c r="I106" s="118"/>
      <c r="J106" s="118"/>
      <c r="K106" s="118"/>
    </row>
    <row r="107" spans="2:11" x14ac:dyDescent="0.2">
      <c r="B107" s="117"/>
      <c r="C107" s="118"/>
      <c r="D107" s="118"/>
      <c r="E107" s="118"/>
      <c r="F107" s="118"/>
      <c r="G107" s="118"/>
      <c r="I107" s="118"/>
      <c r="J107" s="118"/>
      <c r="K107" s="118"/>
    </row>
    <row r="108" spans="2:11" x14ac:dyDescent="0.2">
      <c r="B108" s="117"/>
      <c r="C108" s="118"/>
      <c r="D108" s="118"/>
      <c r="E108" s="118"/>
      <c r="F108" s="118"/>
      <c r="G108" s="118"/>
      <c r="I108" s="118"/>
      <c r="J108" s="118"/>
      <c r="K108" s="118"/>
    </row>
    <row r="109" spans="2:11" x14ac:dyDescent="0.2">
      <c r="B109" s="117"/>
      <c r="C109" s="118"/>
      <c r="D109" s="118"/>
      <c r="E109" s="118"/>
      <c r="F109" s="118"/>
      <c r="G109" s="118"/>
      <c r="I109" s="118"/>
      <c r="J109" s="118"/>
      <c r="K109" s="118"/>
    </row>
    <row r="110" spans="2:11" x14ac:dyDescent="0.2">
      <c r="B110" s="117"/>
      <c r="C110" s="118"/>
      <c r="D110" s="118"/>
      <c r="E110" s="118"/>
      <c r="F110" s="118"/>
      <c r="G110" s="118"/>
      <c r="I110" s="118"/>
      <c r="J110" s="118"/>
      <c r="K110" s="118"/>
    </row>
    <row r="111" spans="2:11" x14ac:dyDescent="0.2">
      <c r="B111" s="117"/>
      <c r="C111" s="118"/>
      <c r="D111" s="118"/>
      <c r="E111" s="118"/>
      <c r="F111" s="118"/>
      <c r="G111" s="118"/>
      <c r="I111" s="118"/>
      <c r="J111" s="118"/>
      <c r="K111" s="118"/>
    </row>
    <row r="112" spans="2:11" x14ac:dyDescent="0.2">
      <c r="B112" s="117"/>
      <c r="C112" s="118"/>
      <c r="D112" s="118"/>
      <c r="E112" s="118"/>
      <c r="F112" s="118"/>
      <c r="G112" s="118"/>
      <c r="I112" s="118"/>
      <c r="J112" s="118"/>
      <c r="K112" s="118"/>
    </row>
    <row r="113" spans="2:11" x14ac:dyDescent="0.2">
      <c r="B113" s="117"/>
      <c r="C113" s="118"/>
      <c r="D113" s="118"/>
      <c r="E113" s="118"/>
      <c r="F113" s="118"/>
      <c r="G113" s="118"/>
      <c r="I113" s="118"/>
      <c r="J113" s="118"/>
      <c r="K113" s="118"/>
    </row>
    <row r="114" spans="2:11" x14ac:dyDescent="0.2">
      <c r="B114" s="117"/>
      <c r="C114" s="118"/>
      <c r="D114" s="118"/>
      <c r="E114" s="118"/>
      <c r="F114" s="118"/>
      <c r="G114" s="118"/>
      <c r="I114" s="118"/>
      <c r="J114" s="118"/>
      <c r="K114" s="118"/>
    </row>
    <row r="115" spans="2:11" x14ac:dyDescent="0.2">
      <c r="B115" s="117"/>
      <c r="C115" s="118"/>
      <c r="D115" s="118"/>
      <c r="E115" s="118"/>
      <c r="F115" s="118"/>
      <c r="G115" s="118"/>
      <c r="I115" s="118"/>
      <c r="J115" s="118"/>
      <c r="K115" s="118"/>
    </row>
    <row r="116" spans="2:11" x14ac:dyDescent="0.2">
      <c r="B116" s="117"/>
      <c r="C116" s="118"/>
      <c r="D116" s="118"/>
      <c r="E116" s="118"/>
      <c r="F116" s="118"/>
      <c r="G116" s="118"/>
      <c r="I116" s="118"/>
      <c r="J116" s="118"/>
      <c r="K116" s="118"/>
    </row>
    <row r="117" spans="2:11" x14ac:dyDescent="0.2">
      <c r="B117" s="117"/>
      <c r="C117" s="118"/>
      <c r="D117" s="118"/>
      <c r="E117" s="118"/>
      <c r="F117" s="118"/>
      <c r="G117" s="118"/>
      <c r="I117" s="118"/>
      <c r="J117" s="118"/>
      <c r="K117" s="118"/>
    </row>
    <row r="118" spans="2:11" x14ac:dyDescent="0.2">
      <c r="B118" s="117"/>
      <c r="C118" s="118"/>
      <c r="D118" s="118"/>
      <c r="E118" s="118"/>
      <c r="F118" s="118"/>
      <c r="G118" s="118"/>
      <c r="I118" s="118"/>
      <c r="J118" s="118"/>
      <c r="K118" s="118"/>
    </row>
    <row r="119" spans="2:11" x14ac:dyDescent="0.2">
      <c r="B119" s="117"/>
      <c r="C119" s="118"/>
      <c r="D119" s="118"/>
      <c r="E119" s="118"/>
      <c r="F119" s="118"/>
      <c r="G119" s="118"/>
      <c r="I119" s="118"/>
      <c r="J119" s="118"/>
      <c r="K119" s="118"/>
    </row>
    <row r="120" spans="2:11" x14ac:dyDescent="0.2">
      <c r="B120" s="117"/>
      <c r="C120" s="118"/>
      <c r="D120" s="118"/>
      <c r="E120" s="118"/>
      <c r="F120" s="118"/>
      <c r="G120" s="118"/>
      <c r="I120" s="118"/>
      <c r="J120" s="118"/>
      <c r="K120" s="118"/>
    </row>
    <row r="121" spans="2:11" x14ac:dyDescent="0.2">
      <c r="B121" s="117"/>
      <c r="C121" s="118"/>
      <c r="D121" s="118"/>
      <c r="E121" s="118"/>
      <c r="F121" s="118"/>
      <c r="G121" s="118"/>
      <c r="I121" s="118"/>
      <c r="J121" s="118"/>
      <c r="K121" s="118"/>
    </row>
    <row r="122" spans="2:11" x14ac:dyDescent="0.2">
      <c r="B122" s="116"/>
      <c r="C122" s="116"/>
      <c r="D122" s="116"/>
      <c r="E122" s="116"/>
      <c r="F122" s="116"/>
      <c r="G122" s="116"/>
      <c r="I122" s="116"/>
      <c r="J122" s="116"/>
      <c r="K122" s="116"/>
    </row>
    <row r="123" spans="2:11" x14ac:dyDescent="0.2">
      <c r="B123" s="118"/>
      <c r="C123" s="118"/>
      <c r="D123" s="118"/>
      <c r="E123" s="118"/>
      <c r="F123" s="118"/>
      <c r="G123" s="118"/>
      <c r="I123" s="118"/>
      <c r="J123" s="118"/>
      <c r="K123" s="118"/>
    </row>
    <row r="124" spans="2:11" x14ac:dyDescent="0.2">
      <c r="B124" s="119"/>
      <c r="C124" s="119"/>
      <c r="D124" s="119"/>
      <c r="E124" s="119"/>
      <c r="F124" s="119"/>
      <c r="G124" s="119"/>
      <c r="I124" s="119"/>
      <c r="J124" s="119"/>
      <c r="K124" s="119"/>
    </row>
    <row r="125" spans="2:11" x14ac:dyDescent="0.2">
      <c r="B125" s="116"/>
      <c r="C125" s="116"/>
      <c r="D125" s="116"/>
      <c r="E125" s="116"/>
      <c r="F125" s="116"/>
      <c r="G125" s="116"/>
      <c r="I125" s="116"/>
      <c r="J125" s="116"/>
      <c r="K125" s="116"/>
    </row>
    <row r="126" spans="2:11" x14ac:dyDescent="0.2">
      <c r="B126" s="118"/>
      <c r="C126" s="118"/>
      <c r="D126" s="118"/>
      <c r="E126" s="118"/>
      <c r="F126" s="118"/>
      <c r="G126" s="118"/>
      <c r="I126" s="118"/>
      <c r="J126" s="118"/>
      <c r="K126" s="118"/>
    </row>
    <row r="127" spans="2:11" x14ac:dyDescent="0.2">
      <c r="B127" s="118"/>
      <c r="C127" s="118"/>
      <c r="D127" s="118"/>
      <c r="E127" s="118"/>
      <c r="F127" s="118"/>
      <c r="G127" s="118"/>
      <c r="I127" s="118"/>
      <c r="J127" s="118"/>
      <c r="K127" s="118"/>
    </row>
    <row r="128" spans="2:11" x14ac:dyDescent="0.2">
      <c r="B128" s="118"/>
      <c r="C128" s="118"/>
      <c r="D128" s="118"/>
      <c r="E128" s="118"/>
      <c r="F128" s="118"/>
      <c r="G128" s="118"/>
      <c r="I128" s="118"/>
      <c r="J128" s="118"/>
      <c r="K128" s="118"/>
    </row>
    <row r="129" spans="2:11" x14ac:dyDescent="0.2">
      <c r="B129" s="118"/>
      <c r="C129" s="118"/>
      <c r="D129" s="118"/>
      <c r="E129" s="118"/>
      <c r="F129" s="118"/>
      <c r="G129" s="118"/>
      <c r="I129" s="118"/>
      <c r="J129" s="118"/>
      <c r="K129" s="118"/>
    </row>
    <row r="130" spans="2:11" x14ac:dyDescent="0.2">
      <c r="B130" s="116"/>
      <c r="C130" s="116"/>
      <c r="D130" s="116"/>
      <c r="E130" s="116"/>
      <c r="F130" s="116"/>
      <c r="G130" s="116"/>
      <c r="I130" s="116"/>
      <c r="J130" s="116"/>
      <c r="K130" s="116"/>
    </row>
    <row r="131" spans="2:11" x14ac:dyDescent="0.2">
      <c r="B131" s="116"/>
      <c r="C131" s="116"/>
      <c r="D131" s="116"/>
      <c r="E131" s="116"/>
      <c r="F131" s="116"/>
      <c r="G131" s="116"/>
      <c r="I131" s="116"/>
      <c r="J131" s="116"/>
      <c r="K131" s="116"/>
    </row>
    <row r="132" spans="2:11" x14ac:dyDescent="0.2">
      <c r="B132" s="116"/>
      <c r="C132" s="116"/>
      <c r="D132" s="116"/>
      <c r="E132" s="116"/>
      <c r="F132" s="116"/>
      <c r="G132" s="116"/>
      <c r="I132" s="116"/>
      <c r="J132" s="118"/>
      <c r="K132" s="118"/>
    </row>
    <row r="133" spans="2:11" x14ac:dyDescent="0.2">
      <c r="B133" s="117"/>
      <c r="C133" s="118"/>
      <c r="D133" s="118"/>
      <c r="E133" s="118"/>
      <c r="F133" s="118"/>
      <c r="G133" s="118"/>
      <c r="I133" s="118"/>
      <c r="J133" s="116"/>
      <c r="K133" s="116"/>
    </row>
    <row r="134" spans="2:11" x14ac:dyDescent="0.2">
      <c r="B134" s="117"/>
      <c r="C134" s="118"/>
      <c r="D134" s="118"/>
      <c r="E134" s="118"/>
      <c r="F134" s="118"/>
      <c r="G134" s="118"/>
      <c r="I134" s="118"/>
      <c r="J134" s="116"/>
      <c r="K134" s="116"/>
    </row>
    <row r="135" spans="2:11" x14ac:dyDescent="0.2">
      <c r="B135" s="117"/>
      <c r="C135" s="118"/>
      <c r="D135" s="118"/>
      <c r="E135" s="118"/>
      <c r="F135" s="118"/>
      <c r="G135" s="118"/>
      <c r="I135" s="118"/>
      <c r="J135" s="116"/>
      <c r="K135" s="116"/>
    </row>
    <row r="136" spans="2:11" x14ac:dyDescent="0.2">
      <c r="B136" s="117"/>
      <c r="C136" s="118"/>
      <c r="D136" s="118"/>
      <c r="E136" s="118"/>
      <c r="F136" s="118"/>
      <c r="G136" s="118"/>
      <c r="I136" s="118"/>
      <c r="J136" s="116"/>
      <c r="K136" s="116"/>
    </row>
    <row r="137" spans="2:11" x14ac:dyDescent="0.2">
      <c r="B137" s="117"/>
      <c r="C137" s="118"/>
      <c r="D137" s="118"/>
      <c r="E137" s="118"/>
      <c r="F137" s="118"/>
      <c r="G137" s="118"/>
      <c r="I137" s="118"/>
      <c r="J137" s="116"/>
      <c r="K137" s="116"/>
    </row>
    <row r="138" spans="2:11" x14ac:dyDescent="0.2">
      <c r="B138" s="117"/>
      <c r="C138" s="118"/>
      <c r="D138" s="118"/>
      <c r="E138" s="118"/>
      <c r="F138" s="118"/>
      <c r="G138" s="118"/>
      <c r="I138" s="118"/>
      <c r="J138" s="116"/>
      <c r="K138" s="116"/>
    </row>
    <row r="139" spans="2:11" x14ac:dyDescent="0.2">
      <c r="B139" s="117"/>
      <c r="C139" s="118"/>
      <c r="D139" s="118"/>
      <c r="E139" s="118"/>
      <c r="F139" s="118"/>
      <c r="G139" s="118"/>
      <c r="I139" s="118"/>
      <c r="J139" s="116"/>
      <c r="K139" s="116"/>
    </row>
    <row r="140" spans="2:11" x14ac:dyDescent="0.2">
      <c r="B140" s="117"/>
      <c r="C140" s="118"/>
      <c r="D140" s="118"/>
      <c r="E140" s="118"/>
      <c r="F140" s="118"/>
      <c r="G140" s="118"/>
      <c r="I140" s="118"/>
      <c r="J140" s="116"/>
      <c r="K140" s="116"/>
    </row>
    <row r="141" spans="2:11" x14ac:dyDescent="0.2">
      <c r="B141" s="117"/>
      <c r="C141" s="118"/>
      <c r="D141" s="118"/>
      <c r="E141" s="118"/>
      <c r="F141" s="118"/>
      <c r="G141" s="118"/>
      <c r="I141" s="118"/>
      <c r="J141" s="116"/>
      <c r="K141" s="116"/>
    </row>
    <row r="142" spans="2:11" x14ac:dyDescent="0.2">
      <c r="B142" s="117"/>
      <c r="C142" s="118"/>
      <c r="D142" s="118"/>
      <c r="E142" s="118"/>
      <c r="F142" s="118"/>
      <c r="G142" s="118"/>
      <c r="I142" s="118"/>
      <c r="J142" s="116"/>
      <c r="K142" s="116"/>
    </row>
    <row r="143" spans="2:11" x14ac:dyDescent="0.2">
      <c r="B143" s="117"/>
      <c r="C143" s="118"/>
      <c r="D143" s="118"/>
      <c r="E143" s="118"/>
      <c r="F143" s="118"/>
      <c r="G143" s="118"/>
      <c r="I143" s="118"/>
      <c r="J143" s="116"/>
      <c r="K143" s="116"/>
    </row>
    <row r="144" spans="2:11" x14ac:dyDescent="0.2">
      <c r="B144" s="117"/>
      <c r="C144" s="118"/>
      <c r="D144" s="118"/>
      <c r="E144" s="118"/>
      <c r="F144" s="118"/>
      <c r="G144" s="118"/>
      <c r="I144" s="118"/>
      <c r="J144" s="116"/>
      <c r="K144" s="116"/>
    </row>
    <row r="145" spans="2:11" x14ac:dyDescent="0.2">
      <c r="B145" s="117"/>
      <c r="C145" s="118"/>
      <c r="D145" s="118"/>
      <c r="E145" s="118"/>
      <c r="F145" s="118"/>
      <c r="G145" s="118"/>
      <c r="I145" s="118"/>
      <c r="J145" s="116"/>
      <c r="K145" s="116"/>
    </row>
    <row r="146" spans="2:11" x14ac:dyDescent="0.2">
      <c r="B146" s="117"/>
      <c r="C146" s="118"/>
      <c r="D146" s="118"/>
      <c r="E146" s="118"/>
      <c r="F146" s="118"/>
      <c r="G146" s="118"/>
      <c r="I146" s="118"/>
      <c r="J146" s="116"/>
      <c r="K146" s="116"/>
    </row>
    <row r="147" spans="2:11" x14ac:dyDescent="0.2">
      <c r="B147" s="117"/>
      <c r="C147" s="118"/>
      <c r="D147" s="118"/>
      <c r="E147" s="118"/>
      <c r="F147" s="118"/>
      <c r="G147" s="118"/>
      <c r="I147" s="118"/>
      <c r="J147" s="116"/>
      <c r="K147" s="116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Table42</vt:lpstr>
      <vt:lpstr>Table43a</vt:lpstr>
      <vt:lpstr>Table43b</vt:lpstr>
      <vt:lpstr>Tables44_45</vt:lpstr>
      <vt:lpstr>Table43b!Print_Area</vt:lpstr>
      <vt:lpstr>Tables44_45!Print_Area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2017-10-10T13:09:09Z</dcterms:created>
  <dcterms:modified xsi:type="dcterms:W3CDTF">2017-10-10T13:15:08Z</dcterms:modified>
</cp:coreProperties>
</file>