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500" windowWidth="16995" windowHeight="10905" firstSheet="4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</externalReferences>
  <definedNames>
    <definedName name="\A" localSheetId="0">#REF!</definedName>
    <definedName name="\B" localSheetId="0">#REF!</definedName>
    <definedName name="\C" localSheetId="0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new2">#REF!</definedName>
    <definedName name="_Order1" hidden="1">255</definedName>
    <definedName name="compnum" localSheetId="0">#REF!</definedName>
    <definedName name="MACROS">[2]Table!$M$1:$IG$8163</definedName>
    <definedName name="MACROS2" localSheetId="0">#REF!</definedName>
    <definedName name="_xlnm.Print_Area" localSheetId="0">'Table M - Accs'!$A$1:$M$115</definedName>
    <definedName name="_xlnm.Print_Area" localSheetId="3">'Table O - vehicles'!$A$1:$O$95</definedName>
    <definedName name="_xlnm.Print_Area" localSheetId="5">'Table Q - pairs - veh'!$A$1:$C$36</definedName>
    <definedName name="_xlnm.Print_Area" localSheetId="6">'Table R - cas'!$A$1:$K$87</definedName>
    <definedName name="_xlnm.Print_Area" localSheetId="7">'Table S - cas'!$A$1:$K$107</definedName>
    <definedName name="_xlnm.Print_Area" localSheetId="8">'Table T - Freq of factors'!$A$1:$I$85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B" localSheetId="0">#REF!</definedName>
    <definedName name="SHEETC" localSheetId="0">#REF!</definedName>
    <definedName name="SHEETE" localSheetId="0">#REF!</definedName>
    <definedName name="SHEETF" localSheetId="0">#REF!</definedName>
    <definedName name="SHEETG" localSheetId="0">#REF!</definedName>
    <definedName name="TIME">[2]Table!$E$1:$IG$8163</definedName>
    <definedName name="TIME2" localSheetId="0">#REF!</definedName>
    <definedName name="Value_Year">'[3]Uprating series'!$B$4</definedName>
    <definedName name="WHOLE">[2]Table!$BZ$371</definedName>
    <definedName name="WHOLE2" localSheetId="0">#REF!</definedName>
  </definedNames>
  <calcPr calcId="145621"/>
</workbook>
</file>

<file path=xl/calcChain.xml><?xml version="1.0" encoding="utf-8"?>
<calcChain xmlns="http://schemas.openxmlformats.org/spreadsheetml/2006/main">
  <c r="H4" i="9" l="1"/>
  <c r="I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I80" i="9"/>
  <c r="H81" i="9"/>
  <c r="I81" i="9"/>
  <c r="J6" i="8"/>
  <c r="J7" i="8"/>
  <c r="J8" i="8"/>
  <c r="J9" i="8"/>
  <c r="J10" i="8"/>
  <c r="J11" i="8"/>
  <c r="J12" i="8"/>
  <c r="J13" i="8"/>
  <c r="J14" i="8"/>
  <c r="J15" i="8"/>
  <c r="J18" i="8"/>
  <c r="J19" i="8"/>
  <c r="J20" i="8"/>
  <c r="J21" i="8"/>
  <c r="J22" i="8"/>
  <c r="J25" i="8"/>
  <c r="J26" i="8"/>
  <c r="J27" i="8"/>
  <c r="J28" i="8"/>
  <c r="J29" i="8"/>
  <c r="J30" i="8"/>
  <c r="J31" i="8"/>
  <c r="J32" i="8"/>
  <c r="J33" i="8"/>
  <c r="J34" i="8"/>
  <c r="J36" i="8"/>
  <c r="J37" i="8"/>
  <c r="J38" i="8"/>
  <c r="J39" i="8"/>
  <c r="J40" i="8"/>
  <c r="J41" i="8"/>
  <c r="J42" i="8"/>
  <c r="J43" i="8"/>
  <c r="J44" i="8"/>
  <c r="J45" i="8"/>
  <c r="J48" i="8"/>
  <c r="J49" i="8"/>
  <c r="J50" i="8"/>
  <c r="J51" i="8"/>
  <c r="J52" i="8"/>
  <c r="J53" i="8"/>
  <c r="J54" i="8"/>
  <c r="J55" i="8"/>
  <c r="J56" i="8"/>
  <c r="J57" i="8"/>
  <c r="J58" i="8"/>
  <c r="J60" i="8"/>
  <c r="J61" i="8"/>
  <c r="J62" i="8"/>
  <c r="J63" i="8"/>
  <c r="J64" i="8"/>
  <c r="J65" i="8"/>
  <c r="J66" i="8"/>
  <c r="J69" i="8"/>
  <c r="J70" i="8"/>
  <c r="J71" i="8"/>
  <c r="J72" i="8"/>
  <c r="J73" i="8"/>
  <c r="J74" i="8"/>
  <c r="J75" i="8"/>
  <c r="J76" i="8"/>
  <c r="J77" i="8"/>
  <c r="J78" i="8"/>
  <c r="J80" i="8"/>
  <c r="J81" i="8"/>
  <c r="J82" i="8"/>
  <c r="J83" i="8"/>
  <c r="J84" i="8"/>
  <c r="J85" i="8"/>
  <c r="J86" i="8"/>
  <c r="J87" i="8"/>
  <c r="J88" i="8"/>
  <c r="J89" i="8"/>
  <c r="J92" i="8"/>
  <c r="J93" i="8"/>
  <c r="J94" i="8"/>
  <c r="J95" i="8"/>
  <c r="J96" i="8"/>
  <c r="J98" i="8"/>
  <c r="C99" i="8"/>
  <c r="D99" i="8"/>
  <c r="E99" i="8"/>
  <c r="F99" i="8"/>
  <c r="G99" i="8"/>
  <c r="H99" i="8"/>
  <c r="J5" i="7"/>
  <c r="J6" i="7"/>
  <c r="J7" i="7"/>
  <c r="J8" i="7"/>
  <c r="J9" i="7"/>
  <c r="J12" i="7"/>
  <c r="J13" i="7"/>
  <c r="J16" i="7"/>
  <c r="J17" i="7"/>
  <c r="J18" i="7"/>
  <c r="J19" i="7"/>
  <c r="J20" i="7"/>
  <c r="J21" i="7"/>
  <c r="J22" i="7"/>
  <c r="J23" i="7"/>
  <c r="J24" i="7"/>
  <c r="J27" i="7"/>
  <c r="J28" i="7"/>
  <c r="J29" i="7"/>
  <c r="J30" i="7"/>
  <c r="J31" i="7"/>
  <c r="J32" i="7"/>
  <c r="J33" i="7"/>
  <c r="J36" i="7"/>
  <c r="J37" i="7"/>
  <c r="J38" i="7"/>
  <c r="J39" i="7"/>
  <c r="J40" i="7"/>
  <c r="J41" i="7"/>
  <c r="J42" i="7"/>
  <c r="J43" i="7"/>
  <c r="J44" i="7"/>
  <c r="J47" i="7"/>
  <c r="J48" i="7"/>
  <c r="J49" i="7"/>
  <c r="J50" i="7"/>
  <c r="J51" i="7"/>
  <c r="J54" i="7"/>
  <c r="J55" i="7"/>
  <c r="J56" i="7"/>
  <c r="J57" i="7"/>
  <c r="J58" i="7"/>
  <c r="J59" i="7"/>
  <c r="J60" i="7"/>
  <c r="J61" i="7"/>
  <c r="J62" i="7"/>
  <c r="J65" i="7"/>
  <c r="J66" i="7"/>
  <c r="J67" i="7"/>
  <c r="J68" i="7"/>
  <c r="J69" i="7"/>
  <c r="J70" i="7"/>
  <c r="J71" i="7"/>
  <c r="J72" i="7"/>
  <c r="J73" i="7"/>
  <c r="J76" i="7"/>
  <c r="J77" i="7"/>
  <c r="D3" i="5"/>
  <c r="D4" i="5"/>
  <c r="D5" i="5"/>
  <c r="D6" i="5"/>
  <c r="D7" i="5"/>
  <c r="D8" i="5"/>
  <c r="D9" i="5"/>
  <c r="D10" i="5"/>
  <c r="D11" i="5"/>
  <c r="D12" i="5"/>
  <c r="C14" i="5"/>
  <c r="C18" i="5" s="1"/>
  <c r="C4" i="4"/>
  <c r="E4" i="4"/>
  <c r="G4" i="4"/>
  <c r="I4" i="4"/>
  <c r="K4" i="4"/>
  <c r="M4" i="4"/>
  <c r="O4" i="4"/>
  <c r="C5" i="4"/>
  <c r="E5" i="4"/>
  <c r="G5" i="4"/>
  <c r="I5" i="4"/>
  <c r="K5" i="4"/>
  <c r="M5" i="4"/>
  <c r="O5" i="4"/>
  <c r="C6" i="4"/>
  <c r="E6" i="4"/>
  <c r="G6" i="4"/>
  <c r="I6" i="4"/>
  <c r="K6" i="4"/>
  <c r="M6" i="4"/>
  <c r="O6" i="4"/>
  <c r="C7" i="4"/>
  <c r="E7" i="4"/>
  <c r="G7" i="4"/>
  <c r="I7" i="4"/>
  <c r="K7" i="4"/>
  <c r="M7" i="4"/>
  <c r="O7" i="4"/>
  <c r="C8" i="4"/>
  <c r="E8" i="4"/>
  <c r="G8" i="4"/>
  <c r="I8" i="4"/>
  <c r="K8" i="4"/>
  <c r="M8" i="4"/>
  <c r="O8" i="4"/>
  <c r="C9" i="4"/>
  <c r="E9" i="4"/>
  <c r="G9" i="4"/>
  <c r="I9" i="4"/>
  <c r="K9" i="4"/>
  <c r="M9" i="4"/>
  <c r="O9" i="4"/>
  <c r="C10" i="4"/>
  <c r="E10" i="4"/>
  <c r="G10" i="4"/>
  <c r="I10" i="4"/>
  <c r="K10" i="4"/>
  <c r="M10" i="4"/>
  <c r="O10" i="4"/>
  <c r="C11" i="4"/>
  <c r="E11" i="4"/>
  <c r="G11" i="4"/>
  <c r="I11" i="4"/>
  <c r="K11" i="4"/>
  <c r="M11" i="4"/>
  <c r="O11" i="4"/>
  <c r="C12" i="4"/>
  <c r="E12" i="4"/>
  <c r="G12" i="4"/>
  <c r="I12" i="4"/>
  <c r="K12" i="4"/>
  <c r="M12" i="4"/>
  <c r="O12" i="4"/>
  <c r="C13" i="4"/>
  <c r="E13" i="4"/>
  <c r="G13" i="4"/>
  <c r="I13" i="4"/>
  <c r="K13" i="4"/>
  <c r="M13" i="4"/>
  <c r="O13" i="4"/>
  <c r="C14" i="4"/>
  <c r="E14" i="4"/>
  <c r="G14" i="4"/>
  <c r="I14" i="4"/>
  <c r="K14" i="4"/>
  <c r="M14" i="4"/>
  <c r="O14" i="4"/>
  <c r="C16" i="4"/>
  <c r="E16" i="4"/>
  <c r="G16" i="4"/>
  <c r="I16" i="4"/>
  <c r="K16" i="4"/>
  <c r="M16" i="4"/>
  <c r="O16" i="4"/>
  <c r="C17" i="4"/>
  <c r="E17" i="4"/>
  <c r="G17" i="4"/>
  <c r="I17" i="4"/>
  <c r="K17" i="4"/>
  <c r="M17" i="4"/>
  <c r="O17" i="4"/>
  <c r="C18" i="4"/>
  <c r="E18" i="4"/>
  <c r="G18" i="4"/>
  <c r="I18" i="4"/>
  <c r="K18" i="4"/>
  <c r="M18" i="4"/>
  <c r="O18" i="4"/>
  <c r="C19" i="4"/>
  <c r="E19" i="4"/>
  <c r="G19" i="4"/>
  <c r="I19" i="4"/>
  <c r="K19" i="4"/>
  <c r="M19" i="4"/>
  <c r="O19" i="4"/>
  <c r="C20" i="4"/>
  <c r="E20" i="4"/>
  <c r="G20" i="4"/>
  <c r="I20" i="4"/>
  <c r="K20" i="4"/>
  <c r="M20" i="4"/>
  <c r="O20" i="4"/>
  <c r="C21" i="4"/>
  <c r="E21" i="4"/>
  <c r="G21" i="4"/>
  <c r="I21" i="4"/>
  <c r="K21" i="4"/>
  <c r="M21" i="4"/>
  <c r="O21" i="4"/>
  <c r="C23" i="4"/>
  <c r="E23" i="4"/>
  <c r="G23" i="4"/>
  <c r="I23" i="4"/>
  <c r="K23" i="4"/>
  <c r="M23" i="4"/>
  <c r="O23" i="4"/>
  <c r="C24" i="4"/>
  <c r="E24" i="4"/>
  <c r="G24" i="4"/>
  <c r="I24" i="4"/>
  <c r="K24" i="4"/>
  <c r="M24" i="4"/>
  <c r="O24" i="4"/>
  <c r="C25" i="4"/>
  <c r="E25" i="4"/>
  <c r="G25" i="4"/>
  <c r="I25" i="4"/>
  <c r="K25" i="4"/>
  <c r="M25" i="4"/>
  <c r="O25" i="4"/>
  <c r="C26" i="4"/>
  <c r="E26" i="4"/>
  <c r="G26" i="4"/>
  <c r="I26" i="4"/>
  <c r="K26" i="4"/>
  <c r="M26" i="4"/>
  <c r="O26" i="4"/>
  <c r="C27" i="4"/>
  <c r="E27" i="4"/>
  <c r="G27" i="4"/>
  <c r="I27" i="4"/>
  <c r="K27" i="4"/>
  <c r="M27" i="4"/>
  <c r="O27" i="4"/>
  <c r="C28" i="4"/>
  <c r="E28" i="4"/>
  <c r="G28" i="4"/>
  <c r="I28" i="4"/>
  <c r="K28" i="4"/>
  <c r="M28" i="4"/>
  <c r="O28" i="4"/>
  <c r="C29" i="4"/>
  <c r="E29" i="4"/>
  <c r="G29" i="4"/>
  <c r="I29" i="4"/>
  <c r="K29" i="4"/>
  <c r="M29" i="4"/>
  <c r="O29" i="4"/>
  <c r="C30" i="4"/>
  <c r="E30" i="4"/>
  <c r="G30" i="4"/>
  <c r="I30" i="4"/>
  <c r="K30" i="4"/>
  <c r="M30" i="4"/>
  <c r="O30" i="4"/>
  <c r="C31" i="4"/>
  <c r="E31" i="4"/>
  <c r="G31" i="4"/>
  <c r="I31" i="4"/>
  <c r="K31" i="4"/>
  <c r="M31" i="4"/>
  <c r="O31" i="4"/>
  <c r="C32" i="4"/>
  <c r="E32" i="4"/>
  <c r="G32" i="4"/>
  <c r="I32" i="4"/>
  <c r="K32" i="4"/>
  <c r="M32" i="4"/>
  <c r="O32" i="4"/>
  <c r="C33" i="4"/>
  <c r="E33" i="4"/>
  <c r="G33" i="4"/>
  <c r="I33" i="4"/>
  <c r="K33" i="4"/>
  <c r="M33" i="4"/>
  <c r="O33" i="4"/>
  <c r="C35" i="4"/>
  <c r="E35" i="4"/>
  <c r="G35" i="4"/>
  <c r="I35" i="4"/>
  <c r="K35" i="4"/>
  <c r="M35" i="4"/>
  <c r="O35" i="4"/>
  <c r="C36" i="4"/>
  <c r="E36" i="4"/>
  <c r="G36" i="4"/>
  <c r="I36" i="4"/>
  <c r="K36" i="4"/>
  <c r="M36" i="4"/>
  <c r="O36" i="4"/>
  <c r="C37" i="4"/>
  <c r="E37" i="4"/>
  <c r="G37" i="4"/>
  <c r="I37" i="4"/>
  <c r="K37" i="4"/>
  <c r="M37" i="4"/>
  <c r="O37" i="4"/>
  <c r="C38" i="4"/>
  <c r="E38" i="4"/>
  <c r="G38" i="4"/>
  <c r="I38" i="4"/>
  <c r="K38" i="4"/>
  <c r="M38" i="4"/>
  <c r="O38" i="4"/>
  <c r="C39" i="4"/>
  <c r="E39" i="4"/>
  <c r="G39" i="4"/>
  <c r="I39" i="4"/>
  <c r="K39" i="4"/>
  <c r="M39" i="4"/>
  <c r="O39" i="4"/>
  <c r="C40" i="4"/>
  <c r="E40" i="4"/>
  <c r="G40" i="4"/>
  <c r="I40" i="4"/>
  <c r="K40" i="4"/>
  <c r="M40" i="4"/>
  <c r="O40" i="4"/>
  <c r="C41" i="4"/>
  <c r="E41" i="4"/>
  <c r="G41" i="4"/>
  <c r="I41" i="4"/>
  <c r="K41" i="4"/>
  <c r="M41" i="4"/>
  <c r="O41" i="4"/>
  <c r="C42" i="4"/>
  <c r="E42" i="4"/>
  <c r="G42" i="4"/>
  <c r="I42" i="4"/>
  <c r="K42" i="4"/>
  <c r="M42" i="4"/>
  <c r="O42" i="4"/>
  <c r="C43" i="4"/>
  <c r="E43" i="4"/>
  <c r="G43" i="4"/>
  <c r="I43" i="4"/>
  <c r="K43" i="4"/>
  <c r="M43" i="4"/>
  <c r="O43" i="4"/>
  <c r="C44" i="4"/>
  <c r="E44" i="4"/>
  <c r="G44" i="4"/>
  <c r="I44" i="4"/>
  <c r="K44" i="4"/>
  <c r="M44" i="4"/>
  <c r="O44" i="4"/>
  <c r="C45" i="4"/>
  <c r="E45" i="4"/>
  <c r="G45" i="4"/>
  <c r="I45" i="4"/>
  <c r="K45" i="4"/>
  <c r="M45" i="4"/>
  <c r="O45" i="4"/>
  <c r="C47" i="4"/>
  <c r="E47" i="4"/>
  <c r="G47" i="4"/>
  <c r="I47" i="4"/>
  <c r="K47" i="4"/>
  <c r="M47" i="4"/>
  <c r="O47" i="4"/>
  <c r="C48" i="4"/>
  <c r="E48" i="4"/>
  <c r="G48" i="4"/>
  <c r="I48" i="4"/>
  <c r="K48" i="4"/>
  <c r="M48" i="4"/>
  <c r="O48" i="4"/>
  <c r="C49" i="4"/>
  <c r="E49" i="4"/>
  <c r="G49" i="4"/>
  <c r="I49" i="4"/>
  <c r="K49" i="4"/>
  <c r="M49" i="4"/>
  <c r="O49" i="4"/>
  <c r="C50" i="4"/>
  <c r="E50" i="4"/>
  <c r="G50" i="4"/>
  <c r="I50" i="4"/>
  <c r="K50" i="4"/>
  <c r="M50" i="4"/>
  <c r="O50" i="4"/>
  <c r="C51" i="4"/>
  <c r="E51" i="4"/>
  <c r="G51" i="4"/>
  <c r="I51" i="4"/>
  <c r="K51" i="4"/>
  <c r="M51" i="4"/>
  <c r="O51" i="4"/>
  <c r="C52" i="4"/>
  <c r="E52" i="4"/>
  <c r="G52" i="4"/>
  <c r="I52" i="4"/>
  <c r="K52" i="4"/>
  <c r="M52" i="4"/>
  <c r="O52" i="4"/>
  <c r="C53" i="4"/>
  <c r="E53" i="4"/>
  <c r="G53" i="4"/>
  <c r="I53" i="4"/>
  <c r="K53" i="4"/>
  <c r="M53" i="4"/>
  <c r="O53" i="4"/>
  <c r="C54" i="4"/>
  <c r="E54" i="4"/>
  <c r="G54" i="4"/>
  <c r="I54" i="4"/>
  <c r="K54" i="4"/>
  <c r="M54" i="4"/>
  <c r="O54" i="4"/>
  <c r="C55" i="4"/>
  <c r="E55" i="4"/>
  <c r="G55" i="4"/>
  <c r="I55" i="4"/>
  <c r="K55" i="4"/>
  <c r="M55" i="4"/>
  <c r="O55" i="4"/>
  <c r="C56" i="4"/>
  <c r="E56" i="4"/>
  <c r="G56" i="4"/>
  <c r="I56" i="4"/>
  <c r="K56" i="4"/>
  <c r="M56" i="4"/>
  <c r="O56" i="4"/>
  <c r="C57" i="4"/>
  <c r="E57" i="4"/>
  <c r="G57" i="4"/>
  <c r="I57" i="4"/>
  <c r="K57" i="4"/>
  <c r="M57" i="4"/>
  <c r="O57" i="4"/>
  <c r="C59" i="4"/>
  <c r="E59" i="4"/>
  <c r="G59" i="4"/>
  <c r="I59" i="4"/>
  <c r="K59" i="4"/>
  <c r="M59" i="4"/>
  <c r="O59" i="4"/>
  <c r="C60" i="4"/>
  <c r="E60" i="4"/>
  <c r="G60" i="4"/>
  <c r="I60" i="4"/>
  <c r="K60" i="4"/>
  <c r="M60" i="4"/>
  <c r="O60" i="4"/>
  <c r="C61" i="4"/>
  <c r="E61" i="4"/>
  <c r="G61" i="4"/>
  <c r="I61" i="4"/>
  <c r="K61" i="4"/>
  <c r="M61" i="4"/>
  <c r="O61" i="4"/>
  <c r="C62" i="4"/>
  <c r="E62" i="4"/>
  <c r="G62" i="4"/>
  <c r="I62" i="4"/>
  <c r="K62" i="4"/>
  <c r="M62" i="4"/>
  <c r="O62" i="4"/>
  <c r="C63" i="4"/>
  <c r="E63" i="4"/>
  <c r="G63" i="4"/>
  <c r="I63" i="4"/>
  <c r="K63" i="4"/>
  <c r="M63" i="4"/>
  <c r="O63" i="4"/>
  <c r="C64" i="4"/>
  <c r="E64" i="4"/>
  <c r="G64" i="4"/>
  <c r="I64" i="4"/>
  <c r="K64" i="4"/>
  <c r="M64" i="4"/>
  <c r="O64" i="4"/>
  <c r="C65" i="4"/>
  <c r="E65" i="4"/>
  <c r="G65" i="4"/>
  <c r="I65" i="4"/>
  <c r="K65" i="4"/>
  <c r="M65" i="4"/>
  <c r="O65" i="4"/>
  <c r="C66" i="4"/>
  <c r="E66" i="4"/>
  <c r="G66" i="4"/>
  <c r="I66" i="4"/>
  <c r="K66" i="4"/>
  <c r="M66" i="4"/>
  <c r="O66" i="4"/>
  <c r="C68" i="4"/>
  <c r="E68" i="4"/>
  <c r="G68" i="4"/>
  <c r="I68" i="4"/>
  <c r="K68" i="4"/>
  <c r="M68" i="4"/>
  <c r="O68" i="4"/>
  <c r="C69" i="4"/>
  <c r="E69" i="4"/>
  <c r="G69" i="4"/>
  <c r="I69" i="4"/>
  <c r="K69" i="4"/>
  <c r="M69" i="4"/>
  <c r="O69" i="4"/>
  <c r="C70" i="4"/>
  <c r="E70" i="4"/>
  <c r="G70" i="4"/>
  <c r="I70" i="4"/>
  <c r="K70" i="4"/>
  <c r="M70" i="4"/>
  <c r="O70" i="4"/>
  <c r="C71" i="4"/>
  <c r="E71" i="4"/>
  <c r="G71" i="4"/>
  <c r="I71" i="4"/>
  <c r="K71" i="4"/>
  <c r="M71" i="4"/>
  <c r="O71" i="4"/>
  <c r="C72" i="4"/>
  <c r="E72" i="4"/>
  <c r="G72" i="4"/>
  <c r="I72" i="4"/>
  <c r="K72" i="4"/>
  <c r="M72" i="4"/>
  <c r="O72" i="4"/>
  <c r="C73" i="4"/>
  <c r="E73" i="4"/>
  <c r="G73" i="4"/>
  <c r="I73" i="4"/>
  <c r="K73" i="4"/>
  <c r="M73" i="4"/>
  <c r="O73" i="4"/>
  <c r="C74" i="4"/>
  <c r="E74" i="4"/>
  <c r="G74" i="4"/>
  <c r="I74" i="4"/>
  <c r="K74" i="4"/>
  <c r="M74" i="4"/>
  <c r="O74" i="4"/>
  <c r="C75" i="4"/>
  <c r="E75" i="4"/>
  <c r="G75" i="4"/>
  <c r="I75" i="4"/>
  <c r="K75" i="4"/>
  <c r="M75" i="4"/>
  <c r="O75" i="4"/>
  <c r="C76" i="4"/>
  <c r="E76" i="4"/>
  <c r="G76" i="4"/>
  <c r="I76" i="4"/>
  <c r="K76" i="4"/>
  <c r="M76" i="4"/>
  <c r="O76" i="4"/>
  <c r="C77" i="4"/>
  <c r="E77" i="4"/>
  <c r="G77" i="4"/>
  <c r="I77" i="4"/>
  <c r="K77" i="4"/>
  <c r="M77" i="4"/>
  <c r="O77" i="4"/>
  <c r="C78" i="4"/>
  <c r="E78" i="4"/>
  <c r="G78" i="4"/>
  <c r="I78" i="4"/>
  <c r="K78" i="4"/>
  <c r="M78" i="4"/>
  <c r="O78" i="4"/>
  <c r="C80" i="4"/>
  <c r="E80" i="4"/>
  <c r="G80" i="4"/>
  <c r="I80" i="4"/>
  <c r="K80" i="4"/>
  <c r="M80" i="4"/>
  <c r="O80" i="4"/>
  <c r="C81" i="4"/>
  <c r="E81" i="4"/>
  <c r="G81" i="4"/>
  <c r="I81" i="4"/>
  <c r="K81" i="4"/>
  <c r="M81" i="4"/>
  <c r="O81" i="4"/>
  <c r="C82" i="4"/>
  <c r="E82" i="4"/>
  <c r="G82" i="4"/>
  <c r="I82" i="4"/>
  <c r="K82" i="4"/>
  <c r="M82" i="4"/>
  <c r="O82" i="4"/>
  <c r="C83" i="4"/>
  <c r="E83" i="4"/>
  <c r="G83" i="4"/>
  <c r="I83" i="4"/>
  <c r="K83" i="4"/>
  <c r="M83" i="4"/>
  <c r="O83" i="4"/>
  <c r="C84" i="4"/>
  <c r="E84" i="4"/>
  <c r="G84" i="4"/>
  <c r="I84" i="4"/>
  <c r="K84" i="4"/>
  <c r="M84" i="4"/>
  <c r="O84" i="4"/>
  <c r="C85" i="4"/>
  <c r="E85" i="4"/>
  <c r="G85" i="4"/>
  <c r="I85" i="4"/>
  <c r="K85" i="4"/>
  <c r="M85" i="4"/>
  <c r="O85" i="4"/>
  <c r="O86" i="4"/>
  <c r="C90" i="4"/>
  <c r="E90" i="4"/>
  <c r="G90" i="4"/>
  <c r="I90" i="4"/>
  <c r="K90" i="4"/>
  <c r="M90" i="4"/>
  <c r="O90" i="4"/>
  <c r="B92" i="4"/>
  <c r="D92" i="4"/>
  <c r="F92" i="4"/>
  <c r="H92" i="4"/>
  <c r="J92" i="4"/>
  <c r="L92" i="4"/>
  <c r="N92" i="4"/>
  <c r="D5" i="3"/>
  <c r="G5" i="3"/>
  <c r="J5" i="3"/>
  <c r="M5" i="3"/>
  <c r="P5" i="3"/>
  <c r="D6" i="3"/>
  <c r="G6" i="3"/>
  <c r="J6" i="3"/>
  <c r="M6" i="3"/>
  <c r="P6" i="3"/>
  <c r="D7" i="3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G10" i="3"/>
  <c r="J10" i="3"/>
  <c r="M10" i="3"/>
  <c r="P10" i="3"/>
  <c r="D11" i="3"/>
  <c r="G11" i="3"/>
  <c r="J11" i="3"/>
  <c r="M11" i="3"/>
  <c r="P11" i="3"/>
  <c r="D12" i="3"/>
  <c r="G12" i="3"/>
  <c r="J12" i="3"/>
  <c r="M12" i="3"/>
  <c r="P12" i="3"/>
  <c r="D13" i="3"/>
  <c r="G13" i="3"/>
  <c r="J13" i="3"/>
  <c r="M13" i="3"/>
  <c r="P13" i="3"/>
  <c r="D14" i="3"/>
  <c r="G14" i="3"/>
  <c r="J14" i="3"/>
  <c r="M14" i="3"/>
  <c r="P14" i="3"/>
  <c r="D16" i="3"/>
  <c r="G16" i="3"/>
  <c r="J16" i="3"/>
  <c r="M16" i="3"/>
  <c r="P16" i="3"/>
  <c r="D6" i="2"/>
  <c r="G6" i="2"/>
  <c r="J6" i="2"/>
  <c r="M6" i="2"/>
  <c r="D7" i="2"/>
  <c r="G7" i="2"/>
  <c r="J7" i="2"/>
  <c r="M7" i="2"/>
  <c r="D8" i="2"/>
  <c r="G8" i="2"/>
  <c r="J8" i="2"/>
  <c r="M8" i="2"/>
  <c r="D9" i="2"/>
  <c r="G9" i="2"/>
  <c r="J9" i="2"/>
  <c r="M9" i="2"/>
  <c r="D10" i="2"/>
  <c r="G10" i="2"/>
  <c r="J10" i="2"/>
  <c r="M10" i="2"/>
  <c r="D11" i="2"/>
  <c r="G11" i="2"/>
  <c r="J11" i="2"/>
  <c r="M11" i="2"/>
  <c r="D12" i="2"/>
  <c r="G12" i="2"/>
  <c r="J12" i="2"/>
  <c r="M12" i="2"/>
  <c r="D13" i="2"/>
  <c r="G13" i="2"/>
  <c r="J13" i="2"/>
  <c r="M13" i="2"/>
  <c r="D14" i="2"/>
  <c r="G14" i="2"/>
  <c r="J14" i="2"/>
  <c r="M14" i="2"/>
  <c r="C24" i="2"/>
  <c r="F24" i="2"/>
  <c r="I24" i="2"/>
  <c r="L24" i="2"/>
  <c r="D5" i="1"/>
  <c r="G5" i="1"/>
  <c r="J5" i="1"/>
  <c r="M5" i="1"/>
  <c r="D6" i="1"/>
  <c r="G6" i="1"/>
  <c r="J6" i="1"/>
  <c r="M6" i="1"/>
  <c r="D7" i="1"/>
  <c r="G7" i="1"/>
  <c r="J7" i="1"/>
  <c r="M7" i="1"/>
  <c r="D8" i="1"/>
  <c r="G8" i="1"/>
  <c r="J8" i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5" i="1"/>
  <c r="G15" i="1"/>
  <c r="J15" i="1"/>
  <c r="M15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6" i="1"/>
  <c r="G36" i="1"/>
  <c r="J36" i="1"/>
  <c r="M36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8" i="1"/>
  <c r="G48" i="1"/>
  <c r="J48" i="1"/>
  <c r="M48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60" i="1"/>
  <c r="G60" i="1"/>
  <c r="J60" i="1"/>
  <c r="M60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9" i="1"/>
  <c r="G69" i="1"/>
  <c r="J69" i="1"/>
  <c r="M69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1" i="1"/>
  <c r="G81" i="1"/>
  <c r="J81" i="1"/>
  <c r="M81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3" i="1"/>
  <c r="G93" i="1"/>
  <c r="J93" i="1"/>
  <c r="M93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D98" i="1"/>
  <c r="G98" i="1"/>
  <c r="J98" i="1"/>
  <c r="M98" i="1"/>
  <c r="M100" i="1"/>
  <c r="C109" i="1"/>
  <c r="F109" i="1"/>
  <c r="I109" i="1"/>
  <c r="L109" i="1"/>
</calcChain>
</file>

<file path=xl/sharedStrings.xml><?xml version="1.0" encoding="utf-8"?>
<sst xmlns="http://schemas.openxmlformats.org/spreadsheetml/2006/main" count="625" uniqueCount="225">
  <si>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</si>
  <si>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</si>
  <si>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</si>
  <si>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</si>
  <si>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</si>
  <si>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</si>
  <si>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</si>
  <si>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 xml:space="preserve">All accidents    </t>
  </si>
  <si>
    <t>Accidents for which no CFs were recorded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</si>
  <si>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</si>
  <si>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Other</t>
  </si>
  <si>
    <t>Vehicle door opened or closed negligentl</t>
  </si>
  <si>
    <t>Emergency vehicle on call</t>
  </si>
  <si>
    <t>Vehicle in course of crime</t>
  </si>
  <si>
    <t>Stolen vehicle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</si>
  <si>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</si>
  <si>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Ped. disability or illness, mental/physical</t>
  </si>
  <si>
    <t>Pedestrian wearing dark clothing at night</t>
  </si>
  <si>
    <t>Ped. careless / reckless /in a hurry</t>
  </si>
  <si>
    <t>Ped. impaired by drugs (illicit/medicina)</t>
  </si>
  <si>
    <t>Pedestrian impaired by alcohol</t>
  </si>
  <si>
    <t>Dangerous action in carriageway (e.g. playing)</t>
  </si>
  <si>
    <t>Wrong use of pedestrian crossing facility</t>
  </si>
  <si>
    <t>Ped. failed to judge vehicles path or speed</t>
  </si>
  <si>
    <t>Pedestrian failed to look properly</t>
  </si>
  <si>
    <t>Crossed road masked by stationary/parked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</si>
  <si>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</si>
  <si>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Vehicle blind spot</t>
  </si>
  <si>
    <t>Visor/windscreen dirty/scratched/frosted</t>
  </si>
  <si>
    <t>Spray from other vehicles</t>
  </si>
  <si>
    <t>Rain, sleet, snow or fog</t>
  </si>
  <si>
    <t>Dazzling sun</t>
  </si>
  <si>
    <t>Dazzling headlights</t>
  </si>
  <si>
    <t>Buildings, road signs, street furniture</t>
  </si>
  <si>
    <t>Road layout (eg bend, winding rd, hill crest)</t>
  </si>
  <si>
    <t>Vegetation</t>
  </si>
  <si>
    <t>Stationary or parked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</si>
  <si>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</si>
  <si>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Inexperience with type of vehicle</t>
  </si>
  <si>
    <t>Inexperience of driving on the left</t>
  </si>
  <si>
    <t>Inexperienced or learner driver/rider</t>
  </si>
  <si>
    <t>Driving too slow for condits / slow vehicle</t>
  </si>
  <si>
    <t>Nervous / uncertain / panic</t>
  </si>
  <si>
    <t>Careless / reckless /in a hurry (D/R)</t>
  </si>
  <si>
    <t>Aggressive driving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</si>
  <si>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</si>
  <si>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Distraction outside vehicle</t>
  </si>
  <si>
    <t>Distraction in vehicle</t>
  </si>
  <si>
    <t>Driver using mobile phone</t>
  </si>
  <si>
    <t>Cyclist wearing dark clothing at night</t>
  </si>
  <si>
    <t>Not display lights at night / in poor visibility</t>
  </si>
  <si>
    <t>Illness or disability (mental/physic) (D/R)</t>
  </si>
  <si>
    <t>Uncorrected defective eyesight</t>
  </si>
  <si>
    <t>Fatigue</t>
  </si>
  <si>
    <t>Impaired by drugs (illicit/medicinal) (D/R)</t>
  </si>
  <si>
    <t>Impaired by alcohol (D/R)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</si>
  <si>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</si>
  <si>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Loss of control</t>
  </si>
  <si>
    <t>Swerved</t>
  </si>
  <si>
    <t>Sudden braking</t>
  </si>
  <si>
    <t>Too close to cyclist,horse or pedestrian</t>
  </si>
  <si>
    <t>Failed to judge other pers path/speed (D/R)</t>
  </si>
  <si>
    <t>Failed to look properly (D/R)</t>
  </si>
  <si>
    <t>Failed to signal / misleading signal</t>
  </si>
  <si>
    <t>Poor turn or manoeuvre</t>
  </si>
  <si>
    <t>Junction restart</t>
  </si>
  <si>
    <t>Junction overshoot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</si>
  <si>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</si>
  <si>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Cyclist entering road from pavement</t>
  </si>
  <si>
    <t>Vehicle travelling along pavement</t>
  </si>
  <si>
    <t>Following too close</t>
  </si>
  <si>
    <t>Travelling too fast for the conditions</t>
  </si>
  <si>
    <t>Exceeding speed limit</t>
  </si>
  <si>
    <t>Illegal turn or direction of travel</t>
  </si>
  <si>
    <t>Disobeyed pedestrian crossing facility</t>
  </si>
  <si>
    <t>Disobeyed double white line</t>
  </si>
  <si>
    <t>Disobeyed Give Way or Stop sign or marki</t>
  </si>
  <si>
    <t>Disobeyed automatic traffic signal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</si>
  <si>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</si>
  <si>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Overloaded or poorly loaded vehicle/trailer</t>
  </si>
  <si>
    <t>Defective steering or suspension</t>
  </si>
  <si>
    <t>Defective brakes</t>
  </si>
  <si>
    <t>Defective lights or indicators</t>
  </si>
  <si>
    <t>Tyres illegal, defective or under-inflated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</si>
  <si>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</si>
  <si>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Sunken,raised or slippery inspection cover</t>
  </si>
  <si>
    <t>Animal or other object in carriageway</t>
  </si>
  <si>
    <t>Road layout (eg bend, hill, narrow c-way</t>
  </si>
  <si>
    <t>Temporary road layout (eg contraflow)</t>
  </si>
  <si>
    <t>Traffic calming (eg road humps, chicanes</t>
  </si>
  <si>
    <t>Defective traffic signals</t>
  </si>
  <si>
    <t>Inadequate/masked signs or road markings</t>
  </si>
  <si>
    <t>Slippery road (due to weather)</t>
  </si>
  <si>
    <t>Deposit on road (eg oil, mud, chippings)</t>
  </si>
  <si>
    <t>Poor or defective road surface</t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</si>
  <si>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</si>
  <si>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r>
      <t>Per cent</t>
    </r>
    <r>
      <rPr>
        <b/>
        <vertAlign val="superscript"/>
        <sz val="11"/>
        <rFont val="Arial"/>
        <family val="2"/>
      </rPr>
      <t>3</t>
    </r>
  </si>
  <si>
    <t>Number</t>
  </si>
  <si>
    <t>Contributory factor reported in accident</t>
  </si>
  <si>
    <t xml:space="preserve">All accidents </t>
  </si>
  <si>
    <t>Slight</t>
  </si>
  <si>
    <t>Serious</t>
  </si>
  <si>
    <t>Fatal</t>
  </si>
  <si>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2016</t>
    </r>
  </si>
  <si>
    <t>Figure 11: Contributory factor type: Reported accidents by severity, 2016</t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</si>
  <si>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</si>
  <si>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</si>
  <si>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</si>
  <si>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</si>
  <si>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</si>
  <si>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</si>
  <si>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Special codes</t>
  </si>
  <si>
    <t>Pedestrian only</t>
  </si>
  <si>
    <t>Vision affected</t>
  </si>
  <si>
    <t>Behaviour or inexperience (D/R)</t>
  </si>
  <si>
    <t>Impairment or distraction (D/R)</t>
  </si>
  <si>
    <t>Driver/rider error/reaction</t>
  </si>
  <si>
    <t>Injudicious action (D/R)</t>
  </si>
  <si>
    <t>Vehicle defects</t>
  </si>
  <si>
    <t>Road environment contributed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</si>
  <si>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</si>
  <si>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2016</t>
    </r>
  </si>
  <si>
    <t>3. Columns won't sum to 100 per cent as accidents can have more than one CF</t>
  </si>
  <si>
    <t>2. Includes only the ten most frequently reported contributory factor citied in 2013. Factors not shown may also have been reported.</t>
  </si>
  <si>
    <t>1. Includes only accidents where a police officer attended the scene and in which a contributory factor was reported.</t>
  </si>
  <si>
    <r>
      <t>Total reported accidents</t>
    </r>
    <r>
      <rPr>
        <b/>
        <vertAlign val="superscript"/>
        <sz val="9"/>
        <rFont val="Arial"/>
        <family val="2"/>
      </rPr>
      <t>1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</si>
  <si>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</si>
  <si>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</si>
  <si>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Table N: Contributory factors: Reported Accidents: 2012-2016 comparison</t>
    </r>
    <r>
      <rPr>
        <b/>
        <vertAlign val="superscript"/>
        <sz val="11"/>
        <rFont val="Arial"/>
        <family val="2"/>
      </rPr>
      <t>1</t>
    </r>
  </si>
  <si>
    <t>3. Vehicles with more than one CF in a category are only counted once in the category total.</t>
  </si>
  <si>
    <t>2. Excludes invalid codes or pedestrian only factors incorrectly assigned to a vehicle.</t>
  </si>
  <si>
    <t xml:space="preserve">Average number of CFs per vehicle </t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</si>
  <si>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</si>
  <si>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</si>
  <si>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t>Vehicle door opened or closed negligently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</si>
  <si>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</si>
  <si>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t>Road layout (eg bend, winding rd, hill crest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</si>
  <si>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</si>
  <si>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</si>
  <si>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t>Not display lights at night / in poor visibilty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</si>
  <si>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</si>
  <si>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</si>
  <si>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t>Disobeyed Give Way or Stop sign or markiing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</si>
  <si>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</si>
  <si>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t>Overloaded or poorly loaded vehicle/trai</t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</si>
  <si>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</si>
  <si>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</si>
  <si>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%</t>
  </si>
  <si>
    <t>All vehicles</t>
  </si>
  <si>
    <t xml:space="preserve">Other </t>
  </si>
  <si>
    <t>Goods</t>
  </si>
  <si>
    <t>Bus, coach &amp; minibus</t>
  </si>
  <si>
    <t>Car &amp; Taxis</t>
  </si>
  <si>
    <t>Motorcycle</t>
  </si>
  <si>
    <t>Pedal cycle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</si>
  <si>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2016</t>
    </r>
  </si>
  <si>
    <t>3. Excludes pedestrians incorrectly attributed a vehicle factor or special code</t>
  </si>
  <si>
    <t>2. Includes pedestrians injured and non injured in the accident</t>
  </si>
  <si>
    <t>Average number of CFs per pedestrian</t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</si>
  <si>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</si>
  <si>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</si>
  <si>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t>All</t>
  </si>
  <si>
    <t>Ped. impaired by drugs (illicit/medicinal)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</si>
  <si>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2016 </t>
    </r>
  </si>
  <si>
    <t>B failed to look ... + B failed to judge …</t>
  </si>
  <si>
    <t>A failed to look ... + A failed to judge …</t>
  </si>
  <si>
    <t>A defective brakes + A failed to judge …</t>
  </si>
  <si>
    <t>A defective brakes + A failed to look …</t>
  </si>
  <si>
    <t>The following combinations of CFs would be allocated to the same participant:</t>
  </si>
  <si>
    <t xml:space="preserve">the "failed to judge other person's path/speed" CF has been allocated to participants A, B and C, </t>
  </si>
  <si>
    <t>the "failed to look properly" CF has been allocated to two participants A and B, and</t>
  </si>
  <si>
    <t>Suppose that the "defective brakes" CF has been allocated to participant A,</t>
  </si>
  <si>
    <t>However, an additional example may be helpful.</t>
  </si>
  <si>
    <t>NOTE: the basis upon which the combinations are produced is described in the text.</t>
  </si>
  <si>
    <t>Ped. failed to judge vehicles path or sp</t>
  </si>
  <si>
    <t>Factor with higher code</t>
  </si>
  <si>
    <t>Factor with lower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</si>
  <si>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2016</t>
    </r>
  </si>
  <si>
    <t xml:space="preserve">However, "repeats" are excluded: if the same CF applies to two different participants, each death will be counted only once against that CF. </t>
  </si>
  <si>
    <t>counted against the first CF, then against the second CF, and so on.  As a result, the percentages would total far more than 100%.</t>
  </si>
  <si>
    <t xml:space="preserve">For example, an accident with four different CFs and three deaths would be counted twelve times in this table - each death would be </t>
  </si>
  <si>
    <t>NB: As described in the text, an accident will be counted once for each combination of CF (excluding "repeats") and death.</t>
  </si>
  <si>
    <t>Total Road fatalities</t>
  </si>
  <si>
    <t>Total number of combinations counted</t>
  </si>
  <si>
    <t>Pedestrian wearing dark clothing at nigh</t>
  </si>
  <si>
    <t>Dangerous action in carriageway (eg playing)</t>
  </si>
  <si>
    <t>Road layout (eg bend, winding rd, hill c</t>
  </si>
  <si>
    <t>Behaviour or inexperience (driver/rider)</t>
  </si>
  <si>
    <t>Impairment or distraction (driver/rider)</t>
  </si>
  <si>
    <t>Driver/rider error or reaction</t>
  </si>
  <si>
    <t>Injudicious action (driver/rider)</t>
  </si>
  <si>
    <t>Car/taxi user</t>
  </si>
  <si>
    <t>motorcyclist</t>
  </si>
  <si>
    <t>pedalcyclist</t>
  </si>
  <si>
    <t>Pedestrian</t>
  </si>
  <si>
    <t xml:space="preserve">as a % of all fatalities </t>
  </si>
  <si>
    <t>Person who was killed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</si>
  <si>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2016</t>
    </r>
  </si>
  <si>
    <t xml:space="preserve">However, "repeats" are excluded: if the same CF applies to two different participants, each serious injury will be counted only once against that CF. </t>
  </si>
  <si>
    <t xml:space="preserve">For example, an accident with four different CFs and three serious injury would be counted twelve times in this table - each serious injury would be </t>
  </si>
  <si>
    <t>NB: As described in the text, an accident will be counted once for each combination of CF (excluding "repeats") and serious injury.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</si>
  <si>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</si>
  <si>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</si>
  <si>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t>All serious injuries</t>
  </si>
  <si>
    <t>Ped. impaired by drugs (illicit/medicina</t>
  </si>
  <si>
    <t>Driving too slow for condits / slow vehi</t>
  </si>
  <si>
    <t>Not display lights at night / in poor vi</t>
  </si>
  <si>
    <t>as a % of all seriously injured casualties</t>
  </si>
  <si>
    <t>Person who was seriously injured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</si>
  <si>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2016</t>
    </r>
  </si>
  <si>
    <t>(D/R)  indicates Driver/Rider</t>
  </si>
  <si>
    <t>(i.e. to more than one particpant). Therefore the total differs from earlier tables.</t>
  </si>
  <si>
    <t xml:space="preserve">2. Includes all contributory factors reported, even where the same CF is assigned more than once to an accident  </t>
  </si>
  <si>
    <t>Driving too slow for conditions / slow vehicle</t>
  </si>
  <si>
    <t>.</t>
  </si>
  <si>
    <t>Temporary road layout (e.g. contraflow)</t>
  </si>
  <si>
    <t>Disobeyed Give Way or Stop sign or markings</t>
  </si>
  <si>
    <t>% "very likely"</t>
  </si>
  <si>
    <t>Total</t>
  </si>
  <si>
    <t>Possible</t>
  </si>
  <si>
    <t>Very likely</t>
  </si>
  <si>
    <t>Contributory Factor reported in each accident</t>
  </si>
  <si>
    <t>Rank</t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</si>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</sst>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color indexed="12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b/>
      <i/>
      <sz val="11"/>
      <color indexed="12"/>
      <name val="Arial"/>
      <family val="2"/>
    </font>
    <font>
      <b/>
      <i/>
      <sz val="9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sz val="11"/>
      <name val="Arial Unicode MS"/>
      <family val="2"/>
    </font>
    <font>
      <b/>
      <i/>
      <sz val="11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 Unicode MS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3"/>
      <color indexed="12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i/>
      <sz val="13"/>
      <color indexed="12"/>
      <name val="Arial"/>
      <family val="2"/>
    </font>
    <font>
      <b/>
      <u/>
      <sz val="13"/>
      <name val="Arial"/>
      <family val="2"/>
    </font>
    <font>
      <b/>
      <vertAlign val="superscript"/>
      <sz val="13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2">
    <xf numFmtId="0" fontId="0" fillId="0" borderId="0">
      <alignment vertical="top"/>
    </xf>
    <xf numFmtId="9" fontId="2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53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3" fontId="3" fillId="0" borderId="0" xfId="0" applyNumberFormat="1" applyFont="1" applyAlignment="1"/>
    <xf numFmtId="3" fontId="6" fillId="0" borderId="0" xfId="2" applyNumberFormat="1" applyFont="1" applyAlignment="1">
      <alignment horizontal="right"/>
    </xf>
    <xf numFmtId="0" fontId="7" fillId="0" borderId="0" xfId="0" applyFont="1" applyAlignment="1"/>
    <xf numFmtId="0" fontId="4" fillId="0" borderId="2" xfId="0" applyFont="1" applyBorder="1" applyAlignment="1"/>
    <xf numFmtId="165" fontId="4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3" fontId="3" fillId="0" borderId="0" xfId="0" applyNumberFormat="1" applyFont="1" applyFill="1" applyAlignment="1"/>
    <xf numFmtId="3" fontId="8" fillId="0" borderId="0" xfId="0" applyNumberFormat="1" applyFont="1" applyAlignment="1"/>
    <xf numFmtId="0" fontId="9" fillId="0" borderId="2" xfId="0" applyFont="1" applyBorder="1" applyAlignment="1"/>
    <xf numFmtId="3" fontId="3" fillId="0" borderId="2" xfId="0" applyNumberFormat="1" applyFont="1" applyFill="1" applyBorder="1" applyAlignment="1"/>
    <xf numFmtId="0" fontId="9" fillId="0" borderId="2" xfId="0" applyFont="1" applyFill="1" applyBorder="1" applyAlignment="1"/>
    <xf numFmtId="0" fontId="0" fillId="0" borderId="2" xfId="0" applyFill="1" applyBorder="1" applyAlignment="1"/>
    <xf numFmtId="0" fontId="3" fillId="0" borderId="2" xfId="0" applyFont="1" applyBorder="1" applyAlignment="1"/>
    <xf numFmtId="0" fontId="8" fillId="0" borderId="2" xfId="0" applyFont="1" applyBorder="1" applyAlignment="1"/>
    <xf numFmtId="0" fontId="9" fillId="0" borderId="0" xfId="0" applyFont="1" applyAlignment="1"/>
    <xf numFmtId="0" fontId="9" fillId="0" borderId="0" xfId="0" applyFont="1" applyFill="1" applyAlignment="1"/>
    <xf numFmtId="1" fontId="9" fillId="0" borderId="0" xfId="0" applyNumberFormat="1" applyFont="1" applyAlignment="1"/>
    <xf numFmtId="0" fontId="0" fillId="0" borderId="0" xfId="0" applyAlignment="1"/>
    <xf numFmtId="1" fontId="9" fillId="0" borderId="0" xfId="0" applyNumberFormat="1" applyFont="1" applyFill="1" applyAlignment="1"/>
    <xf numFmtId="0" fontId="8" fillId="0" borderId="0" xfId="0" applyFont="1" applyAlignment="1"/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11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/>
    <xf numFmtId="0" fontId="12" fillId="0" borderId="3" xfId="0" applyFont="1" applyBorder="1" applyAlignment="1"/>
    <xf numFmtId="0" fontId="12" fillId="0" borderId="0" xfId="0" applyFont="1" applyAlignment="1"/>
    <xf numFmtId="166" fontId="3" fillId="0" borderId="0" xfId="87" applyNumberFormat="1" applyFont="1" applyAlignment="1"/>
    <xf numFmtId="9" fontId="9" fillId="0" borderId="2" xfId="0" applyNumberFormat="1" applyFont="1" applyBorder="1" applyAlignment="1"/>
    <xf numFmtId="9" fontId="9" fillId="0" borderId="2" xfId="0" applyNumberFormat="1" applyFont="1" applyFill="1" applyBorder="1" applyAlignment="1"/>
    <xf numFmtId="1" fontId="17" fillId="0" borderId="0" xfId="0" applyNumberFormat="1" applyFont="1" applyAlignment="1"/>
    <xf numFmtId="1" fontId="17" fillId="0" borderId="0" xfId="0" applyNumberFormat="1" applyFont="1" applyFill="1" applyAlignment="1"/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6" fontId="0" fillId="0" borderId="0" xfId="0" applyNumberFormat="1" applyAlignment="1"/>
    <xf numFmtId="0" fontId="16" fillId="0" borderId="0" xfId="0" applyFont="1" applyAlignment="1"/>
    <xf numFmtId="0" fontId="16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18" fillId="0" borderId="2" xfId="0" applyNumberFormat="1" applyFont="1" applyBorder="1" applyAlignment="1">
      <alignment vertical="top"/>
    </xf>
    <xf numFmtId="3" fontId="19" fillId="0" borderId="2" xfId="0" applyNumberFormat="1" applyFont="1" applyBorder="1" applyAlignment="1">
      <alignment vertical="top"/>
    </xf>
    <xf numFmtId="0" fontId="0" fillId="0" borderId="2" xfId="0" applyBorder="1" applyAlignment="1"/>
    <xf numFmtId="0" fontId="19" fillId="0" borderId="2" xfId="0" applyFont="1" applyBorder="1" applyAlignment="1">
      <alignment vertical="top"/>
    </xf>
    <xf numFmtId="3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166" fontId="0" fillId="0" borderId="0" xfId="87" applyNumberFormat="1" applyFont="1" applyAlignment="1"/>
    <xf numFmtId="0" fontId="22" fillId="0" borderId="0" xfId="0" applyFont="1" applyAlignment="1"/>
    <xf numFmtId="0" fontId="19" fillId="0" borderId="3" xfId="0" applyFont="1" applyBorder="1" applyAlignment="1">
      <alignment horizontal="right" wrapText="1"/>
    </xf>
    <xf numFmtId="0" fontId="19" fillId="0" borderId="3" xfId="0" applyFont="1" applyBorder="1" applyAlignment="1">
      <alignment horizontal="right"/>
    </xf>
    <xf numFmtId="0" fontId="19" fillId="0" borderId="3" xfId="0" applyFont="1" applyBorder="1" applyAlignment="1"/>
    <xf numFmtId="0" fontId="19" fillId="0" borderId="3" xfId="0" applyFont="1" applyBorder="1" applyAlignment="1">
      <alignment horizontal="center"/>
    </xf>
    <xf numFmtId="0" fontId="19" fillId="0" borderId="0" xfId="0" applyFont="1" applyBorder="1" applyAlignment="1"/>
    <xf numFmtId="0" fontId="19" fillId="0" borderId="3" xfId="0" applyFont="1" applyBorder="1" applyAlignment="1">
      <alignment horizontal="center"/>
    </xf>
    <xf numFmtId="0" fontId="2" fillId="0" borderId="2" xfId="0" applyFont="1" applyBorder="1" applyAlignment="1"/>
    <xf numFmtId="0" fontId="8" fillId="0" borderId="2" xfId="0" applyFont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/>
    <xf numFmtId="0" fontId="1" fillId="0" borderId="0" xfId="103"/>
    <xf numFmtId="0" fontId="3" fillId="0" borderId="0" xfId="0" applyFont="1" applyFill="1" applyBorder="1" applyAlignment="1"/>
    <xf numFmtId="0" fontId="23" fillId="0" borderId="0" xfId="0" applyFont="1" applyBorder="1" applyAlignment="1">
      <alignment horizontal="left"/>
    </xf>
    <xf numFmtId="2" fontId="4" fillId="0" borderId="0" xfId="0" applyNumberFormat="1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4" fillId="0" borderId="2" xfId="0" applyNumberFormat="1" applyFont="1" applyBorder="1" applyAlignment="1"/>
    <xf numFmtId="2" fontId="4" fillId="0" borderId="2" xfId="0" applyNumberFormat="1" applyFont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8" fillId="0" borderId="0" xfId="0" applyFont="1" applyFill="1" applyBorder="1" applyAlignment="1"/>
    <xf numFmtId="1" fontId="17" fillId="0" borderId="0" xfId="1" applyNumberFormat="1" applyFont="1" applyBorder="1" applyAlignment="1">
      <alignment horizontal="center"/>
    </xf>
    <xf numFmtId="3" fontId="12" fillId="0" borderId="0" xfId="0" applyNumberFormat="1" applyFont="1" applyFill="1" applyBorder="1" applyAlignment="1"/>
    <xf numFmtId="3" fontId="17" fillId="0" borderId="0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1" fontId="17" fillId="0" borderId="2" xfId="1" applyNumberFormat="1" applyFont="1" applyBorder="1" applyAlignment="1">
      <alignment horizontal="center"/>
    </xf>
    <xf numFmtId="0" fontId="8" fillId="0" borderId="2" xfId="0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3" fontId="24" fillId="0" borderId="0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Border="1" applyAlignment="1"/>
    <xf numFmtId="2" fontId="25" fillId="0" borderId="0" xfId="0" applyNumberFormat="1" applyFont="1" applyBorder="1" applyAlignment="1">
      <alignment horizontal="right"/>
    </xf>
    <xf numFmtId="2" fontId="25" fillId="0" borderId="2" xfId="0" applyNumberFormat="1" applyFont="1" applyBorder="1" applyAlignment="1">
      <alignment horizontal="right"/>
    </xf>
    <xf numFmtId="0" fontId="24" fillId="0" borderId="0" xfId="0" applyFont="1" applyAlignment="1"/>
    <xf numFmtId="0" fontId="0" fillId="0" borderId="0" xfId="0" applyFill="1" applyAlignment="1"/>
    <xf numFmtId="1" fontId="26" fillId="0" borderId="0" xfId="0" applyNumberFormat="1" applyFont="1" applyBorder="1" applyAlignment="1"/>
    <xf numFmtId="3" fontId="25" fillId="0" borderId="0" xfId="0" applyNumberFormat="1" applyFont="1" applyBorder="1" applyAlignment="1"/>
    <xf numFmtId="1" fontId="26" fillId="0" borderId="2" xfId="0" applyNumberFormat="1" applyFont="1" applyBorder="1" applyAlignment="1"/>
    <xf numFmtId="3" fontId="0" fillId="0" borderId="2" xfId="0" applyNumberFormat="1" applyBorder="1" applyAlignment="1"/>
    <xf numFmtId="1" fontId="26" fillId="0" borderId="0" xfId="0" applyNumberFormat="1" applyFont="1" applyAlignment="1">
      <alignment horizontal="center"/>
    </xf>
    <xf numFmtId="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/>
    <xf numFmtId="0" fontId="8" fillId="0" borderId="4" xfId="0" applyFont="1" applyBorder="1" applyAlignment="1">
      <alignment horizontal="left"/>
    </xf>
    <xf numFmtId="3" fontId="8" fillId="0" borderId="2" xfId="0" applyNumberFormat="1" applyFont="1" applyBorder="1" applyAlignment="1"/>
    <xf numFmtId="0" fontId="8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Fill="1" applyBorder="1" applyAlignment="1"/>
    <xf numFmtId="0" fontId="28" fillId="0" borderId="6" xfId="0" applyFont="1" applyBorder="1" applyAlignment="1">
      <alignment horizontal="center"/>
    </xf>
    <xf numFmtId="0" fontId="28" fillId="0" borderId="3" xfId="0" applyFont="1" applyFill="1" applyBorder="1" applyAlignment="1"/>
    <xf numFmtId="0" fontId="28" fillId="0" borderId="7" xfId="0" applyFont="1" applyFill="1" applyBorder="1" applyAlignment="1"/>
    <xf numFmtId="0" fontId="28" fillId="0" borderId="8" xfId="0" applyFont="1" applyBorder="1" applyAlignment="1">
      <alignment horizontal="center"/>
    </xf>
    <xf numFmtId="0" fontId="28" fillId="0" borderId="0" xfId="0" applyFont="1" applyFill="1" applyBorder="1" applyAlignment="1"/>
    <xf numFmtId="0" fontId="28" fillId="0" borderId="9" xfId="0" applyFont="1" applyFill="1" applyBorder="1" applyAlignment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/>
    <xf numFmtId="0" fontId="28" fillId="0" borderId="12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9" fillId="0" borderId="2" xfId="0" applyFont="1" applyBorder="1" applyAlignment="1"/>
    <xf numFmtId="0" fontId="11" fillId="0" borderId="2" xfId="0" applyFont="1" applyBorder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13" xfId="0" applyFont="1" applyFill="1" applyBorder="1" applyAlignment="1"/>
    <xf numFmtId="0" fontId="33" fillId="0" borderId="6" xfId="0" applyFont="1" applyFill="1" applyBorder="1" applyAlignment="1"/>
    <xf numFmtId="0" fontId="33" fillId="0" borderId="3" xfId="0" applyFont="1" applyFill="1" applyBorder="1" applyAlignment="1"/>
    <xf numFmtId="0" fontId="33" fillId="0" borderId="7" xfId="0" applyFont="1" applyFill="1" applyBorder="1" applyAlignment="1"/>
    <xf numFmtId="0" fontId="31" fillId="0" borderId="8" xfId="0" applyFont="1" applyFill="1" applyBorder="1" applyAlignment="1"/>
    <xf numFmtId="0" fontId="33" fillId="0" borderId="8" xfId="0" applyFont="1" applyFill="1" applyBorder="1" applyAlignment="1"/>
    <xf numFmtId="0" fontId="33" fillId="0" borderId="0" xfId="0" applyFont="1" applyFill="1" applyBorder="1" applyAlignment="1"/>
    <xf numFmtId="0" fontId="33" fillId="0" borderId="9" xfId="0" applyFont="1" applyFill="1" applyBorder="1" applyAlignment="1"/>
    <xf numFmtId="0" fontId="31" fillId="0" borderId="10" xfId="0" applyFont="1" applyFill="1" applyBorder="1" applyAlignment="1"/>
    <xf numFmtId="0" fontId="33" fillId="0" borderId="11" xfId="0" applyFont="1" applyFill="1" applyBorder="1" applyAlignment="1"/>
    <xf numFmtId="0" fontId="33" fillId="0" borderId="12" xfId="0" applyFont="1" applyFill="1" applyBorder="1" applyAlignment="1"/>
    <xf numFmtId="9" fontId="31" fillId="0" borderId="3" xfId="1" applyNumberFormat="1" applyFont="1" applyFill="1" applyBorder="1"/>
    <xf numFmtId="0" fontId="31" fillId="0" borderId="0" xfId="0" applyFont="1" applyFill="1" applyAlignment="1"/>
    <xf numFmtId="9" fontId="32" fillId="0" borderId="0" xfId="1" applyNumberFormat="1" applyFont="1" applyFill="1" applyBorder="1" applyAlignment="1">
      <alignment horizontal="right"/>
    </xf>
    <xf numFmtId="0" fontId="34" fillId="0" borderId="0" xfId="0" applyFont="1" applyBorder="1" applyAlignment="1"/>
    <xf numFmtId="0" fontId="34" fillId="0" borderId="0" xfId="0" applyFont="1" applyFill="1" applyBorder="1" applyAlignment="1"/>
    <xf numFmtId="0" fontId="31" fillId="0" borderId="0" xfId="0" applyFont="1" applyBorder="1" applyAlignment="1"/>
    <xf numFmtId="9" fontId="32" fillId="0" borderId="2" xfId="1" applyNumberFormat="1" applyFont="1" applyFill="1" applyBorder="1" applyAlignment="1">
      <alignment horizontal="right"/>
    </xf>
    <xf numFmtId="0" fontId="34" fillId="0" borderId="2" xfId="0" applyFont="1" applyBorder="1" applyAlignment="1"/>
    <xf numFmtId="0" fontId="34" fillId="0" borderId="2" xfId="0" applyFont="1" applyFill="1" applyBorder="1" applyAlignment="1"/>
    <xf numFmtId="0" fontId="31" fillId="0" borderId="2" xfId="0" applyFont="1" applyFill="1" applyBorder="1" applyAlignment="1"/>
    <xf numFmtId="0" fontId="31" fillId="0" borderId="2" xfId="0" applyFont="1" applyBorder="1" applyAlignment="1"/>
    <xf numFmtId="167" fontId="31" fillId="0" borderId="0" xfId="1" applyNumberFormat="1" applyFont="1" applyFill="1"/>
    <xf numFmtId="0" fontId="34" fillId="0" borderId="0" xfId="0" applyFont="1" applyAlignment="1"/>
    <xf numFmtId="0" fontId="34" fillId="0" borderId="0" xfId="0" applyFont="1" applyFill="1" applyAlignment="1"/>
    <xf numFmtId="0" fontId="35" fillId="15" borderId="0" xfId="0" applyFont="1" applyFill="1" applyAlignment="1"/>
    <xf numFmtId="0" fontId="32" fillId="15" borderId="0" xfId="0" applyFont="1" applyFill="1" applyAlignment="1"/>
    <xf numFmtId="167" fontId="31" fillId="0" borderId="2" xfId="1" applyNumberFormat="1" applyFont="1" applyFill="1" applyBorder="1"/>
    <xf numFmtId="0" fontId="35" fillId="15" borderId="2" xfId="0" applyFont="1" applyFill="1" applyBorder="1" applyAlignment="1"/>
    <xf numFmtId="0" fontId="32" fillId="15" borderId="2" xfId="0" applyFont="1" applyFill="1" applyBorder="1" applyAlignment="1"/>
    <xf numFmtId="1" fontId="36" fillId="0" borderId="0" xfId="0" applyNumberFormat="1" applyFont="1" applyAlignment="1"/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4" xfId="0" applyFont="1" applyBorder="1" applyAlignment="1">
      <alignment horizontal="center"/>
    </xf>
    <xf numFmtId="0" fontId="37" fillId="0" borderId="2" xfId="0" applyFont="1" applyBorder="1" applyAlignment="1"/>
    <xf numFmtId="3" fontId="2" fillId="0" borderId="0" xfId="0" quotePrefix="1" applyNumberFormat="1" applyFont="1" applyAlignment="1">
      <alignment horizontal="left"/>
    </xf>
    <xf numFmtId="0" fontId="31" fillId="0" borderId="13" xfId="0" applyFont="1" applyBorder="1" applyAlignment="1"/>
    <xf numFmtId="0" fontId="31" fillId="0" borderId="8" xfId="0" applyFont="1" applyBorder="1" applyAlignment="1"/>
    <xf numFmtId="0" fontId="31" fillId="0" borderId="14" xfId="0" applyFont="1" applyBorder="1" applyAlignment="1"/>
    <xf numFmtId="0" fontId="31" fillId="0" borderId="10" xfId="0" applyFont="1" applyBorder="1" applyAlignment="1"/>
    <xf numFmtId="0" fontId="31" fillId="0" borderId="3" xfId="0" applyFont="1" applyBorder="1" applyAlignment="1"/>
    <xf numFmtId="0" fontId="31" fillId="0" borderId="0" xfId="0" applyFont="1" applyAlignment="1">
      <alignment horizontal="right"/>
    </xf>
    <xf numFmtId="9" fontId="31" fillId="0" borderId="0" xfId="1" applyNumberFormat="1" applyFont="1" applyFill="1"/>
    <xf numFmtId="3" fontId="35" fillId="0" borderId="0" xfId="0" applyNumberFormat="1" applyFont="1" applyFill="1" applyAlignment="1"/>
    <xf numFmtId="3" fontId="32" fillId="0" borderId="0" xfId="0" applyNumberFormat="1" applyFont="1" applyFill="1" applyAlignment="1"/>
    <xf numFmtId="9" fontId="32" fillId="0" borderId="2" xfId="1" applyNumberFormat="1" applyFont="1" applyFill="1" applyBorder="1"/>
    <xf numFmtId="3" fontId="34" fillId="0" borderId="2" xfId="0" applyNumberFormat="1" applyFont="1" applyFill="1" applyBorder="1" applyAlignment="1"/>
    <xf numFmtId="3" fontId="31" fillId="0" borderId="2" xfId="0" applyNumberFormat="1" applyFont="1" applyFill="1" applyBorder="1" applyAlignment="1"/>
    <xf numFmtId="167" fontId="31" fillId="0" borderId="0" xfId="1" applyNumberFormat="1" applyFont="1" applyFill="1" applyBorder="1"/>
    <xf numFmtId="0" fontId="31" fillId="0" borderId="0" xfId="0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right"/>
    </xf>
    <xf numFmtId="0" fontId="31" fillId="0" borderId="15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 vertical="top"/>
    </xf>
    <xf numFmtId="9" fontId="2" fillId="0" borderId="0" xfId="0" applyNumberFormat="1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167" fontId="2" fillId="0" borderId="0" xfId="1" applyNumberFormat="1" applyFont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9" fontId="2" fillId="0" borderId="0" xfId="1" applyNumberFormat="1" applyFont="1" applyBorder="1"/>
    <xf numFmtId="9" fontId="2" fillId="0" borderId="0" xfId="1" applyFont="1" applyBorder="1" applyAlignment="1">
      <alignment horizontal="right"/>
    </xf>
    <xf numFmtId="9" fontId="25" fillId="0" borderId="0" xfId="1" applyNumberFormat="1" applyFont="1" applyBorder="1"/>
    <xf numFmtId="9" fontId="25" fillId="0" borderId="0" xfId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9" fontId="25" fillId="0" borderId="2" xfId="1" applyNumberFormat="1" applyFont="1" applyBorder="1"/>
    <xf numFmtId="9" fontId="25" fillId="0" borderId="2" xfId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9" fontId="25" fillId="0" borderId="16" xfId="1" applyNumberFormat="1" applyFont="1" applyFill="1" applyBorder="1"/>
    <xf numFmtId="9" fontId="25" fillId="0" borderId="16" xfId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center"/>
    </xf>
    <xf numFmtId="9" fontId="25" fillId="0" borderId="0" xfId="1" applyNumberFormat="1" applyFont="1" applyFill="1" applyBorder="1"/>
    <xf numFmtId="9" fontId="25" fillId="0" borderId="0" xfId="1" applyFont="1" applyFill="1" applyBorder="1" applyAlignment="1">
      <alignment horizontal="right"/>
    </xf>
    <xf numFmtId="9" fontId="25" fillId="0" borderId="16" xfId="1" applyNumberFormat="1" applyFont="1" applyBorder="1"/>
    <xf numFmtId="9" fontId="25" fillId="0" borderId="16" xfId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0" fillId="0" borderId="16" xfId="0" applyFont="1" applyFill="1" applyBorder="1" applyAlignment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vertical="top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11" fillId="0" borderId="15" xfId="0" applyFont="1" applyBorder="1" applyAlignment="1">
      <alignment horizontal="center" wrapText="1"/>
    </xf>
    <xf numFmtId="0" fontId="29" fillId="0" borderId="15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2" fillId="0" borderId="15" xfId="0" applyFont="1" applyBorder="1" applyAlignment="1"/>
    <xf numFmtId="0" fontId="2" fillId="0" borderId="15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2" xfId="0" applyFont="1" applyBorder="1" applyAlignment="1">
      <alignment horizontal="left"/>
    </xf>
    <xf numFmtId="0" fontId="41" fillId="0" borderId="2" xfId="0" applyFont="1" applyBorder="1" applyAlignment="1"/>
  </cellXfs>
  <cellStyles count="11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2 7" xfId="15"/>
    <cellStyle name="20% - Accent2 8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3 8" xfId="23"/>
    <cellStyle name="20% - Accent4 2" xfId="24"/>
    <cellStyle name="20% - Accent4 3" xfId="25"/>
    <cellStyle name="20% - Accent4 4" xfId="26"/>
    <cellStyle name="20% - Accent4 5" xfId="27"/>
    <cellStyle name="20% - Accent4 6" xfId="28"/>
    <cellStyle name="20% - Accent4 7" xfId="29"/>
    <cellStyle name="20% - Accent4 8" xfId="30"/>
    <cellStyle name="20% - Accent5 2" xfId="31"/>
    <cellStyle name="20% - Accent5 3" xfId="32"/>
    <cellStyle name="20% - Accent5 4" xfId="33"/>
    <cellStyle name="20% - Accent5 5" xfId="34"/>
    <cellStyle name="20% - Accent5 6" xfId="35"/>
    <cellStyle name="20% - Accent5 7" xfId="36"/>
    <cellStyle name="20% - Accent5 8" xfId="37"/>
    <cellStyle name="20% - Accent6 2" xfId="38"/>
    <cellStyle name="20% - Accent6 3" xfId="39"/>
    <cellStyle name="20% - Accent6 4" xfId="40"/>
    <cellStyle name="20% - Accent6 5" xfId="41"/>
    <cellStyle name="20% - Accent6 6" xfId="42"/>
    <cellStyle name="20% - Accent6 7" xfId="43"/>
    <cellStyle name="20% - Accent6 8" xfId="44"/>
    <cellStyle name="40% - Accent1 2" xfId="45"/>
    <cellStyle name="40% - Accent1 3" xfId="46"/>
    <cellStyle name="40% - Accent1 4" xfId="47"/>
    <cellStyle name="40% - Accent1 5" xfId="48"/>
    <cellStyle name="40% - Accent1 6" xfId="49"/>
    <cellStyle name="40% - Accent1 7" xfId="50"/>
    <cellStyle name="40% - Accent1 8" xfId="51"/>
    <cellStyle name="40% - Accent2 2" xfId="52"/>
    <cellStyle name="40% - Accent2 3" xfId="53"/>
    <cellStyle name="40% - Accent2 4" xfId="54"/>
    <cellStyle name="40% - Accent2 5" xfId="55"/>
    <cellStyle name="40% - Accent2 6" xfId="56"/>
    <cellStyle name="40% - Accent2 7" xfId="57"/>
    <cellStyle name="40% - Accent2 8" xfId="58"/>
    <cellStyle name="40% - Accent3 2" xfId="59"/>
    <cellStyle name="40% - Accent3 3" xfId="60"/>
    <cellStyle name="40% - Accent3 4" xfId="61"/>
    <cellStyle name="40% - Accent3 5" xfId="62"/>
    <cellStyle name="40% - Accent3 6" xfId="63"/>
    <cellStyle name="40% - Accent3 7" xfId="64"/>
    <cellStyle name="40% - Accent3 8" xfId="65"/>
    <cellStyle name="40% - Accent4 2" xfId="66"/>
    <cellStyle name="40% - Accent4 3" xfId="67"/>
    <cellStyle name="40% - Accent4 4" xfId="68"/>
    <cellStyle name="40% - Accent4 5" xfId="69"/>
    <cellStyle name="40% - Accent4 6" xfId="70"/>
    <cellStyle name="40% - Accent4 7" xfId="71"/>
    <cellStyle name="40% - Accent4 8" xfId="72"/>
    <cellStyle name="40% - Accent5 2" xfId="73"/>
    <cellStyle name="40% - Accent5 3" xfId="74"/>
    <cellStyle name="40% - Accent5 4" xfId="75"/>
    <cellStyle name="40% - Accent5 5" xfId="76"/>
    <cellStyle name="40% - Accent5 6" xfId="77"/>
    <cellStyle name="40% - Accent5 7" xfId="78"/>
    <cellStyle name="40% - Accent5 8" xfId="79"/>
    <cellStyle name="40% - Accent6 2" xfId="80"/>
    <cellStyle name="40% - Accent6 3" xfId="81"/>
    <cellStyle name="40% - Accent6 4" xfId="82"/>
    <cellStyle name="40% - Accent6 5" xfId="83"/>
    <cellStyle name="40% - Accent6 6" xfId="84"/>
    <cellStyle name="40% - Accent6 7" xfId="85"/>
    <cellStyle name="40% - Accent6 8" xfId="86"/>
    <cellStyle name="Comma 2" xfId="87"/>
    <cellStyle name="Comma 3" xfId="88"/>
    <cellStyle name="Followed Hyperlink 2" xfId="89"/>
    <cellStyle name="Followed Hyperlink 3" xfId="90"/>
    <cellStyle name="Hyperlink 2" xfId="91"/>
    <cellStyle name="Hyperlink 3" xfId="92"/>
    <cellStyle name="Normal" xfId="0" builtinId="0"/>
    <cellStyle name="Normal 10" xfId="93"/>
    <cellStyle name="Normal 2" xfId="94"/>
    <cellStyle name="Normal 2 2" xfId="95"/>
    <cellStyle name="Normal 3" xfId="96"/>
    <cellStyle name="Normal 4" xfId="97"/>
    <cellStyle name="Normal 5" xfId="98"/>
    <cellStyle name="Normal 6" xfId="99"/>
    <cellStyle name="Normal 7" xfId="100"/>
    <cellStyle name="Normal 8" xfId="101"/>
    <cellStyle name="Normal 9" xfId="102"/>
    <cellStyle name="Normal_rassumnum" xfId="2"/>
    <cellStyle name="Normal_Sheet4" xfId="103"/>
    <cellStyle name="Note 2" xfId="104"/>
    <cellStyle name="Note 3" xfId="105"/>
    <cellStyle name="Note 4" xfId="106"/>
    <cellStyle name="Note 5" xfId="107"/>
    <cellStyle name="Note 6" xfId="108"/>
    <cellStyle name="Note 7" xfId="109"/>
    <cellStyle name="Note 8" xfId="110"/>
    <cellStyle name="Note 9" xfId="11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12014555622"/>
          <c:y val="0.14825304529241537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10.967741935483872</c:v>
                </c:pt>
                <c:pt idx="1">
                  <c:v>1.935483870967742</c:v>
                </c:pt>
                <c:pt idx="2">
                  <c:v>30.967741935483872</c:v>
                </c:pt>
                <c:pt idx="3">
                  <c:v>80</c:v>
                </c:pt>
                <c:pt idx="4">
                  <c:v>23.225806451612904</c:v>
                </c:pt>
                <c:pt idx="5">
                  <c:v>29.677419354838708</c:v>
                </c:pt>
                <c:pt idx="6">
                  <c:v>9.67741935483871</c:v>
                </c:pt>
                <c:pt idx="7">
                  <c:v>14.193548387096774</c:v>
                </c:pt>
                <c:pt idx="8">
                  <c:v>5.161290322580645</c:v>
                </c:pt>
              </c:numCache>
            </c:numRef>
          </c:val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16.628527841342486</c:v>
                </c:pt>
                <c:pt idx="1">
                  <c:v>1.2204424103737606</c:v>
                </c:pt>
                <c:pt idx="2">
                  <c:v>18.916857360793287</c:v>
                </c:pt>
                <c:pt idx="3">
                  <c:v>61.784897025171624</c:v>
                </c:pt>
                <c:pt idx="4">
                  <c:v>14.340198321891688</c:v>
                </c:pt>
                <c:pt idx="5">
                  <c:v>26.086956521739129</c:v>
                </c:pt>
                <c:pt idx="6">
                  <c:v>8.4668192219679632</c:v>
                </c:pt>
                <c:pt idx="7">
                  <c:v>20.366132723112131</c:v>
                </c:pt>
                <c:pt idx="8">
                  <c:v>3.8138825324180017</c:v>
                </c:pt>
              </c:numCache>
            </c:numRef>
          </c:val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15.726375176304655</c:v>
                </c:pt>
                <c:pt idx="1">
                  <c:v>1.7806770098730607</c:v>
                </c:pt>
                <c:pt idx="2">
                  <c:v>19.375881523272216</c:v>
                </c:pt>
                <c:pt idx="3">
                  <c:v>65.444287729196049</c:v>
                </c:pt>
                <c:pt idx="4">
                  <c:v>11.336389280677011</c:v>
                </c:pt>
                <c:pt idx="5">
                  <c:v>20.751057827926658</c:v>
                </c:pt>
                <c:pt idx="6">
                  <c:v>9.6614950634696761</c:v>
                </c:pt>
                <c:pt idx="7">
                  <c:v>11.688998589562765</c:v>
                </c:pt>
                <c:pt idx="8">
                  <c:v>2.997179125528914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992"/>
        <c:axId val="242326528"/>
      </c:barChart>
      <c:catAx>
        <c:axId val="2423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32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265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7.8092308957463871E-2"/>
              <c:y val="0.17146564371761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324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130175</xdr:rowOff>
    </xdr:from>
    <xdr:to>
      <xdr:col>8</xdr:col>
      <xdr:colOff>257175</xdr:colOff>
      <xdr:row>53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Y116"/>
  <sheetViews>
    <sheetView tabSelected="1" zoomScale="75" zoomScaleNormal="75" workbookViewId="0"/>
  </sheetViews>
  <sheetFormatPr defaultRowHeight="14.25"/>
  <cols>
    <col min="1" max="1" width="9.140625" style="1"/>
    <col min="2" max="2" width="45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11.42578125" style="2" customWidth="1"/>
    <col min="14" max="16384" width="9.140625" style="1"/>
  </cols>
  <sheetData>
    <row r="1" spans="1:15" s="25" customFormat="1" ht="28.5" customHeight="1">
      <c r="A1" s="30" t="s">
        <v>103</v>
      </c>
      <c r="B1" s="30"/>
      <c r="C1" s="30"/>
      <c r="D1" s="35"/>
      <c r="E1" s="30"/>
      <c r="F1" s="30"/>
      <c r="G1" s="35"/>
      <c r="H1" s="30"/>
      <c r="I1" s="30"/>
      <c r="J1" s="35"/>
      <c r="K1" s="34"/>
      <c r="L1" s="30"/>
      <c r="M1" s="35"/>
    </row>
    <row r="2" spans="1:15" ht="45" customHeight="1">
      <c r="A2" s="34"/>
      <c r="B2" s="34"/>
      <c r="C2" s="33" t="s">
        <v>102</v>
      </c>
      <c r="D2" s="33"/>
      <c r="E2" s="32"/>
      <c r="F2" s="33" t="s">
        <v>101</v>
      </c>
      <c r="G2" s="33"/>
      <c r="H2" s="32"/>
      <c r="I2" s="33" t="s">
        <v>100</v>
      </c>
      <c r="J2" s="33"/>
      <c r="K2" s="32"/>
      <c r="L2" s="31" t="s">
        <v>99</v>
      </c>
      <c r="M2" s="31"/>
    </row>
    <row r="3" spans="1:15" ht="25.5" customHeight="1">
      <c r="A3" s="30" t="s">
        <v>98</v>
      </c>
      <c r="B3" s="30"/>
      <c r="C3" s="29" t="s">
        <v>97</v>
      </c>
      <c r="D3" s="29" t="s">
        <v>96</v>
      </c>
      <c r="E3" s="29"/>
      <c r="F3" s="29" t="s">
        <v>97</v>
      </c>
      <c r="G3" s="29" t="s">
        <v>96</v>
      </c>
      <c r="H3" s="29"/>
      <c r="I3" s="29" t="s">
        <v>97</v>
      </c>
      <c r="J3" s="29" t="s">
        <v>96</v>
      </c>
      <c r="K3" s="29"/>
      <c r="L3" s="29" t="s">
        <v>97</v>
      </c>
      <c r="M3" s="29" t="s">
        <v>96</v>
      </c>
    </row>
    <row r="4" spans="1:15">
      <c r="D4" s="20"/>
    </row>
    <row r="5" spans="1:15" s="25" customFormat="1" ht="17.25">
      <c r="A5" s="25" t="s">
        <v>95</v>
      </c>
      <c r="C5" s="26">
        <v>17</v>
      </c>
      <c r="D5" s="24">
        <f>C5/C$100*100</f>
        <v>10.967741935483872</v>
      </c>
      <c r="E5" s="26"/>
      <c r="F5" s="26">
        <v>218</v>
      </c>
      <c r="G5" s="24">
        <f>F5/F$100*100</f>
        <v>16.628527841342486</v>
      </c>
      <c r="H5" s="26"/>
      <c r="I5" s="27">
        <v>892</v>
      </c>
      <c r="J5" s="24">
        <f>I5/I$100*100</f>
        <v>15.726375176304655</v>
      </c>
      <c r="K5" s="26"/>
      <c r="L5" s="27">
        <v>1127</v>
      </c>
      <c r="M5" s="22">
        <f>L5/L$100*100</f>
        <v>15.788736340711685</v>
      </c>
      <c r="O5" s="13"/>
    </row>
    <row r="6" spans="1:15" ht="15">
      <c r="B6" s="1" t="s">
        <v>94</v>
      </c>
      <c r="C6" s="10">
        <v>2</v>
      </c>
      <c r="D6" s="24">
        <f>C6/C$100*100</f>
        <v>1.2903225806451613</v>
      </c>
      <c r="E6" s="10"/>
      <c r="F6" s="10">
        <v>15</v>
      </c>
      <c r="G6" s="24">
        <f>F6/F$100*100</f>
        <v>1.1441647597254003</v>
      </c>
      <c r="H6" s="10"/>
      <c r="I6" s="10">
        <v>34</v>
      </c>
      <c r="J6" s="24">
        <f>I6/I$100*100</f>
        <v>0.59943582510578286</v>
      </c>
      <c r="K6" s="10"/>
      <c r="L6" s="10">
        <v>51</v>
      </c>
      <c r="M6" s="22">
        <f>L6/L$100*100</f>
        <v>0.71448585037825729</v>
      </c>
      <c r="O6" s="13"/>
    </row>
    <row r="7" spans="1:15" ht="15">
      <c r="B7" s="1" t="s">
        <v>93</v>
      </c>
      <c r="C7" s="10">
        <v>0</v>
      </c>
      <c r="D7" s="24">
        <f>C7/C$100*100</f>
        <v>0</v>
      </c>
      <c r="E7" s="10"/>
      <c r="F7" s="10">
        <v>32</v>
      </c>
      <c r="G7" s="24">
        <f>F7/F$100*100</f>
        <v>2.4408848207475211</v>
      </c>
      <c r="H7" s="10"/>
      <c r="I7" s="10">
        <v>87</v>
      </c>
      <c r="J7" s="24">
        <f>I7/I$100*100</f>
        <v>1.5338504936530324</v>
      </c>
      <c r="K7" s="10"/>
      <c r="L7" s="10">
        <v>119</v>
      </c>
      <c r="M7" s="22">
        <f>L7/L$100*100</f>
        <v>1.6671336508826</v>
      </c>
      <c r="O7" s="13"/>
    </row>
    <row r="8" spans="1:15" ht="15">
      <c r="B8" s="1" t="s">
        <v>92</v>
      </c>
      <c r="C8" s="10">
        <v>10</v>
      </c>
      <c r="D8" s="24">
        <f>C8/C$100*100</f>
        <v>6.4516129032258061</v>
      </c>
      <c r="E8" s="10"/>
      <c r="F8" s="10">
        <v>132</v>
      </c>
      <c r="G8" s="24">
        <f>F8/F$100*100</f>
        <v>10.068649885583524</v>
      </c>
      <c r="H8" s="10"/>
      <c r="I8" s="12">
        <v>588</v>
      </c>
      <c r="J8" s="24">
        <f>I8/I$100*100</f>
        <v>10.366713681241185</v>
      </c>
      <c r="K8" s="10"/>
      <c r="L8" s="12">
        <v>730</v>
      </c>
      <c r="M8" s="22">
        <f>L8/L$100*100</f>
        <v>10.22695432894368</v>
      </c>
      <c r="O8" s="13"/>
    </row>
    <row r="9" spans="1:15" ht="15">
      <c r="B9" s="1" t="s">
        <v>91</v>
      </c>
      <c r="C9" s="10">
        <v>2</v>
      </c>
      <c r="D9" s="24">
        <f>C9/C$100*100</f>
        <v>1.2903225806451613</v>
      </c>
      <c r="E9" s="10"/>
      <c r="F9" s="10">
        <v>7</v>
      </c>
      <c r="G9" s="24">
        <f>F9/F$100*100</f>
        <v>0.53394355453852027</v>
      </c>
      <c r="H9" s="10"/>
      <c r="I9" s="10">
        <v>28</v>
      </c>
      <c r="J9" s="24">
        <f>I9/I$100*100</f>
        <v>0.49365303244005643</v>
      </c>
      <c r="K9" s="10"/>
      <c r="L9" s="10">
        <v>37</v>
      </c>
      <c r="M9" s="22">
        <f>L9/L$100*100</f>
        <v>0.51835247968618658</v>
      </c>
      <c r="O9" s="13"/>
    </row>
    <row r="10" spans="1:15" ht="15">
      <c r="B10" s="1" t="s">
        <v>90</v>
      </c>
      <c r="C10" s="10">
        <v>0</v>
      </c>
      <c r="D10" s="24">
        <f>C10/C$100*100</f>
        <v>0</v>
      </c>
      <c r="E10" s="10"/>
      <c r="F10" s="10">
        <v>2</v>
      </c>
      <c r="G10" s="24">
        <f>F10/F$100*100</f>
        <v>0.15255530129672007</v>
      </c>
      <c r="H10" s="10"/>
      <c r="I10" s="10">
        <v>7</v>
      </c>
      <c r="J10" s="24">
        <f>I10/I$100*100</f>
        <v>0.12341325811001411</v>
      </c>
      <c r="K10" s="10"/>
      <c r="L10" s="10">
        <v>9</v>
      </c>
      <c r="M10" s="22">
        <f>L10/L$100*100</f>
        <v>0.12608573830204539</v>
      </c>
      <c r="O10" s="13"/>
    </row>
    <row r="11" spans="1:15" ht="15">
      <c r="B11" s="1" t="s">
        <v>89</v>
      </c>
      <c r="C11" s="10">
        <v>0</v>
      </c>
      <c r="D11" s="24">
        <f>C11/C$100*100</f>
        <v>0</v>
      </c>
      <c r="E11" s="10"/>
      <c r="F11" s="10">
        <v>2</v>
      </c>
      <c r="G11" s="24">
        <f>F11/F$100*100</f>
        <v>0.15255530129672007</v>
      </c>
      <c r="H11" s="10"/>
      <c r="I11" s="10">
        <v>7</v>
      </c>
      <c r="J11" s="24">
        <f>I11/I$100*100</f>
        <v>0.12341325811001411</v>
      </c>
      <c r="K11" s="10"/>
      <c r="L11" s="10">
        <v>9</v>
      </c>
      <c r="M11" s="22">
        <f>L11/L$100*100</f>
        <v>0.12608573830204539</v>
      </c>
      <c r="O11" s="13"/>
    </row>
    <row r="12" spans="1:15" ht="15">
      <c r="B12" s="1" t="s">
        <v>88</v>
      </c>
      <c r="C12" s="10">
        <v>0</v>
      </c>
      <c r="D12" s="24">
        <f>C12/C$100*100</f>
        <v>0</v>
      </c>
      <c r="E12" s="10"/>
      <c r="F12" s="10">
        <v>3</v>
      </c>
      <c r="G12" s="24">
        <f>F12/F$100*100</f>
        <v>0.2288329519450801</v>
      </c>
      <c r="H12" s="10"/>
      <c r="I12" s="10">
        <v>29</v>
      </c>
      <c r="J12" s="24">
        <f>I12/I$100*100</f>
        <v>0.51128349788434413</v>
      </c>
      <c r="K12" s="10"/>
      <c r="L12" s="10">
        <v>32</v>
      </c>
      <c r="M12" s="22">
        <f>L12/L$100*100</f>
        <v>0.44830484729616144</v>
      </c>
      <c r="O12" s="13"/>
    </row>
    <row r="13" spans="1:15" ht="15">
      <c r="B13" s="1" t="s">
        <v>87</v>
      </c>
      <c r="C13" s="10">
        <v>8</v>
      </c>
      <c r="D13" s="24">
        <f>C13/C$100*100</f>
        <v>5.161290322580645</v>
      </c>
      <c r="E13" s="10"/>
      <c r="F13" s="10">
        <v>48</v>
      </c>
      <c r="G13" s="24">
        <f>F13/F$100*100</f>
        <v>3.6613272311212817</v>
      </c>
      <c r="H13" s="10"/>
      <c r="I13" s="10">
        <v>198</v>
      </c>
      <c r="J13" s="24">
        <f>I13/I$100*100</f>
        <v>3.4908321579689705</v>
      </c>
      <c r="K13" s="10"/>
      <c r="L13" s="10">
        <v>254</v>
      </c>
      <c r="M13" s="22">
        <f>L13/L$100*100</f>
        <v>3.5584197254132812</v>
      </c>
      <c r="O13" s="13"/>
    </row>
    <row r="14" spans="1:15" ht="15">
      <c r="B14" s="1" t="s">
        <v>86</v>
      </c>
      <c r="C14" s="10">
        <v>2</v>
      </c>
      <c r="D14" s="24">
        <f>C14/C$100*100</f>
        <v>1.2903225806451613</v>
      </c>
      <c r="E14" s="10"/>
      <c r="F14" s="10">
        <v>15</v>
      </c>
      <c r="G14" s="24">
        <f>F14/F$100*100</f>
        <v>1.1441647597254003</v>
      </c>
      <c r="H14" s="10"/>
      <c r="I14" s="10">
        <v>66</v>
      </c>
      <c r="J14" s="24">
        <f>I14/I$100*100</f>
        <v>1.1636107193229901</v>
      </c>
      <c r="K14" s="10"/>
      <c r="L14" s="10">
        <v>83</v>
      </c>
      <c r="M14" s="22">
        <f>L14/L$100*100</f>
        <v>1.1627906976744187</v>
      </c>
      <c r="O14" s="13"/>
    </row>
    <row r="15" spans="1:15" ht="15">
      <c r="B15" s="1" t="s">
        <v>85</v>
      </c>
      <c r="C15" s="10">
        <v>0</v>
      </c>
      <c r="D15" s="24">
        <f>C15/C$100*100</f>
        <v>0</v>
      </c>
      <c r="E15" s="10"/>
      <c r="F15" s="10">
        <v>4</v>
      </c>
      <c r="G15" s="24">
        <f>F15/F$100*100</f>
        <v>0.30511060259344014</v>
      </c>
      <c r="H15" s="10"/>
      <c r="I15" s="10">
        <v>4</v>
      </c>
      <c r="J15" s="24">
        <f>I15/I$100*100</f>
        <v>7.0521861777150918E-2</v>
      </c>
      <c r="K15" s="10"/>
      <c r="L15" s="10">
        <v>8</v>
      </c>
      <c r="M15" s="22">
        <f>L15/L$100*100</f>
        <v>0.11207621182404036</v>
      </c>
      <c r="O15" s="13"/>
    </row>
    <row r="16" spans="1:15" ht="3.75" customHeight="1">
      <c r="C16" s="10"/>
      <c r="D16" s="24"/>
      <c r="E16" s="10"/>
      <c r="F16" s="10"/>
      <c r="G16" s="24"/>
      <c r="H16" s="10"/>
      <c r="I16" s="10"/>
      <c r="J16" s="24"/>
      <c r="K16" s="10"/>
      <c r="L16" s="10"/>
      <c r="M16" s="22"/>
      <c r="O16" s="13"/>
    </row>
    <row r="17" spans="1:25" s="25" customFormat="1" ht="17.25">
      <c r="A17" s="25" t="s">
        <v>84</v>
      </c>
      <c r="C17" s="28">
        <v>3</v>
      </c>
      <c r="D17" s="24">
        <f>C17/C$100*100</f>
        <v>1.935483870967742</v>
      </c>
      <c r="E17" s="26"/>
      <c r="F17" s="28">
        <v>16</v>
      </c>
      <c r="G17" s="24">
        <f>F17/F$100*100</f>
        <v>1.2204424103737606</v>
      </c>
      <c r="H17" s="26"/>
      <c r="I17" s="28">
        <v>101</v>
      </c>
      <c r="J17" s="24">
        <f>I17/I$100*100</f>
        <v>1.7806770098730607</v>
      </c>
      <c r="K17" s="26"/>
      <c r="L17" s="28">
        <v>120</v>
      </c>
      <c r="M17" s="22">
        <f>L17/L$100*100</f>
        <v>1.6811431773606051</v>
      </c>
      <c r="O17" s="13"/>
    </row>
    <row r="18" spans="1:25" ht="15">
      <c r="B18" s="1" t="s">
        <v>83</v>
      </c>
      <c r="C18" s="10">
        <v>0</v>
      </c>
      <c r="D18" s="24">
        <f>C18/C$100*100</f>
        <v>0</v>
      </c>
      <c r="E18" s="10"/>
      <c r="F18" s="10">
        <v>6</v>
      </c>
      <c r="G18" s="24">
        <f>F18/F$100*100</f>
        <v>0.45766590389016021</v>
      </c>
      <c r="H18" s="10"/>
      <c r="I18" s="10">
        <v>40</v>
      </c>
      <c r="J18" s="24">
        <f>I18/I$100*100</f>
        <v>0.70521861777150918</v>
      </c>
      <c r="K18" s="10"/>
      <c r="L18" s="10">
        <v>46</v>
      </c>
      <c r="M18" s="22">
        <f>L18/L$100*100</f>
        <v>0.64443821798823198</v>
      </c>
      <c r="O18" s="13"/>
    </row>
    <row r="19" spans="1:25" ht="15">
      <c r="B19" s="1" t="s">
        <v>82</v>
      </c>
      <c r="C19" s="10">
        <v>0</v>
      </c>
      <c r="D19" s="24">
        <f>C19/C$100*100</f>
        <v>0</v>
      </c>
      <c r="E19" s="10"/>
      <c r="F19" s="10">
        <v>3</v>
      </c>
      <c r="G19" s="24">
        <f>F19/F$100*100</f>
        <v>0.2288329519450801</v>
      </c>
      <c r="H19" s="10"/>
      <c r="I19" s="10">
        <v>3</v>
      </c>
      <c r="J19" s="24">
        <f>I19/I$100*100</f>
        <v>5.2891396332863189E-2</v>
      </c>
      <c r="K19" s="10"/>
      <c r="L19" s="10">
        <v>6</v>
      </c>
      <c r="M19" s="22">
        <f>L19/L$100*100</f>
        <v>8.4057158868030252E-2</v>
      </c>
      <c r="O19" s="13"/>
    </row>
    <row r="20" spans="1:25" ht="15">
      <c r="B20" s="1" t="s">
        <v>81</v>
      </c>
      <c r="C20" s="10">
        <v>2</v>
      </c>
      <c r="D20" s="24">
        <f>C20/C$100*100</f>
        <v>1.2903225806451613</v>
      </c>
      <c r="E20" s="10"/>
      <c r="F20" s="10">
        <v>3</v>
      </c>
      <c r="G20" s="24">
        <f>F20/F$100*100</f>
        <v>0.2288329519450801</v>
      </c>
      <c r="H20" s="10"/>
      <c r="I20" s="10">
        <v>34</v>
      </c>
      <c r="J20" s="24">
        <f>I20/I$100*100</f>
        <v>0.59943582510578286</v>
      </c>
      <c r="K20" s="10"/>
      <c r="L20" s="10">
        <v>39</v>
      </c>
      <c r="M20" s="22">
        <f>L20/L$100*100</f>
        <v>0.54637153264219673</v>
      </c>
      <c r="O20" s="13"/>
    </row>
    <row r="21" spans="1:25" ht="15">
      <c r="B21" s="1" t="s">
        <v>80</v>
      </c>
      <c r="C21" s="10">
        <v>1</v>
      </c>
      <c r="D21" s="24">
        <f>C21/C$100*100</f>
        <v>0.64516129032258063</v>
      </c>
      <c r="E21" s="10"/>
      <c r="F21" s="10">
        <v>2</v>
      </c>
      <c r="G21" s="24">
        <f>F21/F$100*100</f>
        <v>0.15255530129672007</v>
      </c>
      <c r="H21" s="10"/>
      <c r="I21" s="10">
        <v>15</v>
      </c>
      <c r="J21" s="24">
        <f>I21/I$100*100</f>
        <v>0.26445698166431592</v>
      </c>
      <c r="K21" s="10"/>
      <c r="L21" s="10">
        <v>18</v>
      </c>
      <c r="M21" s="22">
        <f>L21/L$100*100</f>
        <v>0.25217147660409078</v>
      </c>
      <c r="O21" s="13"/>
    </row>
    <row r="22" spans="1:25" ht="15">
      <c r="B22" s="1" t="s">
        <v>79</v>
      </c>
      <c r="C22" s="10">
        <v>0</v>
      </c>
      <c r="D22" s="24">
        <f>C22/C$100*100</f>
        <v>0</v>
      </c>
      <c r="E22" s="10"/>
      <c r="F22" s="10">
        <v>3</v>
      </c>
      <c r="G22" s="24">
        <f>F22/F$100*100</f>
        <v>0.2288329519450801</v>
      </c>
      <c r="H22" s="10"/>
      <c r="I22" s="10">
        <v>11</v>
      </c>
      <c r="J22" s="24">
        <f>I22/I$100*100</f>
        <v>0.19393511988716503</v>
      </c>
      <c r="K22" s="10"/>
      <c r="L22" s="10">
        <v>14</v>
      </c>
      <c r="M22" s="22">
        <f>L22/L$100*100</f>
        <v>0.1961333706920706</v>
      </c>
      <c r="O22" s="13"/>
    </row>
    <row r="23" spans="1:25" ht="3.75" customHeight="1">
      <c r="C23" s="10"/>
      <c r="D23" s="24"/>
      <c r="E23" s="10"/>
      <c r="F23" s="10"/>
      <c r="G23" s="24"/>
      <c r="H23" s="10"/>
      <c r="I23" s="10"/>
      <c r="J23" s="24"/>
      <c r="K23" s="10"/>
      <c r="L23" s="10"/>
      <c r="M23" s="22"/>
      <c r="O23" s="13"/>
    </row>
    <row r="24" spans="1:25" s="25" customFormat="1" ht="17.25">
      <c r="A24" s="25" t="s">
        <v>78</v>
      </c>
      <c r="C24" s="26">
        <v>48</v>
      </c>
      <c r="D24" s="24">
        <f>C24/C$100*100</f>
        <v>30.967741935483872</v>
      </c>
      <c r="E24" s="26"/>
      <c r="F24" s="26">
        <v>248</v>
      </c>
      <c r="G24" s="24">
        <f>F24/F$100*100</f>
        <v>18.916857360793287</v>
      </c>
      <c r="H24" s="26"/>
      <c r="I24" s="27">
        <v>1099</v>
      </c>
      <c r="J24" s="24">
        <f>I24/I$100*100</f>
        <v>19.375881523272216</v>
      </c>
      <c r="K24" s="26"/>
      <c r="L24" s="27">
        <v>1395</v>
      </c>
      <c r="M24" s="22">
        <f>L24/L$100*100</f>
        <v>19.543289436817034</v>
      </c>
    </row>
    <row r="25" spans="1:25" ht="15">
      <c r="B25" s="1" t="s">
        <v>77</v>
      </c>
      <c r="C25" s="10">
        <v>1</v>
      </c>
      <c r="D25" s="24">
        <f>C25/C$100*100</f>
        <v>0.64516129032258063</v>
      </c>
      <c r="E25" s="10"/>
      <c r="F25" s="10">
        <v>16</v>
      </c>
      <c r="G25" s="24">
        <f>F25/F$100*100</f>
        <v>1.2204424103737606</v>
      </c>
      <c r="H25" s="10"/>
      <c r="I25" s="10">
        <v>79</v>
      </c>
      <c r="J25" s="24">
        <f>I25/I$100*100</f>
        <v>1.3928067700987306</v>
      </c>
      <c r="K25" s="10"/>
      <c r="L25" s="10">
        <v>96</v>
      </c>
      <c r="M25" s="22">
        <f>L25/L$100*100</f>
        <v>1.344914541888484</v>
      </c>
      <c r="O25" s="13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">
      <c r="B26" s="1" t="s">
        <v>76</v>
      </c>
      <c r="C26" s="10">
        <v>2</v>
      </c>
      <c r="D26" s="24">
        <f>C26/C$100*100</f>
        <v>1.2903225806451613</v>
      </c>
      <c r="E26" s="10"/>
      <c r="F26" s="10">
        <v>23</v>
      </c>
      <c r="G26" s="24">
        <f>F26/F$100*100</f>
        <v>1.7543859649122806</v>
      </c>
      <c r="H26" s="10"/>
      <c r="I26" s="10">
        <v>161</v>
      </c>
      <c r="J26" s="24">
        <f>I26/I$100*100</f>
        <v>2.8385049365303243</v>
      </c>
      <c r="K26" s="10"/>
      <c r="L26" s="10">
        <v>186</v>
      </c>
      <c r="M26" s="22">
        <f>L26/L$100*100</f>
        <v>2.6057719249089382</v>
      </c>
      <c r="O26" s="13"/>
    </row>
    <row r="27" spans="1:25" ht="15">
      <c r="B27" s="1" t="s">
        <v>75</v>
      </c>
      <c r="C27" s="10">
        <v>1</v>
      </c>
      <c r="D27" s="24">
        <f>C27/C$100*100</f>
        <v>0.64516129032258063</v>
      </c>
      <c r="E27" s="10"/>
      <c r="F27" s="10">
        <v>7</v>
      </c>
      <c r="G27" s="24">
        <f>F27/F$100*100</f>
        <v>0.53394355453852027</v>
      </c>
      <c r="H27" s="10"/>
      <c r="I27" s="10">
        <v>7</v>
      </c>
      <c r="J27" s="24">
        <f>I27/I$100*100</f>
        <v>0.12341325811001411</v>
      </c>
      <c r="K27" s="10"/>
      <c r="L27" s="10">
        <v>15</v>
      </c>
      <c r="M27" s="22">
        <f>L27/L$100*100</f>
        <v>0.21014289717007564</v>
      </c>
      <c r="O27" s="13"/>
    </row>
    <row r="28" spans="1:25" ht="15">
      <c r="B28" s="1" t="s">
        <v>74</v>
      </c>
      <c r="C28" s="10">
        <v>0</v>
      </c>
      <c r="D28" s="24">
        <f>C28/C$100*100</f>
        <v>0</v>
      </c>
      <c r="E28" s="10"/>
      <c r="F28" s="10">
        <v>11</v>
      </c>
      <c r="G28" s="24">
        <f>F28/F$100*100</f>
        <v>0.83905415713196041</v>
      </c>
      <c r="H28" s="10"/>
      <c r="I28" s="10">
        <v>17</v>
      </c>
      <c r="J28" s="24">
        <f>I28/I$100*100</f>
        <v>0.29971791255289143</v>
      </c>
      <c r="K28" s="10"/>
      <c r="L28" s="10">
        <v>28</v>
      </c>
      <c r="M28" s="22">
        <f>L28/L$100*100</f>
        <v>0.39226674138414119</v>
      </c>
      <c r="O28" s="13"/>
    </row>
    <row r="29" spans="1:25" ht="15">
      <c r="B29" s="1" t="s">
        <v>73</v>
      </c>
      <c r="C29" s="10">
        <v>5</v>
      </c>
      <c r="D29" s="24">
        <f>C29/C$100*100</f>
        <v>3.225806451612903</v>
      </c>
      <c r="E29" s="10"/>
      <c r="F29" s="10">
        <v>6</v>
      </c>
      <c r="G29" s="24">
        <f>F29/F$100*100</f>
        <v>0.45766590389016021</v>
      </c>
      <c r="H29" s="10"/>
      <c r="I29" s="10">
        <v>36</v>
      </c>
      <c r="J29" s="24">
        <f>I29/I$100*100</f>
        <v>0.63469675599435826</v>
      </c>
      <c r="K29" s="10"/>
      <c r="L29" s="10">
        <v>47</v>
      </c>
      <c r="M29" s="22">
        <f>L29/L$100*100</f>
        <v>0.65844774446623699</v>
      </c>
      <c r="O29" s="13"/>
    </row>
    <row r="30" spans="1:25" ht="15">
      <c r="B30" s="1" t="s">
        <v>72</v>
      </c>
      <c r="C30" s="10">
        <v>23</v>
      </c>
      <c r="D30" s="24">
        <f>C30/C$100*100</f>
        <v>14.838709677419354</v>
      </c>
      <c r="E30" s="10"/>
      <c r="F30" s="10">
        <v>73</v>
      </c>
      <c r="G30" s="24">
        <f>F30/F$100*100</f>
        <v>5.5682684973302825</v>
      </c>
      <c r="H30" s="10"/>
      <c r="I30" s="10">
        <v>197</v>
      </c>
      <c r="J30" s="24">
        <f>I30/I$100*100</f>
        <v>3.4732016925246829</v>
      </c>
      <c r="K30" s="10"/>
      <c r="L30" s="10">
        <v>293</v>
      </c>
      <c r="M30" s="22">
        <f>L30/L$100*100</f>
        <v>4.104791258055478</v>
      </c>
      <c r="O30" s="13"/>
    </row>
    <row r="31" spans="1:25" ht="15">
      <c r="B31" s="1" t="s">
        <v>71</v>
      </c>
      <c r="C31" s="10">
        <v>18</v>
      </c>
      <c r="D31" s="24">
        <f>C31/C$100*100</f>
        <v>11.612903225806452</v>
      </c>
      <c r="E31" s="10"/>
      <c r="F31" s="10">
        <v>109</v>
      </c>
      <c r="G31" s="24">
        <f>F31/F$100*100</f>
        <v>8.3142639206712428</v>
      </c>
      <c r="H31" s="10"/>
      <c r="I31" s="10">
        <v>385</v>
      </c>
      <c r="J31" s="24">
        <f>I31/I$100*100</f>
        <v>6.7877291960507762</v>
      </c>
      <c r="K31" s="10"/>
      <c r="L31" s="12">
        <v>512</v>
      </c>
      <c r="M31" s="22">
        <f>L31/L$100*100</f>
        <v>7.172877556738583</v>
      </c>
      <c r="O31" s="13"/>
    </row>
    <row r="32" spans="1:25" ht="15">
      <c r="B32" s="1" t="s">
        <v>70</v>
      </c>
      <c r="C32" s="10">
        <v>1</v>
      </c>
      <c r="D32" s="24">
        <f>C32/C$100*100</f>
        <v>0.64516129032258063</v>
      </c>
      <c r="E32" s="10"/>
      <c r="F32" s="10">
        <v>33</v>
      </c>
      <c r="G32" s="24">
        <f>F32/F$100*100</f>
        <v>2.5171624713958809</v>
      </c>
      <c r="H32" s="10"/>
      <c r="I32" s="10">
        <v>307</v>
      </c>
      <c r="J32" s="24">
        <f>I32/I$100*100</f>
        <v>5.4125528913963326</v>
      </c>
      <c r="K32" s="10"/>
      <c r="L32" s="10">
        <v>341</v>
      </c>
      <c r="M32" s="22">
        <f>L32/L$100*100</f>
        <v>4.7772485289997197</v>
      </c>
      <c r="O32" s="13"/>
    </row>
    <row r="33" spans="1:25" ht="15">
      <c r="B33" s="1" t="s">
        <v>69</v>
      </c>
      <c r="C33" s="10">
        <v>1</v>
      </c>
      <c r="D33" s="24">
        <f>C33/C$100*100</f>
        <v>0.64516129032258063</v>
      </c>
      <c r="E33" s="10"/>
      <c r="F33" s="10">
        <v>0</v>
      </c>
      <c r="G33" s="24">
        <f>F33/F$100*100</f>
        <v>0</v>
      </c>
      <c r="H33" s="10"/>
      <c r="I33" s="10">
        <v>12</v>
      </c>
      <c r="J33" s="24">
        <f>I33/I$100*100</f>
        <v>0.21156558533145275</v>
      </c>
      <c r="K33" s="10"/>
      <c r="L33" s="10">
        <v>13</v>
      </c>
      <c r="M33" s="22">
        <f>L33/L$100*100</f>
        <v>0.18212384421406558</v>
      </c>
      <c r="O33" s="13"/>
    </row>
    <row r="34" spans="1:25" ht="15">
      <c r="B34" s="1" t="s">
        <v>68</v>
      </c>
      <c r="C34" s="10">
        <v>3</v>
      </c>
      <c r="D34" s="24">
        <f>C34/C$100*100</f>
        <v>1.935483870967742</v>
      </c>
      <c r="E34" s="10"/>
      <c r="F34" s="10">
        <v>8</v>
      </c>
      <c r="G34" s="24">
        <f>F34/F$100*100</f>
        <v>0.61022120518688028</v>
      </c>
      <c r="H34" s="10"/>
      <c r="I34" s="10">
        <v>22</v>
      </c>
      <c r="J34" s="24">
        <f>I34/I$100*100</f>
        <v>0.38787023977433005</v>
      </c>
      <c r="K34" s="10"/>
      <c r="L34" s="10">
        <v>33</v>
      </c>
      <c r="M34" s="22">
        <f>L34/L$100*100</f>
        <v>0.46231437377416645</v>
      </c>
      <c r="O34" s="13"/>
    </row>
    <row r="35" spans="1:25" ht="3.75" customHeight="1">
      <c r="C35" s="10"/>
      <c r="D35" s="24"/>
      <c r="E35" s="10"/>
      <c r="F35" s="10"/>
      <c r="G35" s="24"/>
      <c r="H35" s="10"/>
      <c r="I35" s="10"/>
      <c r="J35" s="24"/>
      <c r="K35" s="10"/>
      <c r="L35" s="10"/>
      <c r="M35" s="22"/>
      <c r="O35" s="13"/>
    </row>
    <row r="36" spans="1:25" s="25" customFormat="1" ht="17.25">
      <c r="A36" s="25" t="s">
        <v>67</v>
      </c>
      <c r="C36" s="26">
        <v>124</v>
      </c>
      <c r="D36" s="24">
        <f>C36/C$100*100</f>
        <v>80</v>
      </c>
      <c r="E36" s="26"/>
      <c r="F36" s="27">
        <v>810</v>
      </c>
      <c r="G36" s="24">
        <f>F36/F$100*100</f>
        <v>61.784897025171624</v>
      </c>
      <c r="H36" s="26"/>
      <c r="I36" s="27">
        <v>3712</v>
      </c>
      <c r="J36" s="24">
        <f>I36/I$100*100</f>
        <v>65.444287729196049</v>
      </c>
      <c r="K36" s="26"/>
      <c r="L36" s="27">
        <v>4646</v>
      </c>
      <c r="M36" s="22">
        <f>L36/L$100*100</f>
        <v>65.088260016811432</v>
      </c>
      <c r="O36" s="13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>
      <c r="B37" s="1" t="s">
        <v>66</v>
      </c>
      <c r="C37" s="10">
        <v>0</v>
      </c>
      <c r="D37" s="24">
        <f>C37/C$100*100</f>
        <v>0</v>
      </c>
      <c r="E37" s="10"/>
      <c r="F37" s="10">
        <v>25</v>
      </c>
      <c r="G37" s="24">
        <f>F37/F$100*100</f>
        <v>1.9069412662090008</v>
      </c>
      <c r="H37" s="10"/>
      <c r="I37" s="10">
        <v>129</v>
      </c>
      <c r="J37" s="24">
        <f>I37/I$100*100</f>
        <v>2.274330042313117</v>
      </c>
      <c r="K37" s="10"/>
      <c r="L37" s="10">
        <v>154</v>
      </c>
      <c r="M37" s="22">
        <f>L37/L$100*100</f>
        <v>2.1574670776127767</v>
      </c>
      <c r="O37" s="13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15">
      <c r="B38" s="1" t="s">
        <v>65</v>
      </c>
      <c r="C38" s="10">
        <v>1</v>
      </c>
      <c r="D38" s="24">
        <f>C38/C$100*100</f>
        <v>0.64516129032258063</v>
      </c>
      <c r="E38" s="10"/>
      <c r="F38" s="10">
        <v>2</v>
      </c>
      <c r="G38" s="24">
        <f>F38/F$100*100</f>
        <v>0.15255530129672007</v>
      </c>
      <c r="H38" s="10"/>
      <c r="I38" s="10">
        <v>38</v>
      </c>
      <c r="J38" s="24">
        <f>I38/I$100*100</f>
        <v>0.66995768688293367</v>
      </c>
      <c r="K38" s="10"/>
      <c r="L38" s="10">
        <v>41</v>
      </c>
      <c r="M38" s="22">
        <f>L38/L$100*100</f>
        <v>0.57439058559820677</v>
      </c>
      <c r="O38" s="13"/>
    </row>
    <row r="39" spans="1:25" ht="15">
      <c r="B39" s="1" t="s">
        <v>64</v>
      </c>
      <c r="C39" s="10">
        <v>16</v>
      </c>
      <c r="D39" s="24">
        <f>C39/C$100*100</f>
        <v>10.32258064516129</v>
      </c>
      <c r="E39" s="10"/>
      <c r="F39" s="10">
        <v>138</v>
      </c>
      <c r="G39" s="24">
        <f>F39/F$100*100</f>
        <v>10.526315789473683</v>
      </c>
      <c r="H39" s="10"/>
      <c r="I39" s="12">
        <v>650</v>
      </c>
      <c r="J39" s="24">
        <f>I39/I$100*100</f>
        <v>11.459802538787024</v>
      </c>
      <c r="K39" s="10"/>
      <c r="L39" s="12">
        <v>804</v>
      </c>
      <c r="M39" s="22">
        <f>L39/L$100*100</f>
        <v>11.263659288316056</v>
      </c>
      <c r="O39" s="13"/>
    </row>
    <row r="40" spans="1:25" ht="15">
      <c r="B40" s="1" t="s">
        <v>63</v>
      </c>
      <c r="C40" s="10">
        <v>0</v>
      </c>
      <c r="D40" s="24">
        <f>C40/C$100*100</f>
        <v>0</v>
      </c>
      <c r="E40" s="10"/>
      <c r="F40" s="10">
        <v>14</v>
      </c>
      <c r="G40" s="24">
        <f>F40/F$100*100</f>
        <v>1.0678871090770405</v>
      </c>
      <c r="H40" s="10"/>
      <c r="I40" s="10">
        <v>61</v>
      </c>
      <c r="J40" s="24">
        <f>I40/I$100*100</f>
        <v>1.0754583921015515</v>
      </c>
      <c r="K40" s="10"/>
      <c r="L40" s="10">
        <v>75</v>
      </c>
      <c r="M40" s="22">
        <f>L40/L$100*100</f>
        <v>1.0507144858503783</v>
      </c>
      <c r="O40" s="13"/>
    </row>
    <row r="41" spans="1:25" ht="15">
      <c r="B41" s="1" t="s">
        <v>62</v>
      </c>
      <c r="C41" s="10">
        <v>44</v>
      </c>
      <c r="D41" s="24">
        <f>C41/C$100*100</f>
        <v>28.387096774193548</v>
      </c>
      <c r="E41" s="10"/>
      <c r="F41" s="10">
        <v>386</v>
      </c>
      <c r="G41" s="24">
        <f>F41/F$100*100</f>
        <v>29.443173150266972</v>
      </c>
      <c r="H41" s="10"/>
      <c r="I41" s="12">
        <v>1911</v>
      </c>
      <c r="J41" s="24">
        <f>I41/I$100*100</f>
        <v>33.691819464033848</v>
      </c>
      <c r="K41" s="10"/>
      <c r="L41" s="12">
        <v>2341</v>
      </c>
      <c r="M41" s="22">
        <f>L41/L$100*100</f>
        <v>32.796301485009806</v>
      </c>
      <c r="O41" s="13"/>
    </row>
    <row r="42" spans="1:25" ht="15">
      <c r="B42" s="1" t="s">
        <v>61</v>
      </c>
      <c r="C42" s="10">
        <v>24</v>
      </c>
      <c r="D42" s="24">
        <f>C42/C$100*100</f>
        <v>15.483870967741936</v>
      </c>
      <c r="E42" s="10"/>
      <c r="F42" s="10">
        <v>186</v>
      </c>
      <c r="G42" s="24">
        <f>F42/F$100*100</f>
        <v>14.187643020594965</v>
      </c>
      <c r="H42" s="10"/>
      <c r="I42" s="12">
        <v>1131</v>
      </c>
      <c r="J42" s="24">
        <f>I42/I$100*100</f>
        <v>19.940056417489423</v>
      </c>
      <c r="K42" s="10"/>
      <c r="L42" s="12">
        <v>1341</v>
      </c>
      <c r="M42" s="22">
        <f>L42/L$100*100</f>
        <v>18.786775007004763</v>
      </c>
      <c r="O42" s="13"/>
    </row>
    <row r="43" spans="1:25" ht="15">
      <c r="B43" s="1" t="s">
        <v>60</v>
      </c>
      <c r="C43" s="10">
        <v>0</v>
      </c>
      <c r="D43" s="24">
        <f>C43/C$100*100</f>
        <v>0</v>
      </c>
      <c r="E43" s="10"/>
      <c r="F43" s="10">
        <v>19</v>
      </c>
      <c r="G43" s="24">
        <f>F43/F$100*100</f>
        <v>1.4492753623188406</v>
      </c>
      <c r="H43" s="10"/>
      <c r="I43" s="10">
        <v>86</v>
      </c>
      <c r="J43" s="24">
        <f>I43/I$100*100</f>
        <v>1.5162200282087448</v>
      </c>
      <c r="K43" s="10"/>
      <c r="L43" s="10">
        <v>105</v>
      </c>
      <c r="M43" s="22">
        <f>L43/L$100*100</f>
        <v>1.4710002801905295</v>
      </c>
      <c r="O43" s="13"/>
    </row>
    <row r="44" spans="1:25" ht="15">
      <c r="B44" s="1" t="s">
        <v>59</v>
      </c>
      <c r="C44" s="10">
        <v>10</v>
      </c>
      <c r="D44" s="24">
        <f>C44/C$100*100</f>
        <v>6.4516129032258061</v>
      </c>
      <c r="E44" s="10"/>
      <c r="F44" s="10">
        <v>47</v>
      </c>
      <c r="G44" s="24">
        <f>F44/F$100*100</f>
        <v>3.5850495804729219</v>
      </c>
      <c r="H44" s="10"/>
      <c r="I44" s="10">
        <v>266</v>
      </c>
      <c r="J44" s="24">
        <f>I44/I$100*100</f>
        <v>4.6897038081805364</v>
      </c>
      <c r="K44" s="10"/>
      <c r="L44" s="10">
        <v>323</v>
      </c>
      <c r="M44" s="22">
        <f>L44/L$100*100</f>
        <v>4.5250770523956287</v>
      </c>
      <c r="O44" s="13"/>
    </row>
    <row r="45" spans="1:25" ht="15">
      <c r="B45" s="1" t="s">
        <v>58</v>
      </c>
      <c r="C45" s="10">
        <v>16</v>
      </c>
      <c r="D45" s="24">
        <f>C45/C$100*100</f>
        <v>10.32258064516129</v>
      </c>
      <c r="E45" s="10"/>
      <c r="F45" s="10">
        <v>49</v>
      </c>
      <c r="G45" s="24">
        <f>F45/F$100*100</f>
        <v>3.7376048817696415</v>
      </c>
      <c r="H45" s="10"/>
      <c r="I45" s="10">
        <v>200</v>
      </c>
      <c r="J45" s="24">
        <f>I45/I$100*100</f>
        <v>3.5260930888575457</v>
      </c>
      <c r="K45" s="10"/>
      <c r="L45" s="10">
        <v>265</v>
      </c>
      <c r="M45" s="22">
        <f>L45/L$100*100</f>
        <v>3.7125245166713365</v>
      </c>
      <c r="O45" s="13"/>
    </row>
    <row r="46" spans="1:25" ht="15">
      <c r="B46" s="1" t="s">
        <v>57</v>
      </c>
      <c r="C46" s="10">
        <v>68</v>
      </c>
      <c r="D46" s="24">
        <f>C46/C$100*100</f>
        <v>43.870967741935488</v>
      </c>
      <c r="E46" s="10"/>
      <c r="F46" s="10">
        <v>267</v>
      </c>
      <c r="G46" s="24">
        <f>F46/F$100*100</f>
        <v>20.366132723112131</v>
      </c>
      <c r="H46" s="10"/>
      <c r="I46" s="12">
        <v>742</v>
      </c>
      <c r="J46" s="24">
        <f>I46/I$100*100</f>
        <v>13.081805359661494</v>
      </c>
      <c r="K46" s="10"/>
      <c r="L46" s="12">
        <v>1077</v>
      </c>
      <c r="M46" s="22">
        <f>L46/L$100*100</f>
        <v>15.08826001681143</v>
      </c>
      <c r="O46" s="13"/>
    </row>
    <row r="47" spans="1:25" ht="3.75" customHeight="1">
      <c r="C47" s="10"/>
      <c r="D47" s="24"/>
      <c r="E47" s="10"/>
      <c r="F47" s="10"/>
      <c r="G47" s="24"/>
      <c r="H47" s="10"/>
      <c r="I47" s="10"/>
      <c r="J47" s="24"/>
      <c r="K47" s="10"/>
      <c r="L47" s="10"/>
      <c r="M47" s="22"/>
      <c r="O47" s="13"/>
    </row>
    <row r="48" spans="1:25" s="25" customFormat="1" ht="17.25">
      <c r="A48" s="25" t="s">
        <v>56</v>
      </c>
      <c r="C48" s="26">
        <v>36</v>
      </c>
      <c r="D48" s="24">
        <f>C48/C$100*100</f>
        <v>23.225806451612904</v>
      </c>
      <c r="E48" s="26"/>
      <c r="F48" s="26">
        <v>188</v>
      </c>
      <c r="G48" s="24">
        <f>F48/F$100*100</f>
        <v>14.340198321891688</v>
      </c>
      <c r="H48" s="26"/>
      <c r="I48" s="26">
        <v>643</v>
      </c>
      <c r="J48" s="24">
        <f>I48/I$100*100</f>
        <v>11.336389280677011</v>
      </c>
      <c r="K48" s="26"/>
      <c r="L48" s="27">
        <v>867</v>
      </c>
      <c r="M48" s="22">
        <f>L48/L$100*100</f>
        <v>12.146259456430371</v>
      </c>
      <c r="O48" s="13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>
      <c r="B49" s="1" t="s">
        <v>55</v>
      </c>
      <c r="C49" s="10">
        <v>9</v>
      </c>
      <c r="D49" s="24">
        <f>C49/C$100*100</f>
        <v>5.806451612903226</v>
      </c>
      <c r="E49" s="10"/>
      <c r="F49" s="10">
        <v>56</v>
      </c>
      <c r="G49" s="24">
        <f>F49/F$100*100</f>
        <v>4.2715484363081622</v>
      </c>
      <c r="H49" s="10"/>
      <c r="I49" s="10">
        <v>206</v>
      </c>
      <c r="J49" s="24">
        <f>I49/I$100*100</f>
        <v>3.6318758815232721</v>
      </c>
      <c r="K49" s="10"/>
      <c r="L49" s="10">
        <v>271</v>
      </c>
      <c r="M49" s="22">
        <f>L49/L$100*100</f>
        <v>3.7965816755393669</v>
      </c>
      <c r="O49" s="13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ht="15">
      <c r="B50" s="1" t="s">
        <v>54</v>
      </c>
      <c r="C50" s="10">
        <v>4</v>
      </c>
      <c r="D50" s="24">
        <f>C50/C$100*100</f>
        <v>2.5806451612903225</v>
      </c>
      <c r="E50" s="10"/>
      <c r="F50" s="10">
        <v>18</v>
      </c>
      <c r="G50" s="24">
        <f>F50/F$100*100</f>
        <v>1.3729977116704806</v>
      </c>
      <c r="H50" s="10"/>
      <c r="I50" s="10">
        <v>50</v>
      </c>
      <c r="J50" s="24">
        <f>I50/I$100*100</f>
        <v>0.88152327221438642</v>
      </c>
      <c r="K50" s="10"/>
      <c r="L50" s="10">
        <v>72</v>
      </c>
      <c r="M50" s="22">
        <f>L50/L$100*100</f>
        <v>1.0086859064163631</v>
      </c>
      <c r="O50" s="13"/>
    </row>
    <row r="51" spans="1:25" ht="15">
      <c r="B51" s="1" t="s">
        <v>53</v>
      </c>
      <c r="C51" s="10">
        <v>10</v>
      </c>
      <c r="D51" s="24">
        <f>C51/C$100*100</f>
        <v>6.4516129032258061</v>
      </c>
      <c r="E51" s="10"/>
      <c r="F51" s="10">
        <v>23</v>
      </c>
      <c r="G51" s="24">
        <f>F51/F$100*100</f>
        <v>1.7543859649122806</v>
      </c>
      <c r="H51" s="10"/>
      <c r="I51" s="10">
        <v>73</v>
      </c>
      <c r="J51" s="24">
        <f>I51/I$100*100</f>
        <v>1.2870239774330043</v>
      </c>
      <c r="K51" s="10"/>
      <c r="L51" s="10">
        <v>106</v>
      </c>
      <c r="M51" s="22">
        <f>L51/L$100*100</f>
        <v>1.4850098066685347</v>
      </c>
      <c r="O51" s="13"/>
    </row>
    <row r="52" spans="1:25" ht="15">
      <c r="B52" s="1" t="s">
        <v>52</v>
      </c>
      <c r="C52" s="10">
        <v>2</v>
      </c>
      <c r="D52" s="24">
        <f>C52/C$100*100</f>
        <v>1.2903225806451613</v>
      </c>
      <c r="E52" s="10"/>
      <c r="F52" s="10">
        <v>4</v>
      </c>
      <c r="G52" s="24">
        <f>F52/F$100*100</f>
        <v>0.30511060259344014</v>
      </c>
      <c r="H52" s="10"/>
      <c r="I52" s="10">
        <v>11</v>
      </c>
      <c r="J52" s="24">
        <f>I52/I$100*100</f>
        <v>0.19393511988716503</v>
      </c>
      <c r="K52" s="10"/>
      <c r="L52" s="10">
        <v>17</v>
      </c>
      <c r="M52" s="22">
        <f>L52/L$100*100</f>
        <v>0.23816195012608571</v>
      </c>
      <c r="O52" s="13"/>
    </row>
    <row r="53" spans="1:25" ht="15">
      <c r="B53" s="1" t="s">
        <v>51</v>
      </c>
      <c r="C53" s="10">
        <v>7</v>
      </c>
      <c r="D53" s="24">
        <f>C53/C$100*100</f>
        <v>4.5161290322580641</v>
      </c>
      <c r="E53" s="10"/>
      <c r="F53" s="10">
        <v>48</v>
      </c>
      <c r="G53" s="24">
        <f>F53/F$100*100</f>
        <v>3.6613272311212817</v>
      </c>
      <c r="H53" s="10"/>
      <c r="I53" s="10">
        <v>98</v>
      </c>
      <c r="J53" s="24">
        <f>I53/I$100*100</f>
        <v>1.7277856135401977</v>
      </c>
      <c r="K53" s="10"/>
      <c r="L53" s="10">
        <v>153</v>
      </c>
      <c r="M53" s="22">
        <f>L53/L$100*100</f>
        <v>2.1434575511347713</v>
      </c>
      <c r="O53" s="13"/>
    </row>
    <row r="54" spans="1:25" ht="15">
      <c r="B54" s="1" t="s">
        <v>50</v>
      </c>
      <c r="C54" s="10">
        <v>0</v>
      </c>
      <c r="D54" s="24">
        <f>C54/C$100*100</f>
        <v>0</v>
      </c>
      <c r="E54" s="10"/>
      <c r="F54" s="10">
        <v>7</v>
      </c>
      <c r="G54" s="24">
        <f>F54/F$100*100</f>
        <v>0.53394355453852027</v>
      </c>
      <c r="H54" s="10"/>
      <c r="I54" s="10">
        <v>11</v>
      </c>
      <c r="J54" s="24">
        <f>I54/I$100*100</f>
        <v>0.19393511988716503</v>
      </c>
      <c r="K54" s="10"/>
      <c r="L54" s="10">
        <v>18</v>
      </c>
      <c r="M54" s="22">
        <f>L54/L$100*100</f>
        <v>0.25217147660409078</v>
      </c>
      <c r="O54" s="13"/>
    </row>
    <row r="55" spans="1:25" ht="15">
      <c r="B55" s="1" t="s">
        <v>49</v>
      </c>
      <c r="C55" s="10">
        <v>1</v>
      </c>
      <c r="D55" s="24">
        <f>C55/C$100*100</f>
        <v>0.64516129032258063</v>
      </c>
      <c r="E55" s="10"/>
      <c r="F55" s="10">
        <v>5</v>
      </c>
      <c r="G55" s="24">
        <f>F55/F$100*100</f>
        <v>0.38138825324180015</v>
      </c>
      <c r="H55" s="10"/>
      <c r="I55" s="10">
        <v>23</v>
      </c>
      <c r="J55" s="24">
        <f>I55/I$100*100</f>
        <v>0.40550070521861775</v>
      </c>
      <c r="K55" s="10"/>
      <c r="L55" s="10">
        <v>29</v>
      </c>
      <c r="M55" s="22">
        <f>L55/L$100*100</f>
        <v>0.40627626786214632</v>
      </c>
      <c r="O55" s="13"/>
    </row>
    <row r="56" spans="1:25" ht="15">
      <c r="B56" s="1" t="s">
        <v>48</v>
      </c>
      <c r="C56" s="10">
        <v>3</v>
      </c>
      <c r="D56" s="24">
        <f>C56/C$100*100</f>
        <v>1.935483870967742</v>
      </c>
      <c r="E56" s="10"/>
      <c r="F56" s="10">
        <v>3</v>
      </c>
      <c r="G56" s="24">
        <f>F56/F$100*100</f>
        <v>0.2288329519450801</v>
      </c>
      <c r="H56" s="10"/>
      <c r="I56" s="10">
        <v>11</v>
      </c>
      <c r="J56" s="24">
        <f>I56/I$100*100</f>
        <v>0.19393511988716503</v>
      </c>
      <c r="K56" s="10"/>
      <c r="L56" s="10">
        <v>17</v>
      </c>
      <c r="M56" s="22">
        <f>L56/L$100*100</f>
        <v>0.23816195012608571</v>
      </c>
      <c r="O56" s="13"/>
    </row>
    <row r="57" spans="1:25" ht="15">
      <c r="B57" s="1" t="s">
        <v>47</v>
      </c>
      <c r="C57" s="10">
        <v>8</v>
      </c>
      <c r="D57" s="24">
        <f>C57/C$100*100</f>
        <v>5.161290322580645</v>
      </c>
      <c r="E57" s="10"/>
      <c r="F57" s="10">
        <v>27</v>
      </c>
      <c r="G57" s="24">
        <f>F57/F$100*100</f>
        <v>2.0594965675057209</v>
      </c>
      <c r="H57" s="10"/>
      <c r="I57" s="10">
        <v>130</v>
      </c>
      <c r="J57" s="24">
        <f>I57/I$100*100</f>
        <v>2.2919605077574046</v>
      </c>
      <c r="K57" s="10"/>
      <c r="L57" s="10">
        <v>165</v>
      </c>
      <c r="M57" s="22">
        <f>L57/L$100*100</f>
        <v>2.3115718688708324</v>
      </c>
      <c r="O57" s="13"/>
    </row>
    <row r="58" spans="1:25" ht="15">
      <c r="B58" s="1" t="s">
        <v>46</v>
      </c>
      <c r="C58" s="10">
        <v>3</v>
      </c>
      <c r="D58" s="24">
        <f>C58/C$100*100</f>
        <v>1.935483870967742</v>
      </c>
      <c r="E58" s="10"/>
      <c r="F58" s="10">
        <v>13</v>
      </c>
      <c r="G58" s="24">
        <f>F58/F$100*100</f>
        <v>0.99160945842868031</v>
      </c>
      <c r="H58" s="10"/>
      <c r="I58" s="10">
        <v>75</v>
      </c>
      <c r="J58" s="24">
        <f>I58/I$100*100</f>
        <v>1.3222849083215797</v>
      </c>
      <c r="K58" s="10"/>
      <c r="L58" s="10">
        <v>91</v>
      </c>
      <c r="M58" s="22">
        <f>L58/L$100*100</f>
        <v>1.274866909498459</v>
      </c>
      <c r="O58" s="13"/>
    </row>
    <row r="59" spans="1:25" ht="3.75" customHeight="1">
      <c r="C59" s="10"/>
      <c r="D59" s="24"/>
      <c r="E59" s="10"/>
      <c r="F59" s="10"/>
      <c r="G59" s="24"/>
      <c r="H59" s="10"/>
      <c r="I59" s="10"/>
      <c r="J59" s="24"/>
      <c r="K59" s="10"/>
      <c r="L59" s="10"/>
      <c r="M59" s="22"/>
      <c r="O59" s="13"/>
    </row>
    <row r="60" spans="1:25" s="25" customFormat="1" ht="17.25">
      <c r="A60" s="25" t="s">
        <v>45</v>
      </c>
      <c r="C60" s="26">
        <v>46</v>
      </c>
      <c r="D60" s="24">
        <f>C60/C$100*100</f>
        <v>29.677419354838708</v>
      </c>
      <c r="E60" s="26"/>
      <c r="F60" s="26">
        <v>342</v>
      </c>
      <c r="G60" s="24">
        <f>F60/F$100*100</f>
        <v>26.086956521739129</v>
      </c>
      <c r="H60" s="26"/>
      <c r="I60" s="27">
        <v>1177</v>
      </c>
      <c r="J60" s="24">
        <f>I60/I$100*100</f>
        <v>20.751057827926658</v>
      </c>
      <c r="K60" s="26"/>
      <c r="L60" s="27">
        <v>1565</v>
      </c>
      <c r="M60" s="22">
        <f>L60/L$100*100</f>
        <v>21.924908938077891</v>
      </c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>
      <c r="B61" s="1" t="s">
        <v>44</v>
      </c>
      <c r="C61" s="10">
        <v>4</v>
      </c>
      <c r="D61" s="24">
        <f>C61/C$100*100</f>
        <v>2.5806451612903225</v>
      </c>
      <c r="E61" s="10"/>
      <c r="F61" s="10">
        <v>44</v>
      </c>
      <c r="G61" s="24">
        <f>F61/F$100*100</f>
        <v>3.3562166285278416</v>
      </c>
      <c r="H61" s="10"/>
      <c r="I61" s="10">
        <v>102</v>
      </c>
      <c r="J61" s="24">
        <f>I61/I$100*100</f>
        <v>1.7983074753173485</v>
      </c>
      <c r="K61" s="10"/>
      <c r="L61" s="10">
        <v>150</v>
      </c>
      <c r="M61" s="22">
        <f>L61/L$100*100</f>
        <v>2.1014289717007566</v>
      </c>
      <c r="O61" s="13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ht="15">
      <c r="B62" s="1" t="s">
        <v>43</v>
      </c>
      <c r="C62" s="10">
        <v>34</v>
      </c>
      <c r="D62" s="24">
        <f>C62/C$100*100</f>
        <v>21.935483870967744</v>
      </c>
      <c r="E62" s="10"/>
      <c r="F62" s="10">
        <v>234</v>
      </c>
      <c r="G62" s="24">
        <f>F62/F$100*100</f>
        <v>17.848970251716249</v>
      </c>
      <c r="H62" s="10"/>
      <c r="I62" s="12">
        <v>860</v>
      </c>
      <c r="J62" s="24">
        <f>I62/I$100*100</f>
        <v>15.162200282087445</v>
      </c>
      <c r="K62" s="10"/>
      <c r="L62" s="12">
        <v>1128</v>
      </c>
      <c r="M62" s="22">
        <f>L62/L$100*100</f>
        <v>15.802745867189689</v>
      </c>
      <c r="O62" s="13"/>
    </row>
    <row r="63" spans="1:25" ht="15">
      <c r="B63" s="1" t="s">
        <v>42</v>
      </c>
      <c r="C63" s="10">
        <v>0</v>
      </c>
      <c r="D63" s="24">
        <f>C63/C$100*100</f>
        <v>0</v>
      </c>
      <c r="E63" s="10"/>
      <c r="F63" s="10">
        <v>15</v>
      </c>
      <c r="G63" s="24">
        <f>F63/F$100*100</f>
        <v>1.1441647597254003</v>
      </c>
      <c r="H63" s="10"/>
      <c r="I63" s="10">
        <v>77</v>
      </c>
      <c r="J63" s="24">
        <f>I63/I$100*100</f>
        <v>1.3575458392101551</v>
      </c>
      <c r="K63" s="10"/>
      <c r="L63" s="10">
        <v>92</v>
      </c>
      <c r="M63" s="22">
        <f>L63/L$100*100</f>
        <v>1.288876435976464</v>
      </c>
      <c r="O63" s="13"/>
    </row>
    <row r="64" spans="1:25" ht="15">
      <c r="B64" s="1" t="s">
        <v>41</v>
      </c>
      <c r="C64" s="10">
        <v>0</v>
      </c>
      <c r="D64" s="24">
        <f>C64/C$100*100</f>
        <v>0</v>
      </c>
      <c r="E64" s="10"/>
      <c r="F64" s="10">
        <v>3</v>
      </c>
      <c r="G64" s="24">
        <f>F64/F$100*100</f>
        <v>0.2288329519450801</v>
      </c>
      <c r="H64" s="10"/>
      <c r="I64" s="10">
        <v>2</v>
      </c>
      <c r="J64" s="24">
        <f>I64/I$100*100</f>
        <v>3.5260930888575459E-2</v>
      </c>
      <c r="K64" s="10"/>
      <c r="L64" s="10">
        <v>5</v>
      </c>
      <c r="M64" s="22">
        <f>L64/L$100*100</f>
        <v>7.0047632390025219E-2</v>
      </c>
      <c r="O64" s="13"/>
    </row>
    <row r="65" spans="1:25" ht="15">
      <c r="B65" s="1" t="s">
        <v>40</v>
      </c>
      <c r="C65" s="10">
        <v>9</v>
      </c>
      <c r="D65" s="24">
        <f>C65/C$100*100</f>
        <v>5.806451612903226</v>
      </c>
      <c r="E65" s="10"/>
      <c r="F65" s="10">
        <v>61</v>
      </c>
      <c r="G65" s="24">
        <f>F65/F$100*100</f>
        <v>4.6529366895499624</v>
      </c>
      <c r="H65" s="10"/>
      <c r="I65" s="10">
        <v>174</v>
      </c>
      <c r="J65" s="24">
        <f>I65/I$100*100</f>
        <v>3.0677009873060648</v>
      </c>
      <c r="K65" s="10"/>
      <c r="L65" s="10">
        <v>244</v>
      </c>
      <c r="M65" s="22">
        <f>L65/L$100*100</f>
        <v>3.4183244606332304</v>
      </c>
      <c r="O65" s="13"/>
    </row>
    <row r="66" spans="1:25" ht="15">
      <c r="B66" s="1" t="s">
        <v>39</v>
      </c>
      <c r="C66" s="10">
        <v>2</v>
      </c>
      <c r="D66" s="24">
        <f>C66/C$100*100</f>
        <v>1.2903225806451613</v>
      </c>
      <c r="E66" s="10"/>
      <c r="F66" s="10">
        <v>19</v>
      </c>
      <c r="G66" s="24">
        <f>F66/F$100*100</f>
        <v>1.4492753623188406</v>
      </c>
      <c r="H66" s="10"/>
      <c r="I66" s="10">
        <v>35</v>
      </c>
      <c r="J66" s="24">
        <f>I66/I$100*100</f>
        <v>0.61706629055007056</v>
      </c>
      <c r="K66" s="10"/>
      <c r="L66" s="10">
        <v>56</v>
      </c>
      <c r="M66" s="22">
        <f>L66/L$100*100</f>
        <v>0.78453348276828239</v>
      </c>
      <c r="O66" s="13"/>
    </row>
    <row r="67" spans="1:25" ht="15">
      <c r="B67" s="1" t="s">
        <v>38</v>
      </c>
      <c r="C67" s="10">
        <v>1</v>
      </c>
      <c r="D67" s="24">
        <f>C67/C$100*100</f>
        <v>0.64516129032258063</v>
      </c>
      <c r="E67" s="10"/>
      <c r="F67" s="10">
        <v>13</v>
      </c>
      <c r="G67" s="24">
        <f>F67/F$100*100</f>
        <v>0.99160945842868031</v>
      </c>
      <c r="H67" s="10"/>
      <c r="I67" s="10">
        <v>38</v>
      </c>
      <c r="J67" s="24">
        <f>I67/I$100*100</f>
        <v>0.66995768688293367</v>
      </c>
      <c r="K67" s="10"/>
      <c r="L67" s="10">
        <v>52</v>
      </c>
      <c r="M67" s="22">
        <f>L67/L$100*100</f>
        <v>0.72849537685626231</v>
      </c>
      <c r="O67" s="13"/>
    </row>
    <row r="68" spans="1:25" ht="3.75" customHeight="1">
      <c r="C68" s="10"/>
      <c r="D68" s="24"/>
      <c r="E68" s="10"/>
      <c r="F68" s="10"/>
      <c r="G68" s="24"/>
      <c r="H68" s="10"/>
      <c r="I68" s="10"/>
      <c r="J68" s="24"/>
      <c r="K68" s="10"/>
      <c r="L68" s="10"/>
      <c r="M68" s="22"/>
      <c r="O68" s="13"/>
    </row>
    <row r="69" spans="1:25" s="25" customFormat="1" ht="17.25">
      <c r="A69" s="25" t="s">
        <v>37</v>
      </c>
      <c r="C69" s="26">
        <v>15</v>
      </c>
      <c r="D69" s="24">
        <f>C69/C$100*100</f>
        <v>9.67741935483871</v>
      </c>
      <c r="E69" s="26"/>
      <c r="F69" s="26">
        <v>111</v>
      </c>
      <c r="G69" s="24">
        <f>F69/F$100*100</f>
        <v>8.4668192219679632</v>
      </c>
      <c r="H69" s="26"/>
      <c r="I69" s="26">
        <v>548</v>
      </c>
      <c r="J69" s="24">
        <f>I69/I$100*100</f>
        <v>9.6614950634696761</v>
      </c>
      <c r="K69" s="26"/>
      <c r="L69" s="27">
        <v>674</v>
      </c>
      <c r="M69" s="22">
        <f>L69/L$100*100</f>
        <v>9.4424208461753985</v>
      </c>
      <c r="O69" s="13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>
      <c r="B70" s="1" t="s">
        <v>36</v>
      </c>
      <c r="C70" s="10">
        <v>1</v>
      </c>
      <c r="D70" s="24">
        <f>C70/C$100*100</f>
        <v>0.64516129032258063</v>
      </c>
      <c r="E70" s="10"/>
      <c r="F70" s="10">
        <v>29</v>
      </c>
      <c r="G70" s="24">
        <f>F70/F$100*100</f>
        <v>2.2120518688024409</v>
      </c>
      <c r="H70" s="10"/>
      <c r="I70" s="10">
        <v>140</v>
      </c>
      <c r="J70" s="24">
        <f>I70/I$100*100</f>
        <v>2.4682651622002822</v>
      </c>
      <c r="K70" s="10"/>
      <c r="L70" s="10">
        <v>170</v>
      </c>
      <c r="M70" s="22">
        <f>L70/L$100*100</f>
        <v>2.3816195012608574</v>
      </c>
      <c r="O70" s="13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5">
      <c r="B71" s="1" t="s">
        <v>35</v>
      </c>
      <c r="C71" s="10">
        <v>1</v>
      </c>
      <c r="D71" s="24">
        <f>C71/C$100*100</f>
        <v>0.64516129032258063</v>
      </c>
      <c r="E71" s="10"/>
      <c r="F71" s="10">
        <v>3</v>
      </c>
      <c r="G71" s="24">
        <f>F71/F$100*100</f>
        <v>0.2288329519450801</v>
      </c>
      <c r="H71" s="10"/>
      <c r="I71" s="10">
        <v>15</v>
      </c>
      <c r="J71" s="24">
        <f>I71/I$100*100</f>
        <v>0.26445698166431592</v>
      </c>
      <c r="K71" s="10"/>
      <c r="L71" s="10">
        <v>19</v>
      </c>
      <c r="M71" s="22">
        <f>L71/L$100*100</f>
        <v>0.26618100308209586</v>
      </c>
      <c r="O71" s="13"/>
    </row>
    <row r="72" spans="1:25" ht="15">
      <c r="B72" s="1" t="s">
        <v>34</v>
      </c>
      <c r="C72" s="10">
        <v>3</v>
      </c>
      <c r="D72" s="24">
        <f>C72/C$100*100</f>
        <v>1.935483870967742</v>
      </c>
      <c r="E72" s="10"/>
      <c r="F72" s="10">
        <v>12</v>
      </c>
      <c r="G72" s="24">
        <f>F72/F$100*100</f>
        <v>0.91533180778032042</v>
      </c>
      <c r="H72" s="10"/>
      <c r="I72" s="10">
        <v>77</v>
      </c>
      <c r="J72" s="24">
        <f>I72/I$100*100</f>
        <v>1.3575458392101551</v>
      </c>
      <c r="K72" s="10"/>
      <c r="L72" s="10">
        <v>92</v>
      </c>
      <c r="M72" s="22">
        <f>L72/L$100*100</f>
        <v>1.288876435976464</v>
      </c>
      <c r="O72" s="13"/>
    </row>
    <row r="73" spans="1:25" ht="15">
      <c r="B73" s="1" t="s">
        <v>33</v>
      </c>
      <c r="C73" s="10">
        <v>0</v>
      </c>
      <c r="D73" s="24">
        <f>C73/C$100*100</f>
        <v>0</v>
      </c>
      <c r="E73" s="10"/>
      <c r="F73" s="10">
        <v>0</v>
      </c>
      <c r="G73" s="24">
        <f>F73/F$100*100</f>
        <v>0</v>
      </c>
      <c r="H73" s="10"/>
      <c r="I73" s="10">
        <v>11</v>
      </c>
      <c r="J73" s="24">
        <f>I73/I$100*100</f>
        <v>0.19393511988716503</v>
      </c>
      <c r="K73" s="10"/>
      <c r="L73" s="10">
        <v>11</v>
      </c>
      <c r="M73" s="22">
        <f>L73/L$100*100</f>
        <v>0.15410479125805548</v>
      </c>
      <c r="O73" s="13"/>
    </row>
    <row r="74" spans="1:25" ht="15">
      <c r="B74" s="1" t="s">
        <v>32</v>
      </c>
      <c r="C74" s="10">
        <v>1</v>
      </c>
      <c r="D74" s="24">
        <f>C74/C$100*100</f>
        <v>0.64516129032258063</v>
      </c>
      <c r="E74" s="10"/>
      <c r="F74" s="10">
        <v>3</v>
      </c>
      <c r="G74" s="24">
        <f>F74/F$100*100</f>
        <v>0.2288329519450801</v>
      </c>
      <c r="H74" s="10"/>
      <c r="I74" s="10">
        <v>16</v>
      </c>
      <c r="J74" s="24">
        <f>I74/I$100*100</f>
        <v>0.28208744710860367</v>
      </c>
      <c r="K74" s="10"/>
      <c r="L74" s="10">
        <v>20</v>
      </c>
      <c r="M74" s="22">
        <f>L74/L$100*100</f>
        <v>0.28019052956010088</v>
      </c>
      <c r="O74" s="13"/>
    </row>
    <row r="75" spans="1:25" ht="15">
      <c r="B75" s="1" t="s">
        <v>31</v>
      </c>
      <c r="C75" s="10">
        <v>4</v>
      </c>
      <c r="D75" s="24">
        <f>C75/C$100*100</f>
        <v>2.5806451612903225</v>
      </c>
      <c r="E75" s="10"/>
      <c r="F75" s="10">
        <v>35</v>
      </c>
      <c r="G75" s="24">
        <f>F75/F$100*100</f>
        <v>2.6697177726926014</v>
      </c>
      <c r="H75" s="10"/>
      <c r="I75" s="10">
        <v>185</v>
      </c>
      <c r="J75" s="24">
        <f>I75/I$100*100</f>
        <v>3.2616361071932296</v>
      </c>
      <c r="K75" s="10"/>
      <c r="L75" s="10">
        <v>224</v>
      </c>
      <c r="M75" s="22">
        <f>L75/L$100*100</f>
        <v>3.1381339310731295</v>
      </c>
      <c r="O75" s="13"/>
    </row>
    <row r="76" spans="1:25" ht="15">
      <c r="B76" s="1" t="s">
        <v>30</v>
      </c>
      <c r="C76" s="10">
        <v>2</v>
      </c>
      <c r="D76" s="24">
        <f>C76/C$100*100</f>
        <v>1.2903225806451613</v>
      </c>
      <c r="E76" s="10"/>
      <c r="F76" s="10">
        <v>22</v>
      </c>
      <c r="G76" s="24">
        <f>F76/F$100*100</f>
        <v>1.6781083142639208</v>
      </c>
      <c r="H76" s="10"/>
      <c r="I76" s="10">
        <v>101</v>
      </c>
      <c r="J76" s="24">
        <f>I76/I$100*100</f>
        <v>1.7806770098730607</v>
      </c>
      <c r="K76" s="10"/>
      <c r="L76" s="10">
        <v>125</v>
      </c>
      <c r="M76" s="22">
        <f>L76/L$100*100</f>
        <v>1.7511908097506306</v>
      </c>
      <c r="O76" s="13"/>
    </row>
    <row r="77" spans="1:25" ht="15">
      <c r="B77" s="1" t="s">
        <v>29</v>
      </c>
      <c r="C77" s="10">
        <v>1</v>
      </c>
      <c r="D77" s="24">
        <f>C77/C$100*100</f>
        <v>0.64516129032258063</v>
      </c>
      <c r="E77" s="10"/>
      <c r="F77" s="10">
        <v>1</v>
      </c>
      <c r="G77" s="24">
        <f>F77/F$100*100</f>
        <v>7.6277650648360035E-2</v>
      </c>
      <c r="H77" s="10"/>
      <c r="I77" s="10">
        <v>5</v>
      </c>
      <c r="J77" s="24">
        <f>I77/I$100*100</f>
        <v>8.8152327221438648E-2</v>
      </c>
      <c r="K77" s="10"/>
      <c r="L77" s="10">
        <v>7</v>
      </c>
      <c r="M77" s="22">
        <f>L77/L$100*100</f>
        <v>9.8066685346035298E-2</v>
      </c>
      <c r="O77" s="13"/>
    </row>
    <row r="78" spans="1:25" ht="15">
      <c r="B78" s="1" t="s">
        <v>28</v>
      </c>
      <c r="C78" s="10">
        <v>1</v>
      </c>
      <c r="D78" s="24">
        <f>C78/C$100*100</f>
        <v>0.64516129032258063</v>
      </c>
      <c r="E78" s="10"/>
      <c r="F78" s="10">
        <v>3</v>
      </c>
      <c r="G78" s="24">
        <f>F78/F$100*100</f>
        <v>0.2288329519450801</v>
      </c>
      <c r="H78" s="10"/>
      <c r="I78" s="10">
        <v>8</v>
      </c>
      <c r="J78" s="24">
        <f>I78/I$100*100</f>
        <v>0.14104372355430184</v>
      </c>
      <c r="K78" s="10"/>
      <c r="L78" s="10">
        <v>12</v>
      </c>
      <c r="M78" s="22">
        <f>L78/L$100*100</f>
        <v>0.1681143177360605</v>
      </c>
      <c r="O78" s="13"/>
    </row>
    <row r="79" spans="1:25" ht="15">
      <c r="B79" s="1" t="s">
        <v>27</v>
      </c>
      <c r="C79" s="10">
        <v>3</v>
      </c>
      <c r="D79" s="24">
        <f>C79/C$100*100</f>
        <v>1.935483870967742</v>
      </c>
      <c r="E79" s="10"/>
      <c r="F79" s="10">
        <v>10</v>
      </c>
      <c r="G79" s="24">
        <f>F79/F$100*100</f>
        <v>0.76277650648360029</v>
      </c>
      <c r="H79" s="10"/>
      <c r="I79" s="10">
        <v>40</v>
      </c>
      <c r="J79" s="24">
        <f>I79/I$100*100</f>
        <v>0.70521861777150918</v>
      </c>
      <c r="K79" s="10"/>
      <c r="L79" s="10">
        <v>53</v>
      </c>
      <c r="M79" s="22">
        <f>L79/L$100*100</f>
        <v>0.74250490333426733</v>
      </c>
      <c r="O79" s="13"/>
    </row>
    <row r="80" spans="1:25" ht="3.75" customHeight="1">
      <c r="C80" s="10"/>
      <c r="D80" s="24"/>
      <c r="E80" s="10"/>
      <c r="F80" s="10"/>
      <c r="G80" s="24"/>
      <c r="H80" s="10"/>
      <c r="I80" s="10"/>
      <c r="J80" s="24"/>
      <c r="K80" s="10"/>
      <c r="L80" s="10"/>
      <c r="M80" s="22"/>
      <c r="O80" s="13"/>
    </row>
    <row r="81" spans="1:25" s="25" customFormat="1" ht="17.25">
      <c r="A81" s="25" t="s">
        <v>26</v>
      </c>
      <c r="C81" s="26">
        <v>22</v>
      </c>
      <c r="D81" s="24">
        <f>C81/C$100*100</f>
        <v>14.193548387096774</v>
      </c>
      <c r="E81" s="26"/>
      <c r="F81" s="26">
        <v>267</v>
      </c>
      <c r="G81" s="24">
        <f>F81/F$100*100</f>
        <v>20.366132723112131</v>
      </c>
      <c r="H81" s="26"/>
      <c r="I81" s="27">
        <v>663</v>
      </c>
      <c r="J81" s="24">
        <f>I81/I$100*100</f>
        <v>11.688998589562765</v>
      </c>
      <c r="K81" s="26"/>
      <c r="L81" s="27">
        <v>952</v>
      </c>
      <c r="M81" s="22">
        <f>L81/L$100*100</f>
        <v>13.3370692070608</v>
      </c>
      <c r="O81" s="13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>
      <c r="B82" s="1" t="s">
        <v>25</v>
      </c>
      <c r="C82" s="10">
        <v>1</v>
      </c>
      <c r="D82" s="24">
        <f>C82/C$100*100</f>
        <v>0.64516129032258063</v>
      </c>
      <c r="E82" s="10"/>
      <c r="F82" s="10">
        <v>46</v>
      </c>
      <c r="G82" s="24">
        <f>F82/F$100*100</f>
        <v>3.5087719298245612</v>
      </c>
      <c r="H82" s="10"/>
      <c r="I82" s="10">
        <v>132</v>
      </c>
      <c r="J82" s="24">
        <f>I82/I$100*100</f>
        <v>2.3272214386459802</v>
      </c>
      <c r="K82" s="10"/>
      <c r="L82" s="10">
        <v>179</v>
      </c>
      <c r="M82" s="22">
        <f>L82/L$100*100</f>
        <v>2.5077052395629029</v>
      </c>
      <c r="O82" s="13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ht="15">
      <c r="B83" s="1" t="s">
        <v>24</v>
      </c>
      <c r="C83" s="10">
        <v>12</v>
      </c>
      <c r="D83" s="24">
        <f>C83/C$100*100</f>
        <v>7.741935483870968</v>
      </c>
      <c r="E83" s="10"/>
      <c r="F83" s="10">
        <v>177</v>
      </c>
      <c r="G83" s="24">
        <f>F83/F$100*100</f>
        <v>13.501144164759726</v>
      </c>
      <c r="H83" s="10"/>
      <c r="I83" s="10">
        <v>479</v>
      </c>
      <c r="J83" s="24">
        <f>I83/I$100*100</f>
        <v>8.4449929478138213</v>
      </c>
      <c r="K83" s="10"/>
      <c r="L83" s="12">
        <v>668</v>
      </c>
      <c r="M83" s="22">
        <f>L83/L$100*100</f>
        <v>9.358363687307369</v>
      </c>
      <c r="O83" s="13"/>
    </row>
    <row r="84" spans="1:25" ht="15">
      <c r="B84" s="1" t="s">
        <v>23</v>
      </c>
      <c r="C84" s="10">
        <v>8</v>
      </c>
      <c r="D84" s="24">
        <f>C84/C$100*100</f>
        <v>5.161290322580645</v>
      </c>
      <c r="E84" s="10"/>
      <c r="F84" s="10">
        <v>55</v>
      </c>
      <c r="G84" s="24">
        <f>F84/F$100*100</f>
        <v>4.195270785659801</v>
      </c>
      <c r="H84" s="10"/>
      <c r="I84" s="10">
        <v>105</v>
      </c>
      <c r="J84" s="24">
        <f>I84/I$100*100</f>
        <v>1.8511988716502115</v>
      </c>
      <c r="K84" s="10"/>
      <c r="L84" s="10">
        <v>168</v>
      </c>
      <c r="M84" s="22">
        <f>L84/L$100*100</f>
        <v>2.3536004483048472</v>
      </c>
      <c r="O84" s="13"/>
    </row>
    <row r="85" spans="1:25" ht="15">
      <c r="B85" s="1" t="s">
        <v>22</v>
      </c>
      <c r="C85" s="10">
        <v>1</v>
      </c>
      <c r="D85" s="24">
        <f>C85/C$100*100</f>
        <v>0.64516129032258063</v>
      </c>
      <c r="E85" s="10"/>
      <c r="F85" s="10">
        <v>31</v>
      </c>
      <c r="G85" s="24">
        <f>F85/F$100*100</f>
        <v>2.3646071700991609</v>
      </c>
      <c r="H85" s="10"/>
      <c r="I85" s="10">
        <v>54</v>
      </c>
      <c r="J85" s="24">
        <f>I85/I$100*100</f>
        <v>0.95204513399153745</v>
      </c>
      <c r="K85" s="10"/>
      <c r="L85" s="10">
        <v>86</v>
      </c>
      <c r="M85" s="22">
        <f>L85/L$100*100</f>
        <v>1.2048192771084338</v>
      </c>
      <c r="O85" s="13"/>
    </row>
    <row r="86" spans="1:25" ht="15">
      <c r="B86" s="1" t="s">
        <v>21</v>
      </c>
      <c r="C86" s="10">
        <v>3</v>
      </c>
      <c r="D86" s="24">
        <f>C86/C$100*100</f>
        <v>1.935483870967742</v>
      </c>
      <c r="E86" s="10"/>
      <c r="F86" s="10">
        <v>17</v>
      </c>
      <c r="G86" s="24">
        <f>F86/F$100*100</f>
        <v>1.2967200610221206</v>
      </c>
      <c r="H86" s="10"/>
      <c r="I86" s="10">
        <v>62</v>
      </c>
      <c r="J86" s="24">
        <f>I86/I$100*100</f>
        <v>1.0930888575458393</v>
      </c>
      <c r="K86" s="10"/>
      <c r="L86" s="10">
        <v>82</v>
      </c>
      <c r="M86" s="22">
        <f>L86/L$100*100</f>
        <v>1.1487811711964135</v>
      </c>
      <c r="O86" s="13"/>
    </row>
    <row r="87" spans="1:25" ht="15">
      <c r="B87" s="1" t="s">
        <v>20</v>
      </c>
      <c r="C87" s="10">
        <v>7</v>
      </c>
      <c r="D87" s="24">
        <f>C87/C$100*100</f>
        <v>4.5161290322580641</v>
      </c>
      <c r="E87" s="10"/>
      <c r="F87" s="10">
        <v>45</v>
      </c>
      <c r="G87" s="24">
        <f>F87/F$100*100</f>
        <v>3.4324942791762014</v>
      </c>
      <c r="H87" s="10"/>
      <c r="I87" s="10">
        <v>96</v>
      </c>
      <c r="J87" s="24">
        <f>I87/I$100*100</f>
        <v>1.692524682651622</v>
      </c>
      <c r="K87" s="10"/>
      <c r="L87" s="10">
        <v>148</v>
      </c>
      <c r="M87" s="22">
        <f>L87/L$100*100</f>
        <v>2.0734099187447463</v>
      </c>
      <c r="O87" s="13"/>
    </row>
    <row r="88" spans="1:25" ht="15">
      <c r="B88" s="1" t="s">
        <v>19</v>
      </c>
      <c r="C88" s="10">
        <v>0</v>
      </c>
      <c r="D88" s="24">
        <f>C88/C$100*100</f>
        <v>0</v>
      </c>
      <c r="E88" s="10"/>
      <c r="F88" s="10">
        <v>3</v>
      </c>
      <c r="G88" s="24">
        <f>F88/F$100*100</f>
        <v>0.2288329519450801</v>
      </c>
      <c r="H88" s="10"/>
      <c r="I88" s="10">
        <v>21</v>
      </c>
      <c r="J88" s="24">
        <f>I88/I$100*100</f>
        <v>0.37023977433004229</v>
      </c>
      <c r="K88" s="10"/>
      <c r="L88" s="10">
        <v>24</v>
      </c>
      <c r="M88" s="22">
        <f>L88/L$100*100</f>
        <v>0.33622863547212101</v>
      </c>
      <c r="O88" s="13"/>
    </row>
    <row r="89" spans="1:25" ht="15">
      <c r="B89" s="1" t="s">
        <v>18</v>
      </c>
      <c r="C89" s="10">
        <v>2</v>
      </c>
      <c r="D89" s="24">
        <f>C89/C$100*100</f>
        <v>1.2903225806451613</v>
      </c>
      <c r="E89" s="10"/>
      <c r="F89" s="10">
        <v>85</v>
      </c>
      <c r="G89" s="24">
        <f>F89/F$100*100</f>
        <v>6.4836003051106026</v>
      </c>
      <c r="H89" s="10"/>
      <c r="I89" s="10">
        <v>170</v>
      </c>
      <c r="J89" s="24">
        <f>I89/I$100*100</f>
        <v>2.997179125528914</v>
      </c>
      <c r="K89" s="10"/>
      <c r="L89" s="10">
        <v>257</v>
      </c>
      <c r="M89" s="22">
        <f>L89/L$100*100</f>
        <v>3.6004483048472959</v>
      </c>
      <c r="O89" s="13"/>
    </row>
    <row r="90" spans="1:25" ht="15">
      <c r="B90" s="1" t="s">
        <v>17</v>
      </c>
      <c r="C90" s="10">
        <v>9</v>
      </c>
      <c r="D90" s="24">
        <f>C90/C$100*100</f>
        <v>5.806451612903226</v>
      </c>
      <c r="E90" s="10"/>
      <c r="F90" s="10">
        <v>27</v>
      </c>
      <c r="G90" s="24">
        <f>F90/F$100*100</f>
        <v>2.0594965675057209</v>
      </c>
      <c r="H90" s="10"/>
      <c r="I90" s="10">
        <v>45</v>
      </c>
      <c r="J90" s="24">
        <f>I90/I$100*100</f>
        <v>0.7933709449929478</v>
      </c>
      <c r="K90" s="10"/>
      <c r="L90" s="10">
        <v>81</v>
      </c>
      <c r="M90" s="22">
        <f>L90/L$100*100</f>
        <v>1.1347716447184086</v>
      </c>
      <c r="O90" s="13"/>
    </row>
    <row r="91" spans="1:25" ht="15">
      <c r="B91" s="1" t="s">
        <v>16</v>
      </c>
      <c r="C91" s="10">
        <v>6</v>
      </c>
      <c r="D91" s="24">
        <f>C91/C$100*100</f>
        <v>3.870967741935484</v>
      </c>
      <c r="E91" s="10"/>
      <c r="F91" s="10">
        <v>15</v>
      </c>
      <c r="G91" s="24">
        <f>F91/F$100*100</f>
        <v>1.1441647597254003</v>
      </c>
      <c r="H91" s="10"/>
      <c r="I91" s="10">
        <v>14</v>
      </c>
      <c r="J91" s="24">
        <f>I91/I$100*100</f>
        <v>0.24682651622002821</v>
      </c>
      <c r="K91" s="10"/>
      <c r="L91" s="10">
        <v>35</v>
      </c>
      <c r="M91" s="22">
        <f>L91/L$100*100</f>
        <v>0.49033342673017655</v>
      </c>
      <c r="O91" s="13"/>
    </row>
    <row r="92" spans="1:25" ht="3.75" customHeight="1">
      <c r="C92" s="10"/>
      <c r="D92" s="24"/>
      <c r="E92" s="10"/>
      <c r="F92" s="10"/>
      <c r="G92" s="24"/>
      <c r="H92" s="10"/>
      <c r="I92" s="10"/>
      <c r="J92" s="24"/>
      <c r="K92" s="10"/>
      <c r="L92" s="10"/>
      <c r="M92" s="22"/>
      <c r="O92" s="13"/>
    </row>
    <row r="93" spans="1:25" s="25" customFormat="1" ht="17.25">
      <c r="A93" s="25" t="s">
        <v>15</v>
      </c>
      <c r="C93" s="26">
        <v>8</v>
      </c>
      <c r="D93" s="24">
        <f>C93/C$100*100</f>
        <v>5.161290322580645</v>
      </c>
      <c r="E93" s="26"/>
      <c r="F93" s="26">
        <v>50</v>
      </c>
      <c r="G93" s="24">
        <f>F93/F$100*100</f>
        <v>3.8138825324180017</v>
      </c>
      <c r="H93" s="26"/>
      <c r="I93" s="26">
        <v>170</v>
      </c>
      <c r="J93" s="24">
        <f>I93/I$100*100</f>
        <v>2.997179125528914</v>
      </c>
      <c r="K93" s="26"/>
      <c r="L93" s="26">
        <v>228</v>
      </c>
      <c r="M93" s="22">
        <f>L93/L$100*100</f>
        <v>3.1941720369851496</v>
      </c>
      <c r="O93" s="13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>
      <c r="B94" s="1" t="s">
        <v>14</v>
      </c>
      <c r="C94" s="23">
        <v>3</v>
      </c>
      <c r="D94" s="24">
        <f>C94/C$100*100</f>
        <v>1.935483870967742</v>
      </c>
      <c r="E94" s="10"/>
      <c r="F94" s="23">
        <v>7</v>
      </c>
      <c r="G94" s="24">
        <f>F94/F$100*100</f>
        <v>0.53394355453852027</v>
      </c>
      <c r="H94" s="10"/>
      <c r="I94" s="23">
        <v>33</v>
      </c>
      <c r="J94" s="24">
        <f>I94/I$100*100</f>
        <v>0.58180535966149505</v>
      </c>
      <c r="K94" s="10"/>
      <c r="L94" s="23">
        <v>43</v>
      </c>
      <c r="M94" s="22">
        <f>L94/L$100*100</f>
        <v>0.60240963855421692</v>
      </c>
      <c r="O94" s="13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ht="15">
      <c r="B95" s="1" t="s">
        <v>13</v>
      </c>
      <c r="C95" s="23">
        <v>0</v>
      </c>
      <c r="D95" s="24">
        <f>C95/C$100*100</f>
        <v>0</v>
      </c>
      <c r="E95" s="10"/>
      <c r="F95" s="23">
        <v>6</v>
      </c>
      <c r="G95" s="24">
        <f>F95/F$100*100</f>
        <v>0.45766590389016021</v>
      </c>
      <c r="H95" s="10"/>
      <c r="I95" s="23">
        <v>11</v>
      </c>
      <c r="J95" s="24">
        <f>I95/I$100*100</f>
        <v>0.19393511988716503</v>
      </c>
      <c r="K95" s="10"/>
      <c r="L95" s="23">
        <v>17</v>
      </c>
      <c r="M95" s="22">
        <f>L95/L$100*100</f>
        <v>0.23816195012608571</v>
      </c>
      <c r="O95" s="13"/>
    </row>
    <row r="96" spans="1:25" ht="15">
      <c r="B96" s="1" t="s">
        <v>12</v>
      </c>
      <c r="C96" s="23">
        <v>0</v>
      </c>
      <c r="D96" s="24">
        <f>C96/C$100*100</f>
        <v>0</v>
      </c>
      <c r="E96" s="10"/>
      <c r="F96" s="23">
        <v>3</v>
      </c>
      <c r="G96" s="24">
        <f>F96/F$100*100</f>
        <v>0.2288329519450801</v>
      </c>
      <c r="H96" s="10"/>
      <c r="I96" s="23">
        <v>17</v>
      </c>
      <c r="J96" s="24">
        <f>I96/I$100*100</f>
        <v>0.29971791255289143</v>
      </c>
      <c r="K96" s="10"/>
      <c r="L96" s="23">
        <v>20</v>
      </c>
      <c r="M96" s="22">
        <f>L96/L$100*100</f>
        <v>0.28019052956010088</v>
      </c>
      <c r="O96" s="13"/>
    </row>
    <row r="97" spans="1:25" ht="15">
      <c r="B97" s="1" t="s">
        <v>11</v>
      </c>
      <c r="C97" s="23">
        <v>0</v>
      </c>
      <c r="D97" s="24">
        <f>C97/C$100*100</f>
        <v>0</v>
      </c>
      <c r="E97" s="10"/>
      <c r="F97" s="23">
        <v>3</v>
      </c>
      <c r="G97" s="24">
        <f>F97/F$100*100</f>
        <v>0.2288329519450801</v>
      </c>
      <c r="H97" s="10"/>
      <c r="I97" s="23">
        <v>15</v>
      </c>
      <c r="J97" s="24">
        <f>I97/I$100*100</f>
        <v>0.26445698166431592</v>
      </c>
      <c r="K97" s="10"/>
      <c r="L97" s="23">
        <v>18</v>
      </c>
      <c r="M97" s="22">
        <f>L97/L$100*100</f>
        <v>0.25217147660409078</v>
      </c>
      <c r="O97" s="13"/>
    </row>
    <row r="98" spans="1:25" ht="15">
      <c r="B98" s="1" t="s">
        <v>10</v>
      </c>
      <c r="C98" s="23">
        <v>5</v>
      </c>
      <c r="D98" s="24">
        <f>C98/C$100*100</f>
        <v>3.225806451612903</v>
      </c>
      <c r="E98" s="10"/>
      <c r="F98" s="23">
        <v>34</v>
      </c>
      <c r="G98" s="24">
        <f>F98/F$100*100</f>
        <v>2.5934401220442411</v>
      </c>
      <c r="H98" s="10"/>
      <c r="I98" s="23">
        <v>100</v>
      </c>
      <c r="J98" s="24">
        <f>I98/I$100*100</f>
        <v>1.7630465444287728</v>
      </c>
      <c r="K98" s="10"/>
      <c r="L98" s="23">
        <v>139</v>
      </c>
      <c r="M98" s="22">
        <f>L98/L$100*100</f>
        <v>1.9473241804427011</v>
      </c>
      <c r="O98" s="13"/>
    </row>
    <row r="99" spans="1:25" ht="3.75" customHeight="1">
      <c r="C99" s="10"/>
      <c r="D99" s="21"/>
      <c r="E99" s="10"/>
      <c r="F99" s="10"/>
      <c r="G99" s="21"/>
      <c r="H99" s="10"/>
      <c r="I99" s="10"/>
      <c r="J99" s="21"/>
      <c r="K99" s="10"/>
      <c r="L99" s="10"/>
      <c r="M99" s="20"/>
      <c r="O99" s="13"/>
      <c r="P99" s="1">
        <v>378</v>
      </c>
      <c r="S99" s="1">
        <v>2887</v>
      </c>
      <c r="V99" s="1">
        <v>11684</v>
      </c>
      <c r="Y99" s="1">
        <v>14949</v>
      </c>
    </row>
    <row r="100" spans="1:25" ht="18" thickBot="1">
      <c r="A100" s="19" t="s">
        <v>9</v>
      </c>
      <c r="B100" s="18"/>
      <c r="C100" s="17">
        <v>155</v>
      </c>
      <c r="D100" s="16"/>
      <c r="E100" s="8"/>
      <c r="F100" s="15">
        <v>1311</v>
      </c>
      <c r="G100" s="16"/>
      <c r="H100" s="8"/>
      <c r="I100" s="15">
        <v>5672</v>
      </c>
      <c r="J100" s="16"/>
      <c r="K100" s="8"/>
      <c r="L100" s="15">
        <v>7138</v>
      </c>
      <c r="M100" s="14">
        <f>L100/L$100*100</f>
        <v>100</v>
      </c>
      <c r="O100" s="13"/>
    </row>
    <row r="101" spans="1:25" hidden="1">
      <c r="C101" s="10"/>
      <c r="D101" s="11"/>
      <c r="E101" s="10"/>
      <c r="F101" s="10"/>
      <c r="G101" s="11"/>
      <c r="H101" s="10"/>
      <c r="I101" s="10"/>
      <c r="J101" s="11"/>
      <c r="K101" s="10"/>
      <c r="L101" s="10"/>
    </row>
    <row r="102" spans="1:25" hidden="1">
      <c r="A102" s="1" t="s">
        <v>8</v>
      </c>
      <c r="C102" s="10"/>
      <c r="D102" s="11"/>
      <c r="E102" s="10"/>
      <c r="F102" s="10"/>
      <c r="G102" s="11"/>
      <c r="H102" s="10"/>
      <c r="I102" s="10"/>
      <c r="J102" s="11"/>
      <c r="K102" s="10"/>
      <c r="L102" s="10"/>
    </row>
    <row r="103" spans="1:25" hidden="1">
      <c r="C103" s="10"/>
      <c r="D103" s="11"/>
      <c r="E103" s="10"/>
      <c r="F103" s="10"/>
      <c r="G103" s="11"/>
      <c r="H103" s="10"/>
      <c r="I103" s="10"/>
      <c r="J103" s="11"/>
      <c r="K103" s="10"/>
      <c r="L103" s="10"/>
    </row>
    <row r="104" spans="1:25" hidden="1">
      <c r="A104" s="1" t="s">
        <v>7</v>
      </c>
      <c r="C104" s="10"/>
      <c r="D104" s="11"/>
      <c r="E104" s="10"/>
      <c r="F104" s="12"/>
      <c r="G104" s="11"/>
      <c r="H104" s="10"/>
      <c r="I104" s="12"/>
      <c r="J104" s="11"/>
      <c r="K104" s="10"/>
      <c r="L104" s="12"/>
    </row>
    <row r="105" spans="1:25" hidden="1">
      <c r="C105" s="10"/>
      <c r="D105" s="11"/>
      <c r="E105" s="10"/>
      <c r="F105" s="10"/>
      <c r="G105" s="11"/>
      <c r="H105" s="10"/>
      <c r="I105" s="10"/>
      <c r="J105" s="11"/>
      <c r="K105" s="10"/>
      <c r="L105" s="10"/>
    </row>
    <row r="106" spans="1:25" ht="3.75" customHeight="1">
      <c r="C106" s="10"/>
      <c r="D106" s="11"/>
      <c r="E106" s="10"/>
      <c r="F106" s="10"/>
      <c r="G106" s="11"/>
      <c r="H106" s="10"/>
      <c r="I106" s="10"/>
      <c r="J106" s="11"/>
      <c r="K106" s="10"/>
      <c r="L106" s="10"/>
    </row>
    <row r="107" spans="1:25" ht="16.5">
      <c r="A107" s="10" t="s">
        <v>6</v>
      </c>
      <c r="B107" s="10"/>
      <c r="C107" s="12">
        <v>435</v>
      </c>
      <c r="D107" s="12"/>
      <c r="E107" s="12"/>
      <c r="F107" s="12">
        <v>3014</v>
      </c>
      <c r="G107" s="12"/>
      <c r="H107" s="12"/>
      <c r="I107" s="12">
        <v>11831</v>
      </c>
      <c r="J107" s="12"/>
      <c r="K107" s="12"/>
      <c r="L107" s="12">
        <v>15280</v>
      </c>
    </row>
    <row r="108" spans="1:25" ht="3.75" customHeight="1">
      <c r="A108" s="10"/>
      <c r="B108" s="10"/>
      <c r="C108" s="10"/>
      <c r="D108" s="11"/>
      <c r="E108" s="10"/>
      <c r="F108" s="10"/>
      <c r="G108" s="11"/>
      <c r="H108" s="10"/>
      <c r="I108" s="10"/>
      <c r="J108" s="11"/>
      <c r="K108" s="10"/>
      <c r="L108" s="10"/>
    </row>
    <row r="109" spans="1:25" ht="17.25" thickBot="1">
      <c r="A109" s="8" t="s">
        <v>5</v>
      </c>
      <c r="B109" s="8"/>
      <c r="C109" s="7">
        <f>C107/C100</f>
        <v>2.806451612903226</v>
      </c>
      <c r="D109" s="9"/>
      <c r="E109" s="8"/>
      <c r="F109" s="7">
        <f>F107/F100</f>
        <v>2.2990083905415712</v>
      </c>
      <c r="G109" s="9"/>
      <c r="H109" s="8"/>
      <c r="I109" s="7">
        <f>I107/I100</f>
        <v>2.085860366713681</v>
      </c>
      <c r="J109" s="9"/>
      <c r="K109" s="8"/>
      <c r="L109" s="7">
        <f>L107/L100</f>
        <v>2.1406556458391708</v>
      </c>
      <c r="M109" s="6"/>
    </row>
    <row r="110" spans="1:25" ht="16.5">
      <c r="A110" s="5" t="s">
        <v>4</v>
      </c>
    </row>
    <row r="111" spans="1:25" ht="16.5">
      <c r="A111" s="5" t="s">
        <v>3</v>
      </c>
    </row>
    <row r="112" spans="1:25" ht="16.5">
      <c r="A112" s="5" t="s">
        <v>2</v>
      </c>
    </row>
    <row r="113" spans="1:16" ht="16.5">
      <c r="A113" s="5" t="s">
        <v>1</v>
      </c>
    </row>
    <row r="114" spans="1:16" ht="16.5">
      <c r="A114" s="5" t="s">
        <v>0</v>
      </c>
      <c r="O114" s="4"/>
      <c r="P114" s="4"/>
    </row>
    <row r="115" spans="1:16" ht="15">
      <c r="O115" s="4"/>
      <c r="P115" s="3"/>
    </row>
    <row r="116" spans="1:16" ht="15">
      <c r="O116" s="4"/>
      <c r="P116" s="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32"/>
  <sheetViews>
    <sheetView zoomScale="75" zoomScaleNormal="75" workbookViewId="0"/>
  </sheetViews>
  <sheetFormatPr defaultRowHeight="14.25"/>
  <cols>
    <col min="1" max="1" width="9.140625" style="1"/>
    <col min="2" max="2" width="40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10.7109375" style="1" customWidth="1"/>
    <col min="7" max="7" width="9.28515625" style="2" bestFit="1" customWidth="1"/>
    <col min="8" max="8" width="1.140625" style="1" customWidth="1"/>
    <col min="9" max="9" width="10.85546875" style="1" customWidth="1"/>
    <col min="10" max="10" width="9.28515625" style="2" bestFit="1" customWidth="1"/>
    <col min="11" max="11" width="1.28515625" style="1" customWidth="1"/>
    <col min="12" max="12" width="11.28515625" style="1" customWidth="1"/>
    <col min="13" max="13" width="9.28515625" style="2" bestFit="1" customWidth="1"/>
    <col min="14" max="16384" width="9.140625" style="1"/>
  </cols>
  <sheetData>
    <row r="1" spans="1:19" s="25" customFormat="1" ht="17.25">
      <c r="A1" s="25" t="s">
        <v>121</v>
      </c>
      <c r="D1" s="36"/>
      <c r="G1" s="36"/>
      <c r="J1" s="36"/>
      <c r="K1" s="1"/>
      <c r="M1" s="36"/>
    </row>
    <row r="2" spans="1:19" ht="15" thickBot="1">
      <c r="A2" s="18"/>
      <c r="B2" s="18"/>
      <c r="C2" s="18"/>
      <c r="D2" s="6"/>
      <c r="E2" s="18"/>
      <c r="F2" s="18"/>
      <c r="G2" s="6"/>
      <c r="H2" s="18"/>
      <c r="I2" s="18"/>
      <c r="J2" s="6"/>
      <c r="K2" s="18"/>
      <c r="L2" s="18"/>
      <c r="M2" s="6"/>
    </row>
    <row r="3" spans="1:19" ht="45" customHeight="1">
      <c r="C3" s="44" t="s">
        <v>102</v>
      </c>
      <c r="D3" s="44"/>
      <c r="E3" s="43"/>
      <c r="F3" s="44" t="s">
        <v>101</v>
      </c>
      <c r="G3" s="44"/>
      <c r="H3" s="43"/>
      <c r="I3" s="44" t="s">
        <v>100</v>
      </c>
      <c r="J3" s="44"/>
      <c r="K3" s="43"/>
      <c r="L3" s="42" t="s">
        <v>99</v>
      </c>
      <c r="M3" s="42"/>
    </row>
    <row r="4" spans="1:19" ht="25.5" customHeight="1">
      <c r="A4" s="30" t="s">
        <v>120</v>
      </c>
      <c r="B4" s="30"/>
      <c r="C4" s="29" t="s">
        <v>97</v>
      </c>
      <c r="D4" s="29" t="s">
        <v>96</v>
      </c>
      <c r="E4" s="29"/>
      <c r="F4" s="29" t="s">
        <v>97</v>
      </c>
      <c r="G4" s="29" t="s">
        <v>96</v>
      </c>
      <c r="H4" s="29"/>
      <c r="I4" s="29" t="s">
        <v>97</v>
      </c>
      <c r="J4" s="29" t="s">
        <v>96</v>
      </c>
      <c r="K4" s="29"/>
      <c r="L4" s="29" t="s">
        <v>97</v>
      </c>
      <c r="M4" s="29" t="s">
        <v>96</v>
      </c>
    </row>
    <row r="5" spans="1:19">
      <c r="D5" s="20"/>
    </row>
    <row r="6" spans="1:19" s="25" customFormat="1" ht="15">
      <c r="A6" s="25" t="s">
        <v>119</v>
      </c>
      <c r="C6" s="10">
        <v>17</v>
      </c>
      <c r="D6" s="24">
        <f>C6/C$15*100</f>
        <v>10.967741935483872</v>
      </c>
      <c r="E6" s="10"/>
      <c r="F6" s="10">
        <v>218</v>
      </c>
      <c r="G6" s="24">
        <f>F6/F$15*100</f>
        <v>16.628527841342486</v>
      </c>
      <c r="H6" s="10"/>
      <c r="I6" s="12">
        <v>892</v>
      </c>
      <c r="J6" s="24">
        <f>I6/I$15*100</f>
        <v>15.726375176304655</v>
      </c>
      <c r="K6" s="10"/>
      <c r="L6" s="12">
        <v>1127</v>
      </c>
      <c r="M6" s="40">
        <f>L6/L$15*100</f>
        <v>15.788736340711685</v>
      </c>
      <c r="O6" s="1"/>
      <c r="P6" s="1"/>
      <c r="Q6" s="1"/>
      <c r="R6" s="1"/>
      <c r="S6" s="1"/>
    </row>
    <row r="7" spans="1:19" s="25" customFormat="1" ht="15">
      <c r="A7" s="25" t="s">
        <v>118</v>
      </c>
      <c r="C7" s="10">
        <v>3</v>
      </c>
      <c r="D7" s="24">
        <f>C7/C$15*100</f>
        <v>1.935483870967742</v>
      </c>
      <c r="E7" s="10"/>
      <c r="F7" s="10">
        <v>16</v>
      </c>
      <c r="G7" s="24">
        <f>F7/F$15*100</f>
        <v>1.2204424103737606</v>
      </c>
      <c r="H7" s="10"/>
      <c r="I7" s="10">
        <v>101</v>
      </c>
      <c r="J7" s="24">
        <f>I7/I$15*100</f>
        <v>1.7806770098730607</v>
      </c>
      <c r="K7" s="10"/>
      <c r="L7" s="10">
        <v>120</v>
      </c>
      <c r="M7" s="40">
        <f>L7/L$15*100</f>
        <v>1.6811431773606051</v>
      </c>
      <c r="O7" s="1"/>
      <c r="P7" s="1"/>
      <c r="Q7" s="1"/>
      <c r="R7" s="1"/>
      <c r="S7" s="1"/>
    </row>
    <row r="8" spans="1:19" s="25" customFormat="1" ht="15">
      <c r="A8" s="25" t="s">
        <v>117</v>
      </c>
      <c r="C8" s="10">
        <v>48</v>
      </c>
      <c r="D8" s="24">
        <f>C8/C$15*100</f>
        <v>30.967741935483872</v>
      </c>
      <c r="E8" s="10"/>
      <c r="F8" s="10">
        <v>248</v>
      </c>
      <c r="G8" s="24">
        <f>F8/F$15*100</f>
        <v>18.916857360793287</v>
      </c>
      <c r="H8" s="10"/>
      <c r="I8" s="12">
        <v>1099</v>
      </c>
      <c r="J8" s="24">
        <f>I8/I$15*100</f>
        <v>19.375881523272216</v>
      </c>
      <c r="K8" s="10"/>
      <c r="L8" s="12">
        <v>1395</v>
      </c>
      <c r="M8" s="40">
        <f>L8/L$15*100</f>
        <v>19.543289436817034</v>
      </c>
      <c r="O8" s="1"/>
      <c r="P8" s="1"/>
      <c r="Q8" s="1"/>
      <c r="R8" s="1"/>
      <c r="S8" s="1"/>
    </row>
    <row r="9" spans="1:19" s="25" customFormat="1" ht="15">
      <c r="A9" s="25" t="s">
        <v>116</v>
      </c>
      <c r="C9" s="10">
        <v>124</v>
      </c>
      <c r="D9" s="24">
        <f>C9/C$15*100</f>
        <v>80</v>
      </c>
      <c r="E9" s="10"/>
      <c r="F9" s="12">
        <v>810</v>
      </c>
      <c r="G9" s="24">
        <f>F9/F$15*100</f>
        <v>61.784897025171624</v>
      </c>
      <c r="H9" s="10"/>
      <c r="I9" s="12">
        <v>3712</v>
      </c>
      <c r="J9" s="24">
        <f>I9/I$15*100</f>
        <v>65.444287729196049</v>
      </c>
      <c r="K9" s="10"/>
      <c r="L9" s="12">
        <v>4646</v>
      </c>
      <c r="M9" s="40">
        <f>L9/L$15*100</f>
        <v>65.088260016811432</v>
      </c>
      <c r="O9" s="1"/>
      <c r="P9" s="1"/>
      <c r="Q9" s="1"/>
      <c r="R9" s="1"/>
      <c r="S9" s="1"/>
    </row>
    <row r="10" spans="1:19" s="25" customFormat="1" ht="15">
      <c r="A10" s="25" t="s">
        <v>115</v>
      </c>
      <c r="C10" s="10">
        <v>36</v>
      </c>
      <c r="D10" s="24">
        <f>C10/C$15*100</f>
        <v>23.225806451612904</v>
      </c>
      <c r="E10" s="10"/>
      <c r="F10" s="10">
        <v>188</v>
      </c>
      <c r="G10" s="24">
        <f>F10/F$15*100</f>
        <v>14.340198321891688</v>
      </c>
      <c r="H10" s="10"/>
      <c r="I10" s="10">
        <v>643</v>
      </c>
      <c r="J10" s="24">
        <f>I10/I$15*100</f>
        <v>11.336389280677011</v>
      </c>
      <c r="K10" s="10"/>
      <c r="L10" s="12">
        <v>867</v>
      </c>
      <c r="M10" s="40">
        <f>L10/L$15*100</f>
        <v>12.146259456430371</v>
      </c>
      <c r="O10" s="1"/>
      <c r="P10" s="1"/>
      <c r="Q10" s="1"/>
      <c r="R10" s="1"/>
      <c r="S10" s="1"/>
    </row>
    <row r="11" spans="1:19" s="25" customFormat="1" ht="15">
      <c r="A11" s="25" t="s">
        <v>114</v>
      </c>
      <c r="C11" s="10">
        <v>46</v>
      </c>
      <c r="D11" s="24">
        <f>C11/C$15*100</f>
        <v>29.677419354838708</v>
      </c>
      <c r="E11" s="10"/>
      <c r="F11" s="10">
        <v>342</v>
      </c>
      <c r="G11" s="24">
        <f>F11/F$15*100</f>
        <v>26.086956521739129</v>
      </c>
      <c r="H11" s="10"/>
      <c r="I11" s="12">
        <v>1177</v>
      </c>
      <c r="J11" s="24">
        <f>I11/I$15*100</f>
        <v>20.751057827926658</v>
      </c>
      <c r="K11" s="10"/>
      <c r="L11" s="12">
        <v>1565</v>
      </c>
      <c r="M11" s="40">
        <f>L11/L$15*100</f>
        <v>21.924908938077891</v>
      </c>
      <c r="O11" s="1"/>
      <c r="P11" s="1"/>
      <c r="Q11" s="1"/>
      <c r="R11" s="1"/>
      <c r="S11" s="1"/>
    </row>
    <row r="12" spans="1:19" s="25" customFormat="1" ht="15">
      <c r="A12" s="25" t="s">
        <v>113</v>
      </c>
      <c r="C12" s="10">
        <v>15</v>
      </c>
      <c r="D12" s="24">
        <f>C12/C$15*100</f>
        <v>9.67741935483871</v>
      </c>
      <c r="E12" s="10"/>
      <c r="F12" s="10">
        <v>111</v>
      </c>
      <c r="G12" s="24">
        <f>F12/F$15*100</f>
        <v>8.4668192219679632</v>
      </c>
      <c r="H12" s="10"/>
      <c r="I12" s="10">
        <v>548</v>
      </c>
      <c r="J12" s="24">
        <f>I12/I$15*100</f>
        <v>9.6614950634696761</v>
      </c>
      <c r="K12" s="10"/>
      <c r="L12" s="12">
        <v>674</v>
      </c>
      <c r="M12" s="40">
        <f>L12/L$15*100</f>
        <v>9.4424208461753985</v>
      </c>
      <c r="O12" s="1"/>
      <c r="P12" s="1"/>
      <c r="Q12" s="1"/>
      <c r="R12" s="1"/>
      <c r="S12" s="1"/>
    </row>
    <row r="13" spans="1:19" s="25" customFormat="1" ht="15">
      <c r="A13" s="25" t="s">
        <v>112</v>
      </c>
      <c r="C13" s="10">
        <v>22</v>
      </c>
      <c r="D13" s="24">
        <f>C13/C$15*100</f>
        <v>14.193548387096774</v>
      </c>
      <c r="E13" s="10"/>
      <c r="F13" s="10">
        <v>267</v>
      </c>
      <c r="G13" s="24">
        <f>F13/F$15*100</f>
        <v>20.366132723112131</v>
      </c>
      <c r="H13" s="10"/>
      <c r="I13" s="12">
        <v>663</v>
      </c>
      <c r="J13" s="24">
        <f>I13/I$15*100</f>
        <v>11.688998589562765</v>
      </c>
      <c r="K13" s="10"/>
      <c r="L13" s="12">
        <v>952</v>
      </c>
      <c r="M13" s="40">
        <f>L13/L$15*100</f>
        <v>13.3370692070608</v>
      </c>
      <c r="O13" s="1"/>
      <c r="P13" s="1"/>
      <c r="Q13" s="1"/>
      <c r="R13" s="1"/>
      <c r="S13" s="1"/>
    </row>
    <row r="14" spans="1:19" s="25" customFormat="1" ht="15">
      <c r="A14" s="25" t="s">
        <v>111</v>
      </c>
      <c r="C14" s="10">
        <v>8</v>
      </c>
      <c r="D14" s="41">
        <f>C14/C$15*100</f>
        <v>5.161290322580645</v>
      </c>
      <c r="E14" s="26"/>
      <c r="F14" s="10">
        <v>50</v>
      </c>
      <c r="G14" s="41">
        <f>F14/F$15*100</f>
        <v>3.8138825324180017</v>
      </c>
      <c r="H14" s="26"/>
      <c r="I14" s="10">
        <v>170</v>
      </c>
      <c r="J14" s="41">
        <f>I14/I$15*100</f>
        <v>2.997179125528914</v>
      </c>
      <c r="K14" s="26"/>
      <c r="L14" s="10">
        <v>228</v>
      </c>
      <c r="M14" s="40">
        <f>L14/L$15*100</f>
        <v>3.1941720369851496</v>
      </c>
      <c r="O14" s="1"/>
      <c r="P14" s="1"/>
      <c r="Q14" s="1"/>
      <c r="R14" s="1"/>
      <c r="S14" s="1"/>
    </row>
    <row r="15" spans="1:19" ht="18" thickBot="1">
      <c r="A15" s="19" t="s">
        <v>9</v>
      </c>
      <c r="B15" s="18"/>
      <c r="C15" s="8">
        <v>155</v>
      </c>
      <c r="D15" s="39">
        <v>1</v>
      </c>
      <c r="E15" s="8"/>
      <c r="F15" s="15">
        <v>1311</v>
      </c>
      <c r="G15" s="39">
        <v>1</v>
      </c>
      <c r="H15" s="8"/>
      <c r="I15" s="15">
        <v>5672</v>
      </c>
      <c r="J15" s="39">
        <v>1</v>
      </c>
      <c r="K15" s="8"/>
      <c r="L15" s="15">
        <v>7138</v>
      </c>
      <c r="M15" s="38">
        <v>1</v>
      </c>
    </row>
    <row r="16" spans="1:19" hidden="1">
      <c r="C16" s="10"/>
      <c r="D16" s="11"/>
      <c r="E16" s="10"/>
      <c r="F16" s="10"/>
      <c r="G16" s="11"/>
      <c r="H16" s="10"/>
      <c r="I16" s="10"/>
      <c r="J16" s="11"/>
      <c r="K16" s="10"/>
      <c r="L16" s="10"/>
    </row>
    <row r="17" spans="1:13" hidden="1">
      <c r="A17" s="1" t="s">
        <v>8</v>
      </c>
      <c r="C17" s="10"/>
      <c r="D17" s="11"/>
      <c r="E17" s="10"/>
      <c r="F17" s="10"/>
      <c r="G17" s="11"/>
      <c r="H17" s="10"/>
      <c r="I17" s="10"/>
      <c r="J17" s="11"/>
      <c r="K17" s="10"/>
      <c r="L17" s="10"/>
    </row>
    <row r="18" spans="1:13" hidden="1">
      <c r="C18" s="10"/>
      <c r="D18" s="11"/>
      <c r="E18" s="10"/>
      <c r="F18" s="10"/>
      <c r="G18" s="11"/>
      <c r="H18" s="10"/>
      <c r="I18" s="10"/>
      <c r="J18" s="11"/>
      <c r="K18" s="10"/>
      <c r="L18" s="10"/>
    </row>
    <row r="19" spans="1:13" hidden="1">
      <c r="A19" s="1" t="s">
        <v>7</v>
      </c>
      <c r="C19" s="10"/>
      <c r="D19" s="11"/>
      <c r="E19" s="10"/>
      <c r="F19" s="12"/>
      <c r="G19" s="11"/>
      <c r="H19" s="10"/>
      <c r="I19" s="12"/>
      <c r="J19" s="11"/>
      <c r="K19" s="10"/>
      <c r="L19" s="12"/>
    </row>
    <row r="20" spans="1:13" hidden="1">
      <c r="C20" s="10"/>
      <c r="D20" s="11"/>
      <c r="E20" s="10"/>
      <c r="F20" s="10"/>
      <c r="G20" s="11"/>
      <c r="H20" s="10"/>
      <c r="I20" s="10"/>
      <c r="J20" s="11"/>
      <c r="K20" s="10"/>
      <c r="L20" s="10"/>
    </row>
    <row r="21" spans="1:13" ht="3.75" customHeight="1">
      <c r="C21" s="10"/>
      <c r="D21" s="11"/>
      <c r="E21" s="10"/>
      <c r="F21" s="10"/>
      <c r="G21" s="11"/>
      <c r="H21" s="10"/>
      <c r="I21" s="10"/>
      <c r="J21" s="11"/>
      <c r="K21" s="10"/>
      <c r="L21" s="10"/>
    </row>
    <row r="22" spans="1:13" ht="16.5">
      <c r="A22" s="10" t="s">
        <v>110</v>
      </c>
      <c r="B22" s="10"/>
      <c r="C22" s="1">
        <v>435</v>
      </c>
      <c r="D22" s="12"/>
      <c r="E22" s="12"/>
      <c r="F22" s="37">
        <v>3014</v>
      </c>
      <c r="G22" s="12"/>
      <c r="H22" s="12"/>
      <c r="I22" s="37">
        <v>11831</v>
      </c>
      <c r="J22" s="12"/>
      <c r="K22" s="12"/>
      <c r="L22" s="37">
        <v>15280</v>
      </c>
    </row>
    <row r="23" spans="1:13" ht="3.75" customHeight="1">
      <c r="A23" s="10"/>
      <c r="B23" s="10"/>
      <c r="C23" s="10"/>
      <c r="D23" s="11"/>
      <c r="E23" s="10"/>
      <c r="F23" s="10"/>
      <c r="G23" s="11"/>
      <c r="H23" s="10"/>
      <c r="I23" s="10"/>
      <c r="J23" s="11"/>
      <c r="K23" s="10"/>
      <c r="L23" s="10"/>
    </row>
    <row r="24" spans="1:13" ht="17.25" thickBot="1">
      <c r="A24" s="8" t="s">
        <v>109</v>
      </c>
      <c r="B24" s="8"/>
      <c r="C24" s="7">
        <f>C22/C15</f>
        <v>2.806451612903226</v>
      </c>
      <c r="D24" s="9"/>
      <c r="E24" s="8"/>
      <c r="F24" s="7">
        <f>F22/F15</f>
        <v>2.2990083905415712</v>
      </c>
      <c r="G24" s="9"/>
      <c r="H24" s="8"/>
      <c r="I24" s="7">
        <f>I22/I15</f>
        <v>2.085860366713681</v>
      </c>
      <c r="J24" s="9"/>
      <c r="K24" s="8"/>
      <c r="L24" s="7">
        <f>L22/L15</f>
        <v>2.1406556458391708</v>
      </c>
      <c r="M24" s="6"/>
    </row>
    <row r="25" spans="1:13" ht="16.5">
      <c r="A25" s="5" t="s">
        <v>108</v>
      </c>
    </row>
    <row r="26" spans="1:13" ht="16.5">
      <c r="A26" s="5" t="s">
        <v>107</v>
      </c>
    </row>
    <row r="27" spans="1:13" ht="16.5">
      <c r="A27" s="5" t="s">
        <v>106</v>
      </c>
    </row>
    <row r="28" spans="1:13" ht="16.5">
      <c r="A28" s="5" t="s">
        <v>105</v>
      </c>
    </row>
    <row r="32" spans="1:13" ht="15">
      <c r="B32" s="36" t="s">
        <v>104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22"/>
  <sheetViews>
    <sheetView zoomScaleNormal="100" workbookViewId="0"/>
  </sheetViews>
  <sheetFormatPr defaultRowHeight="12.75"/>
  <cols>
    <col min="1" max="1" width="9.140625" style="23"/>
    <col min="2" max="2" width="30.7109375" style="23" customWidth="1"/>
    <col min="3" max="4" width="9.140625" style="23"/>
    <col min="5" max="5" width="1.28515625" style="23" customWidth="1"/>
    <col min="6" max="7" width="9.140625" style="23"/>
    <col min="8" max="8" width="1.42578125" style="23" customWidth="1"/>
    <col min="9" max="10" width="9.140625" style="23"/>
    <col min="11" max="11" width="1.140625" style="23" customWidth="1"/>
    <col min="12" max="13" width="9.140625" style="23"/>
    <col min="14" max="14" width="1.42578125" style="23" customWidth="1"/>
    <col min="15" max="16384" width="9.140625" style="23"/>
  </cols>
  <sheetData>
    <row r="1" spans="1:16" ht="18" thickBot="1">
      <c r="A1" s="66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>
      <c r="A2" s="63"/>
      <c r="B2" s="63"/>
      <c r="C2" s="64">
        <v>2012</v>
      </c>
      <c r="D2" s="64"/>
      <c r="E2" s="63"/>
      <c r="F2" s="64">
        <v>2013</v>
      </c>
      <c r="G2" s="64"/>
      <c r="H2" s="63"/>
      <c r="I2" s="62">
        <v>2014</v>
      </c>
      <c r="J2" s="62"/>
      <c r="K2" s="63"/>
      <c r="L2" s="62">
        <v>2015</v>
      </c>
      <c r="M2" s="62"/>
      <c r="O2" s="62">
        <v>2016</v>
      </c>
      <c r="P2" s="62"/>
    </row>
    <row r="3" spans="1:16" ht="13.5">
      <c r="A3" s="61" t="s">
        <v>127</v>
      </c>
      <c r="B3" s="61"/>
      <c r="C3" s="60" t="s">
        <v>97</v>
      </c>
      <c r="D3" s="59" t="s">
        <v>126</v>
      </c>
      <c r="E3" s="61"/>
      <c r="F3" s="60" t="s">
        <v>97</v>
      </c>
      <c r="G3" s="59" t="s">
        <v>126</v>
      </c>
      <c r="H3" s="61"/>
      <c r="I3" s="60" t="s">
        <v>97</v>
      </c>
      <c r="J3" s="59" t="s">
        <v>126</v>
      </c>
      <c r="K3" s="61"/>
      <c r="L3" s="60" t="s">
        <v>97</v>
      </c>
      <c r="M3" s="59" t="s">
        <v>126</v>
      </c>
      <c r="O3" s="60" t="s">
        <v>97</v>
      </c>
      <c r="P3" s="59" t="s">
        <v>126</v>
      </c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O4" s="58"/>
      <c r="P4" s="58"/>
    </row>
    <row r="5" spans="1:16">
      <c r="A5" s="23" t="s">
        <v>62</v>
      </c>
      <c r="B5" s="55"/>
      <c r="C5" s="57">
        <v>2572</v>
      </c>
      <c r="D5" s="53">
        <f>(C5/C$16)*100</f>
        <v>31.538933169834461</v>
      </c>
      <c r="E5" s="54"/>
      <c r="F5" s="54">
        <v>2180</v>
      </c>
      <c r="G5" s="53">
        <f>(F5/F$16)*100</f>
        <v>28.920137967630673</v>
      </c>
      <c r="H5" s="54"/>
      <c r="I5" s="54">
        <v>2200</v>
      </c>
      <c r="J5" s="53">
        <f>(I5/I$16)*100</f>
        <v>29.948271167982575</v>
      </c>
      <c r="K5" s="54"/>
      <c r="L5" s="54">
        <v>2199</v>
      </c>
      <c r="M5" s="53">
        <f>(L5/L$16)*100</f>
        <v>30.806948725133093</v>
      </c>
      <c r="O5" s="54">
        <v>2341</v>
      </c>
      <c r="P5" s="53">
        <f>(O5/O$16)*100</f>
        <v>33.083663086489537</v>
      </c>
    </row>
    <row r="6" spans="1:16">
      <c r="A6" s="23" t="s">
        <v>61</v>
      </c>
      <c r="B6" s="55"/>
      <c r="C6" s="57">
        <v>1376</v>
      </c>
      <c r="D6" s="53">
        <f>(C6/C$16)*100</f>
        <v>16.873083997547518</v>
      </c>
      <c r="E6" s="54"/>
      <c r="F6" s="54">
        <v>1472</v>
      </c>
      <c r="G6" s="53">
        <f>(F6/F$16)*100</f>
        <v>19.52772618731759</v>
      </c>
      <c r="H6" s="54"/>
      <c r="I6" s="54">
        <v>1415</v>
      </c>
      <c r="J6" s="53">
        <f>(I6/I$16)*100</f>
        <v>19.262183501225156</v>
      </c>
      <c r="K6" s="54"/>
      <c r="L6" s="54">
        <v>1375</v>
      </c>
      <c r="M6" s="53">
        <f>(L6/L$16)*100</f>
        <v>19.263098907256936</v>
      </c>
      <c r="O6" s="54">
        <v>1341</v>
      </c>
      <c r="P6" s="53">
        <f>(O6/O$16)*100</f>
        <v>18.951384963256075</v>
      </c>
    </row>
    <row r="7" spans="1:16">
      <c r="A7" s="23" t="s">
        <v>43</v>
      </c>
      <c r="B7" s="55"/>
      <c r="C7" s="57">
        <v>947</v>
      </c>
      <c r="D7" s="53">
        <f>(C7/C$16)*100</f>
        <v>11.61250766400981</v>
      </c>
      <c r="E7" s="54"/>
      <c r="F7" s="54">
        <v>857</v>
      </c>
      <c r="G7" s="53">
        <f>(F7/F$16)*100</f>
        <v>11.369063412045636</v>
      </c>
      <c r="H7" s="54"/>
      <c r="I7" s="54">
        <v>862</v>
      </c>
      <c r="J7" s="53">
        <f>(I7/I$16)*100</f>
        <v>11.734277157636809</v>
      </c>
      <c r="K7" s="54"/>
      <c r="L7" s="54">
        <v>966</v>
      </c>
      <c r="M7" s="53">
        <f>(L7/L$16)*100</f>
        <v>13.533202577752872</v>
      </c>
      <c r="O7" s="54">
        <v>1128</v>
      </c>
      <c r="P7" s="53">
        <f>(O7/O$16)*100</f>
        <v>15.941209723007349</v>
      </c>
    </row>
    <row r="8" spans="1:16">
      <c r="A8" s="23" t="s">
        <v>57</v>
      </c>
      <c r="B8" s="55"/>
      <c r="C8" s="57">
        <v>1613</v>
      </c>
      <c r="D8" s="53">
        <f>(C8/C$16)*100</f>
        <v>19.779276517473942</v>
      </c>
      <c r="E8" s="54"/>
      <c r="F8" s="54">
        <v>1506</v>
      </c>
      <c r="G8" s="53">
        <f>(F8/F$16)*100</f>
        <v>19.978774210665957</v>
      </c>
      <c r="H8" s="54"/>
      <c r="I8" s="54">
        <v>1263</v>
      </c>
      <c r="J8" s="53">
        <f>(I8/I$16)*100</f>
        <v>17.193030220528179</v>
      </c>
      <c r="K8" s="54"/>
      <c r="L8" s="54">
        <v>1176</v>
      </c>
      <c r="M8" s="53">
        <f>(L8/L$16)*100</f>
        <v>16.475203138133931</v>
      </c>
      <c r="O8" s="54">
        <v>1077</v>
      </c>
      <c r="P8" s="53">
        <f>(O8/O$16)*100</f>
        <v>15.220463538722443</v>
      </c>
    </row>
    <row r="9" spans="1:16">
      <c r="A9" s="23" t="s">
        <v>64</v>
      </c>
      <c r="B9" s="55"/>
      <c r="C9" s="57">
        <v>933</v>
      </c>
      <c r="D9" s="53">
        <f>(C9/C$16)*100</f>
        <v>11.440833844267321</v>
      </c>
      <c r="E9" s="54"/>
      <c r="F9" s="54">
        <v>832</v>
      </c>
      <c r="G9" s="53">
        <f>(F9/F$16)*100</f>
        <v>11.037410453701249</v>
      </c>
      <c r="H9" s="54"/>
      <c r="I9" s="54">
        <v>838</v>
      </c>
      <c r="J9" s="53">
        <f>(I9/I$16)*100</f>
        <v>11.407568744895181</v>
      </c>
      <c r="K9" s="54"/>
      <c r="L9" s="54">
        <v>875</v>
      </c>
      <c r="M9" s="53">
        <f>(L9/L$16)*100</f>
        <v>12.258335668254414</v>
      </c>
      <c r="O9" s="54">
        <v>804</v>
      </c>
      <c r="P9" s="53">
        <f>(O9/O$16)*100</f>
        <v>11.362351611079706</v>
      </c>
    </row>
    <row r="10" spans="1:16">
      <c r="A10" s="23" t="s">
        <v>92</v>
      </c>
      <c r="B10" s="55"/>
      <c r="C10" s="57">
        <v>1107</v>
      </c>
      <c r="D10" s="53">
        <f>(C10/C$16)*100</f>
        <v>13.574494175352545</v>
      </c>
      <c r="E10" s="54"/>
      <c r="F10" s="54">
        <v>897</v>
      </c>
      <c r="G10" s="53">
        <f>(F10/F$16)*100</f>
        <v>11.899708145396657</v>
      </c>
      <c r="H10" s="54"/>
      <c r="I10" s="54">
        <v>891</v>
      </c>
      <c r="J10" s="53">
        <f>(I10/I$16)*100</f>
        <v>12.129049823032943</v>
      </c>
      <c r="K10" s="54"/>
      <c r="L10" s="54">
        <v>910</v>
      </c>
      <c r="M10" s="53">
        <f>(L10/L$16)*100</f>
        <v>12.748669094984589</v>
      </c>
      <c r="O10" s="54">
        <v>730</v>
      </c>
      <c r="P10" s="53">
        <f>(O10/O$16)*100</f>
        <v>10.316563029960429</v>
      </c>
    </row>
    <row r="11" spans="1:16">
      <c r="A11" s="23" t="s">
        <v>24</v>
      </c>
      <c r="B11" s="55"/>
      <c r="C11" s="57">
        <v>850</v>
      </c>
      <c r="D11" s="53">
        <f>(C11/C$16)*100</f>
        <v>10.423053341508277</v>
      </c>
      <c r="E11" s="54"/>
      <c r="F11" s="54">
        <v>702</v>
      </c>
      <c r="G11" s="53">
        <f>(F11/F$16)*100</f>
        <v>9.3128150703104282</v>
      </c>
      <c r="H11" s="54"/>
      <c r="I11" s="54">
        <v>692</v>
      </c>
      <c r="J11" s="53">
        <f>(I11/I$16)*100</f>
        <v>9.4200925673836107</v>
      </c>
      <c r="K11" s="54"/>
      <c r="L11" s="54">
        <v>678</v>
      </c>
      <c r="M11" s="53">
        <f>(L11/L$16)*100</f>
        <v>9.4984589520874199</v>
      </c>
      <c r="O11" s="54">
        <v>668</v>
      </c>
      <c r="P11" s="53">
        <f>(O11/O$16)*100</f>
        <v>9.4403617863199543</v>
      </c>
    </row>
    <row r="12" spans="1:16">
      <c r="A12" s="23" t="s">
        <v>71</v>
      </c>
      <c r="B12" s="55"/>
      <c r="C12" s="57">
        <v>822</v>
      </c>
      <c r="D12" s="53">
        <f>(C12/C$16)*100</f>
        <v>10.079705702023299</v>
      </c>
      <c r="E12" s="54"/>
      <c r="F12" s="54">
        <v>659</v>
      </c>
      <c r="G12" s="53">
        <f>(F12/F$16)*100</f>
        <v>8.7423719819580796</v>
      </c>
      <c r="H12" s="54"/>
      <c r="I12" s="54">
        <v>598</v>
      </c>
      <c r="J12" s="53">
        <f>(I12/I$16)*100</f>
        <v>8.1404846174789007</v>
      </c>
      <c r="K12" s="54"/>
      <c r="L12" s="54">
        <v>549</v>
      </c>
      <c r="M12" s="53">
        <f>(L12/L$16)*100</f>
        <v>7.691230036424769</v>
      </c>
      <c r="O12" s="54">
        <v>512</v>
      </c>
      <c r="P12" s="53">
        <f>(O12/O$16)*100</f>
        <v>7.2357263990955341</v>
      </c>
    </row>
    <row r="13" spans="1:16">
      <c r="A13" s="23" t="s">
        <v>70</v>
      </c>
      <c r="B13" s="55"/>
      <c r="C13" s="57">
        <v>413</v>
      </c>
      <c r="D13" s="53">
        <f>(C13/C$16)*100</f>
        <v>5.0643776824034337</v>
      </c>
      <c r="E13" s="54"/>
      <c r="F13" s="54">
        <v>352</v>
      </c>
      <c r="G13" s="53">
        <f>(F13/F$16)*100</f>
        <v>4.6696736534889896</v>
      </c>
      <c r="H13" s="54"/>
      <c r="I13" s="54">
        <v>325</v>
      </c>
      <c r="J13" s="53">
        <f>(I13/I$16)*100</f>
        <v>4.4241764225428799</v>
      </c>
      <c r="K13" s="54"/>
      <c r="L13" s="54">
        <v>327</v>
      </c>
      <c r="M13" s="53">
        <f>(L13/L$16)*100</f>
        <v>4.5811151583076493</v>
      </c>
      <c r="O13" s="54">
        <v>341</v>
      </c>
      <c r="P13" s="53">
        <f>(O13/O$16)*100</f>
        <v>4.819106840022612</v>
      </c>
    </row>
    <row r="14" spans="1:16">
      <c r="A14" s="23" t="s">
        <v>59</v>
      </c>
      <c r="B14" s="55"/>
      <c r="C14" s="57">
        <v>421</v>
      </c>
      <c r="D14" s="53">
        <f>(C14/C$16)*100</f>
        <v>5.16247700797057</v>
      </c>
      <c r="E14" s="54"/>
      <c r="F14" s="54">
        <v>371</v>
      </c>
      <c r="G14" s="53">
        <f>(F14/F$16)*100</f>
        <v>4.9217299018307248</v>
      </c>
      <c r="H14" s="54"/>
      <c r="I14" s="54">
        <v>388</v>
      </c>
      <c r="J14" s="53">
        <f>(I14/I$16)*100</f>
        <v>5.2817860059896544</v>
      </c>
      <c r="K14" s="54"/>
      <c r="L14" s="54">
        <v>357</v>
      </c>
      <c r="M14" s="53">
        <f>(L14/L$16)*100</f>
        <v>5.0014009526478009</v>
      </c>
      <c r="O14" s="54">
        <v>323</v>
      </c>
      <c r="P14" s="53">
        <f>(O14/O$16)*100</f>
        <v>4.5647258338044097</v>
      </c>
    </row>
    <row r="15" spans="1:16">
      <c r="A15" s="56"/>
      <c r="B15" s="55"/>
      <c r="C15" s="54"/>
      <c r="D15" s="53"/>
      <c r="E15" s="54"/>
      <c r="F15" s="54"/>
      <c r="G15" s="53"/>
      <c r="H15" s="54"/>
      <c r="I15" s="54"/>
      <c r="J15" s="53"/>
      <c r="K15" s="54"/>
      <c r="L15" s="54"/>
      <c r="M15" s="53"/>
      <c r="O15" s="54"/>
      <c r="P15" s="53"/>
    </row>
    <row r="16" spans="1:16" ht="14.25" thickBot="1">
      <c r="A16" s="52" t="s">
        <v>125</v>
      </c>
      <c r="B16" s="52"/>
      <c r="C16" s="50">
        <v>8155</v>
      </c>
      <c r="D16" s="49">
        <f>(C16/C$16)*100</f>
        <v>100</v>
      </c>
      <c r="E16" s="50"/>
      <c r="F16" s="50">
        <v>7538</v>
      </c>
      <c r="G16" s="49">
        <f>(F16/F$16)*100</f>
        <v>100</v>
      </c>
      <c r="H16" s="50"/>
      <c r="I16" s="50">
        <v>7346</v>
      </c>
      <c r="J16" s="49">
        <f>(I16/I$16)*100</f>
        <v>100</v>
      </c>
      <c r="K16" s="50"/>
      <c r="L16" s="50">
        <v>7138</v>
      </c>
      <c r="M16" s="49">
        <f>(L16/L$16)*100</f>
        <v>100</v>
      </c>
      <c r="N16" s="51"/>
      <c r="O16" s="50">
        <v>7076</v>
      </c>
      <c r="P16" s="49">
        <f>(O16/O$16)*100</f>
        <v>100</v>
      </c>
    </row>
    <row r="17" spans="1:15">
      <c r="A17" s="46" t="s">
        <v>124</v>
      </c>
      <c r="B17" s="47"/>
      <c r="C17" s="47"/>
      <c r="D17" s="47"/>
      <c r="E17" s="48"/>
      <c r="F17" s="47"/>
      <c r="G17" s="47"/>
      <c r="H17" s="48"/>
      <c r="I17" s="47"/>
      <c r="J17" s="47"/>
      <c r="K17" s="48"/>
      <c r="L17" s="47"/>
      <c r="M17" s="47"/>
    </row>
    <row r="18" spans="1:15">
      <c r="A18" s="46" t="s">
        <v>123</v>
      </c>
      <c r="B18" s="47"/>
      <c r="C18" s="47"/>
      <c r="D18" s="47"/>
      <c r="E18" s="48"/>
      <c r="F18" s="47"/>
      <c r="G18" s="47"/>
      <c r="H18" s="48"/>
      <c r="I18" s="47"/>
      <c r="J18" s="47"/>
      <c r="K18" s="48"/>
      <c r="L18" s="47"/>
      <c r="M18" s="47"/>
    </row>
    <row r="19" spans="1:15">
      <c r="A19" s="46" t="s">
        <v>122</v>
      </c>
    </row>
    <row r="21" spans="1:15">
      <c r="C21" s="45"/>
    </row>
    <row r="22" spans="1:15" ht="15">
      <c r="M22" s="4"/>
      <c r="N22" s="4"/>
      <c r="O22" s="4"/>
    </row>
  </sheetData>
  <mergeCells count="3">
    <mergeCell ref="L2:M2"/>
    <mergeCell ref="I2:J2"/>
    <mergeCell ref="O2:P2"/>
  </mergeCells>
  <pageMargins left="0.75" right="0.75" top="1" bottom="1" header="0.5" footer="0.5"/>
  <pageSetup paperSize="9" scale="97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B110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69" customWidth="1"/>
    <col min="2" max="2" width="8.7109375" style="67" bestFit="1" customWidth="1"/>
    <col min="3" max="3" width="7.28515625" style="68" customWidth="1"/>
    <col min="4" max="4" width="8.7109375" style="67" bestFit="1" customWidth="1"/>
    <col min="5" max="5" width="7.140625" style="68" customWidth="1"/>
    <col min="6" max="6" width="9.5703125" style="67" bestFit="1" customWidth="1"/>
    <col min="7" max="7" width="7.42578125" style="68" customWidth="1"/>
    <col min="8" max="8" width="12.7109375" style="67" bestFit="1" customWidth="1"/>
    <col min="9" max="9" width="7.5703125" style="68" customWidth="1"/>
    <col min="10" max="10" width="8.7109375" style="67" bestFit="1" customWidth="1"/>
    <col min="11" max="11" width="7" style="68" customWidth="1"/>
    <col min="12" max="12" width="8.7109375" style="67" bestFit="1" customWidth="1"/>
    <col min="13" max="13" width="7.140625" style="68" customWidth="1"/>
    <col min="14" max="14" width="9.85546875" style="67" bestFit="1" customWidth="1"/>
    <col min="15" max="15" width="7.28515625" style="68" customWidth="1"/>
    <col min="16" max="16" width="5.28515625" style="67" customWidth="1"/>
    <col min="17" max="16384" width="9.140625" style="67"/>
  </cols>
  <sheetData>
    <row r="1" spans="1:17" ht="18" thickBot="1">
      <c r="A1" s="19" t="s">
        <v>155</v>
      </c>
      <c r="B1" s="18"/>
      <c r="C1" s="81"/>
      <c r="D1" s="18"/>
      <c r="E1" s="81"/>
      <c r="F1" s="18"/>
      <c r="G1" s="81"/>
      <c r="H1" s="18"/>
      <c r="I1" s="81"/>
      <c r="J1" s="18"/>
      <c r="K1" s="81"/>
      <c r="L1" s="18"/>
      <c r="M1" s="81"/>
      <c r="N1" s="18"/>
      <c r="O1" s="81"/>
    </row>
    <row r="2" spans="1:17" ht="42" customHeight="1">
      <c r="A2" s="104"/>
      <c r="B2" s="103" t="s">
        <v>154</v>
      </c>
      <c r="C2" s="103"/>
      <c r="D2" s="103" t="s">
        <v>153</v>
      </c>
      <c r="E2" s="103"/>
      <c r="F2" s="103" t="s">
        <v>152</v>
      </c>
      <c r="G2" s="103"/>
      <c r="H2" s="103" t="s">
        <v>151</v>
      </c>
      <c r="I2" s="103"/>
      <c r="J2" s="103" t="s">
        <v>150</v>
      </c>
      <c r="K2" s="103"/>
      <c r="L2" s="103" t="s">
        <v>149</v>
      </c>
      <c r="M2" s="103"/>
      <c r="N2" s="103" t="s">
        <v>148</v>
      </c>
      <c r="O2" s="103"/>
    </row>
    <row r="3" spans="1:17" ht="12.75" customHeight="1">
      <c r="B3" s="101" t="s">
        <v>97</v>
      </c>
      <c r="C3" s="102" t="s">
        <v>147</v>
      </c>
      <c r="D3" s="101" t="s">
        <v>97</v>
      </c>
      <c r="E3" s="101" t="s">
        <v>147</v>
      </c>
      <c r="F3" s="101" t="s">
        <v>97</v>
      </c>
      <c r="G3" s="101" t="s">
        <v>147</v>
      </c>
      <c r="H3" s="101" t="s">
        <v>97</v>
      </c>
      <c r="I3" s="101" t="s">
        <v>147</v>
      </c>
      <c r="J3" s="101" t="s">
        <v>97</v>
      </c>
      <c r="K3" s="101" t="s">
        <v>147</v>
      </c>
      <c r="L3" s="101" t="s">
        <v>97</v>
      </c>
      <c r="M3" s="101" t="s">
        <v>147</v>
      </c>
      <c r="N3" s="101" t="s">
        <v>97</v>
      </c>
      <c r="O3" s="101" t="s">
        <v>147</v>
      </c>
    </row>
    <row r="4" spans="1:17" ht="17.25">
      <c r="A4" s="100" t="s">
        <v>146</v>
      </c>
      <c r="B4" s="92">
        <v>10</v>
      </c>
      <c r="C4" s="88">
        <f>B4/B$90*100</f>
        <v>1.7667844522968199</v>
      </c>
      <c r="D4" s="92">
        <v>115</v>
      </c>
      <c r="E4" s="88">
        <f>D4/D$90*100</f>
        <v>17.397881996974281</v>
      </c>
      <c r="F4" s="92">
        <v>894</v>
      </c>
      <c r="G4" s="88">
        <f>F4/F$90*100</f>
        <v>9.1085073866530823</v>
      </c>
      <c r="H4" s="92">
        <v>11</v>
      </c>
      <c r="I4" s="88">
        <f>H4/H$90*100</f>
        <v>3.225806451612903</v>
      </c>
      <c r="J4" s="92">
        <v>78</v>
      </c>
      <c r="K4" s="88">
        <f>J4/J$90*100</f>
        <v>7.2558139534883717</v>
      </c>
      <c r="L4" s="92">
        <v>5</v>
      </c>
      <c r="M4" s="88">
        <f>L4/L$90*100</f>
        <v>3.7593984962406015</v>
      </c>
      <c r="N4" s="92">
        <v>1113</v>
      </c>
      <c r="O4" s="99">
        <f>N4/N$90*100</f>
        <v>8.8396473671670233</v>
      </c>
      <c r="P4" s="92"/>
      <c r="Q4" s="92"/>
    </row>
    <row r="5" spans="1:17">
      <c r="A5" s="97" t="s">
        <v>94</v>
      </c>
      <c r="B5" s="77">
        <v>1</v>
      </c>
      <c r="C5" s="96">
        <f>B5/B$90*100</f>
        <v>0.17667844522968199</v>
      </c>
      <c r="D5" s="77">
        <v>8</v>
      </c>
      <c r="E5" s="96">
        <f>D5/D$90*100</f>
        <v>1.2102874432677762</v>
      </c>
      <c r="F5" s="77">
        <v>35</v>
      </c>
      <c r="G5" s="96">
        <f>F5/F$90*100</f>
        <v>0.35659704533876718</v>
      </c>
      <c r="H5" s="77">
        <v>0</v>
      </c>
      <c r="I5" s="96">
        <f>H5/H$90*100</f>
        <v>0</v>
      </c>
      <c r="J5" s="77">
        <v>5</v>
      </c>
      <c r="K5" s="96">
        <f>J5/J$90*100</f>
        <v>0.46511627906976744</v>
      </c>
      <c r="L5" s="77">
        <v>0</v>
      </c>
      <c r="M5" s="96">
        <f>L5/L$90*100</f>
        <v>0</v>
      </c>
      <c r="N5" s="77">
        <v>49</v>
      </c>
      <c r="O5" s="95">
        <f>N5/N$90*100</f>
        <v>0.38916686522118976</v>
      </c>
      <c r="P5" s="77"/>
      <c r="Q5" s="77"/>
    </row>
    <row r="6" spans="1:17">
      <c r="A6" s="97" t="s">
        <v>93</v>
      </c>
      <c r="B6" s="77">
        <v>1</v>
      </c>
      <c r="C6" s="96">
        <f>B6/B$90*100</f>
        <v>0.17667844522968199</v>
      </c>
      <c r="D6" s="77">
        <v>28</v>
      </c>
      <c r="E6" s="96">
        <f>D6/D$90*100</f>
        <v>4.236006051437216</v>
      </c>
      <c r="F6" s="77">
        <v>82</v>
      </c>
      <c r="G6" s="96">
        <f>F6/F$90*100</f>
        <v>0.83545593479368319</v>
      </c>
      <c r="H6" s="77">
        <v>1</v>
      </c>
      <c r="I6" s="96">
        <f>H6/H$90*100</f>
        <v>0.2932551319648094</v>
      </c>
      <c r="J6" s="77">
        <v>7</v>
      </c>
      <c r="K6" s="96">
        <f>J6/J$90*100</f>
        <v>0.65116279069767447</v>
      </c>
      <c r="L6" s="77">
        <v>0</v>
      </c>
      <c r="M6" s="96">
        <f>L6/L$90*100</f>
        <v>0</v>
      </c>
      <c r="N6" s="77">
        <v>119</v>
      </c>
      <c r="O6" s="95">
        <f>N6/N$90*100</f>
        <v>0.94511952982288938</v>
      </c>
      <c r="P6" s="77"/>
      <c r="Q6" s="77"/>
    </row>
    <row r="7" spans="1:17">
      <c r="A7" s="97" t="s">
        <v>92</v>
      </c>
      <c r="B7" s="77">
        <v>6</v>
      </c>
      <c r="C7" s="96">
        <f>B7/B$90*100</f>
        <v>1.0600706713780919</v>
      </c>
      <c r="D7" s="77">
        <v>56</v>
      </c>
      <c r="E7" s="96">
        <f>D7/D$90*100</f>
        <v>8.472012102874432</v>
      </c>
      <c r="F7" s="77">
        <v>642</v>
      </c>
      <c r="G7" s="96">
        <f>F7/F$90*100</f>
        <v>6.5410086602139579</v>
      </c>
      <c r="H7" s="77">
        <v>6</v>
      </c>
      <c r="I7" s="96">
        <f>H7/H$90*100</f>
        <v>1.7595307917888565</v>
      </c>
      <c r="J7" s="77">
        <v>40</v>
      </c>
      <c r="K7" s="96">
        <f>J7/J$90*100</f>
        <v>3.7209302325581395</v>
      </c>
      <c r="L7" s="77">
        <v>3</v>
      </c>
      <c r="M7" s="96">
        <f>L7/L$90*100</f>
        <v>2.2556390977443606</v>
      </c>
      <c r="N7" s="77">
        <v>753</v>
      </c>
      <c r="O7" s="95">
        <f>N7/N$90*100</f>
        <v>5.9804622349297114</v>
      </c>
      <c r="P7" s="77"/>
      <c r="Q7" s="77"/>
    </row>
    <row r="8" spans="1:17">
      <c r="A8" s="97" t="s">
        <v>91</v>
      </c>
      <c r="B8" s="77">
        <v>0</v>
      </c>
      <c r="C8" s="96">
        <f>B8/B$90*100</f>
        <v>0</v>
      </c>
      <c r="D8" s="77">
        <v>0</v>
      </c>
      <c r="E8" s="96">
        <f>D8/D$90*100</f>
        <v>0</v>
      </c>
      <c r="F8" s="77">
        <v>35</v>
      </c>
      <c r="G8" s="96">
        <f>F8/F$90*100</f>
        <v>0.35659704533876718</v>
      </c>
      <c r="H8" s="77">
        <v>1</v>
      </c>
      <c r="I8" s="96">
        <f>H8/H$90*100</f>
        <v>0.2932551319648094</v>
      </c>
      <c r="J8" s="77">
        <v>2</v>
      </c>
      <c r="K8" s="96">
        <f>J8/J$90*100</f>
        <v>0.18604651162790697</v>
      </c>
      <c r="L8" s="77">
        <v>0</v>
      </c>
      <c r="M8" s="96">
        <f>L8/L$90*100</f>
        <v>0</v>
      </c>
      <c r="N8" s="77">
        <v>38</v>
      </c>
      <c r="O8" s="95">
        <f>N8/N$90*100</f>
        <v>0.3018028750694941</v>
      </c>
      <c r="P8" s="77"/>
      <c r="Q8" s="77"/>
    </row>
    <row r="9" spans="1:17">
      <c r="A9" s="97" t="s">
        <v>90</v>
      </c>
      <c r="B9" s="77">
        <v>0</v>
      </c>
      <c r="C9" s="96">
        <f>B9/B$90*100</f>
        <v>0</v>
      </c>
      <c r="D9" s="77">
        <v>0</v>
      </c>
      <c r="E9" s="96">
        <f>D9/D$90*100</f>
        <v>0</v>
      </c>
      <c r="F9" s="77">
        <v>8</v>
      </c>
      <c r="G9" s="96">
        <f>F9/F$90*100</f>
        <v>8.1507896077432501E-2</v>
      </c>
      <c r="H9" s="77">
        <v>0</v>
      </c>
      <c r="I9" s="96">
        <f>H9/H$90*100</f>
        <v>0</v>
      </c>
      <c r="J9" s="77">
        <v>2</v>
      </c>
      <c r="K9" s="96">
        <f>J9/J$90*100</f>
        <v>0.18604651162790697</v>
      </c>
      <c r="L9" s="77">
        <v>0</v>
      </c>
      <c r="M9" s="96">
        <f>L9/L$90*100</f>
        <v>0</v>
      </c>
      <c r="N9" s="77">
        <v>10</v>
      </c>
      <c r="O9" s="95">
        <f>N9/N$90*100</f>
        <v>7.9421809228814241E-2</v>
      </c>
      <c r="P9" s="77"/>
      <c r="Q9" s="77"/>
    </row>
    <row r="10" spans="1:17">
      <c r="A10" s="97" t="s">
        <v>89</v>
      </c>
      <c r="B10" s="77">
        <v>0</v>
      </c>
      <c r="C10" s="96">
        <f>B10/B$90*100</f>
        <v>0</v>
      </c>
      <c r="D10" s="77">
        <v>1</v>
      </c>
      <c r="E10" s="96">
        <f>D10/D$90*100</f>
        <v>0.15128593040847202</v>
      </c>
      <c r="F10" s="77">
        <v>6</v>
      </c>
      <c r="G10" s="96">
        <f>F10/F$90*100</f>
        <v>6.1130922058074376E-2</v>
      </c>
      <c r="H10" s="77">
        <v>1</v>
      </c>
      <c r="I10" s="96">
        <f>H10/H$90*100</f>
        <v>0.2932551319648094</v>
      </c>
      <c r="J10" s="77">
        <v>1</v>
      </c>
      <c r="K10" s="96">
        <f>J10/J$90*100</f>
        <v>9.3023255813953487E-2</v>
      </c>
      <c r="L10" s="77">
        <v>0</v>
      </c>
      <c r="M10" s="96">
        <f>L10/L$90*100</f>
        <v>0</v>
      </c>
      <c r="N10" s="77">
        <v>9</v>
      </c>
      <c r="O10" s="95">
        <f>N10/N$90*100</f>
        <v>7.147962830593281E-2</v>
      </c>
      <c r="P10" s="77"/>
      <c r="Q10" s="77"/>
    </row>
    <row r="11" spans="1:17">
      <c r="A11" s="97" t="s">
        <v>88</v>
      </c>
      <c r="B11" s="77">
        <v>0</v>
      </c>
      <c r="C11" s="96">
        <f>B11/B$90*100</f>
        <v>0</v>
      </c>
      <c r="D11" s="77">
        <v>5</v>
      </c>
      <c r="E11" s="96">
        <f>D11/D$90*100</f>
        <v>0.75642965204236012</v>
      </c>
      <c r="F11" s="77">
        <v>25</v>
      </c>
      <c r="G11" s="96">
        <f>F11/F$90*100</f>
        <v>0.25471217524197659</v>
      </c>
      <c r="H11" s="77">
        <v>1</v>
      </c>
      <c r="I11" s="96">
        <f>H11/H$90*100</f>
        <v>0.2932551319648094</v>
      </c>
      <c r="J11" s="77">
        <v>4</v>
      </c>
      <c r="K11" s="96">
        <f>J11/J$90*100</f>
        <v>0.37209302325581395</v>
      </c>
      <c r="L11" s="77">
        <v>0</v>
      </c>
      <c r="M11" s="96">
        <f>L11/L$90*100</f>
        <v>0</v>
      </c>
      <c r="N11" s="77">
        <v>35</v>
      </c>
      <c r="O11" s="95">
        <f>N11/N$90*100</f>
        <v>0.27797633230084984</v>
      </c>
      <c r="P11" s="77"/>
      <c r="Q11" s="77"/>
    </row>
    <row r="12" spans="1:17">
      <c r="A12" s="97" t="s">
        <v>87</v>
      </c>
      <c r="B12" s="77">
        <v>6</v>
      </c>
      <c r="C12" s="96">
        <f>B12/B$90*100</f>
        <v>1.0600706713780919</v>
      </c>
      <c r="D12" s="77">
        <v>16</v>
      </c>
      <c r="E12" s="96">
        <f>D12/D$90*100</f>
        <v>2.4205748865355523</v>
      </c>
      <c r="F12" s="77">
        <v>216</v>
      </c>
      <c r="G12" s="96">
        <f>F12/F$90*100</f>
        <v>2.2007131940906777</v>
      </c>
      <c r="H12" s="77">
        <v>2</v>
      </c>
      <c r="I12" s="96">
        <f>H12/H$90*100</f>
        <v>0.5865102639296188</v>
      </c>
      <c r="J12" s="77">
        <v>32</v>
      </c>
      <c r="K12" s="96">
        <f>J12/J$90*100</f>
        <v>2.9767441860465116</v>
      </c>
      <c r="L12" s="77">
        <v>4</v>
      </c>
      <c r="M12" s="96">
        <f>L12/L$90*100</f>
        <v>3.007518796992481</v>
      </c>
      <c r="N12" s="77">
        <v>276</v>
      </c>
      <c r="O12" s="95">
        <f>N12/N$90*100</f>
        <v>2.1920419347152729</v>
      </c>
      <c r="P12" s="77"/>
      <c r="Q12" s="77"/>
    </row>
    <row r="13" spans="1:17">
      <c r="A13" s="97" t="s">
        <v>86</v>
      </c>
      <c r="B13" s="77">
        <v>1</v>
      </c>
      <c r="C13" s="96">
        <f>B13/B$90*100</f>
        <v>0.17667844522968199</v>
      </c>
      <c r="D13" s="77">
        <v>13</v>
      </c>
      <c r="E13" s="96">
        <f>D13/D$90*100</f>
        <v>1.9667170953101363</v>
      </c>
      <c r="F13" s="77">
        <v>63</v>
      </c>
      <c r="G13" s="96">
        <f>F13/F$90*100</f>
        <v>0.64187468160978089</v>
      </c>
      <c r="H13" s="77">
        <v>1</v>
      </c>
      <c r="I13" s="96">
        <f>H13/H$90*100</f>
        <v>0.2932551319648094</v>
      </c>
      <c r="J13" s="77">
        <v>5</v>
      </c>
      <c r="K13" s="96">
        <f>J13/J$90*100</f>
        <v>0.46511627906976744</v>
      </c>
      <c r="L13" s="77">
        <v>0</v>
      </c>
      <c r="M13" s="96">
        <f>L13/L$90*100</f>
        <v>0</v>
      </c>
      <c r="N13" s="77">
        <v>83</v>
      </c>
      <c r="O13" s="95">
        <f>N13/N$90*100</f>
        <v>0.65920101659915809</v>
      </c>
      <c r="P13" s="77"/>
      <c r="Q13" s="77"/>
    </row>
    <row r="14" spans="1:17">
      <c r="A14" s="97" t="s">
        <v>85</v>
      </c>
      <c r="B14" s="77">
        <v>0</v>
      </c>
      <c r="C14" s="96">
        <f>B14/B$90*100</f>
        <v>0</v>
      </c>
      <c r="D14" s="77">
        <v>5</v>
      </c>
      <c r="E14" s="96">
        <f>D14/D$90*100</f>
        <v>0.75642965204236012</v>
      </c>
      <c r="F14" s="77">
        <v>4</v>
      </c>
      <c r="G14" s="96">
        <f>F14/F$90*100</f>
        <v>4.0753948038716251E-2</v>
      </c>
      <c r="H14" s="77">
        <v>0</v>
      </c>
      <c r="I14" s="96">
        <f>H14/H$90*100</f>
        <v>0</v>
      </c>
      <c r="J14" s="77">
        <v>0</v>
      </c>
      <c r="K14" s="96">
        <f>J14/J$90*100</f>
        <v>0</v>
      </c>
      <c r="L14" s="77">
        <v>0</v>
      </c>
      <c r="M14" s="96">
        <f>L14/L$90*100</f>
        <v>0</v>
      </c>
      <c r="N14" s="77">
        <v>9</v>
      </c>
      <c r="O14" s="95">
        <f>N14/N$90*100</f>
        <v>7.147962830593281E-2</v>
      </c>
      <c r="P14" s="77"/>
      <c r="Q14" s="77"/>
    </row>
    <row r="15" spans="1:17" ht="3.75" customHeight="1">
      <c r="B15" s="71"/>
      <c r="C15" s="88"/>
      <c r="D15" s="71"/>
      <c r="E15" s="88"/>
      <c r="F15" s="71"/>
      <c r="G15" s="88"/>
      <c r="H15" s="71"/>
      <c r="I15" s="88"/>
      <c r="J15" s="71"/>
      <c r="K15" s="96"/>
      <c r="L15" s="71"/>
      <c r="M15" s="88"/>
      <c r="N15" s="71"/>
      <c r="O15" s="99"/>
      <c r="P15" s="71"/>
      <c r="Q15" s="71"/>
    </row>
    <row r="16" spans="1:17" ht="17.25">
      <c r="A16" s="100" t="s">
        <v>145</v>
      </c>
      <c r="B16" s="92">
        <v>8</v>
      </c>
      <c r="C16" s="88">
        <f>B16/B$90*100</f>
        <v>1.4134275618374559</v>
      </c>
      <c r="D16" s="92">
        <v>7</v>
      </c>
      <c r="E16" s="88">
        <f>D16/D$90*100</f>
        <v>1.059001512859304</v>
      </c>
      <c r="F16" s="92">
        <v>82</v>
      </c>
      <c r="G16" s="88">
        <f>F16/F$90*100</f>
        <v>0.83545593479368319</v>
      </c>
      <c r="H16" s="92">
        <v>3</v>
      </c>
      <c r="I16" s="88">
        <f>H16/H$90*100</f>
        <v>0.87976539589442826</v>
      </c>
      <c r="J16" s="92">
        <v>16</v>
      </c>
      <c r="K16" s="96">
        <f>J16/J$90*100</f>
        <v>1.4883720930232558</v>
      </c>
      <c r="L16" s="92">
        <v>4</v>
      </c>
      <c r="M16" s="88">
        <f>L16/L$90*100</f>
        <v>3.007518796992481</v>
      </c>
      <c r="N16" s="92">
        <v>120</v>
      </c>
      <c r="O16" s="99">
        <f>N16/N$90*100</f>
        <v>0.95306171074577073</v>
      </c>
      <c r="P16" s="92"/>
      <c r="Q16" s="92"/>
    </row>
    <row r="17" spans="1:17">
      <c r="A17" s="97" t="s">
        <v>83</v>
      </c>
      <c r="B17" s="77">
        <v>0</v>
      </c>
      <c r="C17" s="96">
        <f>B17/B$90*100</f>
        <v>0</v>
      </c>
      <c r="D17" s="77">
        <v>2</v>
      </c>
      <c r="E17" s="96">
        <f>D17/D$90*100</f>
        <v>0.30257186081694404</v>
      </c>
      <c r="F17" s="77">
        <v>43</v>
      </c>
      <c r="G17" s="96">
        <f>F17/F$90*100</f>
        <v>0.43810494141619971</v>
      </c>
      <c r="H17" s="77">
        <v>0</v>
      </c>
      <c r="I17" s="96">
        <f>H17/H$90*100</f>
        <v>0</v>
      </c>
      <c r="J17" s="77">
        <v>1</v>
      </c>
      <c r="K17" s="96">
        <f>J17/J$90*100</f>
        <v>9.3023255813953487E-2</v>
      </c>
      <c r="L17" s="77">
        <v>0</v>
      </c>
      <c r="M17" s="96">
        <f>L17/L$90*100</f>
        <v>0</v>
      </c>
      <c r="N17" s="77">
        <v>46</v>
      </c>
      <c r="O17" s="95">
        <f>N17/N$90*100</f>
        <v>0.36534032245254544</v>
      </c>
      <c r="P17" s="77"/>
      <c r="Q17" s="77"/>
    </row>
    <row r="18" spans="1:17">
      <c r="A18" s="97" t="s">
        <v>82</v>
      </c>
      <c r="B18" s="77">
        <v>2</v>
      </c>
      <c r="C18" s="96">
        <f>B18/B$90*100</f>
        <v>0.35335689045936397</v>
      </c>
      <c r="D18" s="77">
        <v>1</v>
      </c>
      <c r="E18" s="96">
        <f>D18/D$90*100</f>
        <v>0.15128593040847202</v>
      </c>
      <c r="F18" s="77">
        <v>2</v>
      </c>
      <c r="G18" s="96">
        <f>F18/F$90*100</f>
        <v>2.0376974019358125E-2</v>
      </c>
      <c r="H18" s="77">
        <v>0</v>
      </c>
      <c r="I18" s="96">
        <f>H18/H$90*100</f>
        <v>0</v>
      </c>
      <c r="J18" s="77">
        <v>0</v>
      </c>
      <c r="K18" s="96">
        <f>J18/J$90*100</f>
        <v>0</v>
      </c>
      <c r="L18" s="77">
        <v>1</v>
      </c>
      <c r="M18" s="96">
        <f>L18/L$90*100</f>
        <v>0.75187969924812026</v>
      </c>
      <c r="N18" s="77">
        <v>6</v>
      </c>
      <c r="O18" s="95">
        <f>N18/N$90*100</f>
        <v>4.7653085537288538E-2</v>
      </c>
      <c r="P18" s="77"/>
      <c r="Q18" s="77"/>
    </row>
    <row r="19" spans="1:17">
      <c r="A19" s="97" t="s">
        <v>81</v>
      </c>
      <c r="B19" s="77">
        <v>5</v>
      </c>
      <c r="C19" s="96">
        <f>B19/B$90*100</f>
        <v>0.88339222614840995</v>
      </c>
      <c r="D19" s="77">
        <v>2</v>
      </c>
      <c r="E19" s="96">
        <f>D19/D$90*100</f>
        <v>0.30257186081694404</v>
      </c>
      <c r="F19" s="77">
        <v>23</v>
      </c>
      <c r="G19" s="96">
        <f>F19/F$90*100</f>
        <v>0.23433520122261844</v>
      </c>
      <c r="H19" s="77">
        <v>3</v>
      </c>
      <c r="I19" s="96">
        <f>H19/H$90*100</f>
        <v>0.87976539589442826</v>
      </c>
      <c r="J19" s="77">
        <v>5</v>
      </c>
      <c r="K19" s="96">
        <f>J19/J$90*100</f>
        <v>0.46511627906976744</v>
      </c>
      <c r="L19" s="77">
        <v>1</v>
      </c>
      <c r="M19" s="96">
        <f>L19/L$90*100</f>
        <v>0.75187969924812026</v>
      </c>
      <c r="N19" s="77">
        <v>39</v>
      </c>
      <c r="O19" s="95">
        <f>N19/N$90*100</f>
        <v>0.30974505599237551</v>
      </c>
      <c r="P19" s="77"/>
      <c r="Q19" s="77"/>
    </row>
    <row r="20" spans="1:17">
      <c r="A20" s="97" t="s">
        <v>80</v>
      </c>
      <c r="B20" s="77">
        <v>1</v>
      </c>
      <c r="C20" s="96">
        <f>B20/B$90*100</f>
        <v>0.17667844522968199</v>
      </c>
      <c r="D20" s="77">
        <v>2</v>
      </c>
      <c r="E20" s="96">
        <f>D20/D$90*100</f>
        <v>0.30257186081694404</v>
      </c>
      <c r="F20" s="77">
        <v>13</v>
      </c>
      <c r="G20" s="96">
        <f>F20/F$90*100</f>
        <v>0.13245033112582782</v>
      </c>
      <c r="H20" s="77">
        <v>0</v>
      </c>
      <c r="I20" s="96">
        <f>H20/H$90*100</f>
        <v>0</v>
      </c>
      <c r="J20" s="77">
        <v>2</v>
      </c>
      <c r="K20" s="96">
        <f>J20/J$90*100</f>
        <v>0.18604651162790697</v>
      </c>
      <c r="L20" s="77">
        <v>0</v>
      </c>
      <c r="M20" s="96">
        <f>L20/L$90*100</f>
        <v>0</v>
      </c>
      <c r="N20" s="77">
        <v>18</v>
      </c>
      <c r="O20" s="95">
        <f>N20/N$90*100</f>
        <v>0.14295925661186562</v>
      </c>
      <c r="P20" s="77"/>
      <c r="Q20" s="77"/>
    </row>
    <row r="21" spans="1:17">
      <c r="A21" s="97" t="s">
        <v>144</v>
      </c>
      <c r="B21" s="77">
        <v>0</v>
      </c>
      <c r="C21" s="96">
        <f>B21/B$90*100</f>
        <v>0</v>
      </c>
      <c r="D21" s="77">
        <v>0</v>
      </c>
      <c r="E21" s="96">
        <f>D21/D$90*100</f>
        <v>0</v>
      </c>
      <c r="F21" s="77">
        <v>3</v>
      </c>
      <c r="G21" s="96">
        <f>F21/F$90*100</f>
        <v>3.0565461029037188E-2</v>
      </c>
      <c r="H21" s="77">
        <v>0</v>
      </c>
      <c r="I21" s="96">
        <f>H21/H$90*100</f>
        <v>0</v>
      </c>
      <c r="J21" s="77">
        <v>9</v>
      </c>
      <c r="K21" s="96">
        <f>J21/J$90*100</f>
        <v>0.83720930232558144</v>
      </c>
      <c r="L21" s="77">
        <v>2</v>
      </c>
      <c r="M21" s="96">
        <f>L21/L$90*100</f>
        <v>1.5037593984962405</v>
      </c>
      <c r="N21" s="77">
        <v>14</v>
      </c>
      <c r="O21" s="95">
        <f>N21/N$90*100</f>
        <v>0.11119053292033992</v>
      </c>
      <c r="P21" s="77"/>
      <c r="Q21" s="77"/>
    </row>
    <row r="22" spans="1:17" ht="4.5" customHeight="1">
      <c r="A22" s="67"/>
      <c r="B22" s="71"/>
      <c r="C22" s="88"/>
      <c r="D22" s="71"/>
      <c r="E22" s="88"/>
      <c r="F22" s="71"/>
      <c r="G22" s="88"/>
      <c r="H22" s="71"/>
      <c r="I22" s="88"/>
      <c r="J22" s="71"/>
      <c r="K22" s="88"/>
      <c r="L22" s="71"/>
      <c r="M22" s="88"/>
      <c r="N22" s="71"/>
      <c r="O22" s="99"/>
      <c r="P22" s="71"/>
      <c r="Q22" s="71"/>
    </row>
    <row r="23" spans="1:17" ht="17.25">
      <c r="A23" s="100" t="s">
        <v>143</v>
      </c>
      <c r="B23" s="92">
        <v>61</v>
      </c>
      <c r="C23" s="88">
        <f>B23/B$90*100</f>
        <v>10.777385159010601</v>
      </c>
      <c r="D23" s="92">
        <v>90</v>
      </c>
      <c r="E23" s="88">
        <f>D23/D$90*100</f>
        <v>13.615733736762481</v>
      </c>
      <c r="F23" s="92">
        <v>1111</v>
      </c>
      <c r="G23" s="88">
        <f>F23/F$90*100</f>
        <v>11.319409067753439</v>
      </c>
      <c r="H23" s="92">
        <v>19</v>
      </c>
      <c r="I23" s="88">
        <f>H23/H$90*100</f>
        <v>5.5718475073313778</v>
      </c>
      <c r="J23" s="92">
        <v>104</v>
      </c>
      <c r="K23" s="88">
        <f>J23/J$90*100</f>
        <v>9.6744186046511622</v>
      </c>
      <c r="L23" s="92">
        <v>10</v>
      </c>
      <c r="M23" s="88">
        <f>L23/L$90*100</f>
        <v>7.518796992481203</v>
      </c>
      <c r="N23" s="92">
        <v>1395</v>
      </c>
      <c r="O23" s="99">
        <f>N23/N$90*100</f>
        <v>11.079342387419585</v>
      </c>
      <c r="P23" s="92"/>
      <c r="Q23" s="92"/>
    </row>
    <row r="24" spans="1:17">
      <c r="A24" s="97" t="s">
        <v>77</v>
      </c>
      <c r="B24" s="71">
        <v>4</v>
      </c>
      <c r="C24" s="96">
        <f>B24/B$90*100</f>
        <v>0.70671378091872794</v>
      </c>
      <c r="D24" s="71">
        <v>2</v>
      </c>
      <c r="E24" s="96">
        <f>D24/D$90*100</f>
        <v>0.30257186081694404</v>
      </c>
      <c r="F24" s="71">
        <v>81</v>
      </c>
      <c r="G24" s="96">
        <f>F24/F$90*100</f>
        <v>0.82526744778400418</v>
      </c>
      <c r="H24" s="71">
        <v>3</v>
      </c>
      <c r="I24" s="96">
        <f>H24/H$90*100</f>
        <v>0.87976539589442826</v>
      </c>
      <c r="J24" s="71">
        <v>8</v>
      </c>
      <c r="K24" s="96">
        <f>J24/J$90*100</f>
        <v>0.7441860465116279</v>
      </c>
      <c r="L24" s="71">
        <v>3</v>
      </c>
      <c r="M24" s="96">
        <f>L24/L$90*100</f>
        <v>2.2556390977443606</v>
      </c>
      <c r="N24" s="71">
        <v>101</v>
      </c>
      <c r="O24" s="95">
        <f>N24/N$90*100</f>
        <v>0.80216027321102379</v>
      </c>
      <c r="P24" s="71"/>
      <c r="Q24" s="71"/>
    </row>
    <row r="25" spans="1:17">
      <c r="A25" s="97" t="s">
        <v>142</v>
      </c>
      <c r="B25" s="71">
        <v>11</v>
      </c>
      <c r="C25" s="96">
        <f>B25/B$90*100</f>
        <v>1.9434628975265018</v>
      </c>
      <c r="D25" s="71">
        <v>5</v>
      </c>
      <c r="E25" s="96">
        <f>D25/D$90*100</f>
        <v>0.75642965204236012</v>
      </c>
      <c r="F25" s="71">
        <v>154</v>
      </c>
      <c r="G25" s="96">
        <f>F25/F$90*100</f>
        <v>1.5690269994905759</v>
      </c>
      <c r="H25" s="71">
        <v>1</v>
      </c>
      <c r="I25" s="96">
        <f>H25/H$90*100</f>
        <v>0.2932551319648094</v>
      </c>
      <c r="J25" s="71">
        <v>16</v>
      </c>
      <c r="K25" s="96">
        <f>J25/J$90*100</f>
        <v>1.4883720930232558</v>
      </c>
      <c r="L25" s="71">
        <v>0</v>
      </c>
      <c r="M25" s="96">
        <f>L25/L$90*100</f>
        <v>0</v>
      </c>
      <c r="N25" s="71">
        <v>187</v>
      </c>
      <c r="O25" s="95">
        <f>N25/N$90*100</f>
        <v>1.4851878325788261</v>
      </c>
      <c r="P25" s="71"/>
      <c r="Q25" s="71"/>
    </row>
    <row r="26" spans="1:17">
      <c r="A26" s="97" t="s">
        <v>75</v>
      </c>
      <c r="B26" s="77">
        <v>0</v>
      </c>
      <c r="C26" s="96">
        <f>B26/B$90*100</f>
        <v>0</v>
      </c>
      <c r="D26" s="77">
        <v>2</v>
      </c>
      <c r="E26" s="96">
        <f>D26/D$90*100</f>
        <v>0.30257186081694404</v>
      </c>
      <c r="F26" s="77">
        <v>11</v>
      </c>
      <c r="G26" s="96">
        <f>F26/F$90*100</f>
        <v>0.11207335710646969</v>
      </c>
      <c r="H26" s="77">
        <v>0</v>
      </c>
      <c r="I26" s="96">
        <f>H26/H$90*100</f>
        <v>0</v>
      </c>
      <c r="J26" s="77">
        <v>2</v>
      </c>
      <c r="K26" s="96">
        <f>J26/J$90*100</f>
        <v>0.18604651162790697</v>
      </c>
      <c r="L26" s="77">
        <v>0</v>
      </c>
      <c r="M26" s="96">
        <f>L26/L$90*100</f>
        <v>0</v>
      </c>
      <c r="N26" s="77">
        <v>15</v>
      </c>
      <c r="O26" s="95">
        <f>N26/N$90*100</f>
        <v>0.11913271384322134</v>
      </c>
      <c r="P26" s="77"/>
      <c r="Q26" s="77"/>
    </row>
    <row r="27" spans="1:17">
      <c r="A27" s="97" t="s">
        <v>74</v>
      </c>
      <c r="B27" s="71">
        <v>3</v>
      </c>
      <c r="C27" s="96">
        <f>B27/B$90*100</f>
        <v>0.53003533568904593</v>
      </c>
      <c r="D27" s="71">
        <v>0</v>
      </c>
      <c r="E27" s="96">
        <f>D27/D$90*100</f>
        <v>0</v>
      </c>
      <c r="F27" s="71">
        <v>20</v>
      </c>
      <c r="G27" s="96">
        <f>F27/F$90*100</f>
        <v>0.20376974019358124</v>
      </c>
      <c r="H27" s="71">
        <v>4</v>
      </c>
      <c r="I27" s="96">
        <f>H27/H$90*100</f>
        <v>1.1730205278592376</v>
      </c>
      <c r="J27" s="71">
        <v>1</v>
      </c>
      <c r="K27" s="96">
        <f>J27/J$90*100</f>
        <v>9.3023255813953487E-2</v>
      </c>
      <c r="L27" s="71">
        <v>0</v>
      </c>
      <c r="M27" s="96">
        <f>L27/L$90*100</f>
        <v>0</v>
      </c>
      <c r="N27" s="71">
        <v>28</v>
      </c>
      <c r="O27" s="95">
        <f>N27/N$90*100</f>
        <v>0.22238106584067985</v>
      </c>
      <c r="P27" s="71"/>
      <c r="Q27" s="71"/>
    </row>
    <row r="28" spans="1:17">
      <c r="A28" s="97" t="s">
        <v>73</v>
      </c>
      <c r="B28" s="71">
        <v>1</v>
      </c>
      <c r="C28" s="96">
        <f>B28/B$90*100</f>
        <v>0.17667844522968199</v>
      </c>
      <c r="D28" s="71">
        <v>3</v>
      </c>
      <c r="E28" s="96">
        <f>D28/D$90*100</f>
        <v>0.45385779122541603</v>
      </c>
      <c r="F28" s="71">
        <v>38</v>
      </c>
      <c r="G28" s="96">
        <f>F28/F$90*100</f>
        <v>0.38716250636780436</v>
      </c>
      <c r="H28" s="71">
        <v>0</v>
      </c>
      <c r="I28" s="96">
        <f>H28/H$90*100</f>
        <v>0</v>
      </c>
      <c r="J28" s="71">
        <v>5</v>
      </c>
      <c r="K28" s="96">
        <f>J28/J$90*100</f>
        <v>0.46511627906976744</v>
      </c>
      <c r="L28" s="71">
        <v>0</v>
      </c>
      <c r="M28" s="96">
        <f>L28/L$90*100</f>
        <v>0</v>
      </c>
      <c r="N28" s="71">
        <v>47</v>
      </c>
      <c r="O28" s="95">
        <f>N28/N$90*100</f>
        <v>0.3732825033754269</v>
      </c>
      <c r="P28" s="71"/>
      <c r="Q28" s="71"/>
    </row>
    <row r="29" spans="1:17">
      <c r="A29" s="97" t="s">
        <v>72</v>
      </c>
      <c r="B29" s="77">
        <v>0</v>
      </c>
      <c r="C29" s="96">
        <f>B29/B$90*100</f>
        <v>0</v>
      </c>
      <c r="D29" s="77">
        <v>31</v>
      </c>
      <c r="E29" s="96">
        <f>D29/D$90*100</f>
        <v>4.689863842662632</v>
      </c>
      <c r="F29" s="77">
        <v>253</v>
      </c>
      <c r="G29" s="96">
        <f>F29/F$90*100</f>
        <v>2.5776872134488027</v>
      </c>
      <c r="H29" s="77">
        <v>1</v>
      </c>
      <c r="I29" s="96">
        <f>H29/H$90*100</f>
        <v>0.2932551319648094</v>
      </c>
      <c r="J29" s="77">
        <v>10</v>
      </c>
      <c r="K29" s="96">
        <f>J29/J$90*100</f>
        <v>0.93023255813953487</v>
      </c>
      <c r="L29" s="77">
        <v>1</v>
      </c>
      <c r="M29" s="96">
        <f>L29/L$90*100</f>
        <v>0.75187969924812026</v>
      </c>
      <c r="N29" s="77">
        <v>296</v>
      </c>
      <c r="O29" s="95">
        <f>N29/N$90*100</f>
        <v>2.3508855531729012</v>
      </c>
      <c r="P29" s="77"/>
      <c r="Q29" s="77"/>
    </row>
    <row r="30" spans="1:17">
      <c r="A30" s="97" t="s">
        <v>71</v>
      </c>
      <c r="B30" s="71">
        <v>9</v>
      </c>
      <c r="C30" s="96">
        <f>B30/B$90*100</f>
        <v>1.5901060070671376</v>
      </c>
      <c r="D30" s="71">
        <v>36</v>
      </c>
      <c r="E30" s="96">
        <f>D30/D$90*100</f>
        <v>5.4462934947049924</v>
      </c>
      <c r="F30" s="71">
        <v>439</v>
      </c>
      <c r="G30" s="96">
        <f>F30/F$90*100</f>
        <v>4.4727457972491083</v>
      </c>
      <c r="H30" s="71">
        <v>1</v>
      </c>
      <c r="I30" s="96">
        <f>H30/H$90*100</f>
        <v>0.2932551319648094</v>
      </c>
      <c r="J30" s="71">
        <v>32</v>
      </c>
      <c r="K30" s="96">
        <f>J30/J$90*100</f>
        <v>2.9767441860465116</v>
      </c>
      <c r="L30" s="71">
        <v>2</v>
      </c>
      <c r="M30" s="96">
        <f>L30/L$90*100</f>
        <v>1.5037593984962405</v>
      </c>
      <c r="N30" s="71">
        <v>519</v>
      </c>
      <c r="O30" s="95">
        <f>N30/N$90*100</f>
        <v>4.1219918989754589</v>
      </c>
      <c r="P30" s="71"/>
      <c r="Q30" s="71"/>
    </row>
    <row r="31" spans="1:17">
      <c r="A31" s="97" t="s">
        <v>70</v>
      </c>
      <c r="B31" s="71">
        <v>6</v>
      </c>
      <c r="C31" s="96">
        <f>B31/B$90*100</f>
        <v>1.0600706713780919</v>
      </c>
      <c r="D31" s="71">
        <v>22</v>
      </c>
      <c r="E31" s="96">
        <f>D31/D$90*100</f>
        <v>3.3282904689863844</v>
      </c>
      <c r="F31" s="71">
        <v>300</v>
      </c>
      <c r="G31" s="96">
        <f>F31/F$90*100</f>
        <v>3.0565461029037189</v>
      </c>
      <c r="H31" s="71">
        <v>9</v>
      </c>
      <c r="I31" s="96">
        <f>H31/H$90*100</f>
        <v>2.6392961876832843</v>
      </c>
      <c r="J31" s="71">
        <v>38</v>
      </c>
      <c r="K31" s="96">
        <f>J31/J$90*100</f>
        <v>3.5348837209302326</v>
      </c>
      <c r="L31" s="71">
        <v>3</v>
      </c>
      <c r="M31" s="96">
        <f>L31/L$90*100</f>
        <v>2.2556390977443606</v>
      </c>
      <c r="N31" s="71">
        <v>378</v>
      </c>
      <c r="O31" s="95">
        <f>N31/N$90*100</f>
        <v>3.0021443888491777</v>
      </c>
      <c r="P31" s="71"/>
      <c r="Q31" s="71"/>
    </row>
    <row r="32" spans="1:17">
      <c r="A32" s="97" t="s">
        <v>69</v>
      </c>
      <c r="B32" s="71">
        <v>3</v>
      </c>
      <c r="C32" s="96">
        <f>B32/B$90*100</f>
        <v>0.53003533568904593</v>
      </c>
      <c r="D32" s="71">
        <v>3</v>
      </c>
      <c r="E32" s="96">
        <f>D32/D$90*100</f>
        <v>0.45385779122541603</v>
      </c>
      <c r="F32" s="71">
        <v>5</v>
      </c>
      <c r="G32" s="96">
        <f>F32/F$90*100</f>
        <v>5.094243504839531E-2</v>
      </c>
      <c r="H32" s="71">
        <v>0</v>
      </c>
      <c r="I32" s="96">
        <f>H32/H$90*100</f>
        <v>0</v>
      </c>
      <c r="J32" s="71">
        <v>1</v>
      </c>
      <c r="K32" s="96">
        <f>J32/J$90*100</f>
        <v>9.3023255813953487E-2</v>
      </c>
      <c r="L32" s="71">
        <v>2</v>
      </c>
      <c r="M32" s="96">
        <f>L32/L$90*100</f>
        <v>1.5037593984962405</v>
      </c>
      <c r="N32" s="71">
        <v>14</v>
      </c>
      <c r="O32" s="95">
        <f>N32/N$90*100</f>
        <v>0.11119053292033992</v>
      </c>
      <c r="P32" s="71"/>
      <c r="Q32" s="71"/>
    </row>
    <row r="33" spans="1:17">
      <c r="A33" s="97" t="s">
        <v>68</v>
      </c>
      <c r="B33" s="71">
        <v>28</v>
      </c>
      <c r="C33" s="96">
        <f>B33/B$90*100</f>
        <v>4.946996466431095</v>
      </c>
      <c r="D33" s="71">
        <v>0</v>
      </c>
      <c r="E33" s="96">
        <f>D33/D$90*100</f>
        <v>0</v>
      </c>
      <c r="F33" s="71">
        <v>3</v>
      </c>
      <c r="G33" s="96">
        <f>F33/F$90*100</f>
        <v>3.0565461029037188E-2</v>
      </c>
      <c r="H33" s="71">
        <v>1</v>
      </c>
      <c r="I33" s="96">
        <f>H33/H$90*100</f>
        <v>0.2932551319648094</v>
      </c>
      <c r="J33" s="71">
        <v>1</v>
      </c>
      <c r="K33" s="96">
        <f>J33/J$90*100</f>
        <v>9.3023255813953487E-2</v>
      </c>
      <c r="L33" s="71">
        <v>0</v>
      </c>
      <c r="M33" s="96">
        <f>L33/L$90*100</f>
        <v>0</v>
      </c>
      <c r="N33" s="71">
        <v>33</v>
      </c>
      <c r="O33" s="95">
        <f>N33/N$90*100</f>
        <v>0.26209197045508698</v>
      </c>
      <c r="P33" s="71"/>
      <c r="Q33" s="71"/>
    </row>
    <row r="34" spans="1:17" ht="5.25" customHeight="1">
      <c r="A34" s="67"/>
      <c r="B34" s="71"/>
      <c r="C34" s="88"/>
      <c r="D34" s="71"/>
      <c r="E34" s="88"/>
      <c r="F34" s="71"/>
      <c r="G34" s="88"/>
      <c r="H34" s="71"/>
      <c r="I34" s="88"/>
      <c r="J34" s="71"/>
      <c r="K34" s="88"/>
      <c r="L34" s="71"/>
      <c r="M34" s="88"/>
      <c r="N34" s="71"/>
      <c r="O34" s="99"/>
      <c r="P34" s="71"/>
      <c r="Q34" s="71"/>
    </row>
    <row r="35" spans="1:17" ht="17.25">
      <c r="A35" s="100" t="s">
        <v>141</v>
      </c>
      <c r="B35" s="92">
        <v>135</v>
      </c>
      <c r="C35" s="88">
        <f>B35/B$90*100</f>
        <v>23.851590106007066</v>
      </c>
      <c r="D35" s="92">
        <v>302</v>
      </c>
      <c r="E35" s="88">
        <f>D35/D$90*100</f>
        <v>45.688350983358546</v>
      </c>
      <c r="F35" s="92">
        <v>3643</v>
      </c>
      <c r="G35" s="88">
        <f>F35/F$90*100</f>
        <v>37.116658176260827</v>
      </c>
      <c r="H35" s="92">
        <v>97</v>
      </c>
      <c r="I35" s="88">
        <f>H35/H$90*100</f>
        <v>28.445747800586513</v>
      </c>
      <c r="J35" s="92">
        <v>414</v>
      </c>
      <c r="K35" s="88">
        <f>J35/J$90*100</f>
        <v>38.511627906976742</v>
      </c>
      <c r="L35" s="92">
        <v>49</v>
      </c>
      <c r="M35" s="88">
        <f>L35/L$90*100</f>
        <v>36.84210526315789</v>
      </c>
      <c r="N35" s="92">
        <v>4640</v>
      </c>
      <c r="O35" s="99">
        <f>N35/N$90*100</f>
        <v>36.851719482169806</v>
      </c>
      <c r="P35" s="92"/>
      <c r="Q35" s="92"/>
    </row>
    <row r="36" spans="1:17">
      <c r="A36" s="97" t="s">
        <v>66</v>
      </c>
      <c r="B36" s="71">
        <v>5</v>
      </c>
      <c r="C36" s="96">
        <f>B36/B$90*100</f>
        <v>0.88339222614840995</v>
      </c>
      <c r="D36" s="71">
        <v>5</v>
      </c>
      <c r="E36" s="96">
        <f>D36/D$90*100</f>
        <v>0.75642965204236012</v>
      </c>
      <c r="F36" s="71">
        <v>132</v>
      </c>
      <c r="G36" s="96">
        <f>F36/F$90*100</f>
        <v>1.3448802852776363</v>
      </c>
      <c r="H36" s="71">
        <v>1</v>
      </c>
      <c r="I36" s="96">
        <f>H36/H$90*100</f>
        <v>0.2932551319648094</v>
      </c>
      <c r="J36" s="71">
        <v>11</v>
      </c>
      <c r="K36" s="96">
        <f>J36/J$90*100</f>
        <v>1.0232558139534882</v>
      </c>
      <c r="L36" s="71">
        <v>1</v>
      </c>
      <c r="M36" s="96">
        <f>L36/L$90*100</f>
        <v>0.75187969924812026</v>
      </c>
      <c r="N36" s="71">
        <v>155</v>
      </c>
      <c r="O36" s="95">
        <f>N36/N$90*100</f>
        <v>1.2310380430466206</v>
      </c>
      <c r="P36" s="71"/>
      <c r="Q36" s="71"/>
    </row>
    <row r="37" spans="1:17">
      <c r="A37" s="97" t="s">
        <v>65</v>
      </c>
      <c r="B37" s="77">
        <v>2</v>
      </c>
      <c r="C37" s="96">
        <f>B37/B$90*100</f>
        <v>0.35335689045936397</v>
      </c>
      <c r="D37" s="77">
        <v>3</v>
      </c>
      <c r="E37" s="96">
        <f>D37/D$90*100</f>
        <v>0.45385779122541603</v>
      </c>
      <c r="F37" s="77">
        <v>28</v>
      </c>
      <c r="G37" s="96">
        <f>F37/F$90*100</f>
        <v>0.28527763627101377</v>
      </c>
      <c r="H37" s="77">
        <v>1</v>
      </c>
      <c r="I37" s="96">
        <f>H37/H$90*100</f>
        <v>0.2932551319648094</v>
      </c>
      <c r="J37" s="77">
        <v>6</v>
      </c>
      <c r="K37" s="96">
        <f>J37/J$90*100</f>
        <v>0.55813953488372092</v>
      </c>
      <c r="L37" s="77">
        <v>1</v>
      </c>
      <c r="M37" s="96">
        <f>L37/L$90*100</f>
        <v>0.75187969924812026</v>
      </c>
      <c r="N37" s="77">
        <v>41</v>
      </c>
      <c r="O37" s="95">
        <f>N37/N$90*100</f>
        <v>0.32562941783813837</v>
      </c>
      <c r="P37" s="77"/>
      <c r="Q37" s="77"/>
    </row>
    <row r="38" spans="1:17">
      <c r="A38" s="97" t="s">
        <v>64</v>
      </c>
      <c r="B38" s="71">
        <v>18</v>
      </c>
      <c r="C38" s="96">
        <f>B38/B$90*100</f>
        <v>3.1802120141342751</v>
      </c>
      <c r="D38" s="71">
        <v>62</v>
      </c>
      <c r="E38" s="96">
        <f>D38/D$90*100</f>
        <v>9.379727685325264</v>
      </c>
      <c r="F38" s="71">
        <v>637</v>
      </c>
      <c r="G38" s="96">
        <f>F38/F$90*100</f>
        <v>6.4900662251655623</v>
      </c>
      <c r="H38" s="71">
        <v>16</v>
      </c>
      <c r="I38" s="96">
        <f>H38/H$90*100</f>
        <v>4.6920821114369504</v>
      </c>
      <c r="J38" s="71">
        <v>72</v>
      </c>
      <c r="K38" s="96">
        <f>J38/J$90*100</f>
        <v>6.6976744186046515</v>
      </c>
      <c r="L38" s="71">
        <v>11</v>
      </c>
      <c r="M38" s="96">
        <f>L38/L$90*100</f>
        <v>8.2706766917293226</v>
      </c>
      <c r="N38" s="71">
        <v>816</v>
      </c>
      <c r="O38" s="95">
        <f>N38/N$90*100</f>
        <v>6.4808196330712411</v>
      </c>
      <c r="P38" s="71"/>
      <c r="Q38" s="71"/>
    </row>
    <row r="39" spans="1:17">
      <c r="A39" s="97" t="s">
        <v>63</v>
      </c>
      <c r="B39" s="71">
        <v>2</v>
      </c>
      <c r="C39" s="96">
        <f>B39/B$90*100</f>
        <v>0.35335689045936397</v>
      </c>
      <c r="D39" s="71">
        <v>1</v>
      </c>
      <c r="E39" s="96">
        <f>D39/D$90*100</f>
        <v>0.15128593040847202</v>
      </c>
      <c r="F39" s="71">
        <v>64</v>
      </c>
      <c r="G39" s="96">
        <f>F39/F$90*100</f>
        <v>0.65206316861946001</v>
      </c>
      <c r="H39" s="71">
        <v>0</v>
      </c>
      <c r="I39" s="96">
        <f>H39/H$90*100</f>
        <v>0</v>
      </c>
      <c r="J39" s="71">
        <v>5</v>
      </c>
      <c r="K39" s="96">
        <f>J39/J$90*100</f>
        <v>0.46511627906976744</v>
      </c>
      <c r="L39" s="71">
        <v>3</v>
      </c>
      <c r="M39" s="96">
        <f>L39/L$90*100</f>
        <v>2.2556390977443606</v>
      </c>
      <c r="N39" s="71">
        <v>75</v>
      </c>
      <c r="O39" s="95">
        <f>N39/N$90*100</f>
        <v>0.59566356921610675</v>
      </c>
      <c r="P39" s="71"/>
      <c r="Q39" s="71"/>
    </row>
    <row r="40" spans="1:17">
      <c r="A40" s="97" t="s">
        <v>62</v>
      </c>
      <c r="B40" s="71">
        <v>93</v>
      </c>
      <c r="C40" s="96">
        <f>B40/B$90*100</f>
        <v>16.431095406360424</v>
      </c>
      <c r="D40" s="71">
        <v>73</v>
      </c>
      <c r="E40" s="96">
        <f>D40/D$90*100</f>
        <v>11.043872919818456</v>
      </c>
      <c r="F40" s="71">
        <v>1944</v>
      </c>
      <c r="G40" s="96">
        <f>F40/F$90*100</f>
        <v>19.806418746816099</v>
      </c>
      <c r="H40" s="71">
        <v>48</v>
      </c>
      <c r="I40" s="96">
        <f>H40/H$90*100</f>
        <v>14.076246334310852</v>
      </c>
      <c r="J40" s="71">
        <v>218</v>
      </c>
      <c r="K40" s="96">
        <f>J40/J$90*100</f>
        <v>20.279069767441861</v>
      </c>
      <c r="L40" s="71">
        <v>21</v>
      </c>
      <c r="M40" s="96">
        <f>L40/L$90*100</f>
        <v>15.789473684210526</v>
      </c>
      <c r="N40" s="71">
        <v>2397</v>
      </c>
      <c r="O40" s="95">
        <f>N40/N$90*100</f>
        <v>19.037407672146774</v>
      </c>
      <c r="P40" s="71"/>
      <c r="Q40" s="71"/>
    </row>
    <row r="41" spans="1:17">
      <c r="A41" s="97" t="s">
        <v>61</v>
      </c>
      <c r="B41" s="71">
        <v>31</v>
      </c>
      <c r="C41" s="96">
        <f>B41/B$90*100</f>
        <v>5.4770318021201412</v>
      </c>
      <c r="D41" s="71">
        <v>86</v>
      </c>
      <c r="E41" s="96">
        <f>D41/D$90*100</f>
        <v>13.010590015128592</v>
      </c>
      <c r="F41" s="71">
        <v>1077</v>
      </c>
      <c r="G41" s="96">
        <f>F41/F$90*100</f>
        <v>10.973000509424351</v>
      </c>
      <c r="H41" s="71">
        <v>24</v>
      </c>
      <c r="I41" s="96">
        <f>H41/H$90*100</f>
        <v>7.0381231671554261</v>
      </c>
      <c r="J41" s="71">
        <v>156</v>
      </c>
      <c r="K41" s="96">
        <f>J41/J$90*100</f>
        <v>14.511627906976743</v>
      </c>
      <c r="L41" s="71">
        <v>22</v>
      </c>
      <c r="M41" s="96">
        <f>L41/L$90*100</f>
        <v>16.541353383458645</v>
      </c>
      <c r="N41" s="71">
        <v>1396</v>
      </c>
      <c r="O41" s="95">
        <f>N41/N$90*100</f>
        <v>11.087284568342467</v>
      </c>
      <c r="P41" s="71"/>
      <c r="Q41" s="71"/>
    </row>
    <row r="42" spans="1:17">
      <c r="A42" s="97" t="s">
        <v>60</v>
      </c>
      <c r="B42" s="71">
        <v>4</v>
      </c>
      <c r="C42" s="96">
        <f>B42/B$90*100</f>
        <v>0.70671378091872794</v>
      </c>
      <c r="D42" s="71">
        <v>2</v>
      </c>
      <c r="E42" s="96">
        <f>D42/D$90*100</f>
        <v>0.30257186081694404</v>
      </c>
      <c r="F42" s="71">
        <v>68</v>
      </c>
      <c r="G42" s="96">
        <f>F42/F$90*100</f>
        <v>0.69281711665817625</v>
      </c>
      <c r="H42" s="71">
        <v>7</v>
      </c>
      <c r="I42" s="96">
        <f>H42/H$90*100</f>
        <v>2.0527859237536656</v>
      </c>
      <c r="J42" s="71">
        <v>21</v>
      </c>
      <c r="K42" s="96">
        <f>J42/J$90*100</f>
        <v>1.9534883720930232</v>
      </c>
      <c r="L42" s="71">
        <v>2</v>
      </c>
      <c r="M42" s="96">
        <f>L42/L$90*100</f>
        <v>1.5037593984962405</v>
      </c>
      <c r="N42" s="71">
        <v>104</v>
      </c>
      <c r="O42" s="95">
        <f>N42/N$90*100</f>
        <v>0.82598681597966794</v>
      </c>
      <c r="P42" s="71"/>
      <c r="Q42" s="71"/>
    </row>
    <row r="43" spans="1:17">
      <c r="A43" s="97" t="s">
        <v>59</v>
      </c>
      <c r="B43" s="71">
        <v>3</v>
      </c>
      <c r="C43" s="96">
        <f>B43/B$90*100</f>
        <v>0.53003533568904593</v>
      </c>
      <c r="D43" s="71">
        <v>38</v>
      </c>
      <c r="E43" s="96">
        <f>D43/D$90*100</f>
        <v>5.7488653555219367</v>
      </c>
      <c r="F43" s="71">
        <v>250</v>
      </c>
      <c r="G43" s="96">
        <f>F43/F$90*100</f>
        <v>2.5471217524197658</v>
      </c>
      <c r="H43" s="71">
        <v>27</v>
      </c>
      <c r="I43" s="96">
        <f>H43/H$90*100</f>
        <v>7.9178885630498534</v>
      </c>
      <c r="J43" s="71">
        <v>17</v>
      </c>
      <c r="K43" s="96">
        <f>J43/J$90*100</f>
        <v>1.5813953488372092</v>
      </c>
      <c r="L43" s="71">
        <v>3</v>
      </c>
      <c r="M43" s="96">
        <f>L43/L$90*100</f>
        <v>2.2556390977443606</v>
      </c>
      <c r="N43" s="71">
        <v>338</v>
      </c>
      <c r="O43" s="95">
        <f>N43/N$90*100</f>
        <v>2.6844571519339211</v>
      </c>
      <c r="P43" s="71"/>
      <c r="Q43" s="71"/>
    </row>
    <row r="44" spans="1:17">
      <c r="A44" s="97" t="s">
        <v>58</v>
      </c>
      <c r="B44" s="71">
        <v>8</v>
      </c>
      <c r="C44" s="96">
        <f>B44/B$90*100</f>
        <v>1.4134275618374559</v>
      </c>
      <c r="D44" s="71">
        <v>14</v>
      </c>
      <c r="E44" s="96">
        <f>D44/D$90*100</f>
        <v>2.118003025718608</v>
      </c>
      <c r="F44" s="71">
        <v>216</v>
      </c>
      <c r="G44" s="96">
        <f>F44/F$90*100</f>
        <v>2.2007131940906777</v>
      </c>
      <c r="H44" s="71">
        <v>1</v>
      </c>
      <c r="I44" s="96">
        <f>H44/H$90*100</f>
        <v>0.2932551319648094</v>
      </c>
      <c r="J44" s="71">
        <v>27</v>
      </c>
      <c r="K44" s="96">
        <f>J44/J$90*100</f>
        <v>2.5116279069767442</v>
      </c>
      <c r="L44" s="71">
        <v>3</v>
      </c>
      <c r="M44" s="96">
        <f>L44/L$90*100</f>
        <v>2.2556390977443606</v>
      </c>
      <c r="N44" s="71">
        <v>269</v>
      </c>
      <c r="O44" s="95">
        <f>N44/N$90*100</f>
        <v>2.1364466682551027</v>
      </c>
      <c r="P44" s="71"/>
      <c r="Q44" s="71"/>
    </row>
    <row r="45" spans="1:17">
      <c r="A45" s="97" t="s">
        <v>57</v>
      </c>
      <c r="B45" s="71">
        <v>22</v>
      </c>
      <c r="C45" s="96">
        <f>B45/B$90*100</f>
        <v>3.8869257950530036</v>
      </c>
      <c r="D45" s="71">
        <v>160</v>
      </c>
      <c r="E45" s="96">
        <f>D45/D$90*100</f>
        <v>24.205748865355524</v>
      </c>
      <c r="F45" s="71">
        <v>815</v>
      </c>
      <c r="G45" s="96">
        <f>F45/F$90*100</f>
        <v>8.303616912888435</v>
      </c>
      <c r="H45" s="71">
        <v>7</v>
      </c>
      <c r="I45" s="96">
        <f>H45/H$90*100</f>
        <v>2.0527859237536656</v>
      </c>
      <c r="J45" s="71">
        <v>64</v>
      </c>
      <c r="K45" s="96">
        <f>J45/J$90*100</f>
        <v>5.9534883720930232</v>
      </c>
      <c r="L45" s="71">
        <v>10</v>
      </c>
      <c r="M45" s="96">
        <f>L45/L$90*100</f>
        <v>7.518796992481203</v>
      </c>
      <c r="N45" s="71">
        <v>1078</v>
      </c>
      <c r="O45" s="95">
        <f>N45/N$90*100</f>
        <v>8.5616710348661744</v>
      </c>
      <c r="P45" s="71"/>
      <c r="Q45" s="71"/>
    </row>
    <row r="46" spans="1:17" ht="3.75" customHeight="1">
      <c r="A46" s="67"/>
      <c r="B46" s="71"/>
      <c r="C46" s="88"/>
      <c r="D46" s="71"/>
      <c r="E46" s="88"/>
      <c r="F46" s="71"/>
      <c r="G46" s="88"/>
      <c r="H46" s="71"/>
      <c r="I46" s="88"/>
      <c r="J46" s="71"/>
      <c r="K46" s="88"/>
      <c r="L46" s="71"/>
      <c r="M46" s="88"/>
      <c r="N46" s="71"/>
      <c r="O46" s="99"/>
      <c r="P46" s="71"/>
      <c r="Q46" s="71"/>
    </row>
    <row r="47" spans="1:17" ht="17.25">
      <c r="A47" s="100" t="s">
        <v>140</v>
      </c>
      <c r="B47" s="92">
        <v>33</v>
      </c>
      <c r="C47" s="88">
        <f>B47/B$90*100</f>
        <v>5.830388692579505</v>
      </c>
      <c r="D47" s="92">
        <v>27</v>
      </c>
      <c r="E47" s="88">
        <f>D47/D$90*100</f>
        <v>4.0847201210287443</v>
      </c>
      <c r="F47" s="92">
        <v>722</v>
      </c>
      <c r="G47" s="88">
        <f>F47/F$90*100</f>
        <v>7.3560876209882835</v>
      </c>
      <c r="H47" s="92">
        <v>11</v>
      </c>
      <c r="I47" s="88">
        <f>H47/H$90*100</f>
        <v>3.225806451612903</v>
      </c>
      <c r="J47" s="92">
        <v>65</v>
      </c>
      <c r="K47" s="88">
        <f>J47/J$90*100</f>
        <v>6.0465116279069768</v>
      </c>
      <c r="L47" s="92">
        <v>3</v>
      </c>
      <c r="M47" s="88">
        <f>L47/L$90*100</f>
        <v>2.2556390977443606</v>
      </c>
      <c r="N47" s="92">
        <v>861</v>
      </c>
      <c r="O47" s="99">
        <f>N47/N$90*100</f>
        <v>6.8382177746009045</v>
      </c>
      <c r="P47" s="92"/>
      <c r="Q47" s="92"/>
    </row>
    <row r="48" spans="1:17">
      <c r="A48" s="97" t="s">
        <v>55</v>
      </c>
      <c r="B48" s="71">
        <v>6</v>
      </c>
      <c r="C48" s="96">
        <f>B48/B$90*100</f>
        <v>1.0600706713780919</v>
      </c>
      <c r="D48" s="71">
        <v>10</v>
      </c>
      <c r="E48" s="96">
        <f>D48/D$90*100</f>
        <v>1.5128593040847202</v>
      </c>
      <c r="F48" s="71">
        <v>239</v>
      </c>
      <c r="G48" s="96">
        <f>F48/F$90*100</f>
        <v>2.435048395313296</v>
      </c>
      <c r="H48" s="71">
        <v>0</v>
      </c>
      <c r="I48" s="96">
        <f>H48/H$90*100</f>
        <v>0</v>
      </c>
      <c r="J48" s="71">
        <v>11</v>
      </c>
      <c r="K48" s="96">
        <f>J48/J$90*100</f>
        <v>1.0232558139534882</v>
      </c>
      <c r="L48" s="71">
        <v>2</v>
      </c>
      <c r="M48" s="96">
        <f>L48/L$90*100</f>
        <v>1.5037593984962405</v>
      </c>
      <c r="N48" s="71">
        <v>268</v>
      </c>
      <c r="O48" s="95">
        <f>N48/N$90*100</f>
        <v>2.1285044873322212</v>
      </c>
      <c r="P48" s="71"/>
      <c r="Q48" s="71"/>
    </row>
    <row r="49" spans="1:17">
      <c r="A49" s="97" t="s">
        <v>54</v>
      </c>
      <c r="B49" s="71">
        <v>2</v>
      </c>
      <c r="C49" s="96">
        <f>B49/B$90*100</f>
        <v>0.35335689045936397</v>
      </c>
      <c r="D49" s="71">
        <v>4</v>
      </c>
      <c r="E49" s="96">
        <f>D49/D$90*100</f>
        <v>0.60514372163388808</v>
      </c>
      <c r="F49" s="71">
        <v>62</v>
      </c>
      <c r="G49" s="96">
        <f>F49/F$90*100</f>
        <v>0.63168619460010189</v>
      </c>
      <c r="H49" s="71">
        <v>0</v>
      </c>
      <c r="I49" s="96">
        <f>H49/H$90*100</f>
        <v>0</v>
      </c>
      <c r="J49" s="71">
        <v>3</v>
      </c>
      <c r="K49" s="96">
        <f>J49/J$90*100</f>
        <v>0.27906976744186046</v>
      </c>
      <c r="L49" s="71">
        <v>0</v>
      </c>
      <c r="M49" s="96">
        <f>L49/L$90*100</f>
        <v>0</v>
      </c>
      <c r="N49" s="71">
        <v>71</v>
      </c>
      <c r="O49" s="95">
        <f>N49/N$90*100</f>
        <v>0.56389484552458102</v>
      </c>
      <c r="P49" s="71"/>
      <c r="Q49" s="71"/>
    </row>
    <row r="50" spans="1:17">
      <c r="A50" s="97" t="s">
        <v>53</v>
      </c>
      <c r="B50" s="77">
        <v>2</v>
      </c>
      <c r="C50" s="96">
        <f>B50/B$90*100</f>
        <v>0.35335689045936397</v>
      </c>
      <c r="D50" s="77">
        <v>2</v>
      </c>
      <c r="E50" s="96">
        <f>D50/D$90*100</f>
        <v>0.30257186081694404</v>
      </c>
      <c r="F50" s="77">
        <v>83</v>
      </c>
      <c r="G50" s="96">
        <f>F50/F$90*100</f>
        <v>0.8456444218033623</v>
      </c>
      <c r="H50" s="77">
        <v>0</v>
      </c>
      <c r="I50" s="96">
        <f>H50/H$90*100</f>
        <v>0</v>
      </c>
      <c r="J50" s="77">
        <v>19</v>
      </c>
      <c r="K50" s="96">
        <f>J50/J$90*100</f>
        <v>1.7674418604651163</v>
      </c>
      <c r="L50" s="77">
        <v>0</v>
      </c>
      <c r="M50" s="96">
        <f>L50/L$90*100</f>
        <v>0</v>
      </c>
      <c r="N50" s="77">
        <v>106</v>
      </c>
      <c r="O50" s="95">
        <f>N50/N$90*100</f>
        <v>0.84187117782543086</v>
      </c>
      <c r="P50" s="77"/>
      <c r="Q50" s="77"/>
    </row>
    <row r="51" spans="1:17">
      <c r="A51" s="97" t="s">
        <v>52</v>
      </c>
      <c r="B51" s="77">
        <v>0</v>
      </c>
      <c r="C51" s="96">
        <f>B51/B$90*100</f>
        <v>0</v>
      </c>
      <c r="D51" s="77">
        <v>0</v>
      </c>
      <c r="E51" s="96">
        <f>D51/D$90*100</f>
        <v>0</v>
      </c>
      <c r="F51" s="77">
        <v>16</v>
      </c>
      <c r="G51" s="96">
        <f>F51/F$90*100</f>
        <v>0.163015792154865</v>
      </c>
      <c r="H51" s="77">
        <v>0</v>
      </c>
      <c r="I51" s="96">
        <f>H51/H$90*100</f>
        <v>0</v>
      </c>
      <c r="J51" s="77">
        <v>1</v>
      </c>
      <c r="K51" s="96">
        <f>J51/J$90*100</f>
        <v>9.3023255813953487E-2</v>
      </c>
      <c r="L51" s="77">
        <v>0</v>
      </c>
      <c r="M51" s="96">
        <f>L51/L$90*100</f>
        <v>0</v>
      </c>
      <c r="N51" s="77">
        <v>17</v>
      </c>
      <c r="O51" s="95">
        <f>N51/N$90*100</f>
        <v>0.13501707568898419</v>
      </c>
      <c r="P51" s="77"/>
      <c r="Q51" s="77"/>
    </row>
    <row r="52" spans="1:17">
      <c r="A52" s="97" t="s">
        <v>51</v>
      </c>
      <c r="B52" s="71">
        <v>1</v>
      </c>
      <c r="C52" s="96">
        <f>B52/B$90*100</f>
        <v>0.17667844522968199</v>
      </c>
      <c r="D52" s="71">
        <v>2</v>
      </c>
      <c r="E52" s="96">
        <f>D52/D$90*100</f>
        <v>0.30257186081694404</v>
      </c>
      <c r="F52" s="71">
        <v>139</v>
      </c>
      <c r="G52" s="96">
        <f>F52/F$90*100</f>
        <v>1.4161996943453898</v>
      </c>
      <c r="H52" s="71">
        <v>2</v>
      </c>
      <c r="I52" s="96">
        <f>H52/H$90*100</f>
        <v>0.5865102639296188</v>
      </c>
      <c r="J52" s="71">
        <v>7</v>
      </c>
      <c r="K52" s="96">
        <f>J52/J$90*100</f>
        <v>0.65116279069767447</v>
      </c>
      <c r="L52" s="71">
        <v>0</v>
      </c>
      <c r="M52" s="96">
        <f>L52/L$90*100</f>
        <v>0</v>
      </c>
      <c r="N52" s="71">
        <v>151</v>
      </c>
      <c r="O52" s="95">
        <f>N52/N$90*100</f>
        <v>1.1992693193550947</v>
      </c>
      <c r="P52" s="71"/>
      <c r="Q52" s="71"/>
    </row>
    <row r="53" spans="1:17">
      <c r="A53" s="97" t="s">
        <v>139</v>
      </c>
      <c r="B53" s="71">
        <v>10</v>
      </c>
      <c r="C53" s="96">
        <f>B53/B$90*100</f>
        <v>1.7667844522968199</v>
      </c>
      <c r="D53" s="71">
        <v>4</v>
      </c>
      <c r="E53" s="96">
        <f>D53/D$90*100</f>
        <v>0.60514372163388808</v>
      </c>
      <c r="F53" s="71">
        <v>4</v>
      </c>
      <c r="G53" s="96">
        <f>F53/F$90*100</f>
        <v>4.0753948038716251E-2</v>
      </c>
      <c r="H53" s="71">
        <v>0</v>
      </c>
      <c r="I53" s="96">
        <f>H53/H$90*100</f>
        <v>0</v>
      </c>
      <c r="J53" s="71">
        <v>0</v>
      </c>
      <c r="K53" s="96">
        <f>J53/J$90*100</f>
        <v>0</v>
      </c>
      <c r="L53" s="71">
        <v>0</v>
      </c>
      <c r="M53" s="96">
        <f>L53/L$90*100</f>
        <v>0</v>
      </c>
      <c r="N53" s="71">
        <v>18</v>
      </c>
      <c r="O53" s="95">
        <f>N53/N$90*100</f>
        <v>0.14295925661186562</v>
      </c>
      <c r="P53" s="71"/>
      <c r="Q53" s="71"/>
    </row>
    <row r="54" spans="1:17">
      <c r="A54" s="97" t="s">
        <v>49</v>
      </c>
      <c r="B54" s="71">
        <v>20</v>
      </c>
      <c r="C54" s="96">
        <f>B54/B$90*100</f>
        <v>3.5335689045936398</v>
      </c>
      <c r="D54" s="71">
        <v>5</v>
      </c>
      <c r="E54" s="96">
        <f>D54/D$90*100</f>
        <v>0.75642965204236012</v>
      </c>
      <c r="F54" s="71">
        <v>3</v>
      </c>
      <c r="G54" s="96">
        <f>F54/F$90*100</f>
        <v>3.0565461029037188E-2</v>
      </c>
      <c r="H54" s="71">
        <v>1</v>
      </c>
      <c r="I54" s="96">
        <f>H54/H$90*100</f>
        <v>0.2932551319648094</v>
      </c>
      <c r="J54" s="71">
        <v>0</v>
      </c>
      <c r="K54" s="96">
        <f>J54/J$90*100</f>
        <v>0</v>
      </c>
      <c r="L54" s="71">
        <v>0</v>
      </c>
      <c r="M54" s="96">
        <f>L54/L$90*100</f>
        <v>0</v>
      </c>
      <c r="N54" s="71">
        <v>29</v>
      </c>
      <c r="O54" s="95">
        <f>N54/N$90*100</f>
        <v>0.23032324676356125</v>
      </c>
      <c r="P54" s="71"/>
      <c r="Q54" s="71"/>
    </row>
    <row r="55" spans="1:17">
      <c r="A55" s="97" t="s">
        <v>48</v>
      </c>
      <c r="B55" s="77">
        <v>0</v>
      </c>
      <c r="C55" s="96">
        <f>B55/B$90*100</f>
        <v>0</v>
      </c>
      <c r="D55" s="77">
        <v>0</v>
      </c>
      <c r="E55" s="96">
        <f>D55/D$90*100</f>
        <v>0</v>
      </c>
      <c r="F55" s="77">
        <v>14</v>
      </c>
      <c r="G55" s="96">
        <f>F55/F$90*100</f>
        <v>0.14263881813550688</v>
      </c>
      <c r="H55" s="77">
        <v>0</v>
      </c>
      <c r="I55" s="96">
        <f>H55/H$90*100</f>
        <v>0</v>
      </c>
      <c r="J55" s="77">
        <v>3</v>
      </c>
      <c r="K55" s="96">
        <f>J55/J$90*100</f>
        <v>0.27906976744186046</v>
      </c>
      <c r="L55" s="77">
        <v>0</v>
      </c>
      <c r="M55" s="96">
        <f>L55/L$90*100</f>
        <v>0</v>
      </c>
      <c r="N55" s="77">
        <v>17</v>
      </c>
      <c r="O55" s="95">
        <f>N55/N$90*100</f>
        <v>0.13501707568898419</v>
      </c>
      <c r="P55" s="77"/>
      <c r="Q55" s="77"/>
    </row>
    <row r="56" spans="1:17">
      <c r="A56" s="97" t="s">
        <v>47</v>
      </c>
      <c r="B56" s="77">
        <v>0</v>
      </c>
      <c r="C56" s="96">
        <f>B56/B$90*100</f>
        <v>0</v>
      </c>
      <c r="D56" s="77">
        <v>0</v>
      </c>
      <c r="E56" s="96">
        <f>D56/D$90*100</f>
        <v>0</v>
      </c>
      <c r="F56" s="77">
        <v>138</v>
      </c>
      <c r="G56" s="96">
        <f>F56/F$90*100</f>
        <v>1.4060112073357107</v>
      </c>
      <c r="H56" s="77">
        <v>6</v>
      </c>
      <c r="I56" s="96">
        <f>H56/H$90*100</f>
        <v>1.7595307917888565</v>
      </c>
      <c r="J56" s="77">
        <v>21</v>
      </c>
      <c r="K56" s="96">
        <f>J56/J$90*100</f>
        <v>1.9534883720930232</v>
      </c>
      <c r="L56" s="77">
        <v>1</v>
      </c>
      <c r="M56" s="96">
        <f>L56/L$90*100</f>
        <v>0.75187969924812026</v>
      </c>
      <c r="N56" s="77">
        <v>166</v>
      </c>
      <c r="O56" s="95">
        <f>N56/N$90*100</f>
        <v>1.3184020331983162</v>
      </c>
      <c r="P56" s="77"/>
      <c r="Q56" s="77"/>
    </row>
    <row r="57" spans="1:17">
      <c r="A57" s="97" t="s">
        <v>46</v>
      </c>
      <c r="B57" s="71">
        <v>1</v>
      </c>
      <c r="C57" s="96">
        <f>B57/B$90*100</f>
        <v>0.17667844522968199</v>
      </c>
      <c r="D57" s="71">
        <v>3</v>
      </c>
      <c r="E57" s="96">
        <f>D57/D$90*100</f>
        <v>0.45385779122541603</v>
      </c>
      <c r="F57" s="71">
        <v>79</v>
      </c>
      <c r="G57" s="96">
        <f>F57/F$90*100</f>
        <v>0.80489047376464606</v>
      </c>
      <c r="H57" s="71">
        <v>2</v>
      </c>
      <c r="I57" s="96">
        <f>H57/H$90*100</f>
        <v>0.5865102639296188</v>
      </c>
      <c r="J57" s="71">
        <v>8</v>
      </c>
      <c r="K57" s="96">
        <f>J57/J$90*100</f>
        <v>0.7441860465116279</v>
      </c>
      <c r="L57" s="71">
        <v>0</v>
      </c>
      <c r="M57" s="96">
        <f>L57/L$90*100</f>
        <v>0</v>
      </c>
      <c r="N57" s="71">
        <v>93</v>
      </c>
      <c r="O57" s="95">
        <f>N57/N$90*100</f>
        <v>0.73862282582797234</v>
      </c>
      <c r="P57" s="71"/>
      <c r="Q57" s="71"/>
    </row>
    <row r="58" spans="1:17" ht="4.5" customHeight="1">
      <c r="A58" s="67"/>
      <c r="B58" s="71"/>
      <c r="C58" s="88"/>
      <c r="D58" s="71"/>
      <c r="E58" s="88"/>
      <c r="F58" s="71"/>
      <c r="G58" s="88"/>
      <c r="H58" s="71"/>
      <c r="I58" s="88"/>
      <c r="J58" s="71"/>
      <c r="K58" s="88"/>
      <c r="L58" s="71"/>
      <c r="M58" s="88"/>
      <c r="N58" s="71"/>
      <c r="O58" s="99"/>
      <c r="P58" s="71"/>
      <c r="Q58" s="71"/>
    </row>
    <row r="59" spans="1:17" ht="17.25">
      <c r="A59" s="100" t="s">
        <v>138</v>
      </c>
      <c r="B59" s="92">
        <v>39</v>
      </c>
      <c r="C59" s="88">
        <f>B59/B$90*100</f>
        <v>6.8904593639575973</v>
      </c>
      <c r="D59" s="92">
        <v>131</v>
      </c>
      <c r="E59" s="88">
        <f>D59/D$90*100</f>
        <v>19.818456883509832</v>
      </c>
      <c r="F59" s="92">
        <v>1224</v>
      </c>
      <c r="G59" s="88">
        <f>F59/F$90*100</f>
        <v>12.470708099847174</v>
      </c>
      <c r="H59" s="92">
        <v>23</v>
      </c>
      <c r="I59" s="88">
        <f>H59/H$90*100</f>
        <v>6.7448680351906152</v>
      </c>
      <c r="J59" s="92">
        <v>133</v>
      </c>
      <c r="K59" s="88">
        <f>J59/J$90*100</f>
        <v>12.372093023255815</v>
      </c>
      <c r="L59" s="92">
        <v>13</v>
      </c>
      <c r="M59" s="88">
        <f>L59/L$90*100</f>
        <v>9.7744360902255636</v>
      </c>
      <c r="N59" s="92">
        <v>1563</v>
      </c>
      <c r="O59" s="99">
        <f>N59/N$90*100</f>
        <v>12.413628782463665</v>
      </c>
      <c r="P59" s="92"/>
      <c r="Q59" s="92"/>
    </row>
    <row r="60" spans="1:17">
      <c r="A60" s="97" t="s">
        <v>44</v>
      </c>
      <c r="B60" s="77">
        <v>1</v>
      </c>
      <c r="C60" s="96">
        <f>B60/B$90*100</f>
        <v>0.17667844522968199</v>
      </c>
      <c r="D60" s="77">
        <v>13</v>
      </c>
      <c r="E60" s="96">
        <f>D60/D$90*100</f>
        <v>1.9667170953101363</v>
      </c>
      <c r="F60" s="77">
        <v>129</v>
      </c>
      <c r="G60" s="96">
        <f>F60/F$90*100</f>
        <v>1.3143148242485991</v>
      </c>
      <c r="H60" s="77">
        <v>0</v>
      </c>
      <c r="I60" s="96">
        <f>H60/H$90*100</f>
        <v>0</v>
      </c>
      <c r="J60" s="77">
        <v>9</v>
      </c>
      <c r="K60" s="96">
        <f>J60/J$90*100</f>
        <v>0.83720930232558144</v>
      </c>
      <c r="L60" s="77">
        <v>0</v>
      </c>
      <c r="M60" s="96">
        <f>L60/L$90*100</f>
        <v>0</v>
      </c>
      <c r="N60" s="77">
        <v>152</v>
      </c>
      <c r="O60" s="95">
        <f>N60/N$90*100</f>
        <v>1.2072115002779764</v>
      </c>
      <c r="P60" s="77"/>
      <c r="Q60" s="77"/>
    </row>
    <row r="61" spans="1:17">
      <c r="A61" s="97" t="s">
        <v>43</v>
      </c>
      <c r="B61" s="71">
        <v>32</v>
      </c>
      <c r="C61" s="96">
        <f>B61/B$90*100</f>
        <v>5.6537102473498235</v>
      </c>
      <c r="D61" s="71">
        <v>62</v>
      </c>
      <c r="E61" s="96">
        <f>D61/D$90*100</f>
        <v>9.379727685325264</v>
      </c>
      <c r="F61" s="71">
        <v>892</v>
      </c>
      <c r="G61" s="96">
        <f>F61/F$90*100</f>
        <v>9.0881304126337241</v>
      </c>
      <c r="H61" s="71">
        <v>17</v>
      </c>
      <c r="I61" s="96">
        <f>H61/H$90*100</f>
        <v>4.9853372434017595</v>
      </c>
      <c r="J61" s="71">
        <v>118</v>
      </c>
      <c r="K61" s="96">
        <f>J61/J$90*100</f>
        <v>10.976744186046512</v>
      </c>
      <c r="L61" s="71">
        <v>12</v>
      </c>
      <c r="M61" s="96">
        <f>L61/L$90*100</f>
        <v>9.0225563909774422</v>
      </c>
      <c r="N61" s="71">
        <v>1133</v>
      </c>
      <c r="O61" s="95">
        <f>N61/N$90*100</f>
        <v>8.9984909856246524</v>
      </c>
      <c r="P61" s="71"/>
      <c r="Q61" s="71"/>
    </row>
    <row r="62" spans="1:17">
      <c r="A62" s="97" t="s">
        <v>42</v>
      </c>
      <c r="B62" s="77">
        <v>1</v>
      </c>
      <c r="C62" s="96">
        <f>B62/B$90*100</f>
        <v>0.17667844522968199</v>
      </c>
      <c r="D62" s="77">
        <v>6</v>
      </c>
      <c r="E62" s="96">
        <f>D62/D$90*100</f>
        <v>0.90771558245083206</v>
      </c>
      <c r="F62" s="77">
        <v>81</v>
      </c>
      <c r="G62" s="96">
        <f>F62/F$90*100</f>
        <v>0.82526744778400418</v>
      </c>
      <c r="H62" s="77">
        <v>3</v>
      </c>
      <c r="I62" s="96">
        <f>H62/H$90*100</f>
        <v>0.87976539589442826</v>
      </c>
      <c r="J62" s="77">
        <v>1</v>
      </c>
      <c r="K62" s="96">
        <f>J62/J$90*100</f>
        <v>9.3023255813953487E-2</v>
      </c>
      <c r="L62" s="77">
        <v>0</v>
      </c>
      <c r="M62" s="96">
        <f>L62/L$90*100</f>
        <v>0</v>
      </c>
      <c r="N62" s="77">
        <v>92</v>
      </c>
      <c r="O62" s="95">
        <f>N62/N$90*100</f>
        <v>0.73068064490509088</v>
      </c>
      <c r="P62" s="77"/>
      <c r="Q62" s="77"/>
    </row>
    <row r="63" spans="1:17">
      <c r="A63" s="97" t="s">
        <v>41</v>
      </c>
      <c r="B63" s="77">
        <v>0</v>
      </c>
      <c r="C63" s="96">
        <f>B63/B$90*100</f>
        <v>0</v>
      </c>
      <c r="D63" s="77">
        <v>0</v>
      </c>
      <c r="E63" s="96">
        <f>D63/D$90*100</f>
        <v>0</v>
      </c>
      <c r="F63" s="77">
        <v>5</v>
      </c>
      <c r="G63" s="96">
        <f>F63/F$90*100</f>
        <v>5.094243504839531E-2</v>
      </c>
      <c r="H63" s="77">
        <v>0</v>
      </c>
      <c r="I63" s="96">
        <f>H63/H$90*100</f>
        <v>0</v>
      </c>
      <c r="J63" s="77">
        <v>0</v>
      </c>
      <c r="K63" s="96">
        <f>J63/J$90*100</f>
        <v>0</v>
      </c>
      <c r="L63" s="77">
        <v>0</v>
      </c>
      <c r="M63" s="96">
        <f>L63/L$90*100</f>
        <v>0</v>
      </c>
      <c r="N63" s="77">
        <v>5</v>
      </c>
      <c r="O63" s="95">
        <f>N63/N$90*100</f>
        <v>3.9710904614407121E-2</v>
      </c>
      <c r="P63" s="77"/>
      <c r="Q63" s="77"/>
    </row>
    <row r="64" spans="1:17">
      <c r="A64" s="97" t="s">
        <v>40</v>
      </c>
      <c r="B64" s="71">
        <v>3</v>
      </c>
      <c r="C64" s="96">
        <f>B64/B$90*100</f>
        <v>0.53003533568904593</v>
      </c>
      <c r="D64" s="71">
        <v>44</v>
      </c>
      <c r="E64" s="96">
        <f>D64/D$90*100</f>
        <v>6.6565809379727687</v>
      </c>
      <c r="F64" s="71">
        <v>191</v>
      </c>
      <c r="G64" s="96">
        <f>F64/F$90*100</f>
        <v>1.9460010188487011</v>
      </c>
      <c r="H64" s="71">
        <v>1</v>
      </c>
      <c r="I64" s="96">
        <f>H64/H$90*100</f>
        <v>0.2932551319648094</v>
      </c>
      <c r="J64" s="71">
        <v>4</v>
      </c>
      <c r="K64" s="96">
        <f>J64/J$90*100</f>
        <v>0.37209302325581395</v>
      </c>
      <c r="L64" s="71">
        <v>1</v>
      </c>
      <c r="M64" s="96">
        <f>L64/L$90*100</f>
        <v>0.75187969924812026</v>
      </c>
      <c r="N64" s="71">
        <v>244</v>
      </c>
      <c r="O64" s="95">
        <f>N64/N$90*100</f>
        <v>1.9378921451830673</v>
      </c>
      <c r="P64" s="71"/>
      <c r="Q64" s="71"/>
    </row>
    <row r="65" spans="1:18">
      <c r="A65" s="97" t="s">
        <v>39</v>
      </c>
      <c r="B65" s="77">
        <v>4</v>
      </c>
      <c r="C65" s="96">
        <f>B65/B$90*100</f>
        <v>0.70671378091872794</v>
      </c>
      <c r="D65" s="77">
        <v>11</v>
      </c>
      <c r="E65" s="96">
        <f>D65/D$90*100</f>
        <v>1.6641452344931922</v>
      </c>
      <c r="F65" s="77">
        <v>34</v>
      </c>
      <c r="G65" s="96">
        <f>F65/F$90*100</f>
        <v>0.34640855832908812</v>
      </c>
      <c r="H65" s="77">
        <v>1</v>
      </c>
      <c r="I65" s="96">
        <f>H65/H$90*100</f>
        <v>0.2932551319648094</v>
      </c>
      <c r="J65" s="77">
        <v>4</v>
      </c>
      <c r="K65" s="96">
        <f>J65/J$90*100</f>
        <v>0.37209302325581395</v>
      </c>
      <c r="L65" s="77">
        <v>2</v>
      </c>
      <c r="M65" s="96">
        <f>L65/L$90*100</f>
        <v>1.5037593984962405</v>
      </c>
      <c r="N65" s="77">
        <v>56</v>
      </c>
      <c r="O65" s="95">
        <f>N65/N$90*100</f>
        <v>0.4447621316813597</v>
      </c>
      <c r="P65" s="77"/>
      <c r="Q65" s="77"/>
    </row>
    <row r="66" spans="1:18">
      <c r="A66" s="97" t="s">
        <v>38</v>
      </c>
      <c r="B66" s="77">
        <v>0</v>
      </c>
      <c r="C66" s="96">
        <f>B66/B$90*100</f>
        <v>0</v>
      </c>
      <c r="D66" s="77">
        <v>20</v>
      </c>
      <c r="E66" s="96">
        <f>D66/D$90*100</f>
        <v>3.0257186081694405</v>
      </c>
      <c r="F66" s="77">
        <v>27</v>
      </c>
      <c r="G66" s="96">
        <f>F66/F$90*100</f>
        <v>0.27508914926133471</v>
      </c>
      <c r="H66" s="77">
        <v>1</v>
      </c>
      <c r="I66" s="96">
        <f>H66/H$90*100</f>
        <v>0.2932551319648094</v>
      </c>
      <c r="J66" s="77">
        <v>2</v>
      </c>
      <c r="K66" s="96">
        <f>J66/J$90*100</f>
        <v>0.18604651162790697</v>
      </c>
      <c r="L66" s="77">
        <v>2</v>
      </c>
      <c r="M66" s="96">
        <f>L66/L$90*100</f>
        <v>1.5037593984962405</v>
      </c>
      <c r="N66" s="77">
        <v>52</v>
      </c>
      <c r="O66" s="95">
        <f>N66/N$90*100</f>
        <v>0.41299340798983397</v>
      </c>
      <c r="P66" s="77"/>
      <c r="Q66" s="77"/>
    </row>
    <row r="67" spans="1:18" ht="4.5" customHeight="1">
      <c r="A67" s="67"/>
      <c r="B67" s="71"/>
      <c r="C67" s="88"/>
      <c r="D67" s="71"/>
      <c r="E67" s="88"/>
      <c r="F67" s="71"/>
      <c r="G67" s="88"/>
      <c r="H67" s="71"/>
      <c r="I67" s="88"/>
      <c r="J67" s="71"/>
      <c r="K67" s="88"/>
      <c r="L67" s="71"/>
      <c r="M67" s="88"/>
      <c r="N67" s="71"/>
      <c r="O67" s="99"/>
      <c r="P67" s="71"/>
      <c r="Q67" s="71"/>
    </row>
    <row r="68" spans="1:18" ht="17.25">
      <c r="A68" s="100" t="s">
        <v>137</v>
      </c>
      <c r="B68" s="92">
        <v>18</v>
      </c>
      <c r="C68" s="88">
        <f>B68/B$90*100</f>
        <v>3.1802120141342751</v>
      </c>
      <c r="D68" s="92">
        <v>24</v>
      </c>
      <c r="E68" s="88">
        <f>D68/D$90*100</f>
        <v>3.6308623298033282</v>
      </c>
      <c r="F68" s="92">
        <v>547</v>
      </c>
      <c r="G68" s="88">
        <f>F68/F$90*100</f>
        <v>5.5731023942944473</v>
      </c>
      <c r="H68" s="92">
        <v>11</v>
      </c>
      <c r="I68" s="88">
        <f>H68/H$90*100</f>
        <v>3.225806451612903</v>
      </c>
      <c r="J68" s="92">
        <v>58</v>
      </c>
      <c r="K68" s="88">
        <f>J68/J$90*100</f>
        <v>5.3953488372093021</v>
      </c>
      <c r="L68" s="92">
        <v>7</v>
      </c>
      <c r="M68" s="88">
        <f>L68/L$90*100</f>
        <v>5.2631578947368416</v>
      </c>
      <c r="N68" s="92">
        <v>665</v>
      </c>
      <c r="O68" s="99">
        <f>N68/N$90*100</f>
        <v>5.2815503137161466</v>
      </c>
      <c r="P68" s="92"/>
      <c r="Q68" s="92"/>
    </row>
    <row r="69" spans="1:18">
      <c r="A69" s="97" t="s">
        <v>36</v>
      </c>
      <c r="B69" s="71">
        <v>8</v>
      </c>
      <c r="C69" s="96">
        <f>B69/B$90*100</f>
        <v>1.4134275618374559</v>
      </c>
      <c r="D69" s="71">
        <v>5</v>
      </c>
      <c r="E69" s="96">
        <f>D69/D$90*100</f>
        <v>0.75642965204236012</v>
      </c>
      <c r="F69" s="71">
        <v>141</v>
      </c>
      <c r="G69" s="96">
        <f>F69/F$90*100</f>
        <v>1.4365766683647478</v>
      </c>
      <c r="H69" s="71">
        <v>5</v>
      </c>
      <c r="I69" s="96">
        <f>H69/H$90*100</f>
        <v>1.466275659824047</v>
      </c>
      <c r="J69" s="71">
        <v>13</v>
      </c>
      <c r="K69" s="96">
        <f>J69/J$90*100</f>
        <v>1.2093023255813953</v>
      </c>
      <c r="L69" s="71">
        <v>2</v>
      </c>
      <c r="M69" s="96">
        <f>L69/L$90*100</f>
        <v>1.5037593984962405</v>
      </c>
      <c r="N69" s="71">
        <v>174</v>
      </c>
      <c r="O69" s="95">
        <f>N69/N$90*100</f>
        <v>1.3819394805813676</v>
      </c>
      <c r="P69" s="71"/>
      <c r="Q69" s="71"/>
    </row>
    <row r="70" spans="1:18">
      <c r="A70" s="97" t="s">
        <v>35</v>
      </c>
      <c r="B70" s="77">
        <v>1</v>
      </c>
      <c r="C70" s="96">
        <f>B70/B$90*100</f>
        <v>0.17667844522968199</v>
      </c>
      <c r="D70" s="77">
        <v>0</v>
      </c>
      <c r="E70" s="96">
        <f>D70/D$90*100</f>
        <v>0</v>
      </c>
      <c r="F70" s="77">
        <v>20</v>
      </c>
      <c r="G70" s="96">
        <f>F70/F$90*100</f>
        <v>0.20376974019358124</v>
      </c>
      <c r="H70" s="77">
        <v>0</v>
      </c>
      <c r="I70" s="96">
        <f>H70/H$90*100</f>
        <v>0</v>
      </c>
      <c r="J70" s="77">
        <v>1</v>
      </c>
      <c r="K70" s="96">
        <f>J70/J$90*100</f>
        <v>9.3023255813953487E-2</v>
      </c>
      <c r="L70" s="77">
        <v>0</v>
      </c>
      <c r="M70" s="96">
        <f>L70/L$90*100</f>
        <v>0</v>
      </c>
      <c r="N70" s="77">
        <v>22</v>
      </c>
      <c r="O70" s="95">
        <f>N70/N$90*100</f>
        <v>0.17472798030339132</v>
      </c>
      <c r="P70" s="77"/>
      <c r="Q70" s="77"/>
    </row>
    <row r="71" spans="1:18">
      <c r="A71" s="97" t="s">
        <v>136</v>
      </c>
      <c r="B71" s="71">
        <v>0</v>
      </c>
      <c r="C71" s="96">
        <f>B71/B$90*100</f>
        <v>0</v>
      </c>
      <c r="D71" s="71">
        <v>7</v>
      </c>
      <c r="E71" s="96">
        <f>D71/D$90*100</f>
        <v>1.059001512859304</v>
      </c>
      <c r="F71" s="71">
        <v>82</v>
      </c>
      <c r="G71" s="96">
        <f>F71/F$90*100</f>
        <v>0.83545593479368319</v>
      </c>
      <c r="H71" s="71">
        <v>0</v>
      </c>
      <c r="I71" s="96">
        <f>H71/H$90*100</f>
        <v>0</v>
      </c>
      <c r="J71" s="71">
        <v>14</v>
      </c>
      <c r="K71" s="96">
        <f>J71/J$90*100</f>
        <v>1.3023255813953489</v>
      </c>
      <c r="L71" s="71">
        <v>0</v>
      </c>
      <c r="M71" s="96">
        <f>L71/L$90*100</f>
        <v>0</v>
      </c>
      <c r="N71" s="71">
        <v>103</v>
      </c>
      <c r="O71" s="95">
        <f>N71/N$90*100</f>
        <v>0.8180446350567866</v>
      </c>
      <c r="P71" s="71"/>
      <c r="Q71" s="71"/>
    </row>
    <row r="72" spans="1:18">
      <c r="A72" s="97" t="s">
        <v>33</v>
      </c>
      <c r="B72" s="77">
        <v>1</v>
      </c>
      <c r="C72" s="96">
        <f>B72/B$90*100</f>
        <v>0.17667844522968199</v>
      </c>
      <c r="D72" s="77">
        <v>0</v>
      </c>
      <c r="E72" s="96">
        <f>D72/D$90*100</f>
        <v>0</v>
      </c>
      <c r="F72" s="77">
        <v>10</v>
      </c>
      <c r="G72" s="96">
        <f>F72/F$90*100</f>
        <v>0.10188487009679062</v>
      </c>
      <c r="H72" s="77">
        <v>0</v>
      </c>
      <c r="I72" s="96">
        <f>H72/H$90*100</f>
        <v>0</v>
      </c>
      <c r="J72" s="77">
        <v>0</v>
      </c>
      <c r="K72" s="96">
        <f>J72/J$90*100</f>
        <v>0</v>
      </c>
      <c r="L72" s="77">
        <v>0</v>
      </c>
      <c r="M72" s="96">
        <f>L72/L$90*100</f>
        <v>0</v>
      </c>
      <c r="N72" s="77">
        <v>11</v>
      </c>
      <c r="O72" s="95">
        <f>N72/N$90*100</f>
        <v>8.7363990151695659E-2</v>
      </c>
      <c r="P72" s="77"/>
      <c r="Q72" s="77"/>
      <c r="R72" s="72"/>
    </row>
    <row r="73" spans="1:18">
      <c r="A73" s="97" t="s">
        <v>32</v>
      </c>
      <c r="B73" s="77">
        <v>0</v>
      </c>
      <c r="C73" s="96">
        <f>B73/B$90*100</f>
        <v>0</v>
      </c>
      <c r="D73" s="77">
        <v>0</v>
      </c>
      <c r="E73" s="96">
        <f>D73/D$90*100</f>
        <v>0</v>
      </c>
      <c r="F73" s="77">
        <v>19</v>
      </c>
      <c r="G73" s="96">
        <f>F73/F$90*100</f>
        <v>0.19358125318390218</v>
      </c>
      <c r="H73" s="77">
        <v>0</v>
      </c>
      <c r="I73" s="96">
        <f>H73/H$90*100</f>
        <v>0</v>
      </c>
      <c r="J73" s="77">
        <v>1</v>
      </c>
      <c r="K73" s="96">
        <f>J73/J$90*100</f>
        <v>9.3023255813953487E-2</v>
      </c>
      <c r="L73" s="77">
        <v>1</v>
      </c>
      <c r="M73" s="96">
        <f>L73/L$90*100</f>
        <v>0.75187969924812026</v>
      </c>
      <c r="N73" s="77">
        <v>21</v>
      </c>
      <c r="O73" s="95">
        <f>N73/N$90*100</f>
        <v>0.16678579938050989</v>
      </c>
      <c r="P73" s="77"/>
      <c r="Q73" s="77"/>
    </row>
    <row r="74" spans="1:18">
      <c r="A74" s="97" t="s">
        <v>31</v>
      </c>
      <c r="B74" s="71">
        <v>4</v>
      </c>
      <c r="C74" s="96">
        <f>B74/B$90*100</f>
        <v>0.70671378091872794</v>
      </c>
      <c r="D74" s="71">
        <v>8</v>
      </c>
      <c r="E74" s="96">
        <f>D74/D$90*100</f>
        <v>1.2102874432677762</v>
      </c>
      <c r="F74" s="71">
        <v>200</v>
      </c>
      <c r="G74" s="96">
        <f>F74/F$90*100</f>
        <v>2.0376974019358127</v>
      </c>
      <c r="H74" s="71">
        <v>6</v>
      </c>
      <c r="I74" s="96">
        <f>H74/H$90*100</f>
        <v>1.7595307917888565</v>
      </c>
      <c r="J74" s="71">
        <v>25</v>
      </c>
      <c r="K74" s="96">
        <f>J74/J$90*100</f>
        <v>2.3255813953488373</v>
      </c>
      <c r="L74" s="71">
        <v>1</v>
      </c>
      <c r="M74" s="96">
        <f>L74/L$90*100</f>
        <v>0.75187969924812026</v>
      </c>
      <c r="N74" s="71">
        <v>244</v>
      </c>
      <c r="O74" s="95">
        <f>N74/N$90*100</f>
        <v>1.9378921451830673</v>
      </c>
      <c r="P74" s="71"/>
      <c r="Q74" s="71"/>
    </row>
    <row r="75" spans="1:18">
      <c r="A75" s="97" t="s">
        <v>30</v>
      </c>
      <c r="B75" s="71">
        <v>5</v>
      </c>
      <c r="C75" s="96">
        <f>B75/B$90*100</f>
        <v>0.88339222614840995</v>
      </c>
      <c r="D75" s="71">
        <v>6</v>
      </c>
      <c r="E75" s="96">
        <f>D75/D$90*100</f>
        <v>0.90771558245083206</v>
      </c>
      <c r="F75" s="71">
        <v>112</v>
      </c>
      <c r="G75" s="96">
        <f>F75/F$90*100</f>
        <v>1.1411105450840551</v>
      </c>
      <c r="H75" s="71">
        <v>2</v>
      </c>
      <c r="I75" s="96">
        <f>H75/H$90*100</f>
        <v>0.5865102639296188</v>
      </c>
      <c r="J75" s="71">
        <v>6</v>
      </c>
      <c r="K75" s="96">
        <f>J75/J$90*100</f>
        <v>0.55813953488372092</v>
      </c>
      <c r="L75" s="71">
        <v>2</v>
      </c>
      <c r="M75" s="96">
        <f>L75/L$90*100</f>
        <v>1.5037593984962405</v>
      </c>
      <c r="N75" s="71">
        <v>133</v>
      </c>
      <c r="O75" s="95">
        <f>N75/N$90*100</f>
        <v>1.0563100627432291</v>
      </c>
      <c r="P75" s="71"/>
      <c r="Q75" s="71"/>
    </row>
    <row r="76" spans="1:18">
      <c r="A76" s="97" t="s">
        <v>29</v>
      </c>
      <c r="B76" s="77">
        <v>0</v>
      </c>
      <c r="C76" s="96">
        <f>B76/B$90*100</f>
        <v>0</v>
      </c>
      <c r="D76" s="77">
        <v>0</v>
      </c>
      <c r="E76" s="96">
        <f>D76/D$90*100</f>
        <v>0</v>
      </c>
      <c r="F76" s="77">
        <v>4</v>
      </c>
      <c r="G76" s="96">
        <f>F76/F$90*100</f>
        <v>4.0753948038716251E-2</v>
      </c>
      <c r="H76" s="77">
        <v>2</v>
      </c>
      <c r="I76" s="96">
        <f>H76/H$90*100</f>
        <v>0.5865102639296188</v>
      </c>
      <c r="J76" s="77">
        <v>1</v>
      </c>
      <c r="K76" s="96">
        <f>J76/J$90*100</f>
        <v>9.3023255813953487E-2</v>
      </c>
      <c r="L76" s="77">
        <v>0</v>
      </c>
      <c r="M76" s="96">
        <f>L76/L$90*100</f>
        <v>0</v>
      </c>
      <c r="N76" s="77">
        <v>7</v>
      </c>
      <c r="O76" s="95">
        <f>N76/N$90*100</f>
        <v>5.5595266460169962E-2</v>
      </c>
      <c r="P76" s="77"/>
      <c r="Q76" s="77"/>
    </row>
    <row r="77" spans="1:18">
      <c r="A77" s="97" t="s">
        <v>28</v>
      </c>
      <c r="B77" s="77">
        <v>0</v>
      </c>
      <c r="C77" s="96">
        <f>B77/B$90*100</f>
        <v>0</v>
      </c>
      <c r="D77" s="77">
        <v>3</v>
      </c>
      <c r="E77" s="96">
        <f>D77/D$90*100</f>
        <v>0.45385779122541603</v>
      </c>
      <c r="F77" s="77">
        <v>9</v>
      </c>
      <c r="G77" s="96">
        <f>F77/F$90*100</f>
        <v>9.169638308711156E-2</v>
      </c>
      <c r="H77" s="77">
        <v>0</v>
      </c>
      <c r="I77" s="96">
        <f>H77/H$90*100</f>
        <v>0</v>
      </c>
      <c r="J77" s="77">
        <v>0</v>
      </c>
      <c r="K77" s="96">
        <f>J77/J$90*100</f>
        <v>0</v>
      </c>
      <c r="L77" s="77">
        <v>0</v>
      </c>
      <c r="M77" s="96">
        <f>L77/L$90*100</f>
        <v>0</v>
      </c>
      <c r="N77" s="77">
        <v>12</v>
      </c>
      <c r="O77" s="95">
        <f>N77/N$90*100</f>
        <v>9.5306171074577076E-2</v>
      </c>
      <c r="P77" s="77"/>
      <c r="Q77" s="77"/>
    </row>
    <row r="78" spans="1:18">
      <c r="A78" s="97" t="s">
        <v>27</v>
      </c>
      <c r="B78" s="77">
        <v>0</v>
      </c>
      <c r="C78" s="96">
        <f>B78/B$90*100</f>
        <v>0</v>
      </c>
      <c r="D78" s="77">
        <v>1</v>
      </c>
      <c r="E78" s="96">
        <f>D78/D$90*100</f>
        <v>0.15128593040847202</v>
      </c>
      <c r="F78" s="77">
        <v>39</v>
      </c>
      <c r="G78" s="96">
        <f>F78/F$90*100</f>
        <v>0.39735099337748342</v>
      </c>
      <c r="H78" s="77">
        <v>2</v>
      </c>
      <c r="I78" s="96">
        <f>H78/H$90*100</f>
        <v>0.5865102639296188</v>
      </c>
      <c r="J78" s="77">
        <v>10</v>
      </c>
      <c r="K78" s="96">
        <f>J78/J$90*100</f>
        <v>0.93023255813953487</v>
      </c>
      <c r="L78" s="77">
        <v>2</v>
      </c>
      <c r="M78" s="96">
        <f>L78/L$90*100</f>
        <v>1.5037593984962405</v>
      </c>
      <c r="N78" s="77">
        <v>54</v>
      </c>
      <c r="O78" s="95">
        <f>N78/N$90*100</f>
        <v>0.42887776983559683</v>
      </c>
      <c r="P78" s="77"/>
      <c r="Q78" s="77"/>
    </row>
    <row r="79" spans="1:18" ht="3.75" customHeight="1">
      <c r="A79" s="67"/>
      <c r="B79" s="71"/>
      <c r="C79" s="88"/>
      <c r="D79" s="71"/>
      <c r="E79" s="88"/>
      <c r="F79" s="71"/>
      <c r="G79" s="88"/>
      <c r="H79" s="71"/>
      <c r="I79" s="88"/>
      <c r="J79" s="71"/>
      <c r="K79" s="88"/>
      <c r="L79" s="71"/>
      <c r="M79" s="88"/>
      <c r="N79" s="71"/>
      <c r="O79" s="99"/>
      <c r="P79" s="71"/>
      <c r="Q79" s="71"/>
    </row>
    <row r="80" spans="1:18" ht="17.25">
      <c r="A80" s="100" t="s">
        <v>135</v>
      </c>
      <c r="B80" s="92">
        <v>3</v>
      </c>
      <c r="C80" s="88">
        <f>B80/B$90*100</f>
        <v>0.53003533568904593</v>
      </c>
      <c r="D80" s="92">
        <v>12</v>
      </c>
      <c r="E80" s="88">
        <f>D80/D$90*100</f>
        <v>1.8154311649016641</v>
      </c>
      <c r="F80" s="92">
        <v>139</v>
      </c>
      <c r="G80" s="88">
        <f>F80/F$90*100</f>
        <v>1.4161996943453898</v>
      </c>
      <c r="H80" s="92">
        <v>15</v>
      </c>
      <c r="I80" s="88">
        <f>H80/H$90*100</f>
        <v>4.3988269794721413</v>
      </c>
      <c r="J80" s="92">
        <v>22</v>
      </c>
      <c r="K80" s="88">
        <f>J80/J$90*100</f>
        <v>2.0465116279069764</v>
      </c>
      <c r="L80" s="92">
        <v>4</v>
      </c>
      <c r="M80" s="88">
        <f>L80/L$90*100</f>
        <v>3.007518796992481</v>
      </c>
      <c r="N80" s="92">
        <v>195</v>
      </c>
      <c r="O80" s="99">
        <f>N80/N$90*100</f>
        <v>1.5487252799618776</v>
      </c>
      <c r="P80" s="92"/>
      <c r="Q80" s="92"/>
    </row>
    <row r="81" spans="1:28" ht="12.75" customHeight="1">
      <c r="A81" s="97" t="s">
        <v>14</v>
      </c>
      <c r="B81" s="77">
        <v>0</v>
      </c>
      <c r="C81" s="96">
        <f>B81/B$90*100</f>
        <v>0</v>
      </c>
      <c r="D81" s="77">
        <v>8</v>
      </c>
      <c r="E81" s="96">
        <f>D81/D$90*100</f>
        <v>1.2102874432677762</v>
      </c>
      <c r="F81" s="77">
        <v>34</v>
      </c>
      <c r="G81" s="96">
        <f>F81/F$90*100</f>
        <v>0.34640855832908812</v>
      </c>
      <c r="H81" s="77">
        <v>0</v>
      </c>
      <c r="I81" s="96">
        <f>H81/H$90*100</f>
        <v>0</v>
      </c>
      <c r="J81" s="77">
        <v>1</v>
      </c>
      <c r="K81" s="96">
        <f>J81/J$90*100</f>
        <v>9.3023255813953487E-2</v>
      </c>
      <c r="L81" s="77">
        <v>0</v>
      </c>
      <c r="M81" s="96">
        <f>L81/L$90*100</f>
        <v>0</v>
      </c>
      <c r="N81" s="77">
        <v>43</v>
      </c>
      <c r="O81" s="95">
        <f>N81/N$90*100</f>
        <v>0.34151377968390118</v>
      </c>
      <c r="P81" s="77"/>
      <c r="Q81" s="77"/>
    </row>
    <row r="82" spans="1:28">
      <c r="A82" s="97" t="s">
        <v>13</v>
      </c>
      <c r="B82" s="77">
        <v>0</v>
      </c>
      <c r="C82" s="96">
        <f>B82/B$90*100</f>
        <v>0</v>
      </c>
      <c r="D82" s="77">
        <v>0</v>
      </c>
      <c r="E82" s="96">
        <f>D82/D$90*100</f>
        <v>0</v>
      </c>
      <c r="F82" s="77">
        <v>17</v>
      </c>
      <c r="G82" s="96">
        <f>F82/F$90*100</f>
        <v>0.17320427916454406</v>
      </c>
      <c r="H82" s="77">
        <v>0</v>
      </c>
      <c r="I82" s="96">
        <f>H82/H$90*100</f>
        <v>0</v>
      </c>
      <c r="J82" s="77">
        <v>0</v>
      </c>
      <c r="K82" s="96">
        <f>J82/J$90*100</f>
        <v>0</v>
      </c>
      <c r="L82" s="77">
        <v>0</v>
      </c>
      <c r="M82" s="96">
        <f>L82/L$90*100</f>
        <v>0</v>
      </c>
      <c r="N82" s="77">
        <v>17</v>
      </c>
      <c r="O82" s="95">
        <f>N82/N$90*100</f>
        <v>0.13501707568898419</v>
      </c>
      <c r="P82" s="77"/>
      <c r="Q82" s="77"/>
    </row>
    <row r="83" spans="1:28" ht="15">
      <c r="A83" s="97" t="s">
        <v>12</v>
      </c>
      <c r="B83" s="77">
        <v>0</v>
      </c>
      <c r="C83" s="96">
        <f>B83/B$90*100</f>
        <v>0</v>
      </c>
      <c r="D83" s="77">
        <v>1</v>
      </c>
      <c r="E83" s="96">
        <f>D83/D$90*100</f>
        <v>0.15128593040847202</v>
      </c>
      <c r="F83" s="77">
        <v>14</v>
      </c>
      <c r="G83" s="96">
        <f>F83/F$90*100</f>
        <v>0.14263881813550688</v>
      </c>
      <c r="H83" s="77">
        <v>1</v>
      </c>
      <c r="I83" s="96">
        <f>H83/H$90*100</f>
        <v>0.2932551319648094</v>
      </c>
      <c r="J83" s="77">
        <v>3</v>
      </c>
      <c r="K83" s="96">
        <f>J83/J$90*100</f>
        <v>0.27906976744186046</v>
      </c>
      <c r="L83" s="77">
        <v>2</v>
      </c>
      <c r="M83" s="96">
        <f>L83/L$90*100</f>
        <v>1.5037593984962405</v>
      </c>
      <c r="N83" s="77">
        <v>21</v>
      </c>
      <c r="O83" s="95">
        <f>N83/N$90*100</f>
        <v>0.16678579938050989</v>
      </c>
      <c r="P83" s="77"/>
      <c r="Q83" s="77"/>
      <c r="R83" s="98"/>
      <c r="S83" s="92"/>
      <c r="T83" s="98"/>
      <c r="U83" s="92"/>
      <c r="V83" s="98"/>
      <c r="W83" s="92"/>
      <c r="X83" s="98"/>
      <c r="Y83" s="92"/>
      <c r="Z83" s="98"/>
      <c r="AA83" s="92"/>
      <c r="AB83" s="98"/>
    </row>
    <row r="84" spans="1:28">
      <c r="A84" s="97" t="s">
        <v>134</v>
      </c>
      <c r="B84" s="77">
        <v>0</v>
      </c>
      <c r="C84" s="96">
        <f>B84/B$90*100</f>
        <v>0</v>
      </c>
      <c r="D84" s="77">
        <v>0</v>
      </c>
      <c r="E84" s="96">
        <f>D84/D$90*100</f>
        <v>0</v>
      </c>
      <c r="F84" s="77">
        <v>12</v>
      </c>
      <c r="G84" s="96">
        <f>F84/F$90*100</f>
        <v>0.12226184411614875</v>
      </c>
      <c r="H84" s="77">
        <v>1</v>
      </c>
      <c r="I84" s="96">
        <f>H84/H$90*100</f>
        <v>0.2932551319648094</v>
      </c>
      <c r="J84" s="77">
        <v>4</v>
      </c>
      <c r="K84" s="96">
        <f>J84/J$90*100</f>
        <v>0.37209302325581395</v>
      </c>
      <c r="L84" s="77">
        <v>0</v>
      </c>
      <c r="M84" s="96">
        <f>L84/L$90*100</f>
        <v>0</v>
      </c>
      <c r="N84" s="77">
        <v>17</v>
      </c>
      <c r="O84" s="95">
        <f>N84/N$90*100</f>
        <v>0.13501707568898419</v>
      </c>
      <c r="P84" s="77"/>
      <c r="Q84" s="77"/>
    </row>
    <row r="85" spans="1:28">
      <c r="A85" s="97" t="s">
        <v>10</v>
      </c>
      <c r="B85" s="71">
        <v>3</v>
      </c>
      <c r="C85" s="96">
        <f>B85/B$90*100</f>
        <v>0.53003533568904593</v>
      </c>
      <c r="D85" s="71">
        <v>3</v>
      </c>
      <c r="E85" s="96">
        <f>D85/D$90*100</f>
        <v>0.45385779122541603</v>
      </c>
      <c r="F85" s="71">
        <v>71</v>
      </c>
      <c r="G85" s="96">
        <f>F85/F$90*100</f>
        <v>0.72338257768721348</v>
      </c>
      <c r="H85" s="71">
        <v>13</v>
      </c>
      <c r="I85" s="96">
        <f>H85/H$90*100</f>
        <v>3.8123167155425222</v>
      </c>
      <c r="J85" s="71">
        <v>16</v>
      </c>
      <c r="K85" s="96">
        <f>J85/J$90*100</f>
        <v>1.4883720930232558</v>
      </c>
      <c r="L85" s="71">
        <v>2</v>
      </c>
      <c r="M85" s="96">
        <f>L85/L$90*100</f>
        <v>1.5037593984962405</v>
      </c>
      <c r="N85" s="71">
        <v>108</v>
      </c>
      <c r="O85" s="95">
        <f>N85/N$90*100</f>
        <v>0.85775553967119367</v>
      </c>
      <c r="P85" s="71"/>
      <c r="Q85" s="71"/>
    </row>
    <row r="86" spans="1:28" ht="3" customHeight="1">
      <c r="A86" s="67"/>
      <c r="B86" s="71"/>
      <c r="C86" s="88"/>
      <c r="D86" s="71"/>
      <c r="E86" s="88"/>
      <c r="F86" s="71"/>
      <c r="G86" s="88"/>
      <c r="H86" s="71"/>
      <c r="I86" s="88"/>
      <c r="J86" s="71"/>
      <c r="K86" s="88"/>
      <c r="L86" s="71"/>
      <c r="M86" s="88"/>
      <c r="N86" s="71"/>
      <c r="O86" s="94">
        <f>N86/N$88*100</f>
        <v>0</v>
      </c>
      <c r="Q86" s="71"/>
    </row>
    <row r="87" spans="1:28" ht="4.5" customHeight="1">
      <c r="B87" s="92"/>
      <c r="C87" s="93"/>
      <c r="D87" s="92"/>
      <c r="E87" s="93"/>
      <c r="F87" s="92"/>
      <c r="G87" s="93"/>
      <c r="H87" s="92"/>
      <c r="I87" s="93"/>
      <c r="J87" s="92"/>
      <c r="K87" s="93"/>
      <c r="L87" s="92"/>
      <c r="M87" s="93"/>
      <c r="N87" s="92"/>
      <c r="Q87" s="92"/>
    </row>
    <row r="88" spans="1:28" ht="18" thickBot="1">
      <c r="A88" s="91" t="s">
        <v>133</v>
      </c>
      <c r="B88" s="89">
        <v>381</v>
      </c>
      <c r="C88" s="89"/>
      <c r="D88" s="89">
        <v>915</v>
      </c>
      <c r="E88" s="89"/>
      <c r="F88" s="89">
        <v>10655</v>
      </c>
      <c r="G88" s="89"/>
      <c r="H88" s="89">
        <v>234</v>
      </c>
      <c r="I88" s="89"/>
      <c r="J88" s="89">
        <v>1132</v>
      </c>
      <c r="K88" s="89"/>
      <c r="L88" s="89">
        <v>131</v>
      </c>
      <c r="M88" s="89"/>
      <c r="N88" s="89">
        <v>13448</v>
      </c>
      <c r="O88" s="90"/>
      <c r="Q88" s="89"/>
    </row>
    <row r="89" spans="1:28" ht="3.75" customHeight="1">
      <c r="A89" s="85"/>
      <c r="B89" s="87"/>
      <c r="C89" s="88"/>
      <c r="D89" s="87"/>
      <c r="E89" s="88"/>
      <c r="F89" s="87"/>
      <c r="G89" s="88"/>
      <c r="H89" s="87"/>
      <c r="I89" s="88"/>
      <c r="J89" s="87"/>
      <c r="K89" s="88"/>
      <c r="L89" s="87"/>
      <c r="M89" s="88"/>
      <c r="N89" s="87"/>
      <c r="O89" s="86"/>
    </row>
    <row r="90" spans="1:28" ht="18">
      <c r="A90" s="85" t="s">
        <v>132</v>
      </c>
      <c r="B90" s="71">
        <v>566</v>
      </c>
      <c r="C90" s="84">
        <f>B90/B90</f>
        <v>1</v>
      </c>
      <c r="D90" s="71">
        <v>661</v>
      </c>
      <c r="E90" s="84">
        <f>D90/D90</f>
        <v>1</v>
      </c>
      <c r="F90" s="71">
        <v>9815</v>
      </c>
      <c r="G90" s="84">
        <f>F90/F90</f>
        <v>1</v>
      </c>
      <c r="H90" s="71">
        <v>341</v>
      </c>
      <c r="I90" s="84">
        <f>H90/H90</f>
        <v>1</v>
      </c>
      <c r="J90" s="71">
        <v>1075</v>
      </c>
      <c r="K90" s="84">
        <f>J90/J90</f>
        <v>1</v>
      </c>
      <c r="L90" s="71">
        <v>133</v>
      </c>
      <c r="M90" s="84">
        <f>L90/L90</f>
        <v>1</v>
      </c>
      <c r="N90" s="71">
        <v>12591</v>
      </c>
      <c r="O90" s="84">
        <f>N90/N90</f>
        <v>1</v>
      </c>
      <c r="Q90" s="78"/>
    </row>
    <row r="91" spans="1:28" ht="2.25" customHeight="1">
      <c r="A91" s="67"/>
      <c r="Q91" s="78"/>
    </row>
    <row r="92" spans="1:28" ht="17.25" thickBot="1">
      <c r="A92" s="19" t="s">
        <v>131</v>
      </c>
      <c r="B92" s="82">
        <f>B88/B90</f>
        <v>0.67314487632508835</v>
      </c>
      <c r="C92" s="83"/>
      <c r="D92" s="82">
        <f>D88/D90</f>
        <v>1.3842662632375189</v>
      </c>
      <c r="E92" s="83"/>
      <c r="F92" s="82">
        <f>F88/F90</f>
        <v>1.0855832908813041</v>
      </c>
      <c r="G92" s="83"/>
      <c r="H92" s="82">
        <f>H88/H90</f>
        <v>0.6862170087976539</v>
      </c>
      <c r="I92" s="83"/>
      <c r="J92" s="82">
        <f>J88/J90</f>
        <v>1.0530232558139534</v>
      </c>
      <c r="K92" s="83"/>
      <c r="L92" s="82">
        <f>L88/L90</f>
        <v>0.98496240601503759</v>
      </c>
      <c r="M92" s="83"/>
      <c r="N92" s="82">
        <f>N88/N90</f>
        <v>1.0680644905090937</v>
      </c>
      <c r="O92" s="81"/>
      <c r="Q92" s="78"/>
    </row>
    <row r="93" spans="1:28" ht="16.5">
      <c r="A93" s="1" t="s">
        <v>124</v>
      </c>
      <c r="B93" s="79"/>
      <c r="C93" s="80"/>
      <c r="D93" s="79"/>
      <c r="E93" s="80"/>
      <c r="F93" s="79"/>
      <c r="G93" s="80"/>
      <c r="H93" s="79"/>
      <c r="I93" s="80"/>
      <c r="J93" s="79"/>
      <c r="K93" s="80"/>
      <c r="L93" s="79"/>
      <c r="M93" s="80"/>
      <c r="N93" s="79"/>
      <c r="Q93" s="78"/>
    </row>
    <row r="94" spans="1:28" ht="16.5">
      <c r="A94" s="69" t="s">
        <v>130</v>
      </c>
      <c r="B94" s="79"/>
      <c r="C94" s="80"/>
      <c r="D94" s="79"/>
      <c r="E94" s="80"/>
      <c r="F94" s="79"/>
      <c r="G94" s="80"/>
      <c r="H94" s="79"/>
      <c r="I94" s="80"/>
      <c r="J94" s="79"/>
      <c r="K94" s="80"/>
      <c r="L94" s="79"/>
      <c r="M94" s="80"/>
      <c r="N94" s="79"/>
      <c r="Q94" s="78"/>
    </row>
    <row r="95" spans="1:28" ht="16.5">
      <c r="A95" s="67" t="s">
        <v>129</v>
      </c>
      <c r="Q95" s="78"/>
    </row>
    <row r="96" spans="1:28" ht="15">
      <c r="A96" s="67"/>
      <c r="B96" s="77"/>
      <c r="D96" s="75"/>
      <c r="E96" s="74"/>
      <c r="F96" s="75"/>
      <c r="G96" s="74"/>
      <c r="H96" s="75"/>
      <c r="I96" s="74"/>
      <c r="J96" s="75"/>
      <c r="K96" s="74"/>
      <c r="L96" s="75"/>
      <c r="M96" s="74"/>
      <c r="N96" s="72"/>
    </row>
    <row r="97" spans="1:14">
      <c r="B97" s="76"/>
      <c r="C97" s="76"/>
      <c r="D97" s="76"/>
      <c r="E97" s="76"/>
      <c r="F97" s="76"/>
      <c r="G97" s="76"/>
      <c r="H97" s="76"/>
    </row>
    <row r="98" spans="1:14">
      <c r="D98" s="72"/>
      <c r="E98" s="73"/>
      <c r="L98" s="72"/>
      <c r="M98" s="73"/>
      <c r="N98" s="72"/>
    </row>
    <row r="99" spans="1:14" ht="15">
      <c r="A99" s="75"/>
      <c r="B99" s="75"/>
      <c r="C99" s="74"/>
      <c r="D99" s="72"/>
      <c r="E99" s="73"/>
      <c r="I99" s="73"/>
      <c r="L99" s="72"/>
      <c r="M99" s="73"/>
      <c r="N99" s="72"/>
    </row>
    <row r="100" spans="1:14">
      <c r="A100" s="67"/>
      <c r="B100" s="71"/>
      <c r="C100" s="70"/>
      <c r="N100" s="72"/>
    </row>
    <row r="101" spans="1:14">
      <c r="A101" s="67"/>
      <c r="B101" s="71"/>
      <c r="C101" s="70"/>
      <c r="D101" s="72"/>
      <c r="E101" s="73"/>
      <c r="L101" s="72"/>
      <c r="M101" s="73"/>
      <c r="N101" s="72"/>
    </row>
    <row r="102" spans="1:14">
      <c r="A102" s="67"/>
      <c r="B102" s="71"/>
      <c r="C102" s="70"/>
      <c r="D102" s="72"/>
      <c r="E102" s="73"/>
      <c r="L102" s="72"/>
      <c r="M102" s="73"/>
      <c r="N102" s="72"/>
    </row>
    <row r="103" spans="1:14">
      <c r="A103" s="67"/>
      <c r="B103" s="71"/>
      <c r="C103" s="70"/>
      <c r="D103" s="72"/>
      <c r="E103" s="73"/>
      <c r="L103" s="72"/>
      <c r="M103" s="73"/>
      <c r="N103" s="72"/>
    </row>
    <row r="104" spans="1:14">
      <c r="A104" s="67"/>
      <c r="B104" s="71"/>
      <c r="C104" s="70"/>
      <c r="L104" s="72"/>
      <c r="M104" s="73"/>
      <c r="N104" s="72"/>
    </row>
    <row r="105" spans="1:14">
      <c r="A105" s="67"/>
      <c r="B105" s="71"/>
      <c r="C105" s="70"/>
      <c r="D105" s="71"/>
      <c r="E105" s="70"/>
      <c r="L105" s="71"/>
      <c r="M105" s="70"/>
      <c r="N105" s="72"/>
    </row>
    <row r="106" spans="1:14">
      <c r="A106" s="67"/>
      <c r="B106" s="71"/>
      <c r="C106" s="70"/>
    </row>
    <row r="107" spans="1:14">
      <c r="A107" s="67"/>
      <c r="B107" s="71"/>
      <c r="C107" s="70"/>
    </row>
    <row r="108" spans="1:14">
      <c r="A108" s="67"/>
      <c r="B108" s="71"/>
      <c r="C108" s="70"/>
    </row>
    <row r="109" spans="1:14">
      <c r="A109" s="67"/>
      <c r="B109" s="71"/>
      <c r="C109" s="70"/>
    </row>
    <row r="110" spans="1:14">
      <c r="B110" s="71"/>
      <c r="C110" s="70"/>
    </row>
  </sheetData>
  <mergeCells count="7">
    <mergeCell ref="N2:O2"/>
    <mergeCell ref="J2:K2"/>
    <mergeCell ref="L2:M2"/>
    <mergeCell ref="B2:C2"/>
    <mergeCell ref="D2:E2"/>
    <mergeCell ref="F2:G2"/>
    <mergeCell ref="H2:I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23"/>
    <col min="2" max="2" width="39.5703125" style="23" customWidth="1"/>
    <col min="3" max="3" width="10.140625" style="23" customWidth="1"/>
    <col min="4" max="4" width="13.42578125" style="23" bestFit="1" customWidth="1"/>
    <col min="5" max="16384" width="9.140625" style="23"/>
  </cols>
  <sheetData>
    <row r="1" spans="1:4" ht="18" thickBot="1">
      <c r="A1" s="122" t="s">
        <v>163</v>
      </c>
      <c r="B1" s="121"/>
      <c r="C1" s="51"/>
      <c r="D1" s="51"/>
    </row>
    <row r="2" spans="1:4" ht="15">
      <c r="A2" s="120"/>
      <c r="B2" s="119"/>
      <c r="C2" s="118" t="s">
        <v>97</v>
      </c>
      <c r="D2" s="117" t="s">
        <v>147</v>
      </c>
    </row>
    <row r="3" spans="1:4" ht="14.25">
      <c r="A3" s="1" t="s">
        <v>24</v>
      </c>
      <c r="B3" s="1"/>
      <c r="C3" s="1">
        <v>677</v>
      </c>
      <c r="D3" s="116">
        <f>(C3/C$16)*100</f>
        <v>50.148148148148152</v>
      </c>
    </row>
    <row r="4" spans="1:4" ht="14.25">
      <c r="A4" s="1" t="s">
        <v>18</v>
      </c>
      <c r="B4" s="1"/>
      <c r="C4" s="1">
        <v>260</v>
      </c>
      <c r="D4" s="116">
        <f>(C4/C$16)*100</f>
        <v>19.25925925925926</v>
      </c>
    </row>
    <row r="5" spans="1:4" ht="14.25">
      <c r="A5" s="1" t="s">
        <v>25</v>
      </c>
      <c r="B5" s="1"/>
      <c r="C5" s="1">
        <v>181</v>
      </c>
      <c r="D5" s="116">
        <f>(C5/C$16)*100</f>
        <v>13.407407407407407</v>
      </c>
    </row>
    <row r="6" spans="1:4" ht="14.25">
      <c r="A6" s="1" t="s">
        <v>23</v>
      </c>
      <c r="B6" s="1"/>
      <c r="C6" s="1">
        <v>172</v>
      </c>
      <c r="D6" s="116">
        <f>(C6/C$16)*100</f>
        <v>12.74074074074074</v>
      </c>
    </row>
    <row r="7" spans="1:4" ht="14.25">
      <c r="A7" s="1" t="s">
        <v>20</v>
      </c>
      <c r="B7" s="1"/>
      <c r="C7" s="1">
        <v>151</v>
      </c>
      <c r="D7" s="116">
        <f>(C7/C$16)*100</f>
        <v>11.185185185185185</v>
      </c>
    </row>
    <row r="8" spans="1:4" ht="14.25">
      <c r="A8" s="1" t="s">
        <v>22</v>
      </c>
      <c r="B8" s="1"/>
      <c r="C8" s="1">
        <v>86</v>
      </c>
      <c r="D8" s="116">
        <f>(C8/C$16)*100</f>
        <v>6.3703703703703702</v>
      </c>
    </row>
    <row r="9" spans="1:4" ht="14.25">
      <c r="A9" s="1" t="s">
        <v>17</v>
      </c>
      <c r="B9" s="1"/>
      <c r="C9" s="1">
        <v>83</v>
      </c>
      <c r="D9" s="116">
        <f>(C9/C$16)*100</f>
        <v>6.1481481481481488</v>
      </c>
    </row>
    <row r="10" spans="1:4" ht="14.25">
      <c r="A10" s="1" t="s">
        <v>21</v>
      </c>
      <c r="B10" s="1"/>
      <c r="C10" s="1">
        <v>82</v>
      </c>
      <c r="D10" s="116">
        <f>(C10/C$16)*100</f>
        <v>6.0740740740740744</v>
      </c>
    </row>
    <row r="11" spans="1:4" ht="14.25">
      <c r="A11" s="1" t="s">
        <v>16</v>
      </c>
      <c r="B11" s="1"/>
      <c r="C11" s="1">
        <v>35</v>
      </c>
      <c r="D11" s="116">
        <f>(C11/C$16)*100</f>
        <v>2.5925925925925926</v>
      </c>
    </row>
    <row r="12" spans="1:4" ht="14.25">
      <c r="A12" s="1" t="s">
        <v>162</v>
      </c>
      <c r="B12" s="1"/>
      <c r="C12" s="1">
        <v>24</v>
      </c>
      <c r="D12" s="116">
        <f>(C12/C$16)*100</f>
        <v>1.7777777777777777</v>
      </c>
    </row>
    <row r="13" spans="1:4" ht="13.5" thickBot="1">
      <c r="A13" s="51" t="s">
        <v>161</v>
      </c>
      <c r="B13" s="51"/>
      <c r="C13" s="115">
        <v>1751</v>
      </c>
      <c r="D13" s="114"/>
    </row>
    <row r="14" spans="1:4" ht="16.5">
      <c r="A14" s="67" t="s">
        <v>160</v>
      </c>
      <c r="B14" s="107"/>
      <c r="C14" s="113">
        <f>SUM(C3:C12)</f>
        <v>1751</v>
      </c>
      <c r="D14" s="112"/>
    </row>
    <row r="15" spans="1:4" ht="6" customHeight="1">
      <c r="A15" s="67"/>
      <c r="B15" s="107"/>
      <c r="C15" s="113"/>
      <c r="D15" s="112"/>
    </row>
    <row r="16" spans="1:4" ht="17.25">
      <c r="A16" s="26" t="s">
        <v>159</v>
      </c>
      <c r="C16" s="12">
        <v>1350</v>
      </c>
      <c r="D16" s="111"/>
    </row>
    <row r="17" spans="1:4" ht="6.75" customHeight="1">
      <c r="A17" s="110"/>
    </row>
    <row r="18" spans="1:4" ht="15.75" thickBot="1">
      <c r="A18" s="19" t="s">
        <v>158</v>
      </c>
      <c r="B18" s="51"/>
      <c r="C18" s="109">
        <f>C14/C16</f>
        <v>1.297037037037037</v>
      </c>
      <c r="D18" s="51"/>
    </row>
    <row r="19" spans="1:4">
      <c r="A19" s="105" t="s">
        <v>124</v>
      </c>
      <c r="B19" s="107"/>
      <c r="C19" s="108"/>
      <c r="D19" s="107"/>
    </row>
    <row r="20" spans="1:4">
      <c r="A20" s="106" t="s">
        <v>157</v>
      </c>
    </row>
    <row r="21" spans="1:4">
      <c r="A21" s="105" t="s">
        <v>156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9"/>
  <sheetViews>
    <sheetView zoomScaleNormal="100" workbookViewId="0"/>
  </sheetViews>
  <sheetFormatPr defaultRowHeight="12.75"/>
  <cols>
    <col min="1" max="1" width="44.42578125" style="105" customWidth="1"/>
    <col min="2" max="2" width="42.7109375" style="105" customWidth="1"/>
    <col min="3" max="3" width="9.85546875" style="105" customWidth="1"/>
    <col min="4" max="4" width="28.7109375" style="105" customWidth="1"/>
    <col min="5" max="16384" width="9.140625" style="105"/>
  </cols>
  <sheetData>
    <row r="1" spans="1:15" ht="15" thickBot="1">
      <c r="A1" s="143" t="s">
        <v>177</v>
      </c>
      <c r="B1" s="65"/>
      <c r="C1" s="142"/>
      <c r="O1" s="141"/>
    </row>
    <row r="2" spans="1:15" ht="24" customHeight="1">
      <c r="A2" s="140" t="s">
        <v>176</v>
      </c>
      <c r="B2" s="140" t="s">
        <v>175</v>
      </c>
      <c r="C2" s="139" t="s">
        <v>97</v>
      </c>
    </row>
    <row r="3" spans="1:15">
      <c r="A3" s="138"/>
      <c r="B3" s="138"/>
      <c r="C3" s="138"/>
    </row>
    <row r="4" spans="1:15">
      <c r="A4" s="137" t="s">
        <v>62</v>
      </c>
      <c r="B4" s="137" t="s">
        <v>61</v>
      </c>
      <c r="C4" s="136">
        <v>623</v>
      </c>
    </row>
    <row r="5" spans="1:15">
      <c r="A5" s="137" t="s">
        <v>62</v>
      </c>
      <c r="B5" s="137" t="s">
        <v>43</v>
      </c>
      <c r="C5" s="136">
        <v>454</v>
      </c>
    </row>
    <row r="6" spans="1:15">
      <c r="A6" s="137" t="s">
        <v>64</v>
      </c>
      <c r="B6" s="137" t="s">
        <v>62</v>
      </c>
      <c r="C6" s="136">
        <v>342</v>
      </c>
    </row>
    <row r="7" spans="1:15">
      <c r="A7" s="137" t="s">
        <v>92</v>
      </c>
      <c r="B7" s="137" t="s">
        <v>57</v>
      </c>
      <c r="C7" s="136">
        <v>231</v>
      </c>
    </row>
    <row r="8" spans="1:15">
      <c r="A8" s="137" t="s">
        <v>61</v>
      </c>
      <c r="B8" s="137" t="s">
        <v>43</v>
      </c>
      <c r="C8" s="136">
        <v>228</v>
      </c>
    </row>
    <row r="9" spans="1:15">
      <c r="A9" s="137" t="s">
        <v>71</v>
      </c>
      <c r="B9" s="137" t="s">
        <v>57</v>
      </c>
      <c r="C9" s="136">
        <v>201</v>
      </c>
    </row>
    <row r="10" spans="1:15">
      <c r="A10" s="137" t="s">
        <v>24</v>
      </c>
      <c r="B10" s="137" t="s">
        <v>18</v>
      </c>
      <c r="C10" s="136">
        <v>191</v>
      </c>
    </row>
    <row r="11" spans="1:15">
      <c r="A11" s="137" t="s">
        <v>92</v>
      </c>
      <c r="B11" s="137" t="s">
        <v>71</v>
      </c>
      <c r="C11" s="136">
        <v>182</v>
      </c>
    </row>
    <row r="12" spans="1:15">
      <c r="A12" s="137" t="s">
        <v>64</v>
      </c>
      <c r="B12" s="137" t="s">
        <v>61</v>
      </c>
      <c r="C12" s="136">
        <v>173</v>
      </c>
    </row>
    <row r="13" spans="1:15">
      <c r="A13" s="137" t="s">
        <v>57</v>
      </c>
      <c r="B13" s="137" t="s">
        <v>43</v>
      </c>
      <c r="C13" s="136">
        <v>150</v>
      </c>
    </row>
    <row r="14" spans="1:15">
      <c r="A14" s="137" t="s">
        <v>64</v>
      </c>
      <c r="B14" s="137" t="s">
        <v>43</v>
      </c>
      <c r="C14" s="136">
        <v>138</v>
      </c>
    </row>
    <row r="15" spans="1:15">
      <c r="A15" s="137" t="s">
        <v>70</v>
      </c>
      <c r="B15" s="137" t="s">
        <v>61</v>
      </c>
      <c r="C15" s="136">
        <v>126</v>
      </c>
    </row>
    <row r="16" spans="1:15">
      <c r="A16" s="137" t="s">
        <v>24</v>
      </c>
      <c r="B16" s="137" t="s">
        <v>174</v>
      </c>
      <c r="C16" s="136">
        <v>124</v>
      </c>
    </row>
    <row r="17" spans="1:3">
      <c r="A17" s="137" t="s">
        <v>25</v>
      </c>
      <c r="B17" s="137" t="s">
        <v>24</v>
      </c>
      <c r="C17" s="136">
        <v>124</v>
      </c>
    </row>
    <row r="18" spans="1:3">
      <c r="A18" s="137" t="s">
        <v>58</v>
      </c>
      <c r="B18" s="137" t="s">
        <v>57</v>
      </c>
      <c r="C18" s="136">
        <v>120</v>
      </c>
    </row>
    <row r="19" spans="1:3">
      <c r="A19" s="137" t="s">
        <v>76</v>
      </c>
      <c r="B19" s="137" t="s">
        <v>62</v>
      </c>
      <c r="C19" s="136">
        <v>115</v>
      </c>
    </row>
    <row r="20" spans="1:3">
      <c r="A20" s="137" t="s">
        <v>70</v>
      </c>
      <c r="B20" s="137" t="s">
        <v>62</v>
      </c>
      <c r="C20" s="136">
        <v>112</v>
      </c>
    </row>
    <row r="21" spans="1:3">
      <c r="A21" s="137" t="s">
        <v>72</v>
      </c>
      <c r="B21" s="137" t="s">
        <v>57</v>
      </c>
      <c r="C21" s="136">
        <v>102</v>
      </c>
    </row>
    <row r="22" spans="1:3">
      <c r="A22" s="137" t="s">
        <v>72</v>
      </c>
      <c r="B22" s="137" t="s">
        <v>43</v>
      </c>
      <c r="C22" s="136">
        <v>100</v>
      </c>
    </row>
    <row r="23" spans="1:3">
      <c r="A23" s="137"/>
      <c r="B23" s="137"/>
      <c r="C23" s="136"/>
    </row>
    <row r="24" spans="1:3">
      <c r="A24" s="58" t="s">
        <v>124</v>
      </c>
      <c r="C24" s="135"/>
    </row>
    <row r="25" spans="1:3">
      <c r="C25" s="135"/>
    </row>
    <row r="26" spans="1:3">
      <c r="A26" s="134" t="s">
        <v>173</v>
      </c>
      <c r="B26" s="133"/>
      <c r="C26" s="132"/>
    </row>
    <row r="27" spans="1:3">
      <c r="A27" s="131" t="s">
        <v>172</v>
      </c>
      <c r="B27" s="130"/>
      <c r="C27" s="129"/>
    </row>
    <row r="28" spans="1:3">
      <c r="A28" s="131" t="s">
        <v>171</v>
      </c>
      <c r="B28" s="130"/>
      <c r="C28" s="129"/>
    </row>
    <row r="29" spans="1:3">
      <c r="A29" s="131" t="s">
        <v>170</v>
      </c>
      <c r="B29" s="130"/>
      <c r="C29" s="129"/>
    </row>
    <row r="30" spans="1:3">
      <c r="A30" s="131" t="s">
        <v>169</v>
      </c>
      <c r="B30" s="130"/>
      <c r="C30" s="129"/>
    </row>
    <row r="31" spans="1:3">
      <c r="A31" s="131" t="s">
        <v>168</v>
      </c>
      <c r="B31" s="130"/>
      <c r="C31" s="129"/>
    </row>
    <row r="32" spans="1:3">
      <c r="A32" s="131"/>
      <c r="B32" s="130" t="s">
        <v>167</v>
      </c>
      <c r="C32" s="129"/>
    </row>
    <row r="33" spans="1:3">
      <c r="A33" s="131"/>
      <c r="B33" s="130" t="s">
        <v>166</v>
      </c>
      <c r="C33" s="129"/>
    </row>
    <row r="34" spans="1:3">
      <c r="A34" s="131"/>
      <c r="B34" s="130" t="s">
        <v>165</v>
      </c>
      <c r="C34" s="129"/>
    </row>
    <row r="35" spans="1:3">
      <c r="A35" s="128"/>
      <c r="B35" s="127" t="s">
        <v>164</v>
      </c>
      <c r="C35" s="126"/>
    </row>
    <row r="36" spans="1:3">
      <c r="A36" s="125"/>
      <c r="B36" s="125"/>
    </row>
    <row r="37" spans="1:3" ht="114.75" customHeight="1">
      <c r="A37" s="125"/>
      <c r="B37" s="125"/>
    </row>
    <row r="50" spans="1:3" ht="15">
      <c r="A50" s="123"/>
      <c r="B50" s="123"/>
      <c r="C50" s="124"/>
    </row>
    <row r="51" spans="1:3" ht="15">
      <c r="A51" s="123"/>
      <c r="B51" s="123"/>
      <c r="C51" s="123"/>
    </row>
    <row r="52" spans="1:3" ht="15">
      <c r="A52" s="123"/>
      <c r="B52" s="123"/>
      <c r="C52" s="123"/>
    </row>
    <row r="53" spans="1:3" ht="15">
      <c r="A53" s="123"/>
      <c r="B53" s="123"/>
      <c r="C53" s="123"/>
    </row>
    <row r="54" spans="1:3" ht="15">
      <c r="A54" s="123"/>
      <c r="B54" s="123"/>
      <c r="C54" s="123"/>
    </row>
    <row r="55" spans="1:3" ht="15">
      <c r="A55" s="123"/>
      <c r="B55" s="123"/>
      <c r="C55" s="123"/>
    </row>
    <row r="56" spans="1:3" ht="15">
      <c r="A56" s="123"/>
      <c r="B56" s="123"/>
      <c r="C56" s="123"/>
    </row>
    <row r="57" spans="1:3" ht="15">
      <c r="A57" s="123"/>
      <c r="B57" s="123"/>
      <c r="C57" s="123"/>
    </row>
    <row r="58" spans="1:3" ht="15">
      <c r="A58" s="123"/>
      <c r="B58" s="123"/>
      <c r="C58" s="123"/>
    </row>
    <row r="59" spans="1:3" ht="15">
      <c r="A59" s="123"/>
      <c r="B59" s="123"/>
      <c r="C59" s="123"/>
    </row>
    <row r="60" spans="1:3" ht="15">
      <c r="A60" s="123"/>
      <c r="B60" s="123"/>
      <c r="C60" s="123"/>
    </row>
    <row r="61" spans="1:3" ht="15">
      <c r="A61" s="123"/>
      <c r="B61" s="123"/>
      <c r="C61" s="123"/>
    </row>
    <row r="62" spans="1:3" ht="15">
      <c r="A62" s="123"/>
      <c r="B62" s="123"/>
      <c r="C62" s="123"/>
    </row>
    <row r="63" spans="1:3" ht="15">
      <c r="A63" s="123"/>
      <c r="B63" s="123"/>
      <c r="C63" s="123"/>
    </row>
    <row r="64" spans="1:3" ht="15">
      <c r="A64" s="123"/>
      <c r="B64" s="123"/>
      <c r="C64" s="123"/>
    </row>
    <row r="65" spans="1:3" ht="15">
      <c r="A65" s="123"/>
      <c r="B65" s="123"/>
      <c r="C65" s="123"/>
    </row>
    <row r="66" spans="1:3" ht="15">
      <c r="A66" s="123"/>
      <c r="B66" s="123"/>
      <c r="C66" s="123"/>
    </row>
    <row r="67" spans="1:3" ht="15">
      <c r="A67" s="123"/>
      <c r="B67" s="123"/>
      <c r="C67" s="123"/>
    </row>
    <row r="68" spans="1:3" ht="15">
      <c r="A68" s="123"/>
      <c r="B68" s="123"/>
      <c r="C68" s="123"/>
    </row>
    <row r="69" spans="1:3" ht="15">
      <c r="A69" s="123"/>
      <c r="B69" s="123"/>
      <c r="C69" s="123"/>
    </row>
    <row r="70" spans="1:3" ht="15">
      <c r="A70" s="123"/>
      <c r="B70" s="123"/>
      <c r="C70" s="123"/>
    </row>
    <row r="71" spans="1:3" ht="15">
      <c r="A71" s="123"/>
      <c r="B71" s="123"/>
      <c r="C71" s="123"/>
    </row>
    <row r="72" spans="1:3" ht="15">
      <c r="A72" s="123"/>
      <c r="B72" s="123"/>
      <c r="C72" s="123"/>
    </row>
    <row r="73" spans="1:3" ht="15">
      <c r="A73" s="123"/>
      <c r="B73" s="123"/>
      <c r="C73" s="123"/>
    </row>
    <row r="74" spans="1:3" ht="15">
      <c r="A74" s="123"/>
      <c r="B74" s="123"/>
      <c r="C74" s="123"/>
    </row>
    <row r="75" spans="1:3" ht="15">
      <c r="A75" s="123"/>
      <c r="B75" s="123"/>
      <c r="C75" s="123"/>
    </row>
    <row r="76" spans="1:3" ht="15">
      <c r="A76" s="123"/>
      <c r="B76" s="123"/>
      <c r="C76" s="123"/>
    </row>
    <row r="77" spans="1:3" ht="15">
      <c r="A77" s="123"/>
      <c r="B77" s="123"/>
      <c r="C77" s="123"/>
    </row>
    <row r="78" spans="1:3" ht="15">
      <c r="A78" s="123"/>
      <c r="B78" s="123"/>
      <c r="C78" s="123"/>
    </row>
    <row r="79" spans="1:3" ht="15">
      <c r="A79" s="123"/>
      <c r="B79" s="123"/>
      <c r="C79" s="123"/>
    </row>
    <row r="80" spans="1:3" ht="15">
      <c r="A80" s="123"/>
      <c r="B80" s="123"/>
      <c r="C80" s="123"/>
    </row>
    <row r="81" spans="1:3" ht="15">
      <c r="A81" s="123"/>
      <c r="B81" s="123"/>
      <c r="C81" s="123"/>
    </row>
    <row r="82" spans="1:3" ht="15">
      <c r="A82" s="123"/>
      <c r="B82" s="123"/>
      <c r="C82" s="123"/>
    </row>
    <row r="83" spans="1:3" ht="15">
      <c r="A83" s="123"/>
      <c r="B83" s="123"/>
      <c r="C83" s="123"/>
    </row>
    <row r="84" spans="1:3" ht="15">
      <c r="A84" s="123"/>
      <c r="B84" s="123"/>
      <c r="C84" s="123"/>
    </row>
    <row r="85" spans="1:3" ht="15">
      <c r="A85" s="123"/>
      <c r="B85" s="123"/>
      <c r="C85" s="123"/>
    </row>
    <row r="86" spans="1:3" ht="15">
      <c r="A86" s="123"/>
      <c r="B86" s="123"/>
      <c r="C86" s="123"/>
    </row>
    <row r="87" spans="1:3" ht="15">
      <c r="A87" s="123"/>
      <c r="B87" s="123"/>
      <c r="C87" s="123"/>
    </row>
    <row r="88" spans="1:3" ht="15">
      <c r="A88" s="123"/>
      <c r="B88" s="123"/>
      <c r="C88" s="123"/>
    </row>
    <row r="89" spans="1:3" ht="15">
      <c r="A89" s="123"/>
      <c r="B89" s="123"/>
      <c r="C89" s="123"/>
    </row>
  </sheetData>
  <pageMargins left="0.75" right="0.75" top="0.64" bottom="0.67" header="0.5" footer="0.5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93"/>
  <sheetViews>
    <sheetView zoomScale="75" zoomScaleNormal="75" zoomScaleSheetLayoutView="75" workbookViewId="0"/>
  </sheetViews>
  <sheetFormatPr defaultRowHeight="16.5"/>
  <cols>
    <col min="1" max="1" width="1.28515625" style="144" customWidth="1"/>
    <col min="2" max="2" width="60.42578125" style="144" customWidth="1"/>
    <col min="3" max="3" width="14.42578125" style="144" bestFit="1" customWidth="1"/>
    <col min="4" max="4" width="15.7109375" style="144" bestFit="1" customWidth="1"/>
    <col min="5" max="5" width="16" style="144" bestFit="1" customWidth="1"/>
    <col min="6" max="6" width="15.42578125" style="144" bestFit="1" customWidth="1"/>
    <col min="7" max="7" width="8" style="144" bestFit="1" customWidth="1"/>
    <col min="8" max="8" width="8.7109375" style="144" customWidth="1"/>
    <col min="9" max="9" width="1.42578125" style="144" customWidth="1"/>
    <col min="10" max="10" width="20.42578125" style="144" customWidth="1"/>
    <col min="11" max="11" width="1.5703125" style="144" customWidth="1"/>
    <col min="12" max="12" width="22.7109375" style="145" customWidth="1"/>
    <col min="13" max="16384" width="9.140625" style="144"/>
  </cols>
  <sheetData>
    <row r="1" spans="1:10" ht="20.25" thickBot="1">
      <c r="A1" s="164" t="s">
        <v>197</v>
      </c>
      <c r="B1" s="167"/>
      <c r="C1" s="167"/>
      <c r="D1" s="167"/>
      <c r="E1" s="167"/>
      <c r="F1" s="167"/>
      <c r="G1" s="167"/>
      <c r="H1" s="181"/>
      <c r="I1" s="181"/>
      <c r="J1" s="181"/>
    </row>
    <row r="2" spans="1:10" ht="22.5" customHeight="1">
      <c r="B2" s="162"/>
      <c r="C2" s="180" t="s">
        <v>196</v>
      </c>
      <c r="D2" s="180"/>
      <c r="E2" s="180"/>
      <c r="F2" s="180"/>
      <c r="G2" s="180"/>
      <c r="H2" s="180"/>
      <c r="I2" s="162"/>
      <c r="J2" s="179" t="s">
        <v>195</v>
      </c>
    </row>
    <row r="3" spans="1:10" ht="33.75" thickBot="1">
      <c r="A3" s="167"/>
      <c r="B3" s="167"/>
      <c r="C3" s="178" t="s">
        <v>194</v>
      </c>
      <c r="D3" s="178" t="s">
        <v>193</v>
      </c>
      <c r="E3" s="178" t="s">
        <v>192</v>
      </c>
      <c r="F3" s="178" t="s">
        <v>191</v>
      </c>
      <c r="G3" s="178" t="s">
        <v>10</v>
      </c>
      <c r="H3" s="178" t="s">
        <v>161</v>
      </c>
      <c r="I3" s="178"/>
      <c r="J3" s="177"/>
    </row>
    <row r="4" spans="1:10">
      <c r="A4" s="169" t="s">
        <v>119</v>
      </c>
      <c r="H4" s="169"/>
      <c r="I4" s="169"/>
      <c r="J4" s="168"/>
    </row>
    <row r="5" spans="1:10">
      <c r="B5" s="144" t="s">
        <v>94</v>
      </c>
      <c r="C5" s="158">
        <v>0</v>
      </c>
      <c r="D5" s="158">
        <v>0</v>
      </c>
      <c r="E5" s="158">
        <v>0</v>
      </c>
      <c r="F5" s="158">
        <v>2</v>
      </c>
      <c r="G5" s="158">
        <v>0</v>
      </c>
      <c r="H5" s="158">
        <v>2</v>
      </c>
      <c r="I5" s="169"/>
      <c r="J5" s="176">
        <f>H5/$H$81*100</f>
        <v>1.0526315789473684</v>
      </c>
    </row>
    <row r="6" spans="1:10">
      <c r="B6" s="144" t="s">
        <v>92</v>
      </c>
      <c r="C6" s="158">
        <v>0</v>
      </c>
      <c r="D6" s="158">
        <v>0</v>
      </c>
      <c r="E6" s="158">
        <v>0</v>
      </c>
      <c r="F6" s="158">
        <v>13</v>
      </c>
      <c r="G6" s="158">
        <v>0</v>
      </c>
      <c r="H6" s="158">
        <v>13</v>
      </c>
      <c r="I6" s="169"/>
      <c r="J6" s="176">
        <f>H6/$H$81*100</f>
        <v>6.8421052631578956</v>
      </c>
    </row>
    <row r="7" spans="1:10">
      <c r="B7" s="144" t="s">
        <v>91</v>
      </c>
      <c r="C7" s="158">
        <v>0</v>
      </c>
      <c r="D7" s="158">
        <v>0</v>
      </c>
      <c r="E7" s="158">
        <v>0</v>
      </c>
      <c r="F7" s="158">
        <v>2</v>
      </c>
      <c r="G7" s="158">
        <v>0</v>
      </c>
      <c r="H7" s="158">
        <v>2</v>
      </c>
      <c r="I7" s="169"/>
      <c r="J7" s="176">
        <f>H7/$H$81*100</f>
        <v>1.0526315789473684</v>
      </c>
    </row>
    <row r="8" spans="1:10">
      <c r="B8" s="144" t="s">
        <v>87</v>
      </c>
      <c r="C8" s="158">
        <v>0</v>
      </c>
      <c r="D8" s="158">
        <v>0</v>
      </c>
      <c r="E8" s="158">
        <v>1</v>
      </c>
      <c r="F8" s="158">
        <v>9</v>
      </c>
      <c r="G8" s="158">
        <v>0</v>
      </c>
      <c r="H8" s="158">
        <v>10</v>
      </c>
      <c r="I8" s="169"/>
      <c r="J8" s="176">
        <f>H8/$H$81*100</f>
        <v>5.2631578947368416</v>
      </c>
    </row>
    <row r="9" spans="1:10">
      <c r="B9" s="144" t="s">
        <v>86</v>
      </c>
      <c r="C9" s="158">
        <v>0</v>
      </c>
      <c r="D9" s="158">
        <v>0</v>
      </c>
      <c r="E9" s="158">
        <v>0</v>
      </c>
      <c r="F9" s="158">
        <v>2</v>
      </c>
      <c r="G9" s="158">
        <v>0</v>
      </c>
      <c r="H9" s="158">
        <v>2</v>
      </c>
      <c r="I9" s="169"/>
      <c r="J9" s="176">
        <f>H9/$H$81*100</f>
        <v>1.0526315789473684</v>
      </c>
    </row>
    <row r="10" spans="1:10" ht="3" customHeight="1">
      <c r="C10" s="158"/>
      <c r="D10" s="158"/>
      <c r="E10" s="158"/>
      <c r="F10" s="158"/>
      <c r="G10" s="158"/>
      <c r="H10" s="170"/>
      <c r="I10" s="169"/>
      <c r="J10" s="176"/>
    </row>
    <row r="11" spans="1:10">
      <c r="A11" s="169" t="s">
        <v>118</v>
      </c>
      <c r="B11" s="158"/>
      <c r="C11" s="158"/>
      <c r="D11" s="158"/>
      <c r="E11" s="158"/>
      <c r="F11" s="158"/>
      <c r="G11" s="158"/>
      <c r="H11" s="170"/>
      <c r="I11" s="169"/>
      <c r="J11" s="176"/>
    </row>
    <row r="12" spans="1:10">
      <c r="A12" s="169"/>
      <c r="B12" s="144" t="s">
        <v>81</v>
      </c>
      <c r="C12" s="158">
        <v>0</v>
      </c>
      <c r="D12" s="158">
        <v>0</v>
      </c>
      <c r="E12" s="158">
        <v>1</v>
      </c>
      <c r="F12" s="158">
        <v>0</v>
      </c>
      <c r="G12" s="158">
        <v>1</v>
      </c>
      <c r="H12" s="158">
        <v>2</v>
      </c>
      <c r="I12" s="169"/>
      <c r="J12" s="176">
        <f>H12/$H$81*100</f>
        <v>1.0526315789473684</v>
      </c>
    </row>
    <row r="13" spans="1:10">
      <c r="A13" s="169"/>
      <c r="B13" s="144" t="s">
        <v>80</v>
      </c>
      <c r="C13" s="158">
        <v>0</v>
      </c>
      <c r="D13" s="158">
        <v>0</v>
      </c>
      <c r="E13" s="158">
        <v>1</v>
      </c>
      <c r="F13" s="158">
        <v>0</v>
      </c>
      <c r="G13" s="158">
        <v>0</v>
      </c>
      <c r="H13" s="158">
        <v>1</v>
      </c>
      <c r="I13" s="169"/>
      <c r="J13" s="176">
        <f>H13/$H$81*100</f>
        <v>0.52631578947368418</v>
      </c>
    </row>
    <row r="14" spans="1:10" ht="5.25" customHeight="1">
      <c r="C14" s="158"/>
      <c r="D14" s="158"/>
      <c r="E14" s="158"/>
      <c r="F14" s="158"/>
      <c r="G14" s="158"/>
      <c r="H14" s="170"/>
      <c r="I14" s="169"/>
      <c r="J14" s="176"/>
    </row>
    <row r="15" spans="1:10">
      <c r="A15" s="169" t="s">
        <v>190</v>
      </c>
      <c r="C15" s="158"/>
      <c r="D15" s="158"/>
      <c r="E15" s="158"/>
      <c r="F15" s="158"/>
      <c r="G15" s="158"/>
      <c r="H15" s="170"/>
      <c r="I15" s="169"/>
      <c r="J15" s="176"/>
    </row>
    <row r="16" spans="1:10">
      <c r="B16" s="144" t="s">
        <v>77</v>
      </c>
      <c r="C16" s="158">
        <v>0</v>
      </c>
      <c r="D16" s="158">
        <v>0</v>
      </c>
      <c r="E16" s="158">
        <v>0</v>
      </c>
      <c r="F16" s="158">
        <v>0</v>
      </c>
      <c r="G16" s="158">
        <v>1</v>
      </c>
      <c r="H16" s="158">
        <v>1</v>
      </c>
      <c r="I16" s="169"/>
      <c r="J16" s="176">
        <f>H16/$H$81*100</f>
        <v>0.52631578947368418</v>
      </c>
    </row>
    <row r="17" spans="1:12">
      <c r="B17" s="144" t="s">
        <v>76</v>
      </c>
      <c r="C17" s="158">
        <v>0</v>
      </c>
      <c r="D17" s="158">
        <v>1</v>
      </c>
      <c r="E17" s="158">
        <v>0</v>
      </c>
      <c r="F17" s="158">
        <v>1</v>
      </c>
      <c r="G17" s="158">
        <v>0</v>
      </c>
      <c r="H17" s="158">
        <v>2</v>
      </c>
      <c r="I17" s="169"/>
      <c r="J17" s="176">
        <f>H17/$H$81*100</f>
        <v>1.0526315789473684</v>
      </c>
    </row>
    <row r="18" spans="1:12">
      <c r="B18" s="144" t="s">
        <v>75</v>
      </c>
      <c r="C18" s="158">
        <v>0</v>
      </c>
      <c r="D18" s="158">
        <v>0</v>
      </c>
      <c r="E18" s="158">
        <v>1</v>
      </c>
      <c r="F18" s="158">
        <v>0</v>
      </c>
      <c r="G18" s="158">
        <v>0</v>
      </c>
      <c r="H18" s="158">
        <v>1</v>
      </c>
      <c r="I18" s="169"/>
      <c r="J18" s="176">
        <f>H18/$H$81*100</f>
        <v>0.52631578947368418</v>
      </c>
    </row>
    <row r="19" spans="1:12">
      <c r="B19" s="144" t="s">
        <v>73</v>
      </c>
      <c r="C19" s="158">
        <v>0</v>
      </c>
      <c r="D19" s="158">
        <v>0</v>
      </c>
      <c r="E19" s="158">
        <v>0</v>
      </c>
      <c r="F19" s="158">
        <v>7</v>
      </c>
      <c r="G19" s="158">
        <v>2</v>
      </c>
      <c r="H19" s="158">
        <v>9</v>
      </c>
      <c r="I19" s="169"/>
      <c r="J19" s="176">
        <f>H19/$H$81*100</f>
        <v>4.7368421052631584</v>
      </c>
    </row>
    <row r="20" spans="1:12">
      <c r="B20" s="144" t="s">
        <v>72</v>
      </c>
      <c r="C20" s="158">
        <v>2</v>
      </c>
      <c r="D20" s="158">
        <v>0</v>
      </c>
      <c r="E20" s="158">
        <v>10</v>
      </c>
      <c r="F20" s="158">
        <v>10</v>
      </c>
      <c r="G20" s="158">
        <v>2</v>
      </c>
      <c r="H20" s="158">
        <v>24</v>
      </c>
      <c r="I20" s="169"/>
      <c r="J20" s="176">
        <f>H20/$H$81*100</f>
        <v>12.631578947368421</v>
      </c>
    </row>
    <row r="21" spans="1:12">
      <c r="B21" s="144" t="s">
        <v>71</v>
      </c>
      <c r="C21" s="158">
        <v>0</v>
      </c>
      <c r="D21" s="158">
        <v>0</v>
      </c>
      <c r="E21" s="158">
        <v>3</v>
      </c>
      <c r="F21" s="158">
        <v>17</v>
      </c>
      <c r="G21" s="158">
        <v>0</v>
      </c>
      <c r="H21" s="158">
        <v>20</v>
      </c>
      <c r="I21" s="169"/>
      <c r="J21" s="176">
        <f>H21/$H$81*100</f>
        <v>10.526315789473683</v>
      </c>
    </row>
    <row r="22" spans="1:12">
      <c r="B22" s="144" t="s">
        <v>70</v>
      </c>
      <c r="C22" s="158">
        <v>0</v>
      </c>
      <c r="D22" s="158">
        <v>0</v>
      </c>
      <c r="E22" s="158">
        <v>1</v>
      </c>
      <c r="F22" s="158">
        <v>0</v>
      </c>
      <c r="G22" s="158">
        <v>0</v>
      </c>
      <c r="H22" s="158">
        <v>1</v>
      </c>
      <c r="I22" s="169"/>
      <c r="J22" s="176">
        <f>H22/$H$81*100</f>
        <v>0.52631578947368418</v>
      </c>
    </row>
    <row r="23" spans="1:12">
      <c r="B23" s="144" t="s">
        <v>69</v>
      </c>
      <c r="C23" s="158">
        <v>1</v>
      </c>
      <c r="D23" s="158">
        <v>0</v>
      </c>
      <c r="E23" s="158">
        <v>0</v>
      </c>
      <c r="F23" s="158">
        <v>0</v>
      </c>
      <c r="G23" s="158">
        <v>0</v>
      </c>
      <c r="H23" s="158">
        <v>1</v>
      </c>
      <c r="I23" s="169"/>
      <c r="J23" s="176">
        <f>H23/$H$81*100</f>
        <v>0.52631578947368418</v>
      </c>
    </row>
    <row r="24" spans="1:12">
      <c r="B24" s="144" t="s">
        <v>68</v>
      </c>
      <c r="C24" s="158">
        <v>0</v>
      </c>
      <c r="D24" s="158">
        <v>3</v>
      </c>
      <c r="E24" s="158">
        <v>0</v>
      </c>
      <c r="F24" s="158">
        <v>0</v>
      </c>
      <c r="G24" s="158">
        <v>0</v>
      </c>
      <c r="H24" s="158">
        <v>3</v>
      </c>
      <c r="I24" s="169"/>
      <c r="J24" s="176">
        <f>H24/$H$81*100</f>
        <v>1.5789473684210527</v>
      </c>
    </row>
    <row r="25" spans="1:12" ht="4.5" customHeight="1">
      <c r="C25" s="158"/>
      <c r="D25" s="158"/>
      <c r="E25" s="158"/>
      <c r="F25" s="158"/>
      <c r="G25" s="158"/>
      <c r="H25" s="170"/>
      <c r="I25" s="169"/>
      <c r="J25" s="176"/>
      <c r="L25" s="144"/>
    </row>
    <row r="26" spans="1:12">
      <c r="A26" s="169" t="s">
        <v>189</v>
      </c>
      <c r="C26" s="158"/>
      <c r="D26" s="158"/>
      <c r="E26" s="158"/>
      <c r="F26" s="158"/>
      <c r="G26" s="158"/>
      <c r="H26" s="170"/>
      <c r="I26" s="169"/>
      <c r="J26" s="176"/>
      <c r="L26" s="144"/>
    </row>
    <row r="27" spans="1:12">
      <c r="A27" s="169"/>
      <c r="B27" s="144" t="s">
        <v>65</v>
      </c>
      <c r="C27" s="158">
        <v>0</v>
      </c>
      <c r="D27" s="158">
        <v>1</v>
      </c>
      <c r="E27" s="158">
        <v>0</v>
      </c>
      <c r="F27" s="158">
        <v>0</v>
      </c>
      <c r="G27" s="158">
        <v>0</v>
      </c>
      <c r="H27" s="158">
        <v>1</v>
      </c>
      <c r="I27" s="169"/>
      <c r="J27" s="176">
        <f>H27/$H$81*100</f>
        <v>0.52631578947368418</v>
      </c>
    </row>
    <row r="28" spans="1:12">
      <c r="B28" s="144" t="s">
        <v>64</v>
      </c>
      <c r="C28" s="158">
        <v>3</v>
      </c>
      <c r="D28" s="158">
        <v>0</v>
      </c>
      <c r="E28" s="158">
        <v>5</v>
      </c>
      <c r="F28" s="158">
        <v>6</v>
      </c>
      <c r="G28" s="158">
        <v>2</v>
      </c>
      <c r="H28" s="158">
        <v>16</v>
      </c>
      <c r="I28" s="169"/>
      <c r="J28" s="176">
        <f>H28/$H$81*100</f>
        <v>8.4210526315789469</v>
      </c>
    </row>
    <row r="29" spans="1:12">
      <c r="B29" s="144" t="s">
        <v>62</v>
      </c>
      <c r="C29" s="158">
        <v>14</v>
      </c>
      <c r="D29" s="158">
        <v>3</v>
      </c>
      <c r="E29" s="158">
        <v>12</v>
      </c>
      <c r="F29" s="158">
        <v>13</v>
      </c>
      <c r="G29" s="158">
        <v>3</v>
      </c>
      <c r="H29" s="158">
        <v>45</v>
      </c>
      <c r="I29" s="169"/>
      <c r="J29" s="176">
        <f>H29/$H$81*100</f>
        <v>23.684210526315788</v>
      </c>
    </row>
    <row r="30" spans="1:12">
      <c r="B30" s="144" t="s">
        <v>61</v>
      </c>
      <c r="C30" s="158">
        <v>3</v>
      </c>
      <c r="D30" s="158">
        <v>1</v>
      </c>
      <c r="E30" s="158">
        <v>8</v>
      </c>
      <c r="F30" s="158">
        <v>10</v>
      </c>
      <c r="G30" s="158">
        <v>3</v>
      </c>
      <c r="H30" s="158">
        <v>25</v>
      </c>
      <c r="I30" s="169"/>
      <c r="J30" s="176">
        <f>H30/$H$81*100</f>
        <v>13.157894736842104</v>
      </c>
    </row>
    <row r="31" spans="1:12">
      <c r="B31" s="144" t="s">
        <v>59</v>
      </c>
      <c r="C31" s="158">
        <v>0</v>
      </c>
      <c r="D31" s="158">
        <v>0</v>
      </c>
      <c r="E31" s="158">
        <v>4</v>
      </c>
      <c r="F31" s="158">
        <v>4</v>
      </c>
      <c r="G31" s="158">
        <v>2</v>
      </c>
      <c r="H31" s="158">
        <v>10</v>
      </c>
      <c r="I31" s="169"/>
      <c r="J31" s="176">
        <f>H31/$H$81*100</f>
        <v>5.2631578947368416</v>
      </c>
    </row>
    <row r="32" spans="1:12">
      <c r="B32" s="144" t="s">
        <v>58</v>
      </c>
      <c r="C32" s="158">
        <v>0</v>
      </c>
      <c r="D32" s="158">
        <v>0</v>
      </c>
      <c r="E32" s="158">
        <v>1</v>
      </c>
      <c r="F32" s="158">
        <v>13</v>
      </c>
      <c r="G32" s="158">
        <v>2</v>
      </c>
      <c r="H32" s="158">
        <v>16</v>
      </c>
      <c r="I32" s="169"/>
      <c r="J32" s="176">
        <f>H32/$H$81*100</f>
        <v>8.4210526315789469</v>
      </c>
    </row>
    <row r="33" spans="1:12">
      <c r="B33" s="144" t="s">
        <v>57</v>
      </c>
      <c r="C33" s="158">
        <v>2</v>
      </c>
      <c r="D33" s="158">
        <v>3</v>
      </c>
      <c r="E33" s="158">
        <v>12</v>
      </c>
      <c r="F33" s="158">
        <v>55</v>
      </c>
      <c r="G33" s="158">
        <v>4</v>
      </c>
      <c r="H33" s="158">
        <v>76</v>
      </c>
      <c r="I33" s="169"/>
      <c r="J33" s="176">
        <f>H33/$H$81*100</f>
        <v>40</v>
      </c>
    </row>
    <row r="34" spans="1:12" ht="3" customHeight="1">
      <c r="C34" s="158"/>
      <c r="D34" s="158"/>
      <c r="E34" s="158"/>
      <c r="F34" s="158"/>
      <c r="G34" s="158"/>
      <c r="H34" s="170"/>
      <c r="I34" s="169"/>
      <c r="J34" s="176"/>
    </row>
    <row r="35" spans="1:12">
      <c r="A35" s="169" t="s">
        <v>188</v>
      </c>
      <c r="C35" s="158"/>
      <c r="D35" s="158"/>
      <c r="E35" s="158"/>
      <c r="F35" s="158"/>
      <c r="G35" s="158"/>
      <c r="H35" s="170"/>
      <c r="I35" s="169"/>
      <c r="J35" s="176"/>
    </row>
    <row r="36" spans="1:12">
      <c r="A36" s="169"/>
      <c r="B36" s="144" t="s">
        <v>55</v>
      </c>
      <c r="C36" s="158">
        <v>0</v>
      </c>
      <c r="D36" s="158">
        <v>0</v>
      </c>
      <c r="E36" s="158">
        <v>0</v>
      </c>
      <c r="F36" s="158">
        <v>8</v>
      </c>
      <c r="G36" s="158">
        <v>1</v>
      </c>
      <c r="H36" s="158">
        <v>9</v>
      </c>
      <c r="I36" s="169"/>
      <c r="J36" s="176">
        <f>H36/$H$81*100</f>
        <v>4.7368421052631584</v>
      </c>
    </row>
    <row r="37" spans="1:12">
      <c r="B37" s="144" t="s">
        <v>54</v>
      </c>
      <c r="C37" s="158">
        <v>0</v>
      </c>
      <c r="D37" s="158">
        <v>0</v>
      </c>
      <c r="E37" s="158">
        <v>0</v>
      </c>
      <c r="F37" s="158">
        <v>5</v>
      </c>
      <c r="G37" s="158">
        <v>0</v>
      </c>
      <c r="H37" s="158">
        <v>5</v>
      </c>
      <c r="I37" s="169"/>
      <c r="J37" s="176">
        <f>H37/$H$81*100</f>
        <v>2.6315789473684208</v>
      </c>
    </row>
    <row r="38" spans="1:12">
      <c r="B38" s="144" t="s">
        <v>53</v>
      </c>
      <c r="C38" s="158">
        <v>0</v>
      </c>
      <c r="D38" s="158">
        <v>1</v>
      </c>
      <c r="E38" s="158">
        <v>0</v>
      </c>
      <c r="F38" s="158">
        <v>8</v>
      </c>
      <c r="G38" s="158">
        <v>1</v>
      </c>
      <c r="H38" s="158">
        <v>10</v>
      </c>
      <c r="I38" s="169"/>
      <c r="J38" s="176">
        <f>H38/$H$81*100</f>
        <v>5.2631578947368416</v>
      </c>
    </row>
    <row r="39" spans="1:12">
      <c r="B39" s="144" t="s">
        <v>52</v>
      </c>
      <c r="C39" s="158">
        <v>1</v>
      </c>
      <c r="D39" s="158">
        <v>1</v>
      </c>
      <c r="E39" s="158">
        <v>0</v>
      </c>
      <c r="F39" s="158">
        <v>0</v>
      </c>
      <c r="G39" s="158">
        <v>0</v>
      </c>
      <c r="H39" s="158">
        <v>2</v>
      </c>
      <c r="I39" s="169"/>
      <c r="J39" s="176">
        <f>H39/$H$81*100</f>
        <v>1.0526315789473684</v>
      </c>
    </row>
    <row r="40" spans="1:12">
      <c r="B40" s="144" t="s">
        <v>51</v>
      </c>
      <c r="C40" s="158">
        <v>1</v>
      </c>
      <c r="D40" s="158">
        <v>0</v>
      </c>
      <c r="E40" s="158">
        <v>0</v>
      </c>
      <c r="F40" s="158">
        <v>7</v>
      </c>
      <c r="G40" s="158">
        <v>0</v>
      </c>
      <c r="H40" s="158">
        <v>8</v>
      </c>
      <c r="I40" s="169"/>
      <c r="J40" s="176">
        <f>H40/$H$81*100</f>
        <v>4.2105263157894735</v>
      </c>
    </row>
    <row r="41" spans="1:12">
      <c r="B41" s="144" t="s">
        <v>49</v>
      </c>
      <c r="C41" s="158">
        <v>0</v>
      </c>
      <c r="D41" s="158">
        <v>1</v>
      </c>
      <c r="E41" s="158">
        <v>0</v>
      </c>
      <c r="F41" s="158">
        <v>0</v>
      </c>
      <c r="G41" s="158">
        <v>0</v>
      </c>
      <c r="H41" s="158">
        <v>1</v>
      </c>
      <c r="I41" s="169"/>
      <c r="J41" s="176">
        <f>H41/$H$81*100</f>
        <v>0.52631578947368418</v>
      </c>
    </row>
    <row r="42" spans="1:12">
      <c r="B42" s="144" t="s">
        <v>48</v>
      </c>
      <c r="C42" s="158">
        <v>0</v>
      </c>
      <c r="D42" s="158">
        <v>0</v>
      </c>
      <c r="E42" s="158">
        <v>0</v>
      </c>
      <c r="F42" s="158">
        <v>2</v>
      </c>
      <c r="G42" s="158">
        <v>1</v>
      </c>
      <c r="H42" s="158">
        <v>3</v>
      </c>
      <c r="I42" s="169"/>
      <c r="J42" s="176">
        <f>H42/$H$81*100</f>
        <v>1.5789473684210527</v>
      </c>
    </row>
    <row r="43" spans="1:12">
      <c r="B43" s="144" t="s">
        <v>47</v>
      </c>
      <c r="C43" s="158">
        <v>0</v>
      </c>
      <c r="D43" s="158">
        <v>0</v>
      </c>
      <c r="E43" s="158">
        <v>0</v>
      </c>
      <c r="F43" s="158">
        <v>10</v>
      </c>
      <c r="G43" s="158">
        <v>0</v>
      </c>
      <c r="H43" s="158">
        <v>10</v>
      </c>
      <c r="I43" s="169"/>
      <c r="J43" s="176">
        <f>H43/$H$81*100</f>
        <v>5.2631578947368416</v>
      </c>
    </row>
    <row r="44" spans="1:12">
      <c r="B44" s="144" t="s">
        <v>46</v>
      </c>
      <c r="C44" s="158">
        <v>1</v>
      </c>
      <c r="D44" s="158">
        <v>0</v>
      </c>
      <c r="E44" s="158">
        <v>0</v>
      </c>
      <c r="F44" s="158">
        <v>2</v>
      </c>
      <c r="G44" s="158">
        <v>0</v>
      </c>
      <c r="H44" s="158">
        <v>3</v>
      </c>
      <c r="I44" s="169"/>
      <c r="J44" s="176">
        <f>H44/$H$81*100</f>
        <v>1.5789473684210527</v>
      </c>
    </row>
    <row r="45" spans="1:12" ht="2.25" customHeight="1">
      <c r="B45" s="144" t="s">
        <v>46</v>
      </c>
      <c r="C45" s="158">
        <v>1</v>
      </c>
      <c r="D45" s="158">
        <v>0</v>
      </c>
      <c r="E45" s="158">
        <v>0</v>
      </c>
      <c r="F45" s="158">
        <v>2</v>
      </c>
      <c r="G45" s="158">
        <v>0</v>
      </c>
      <c r="H45" s="170">
        <v>3</v>
      </c>
      <c r="I45" s="169"/>
      <c r="J45" s="176"/>
    </row>
    <row r="46" spans="1:12">
      <c r="A46" s="169" t="s">
        <v>187</v>
      </c>
      <c r="C46" s="158"/>
      <c r="D46" s="158"/>
      <c r="E46" s="158"/>
      <c r="F46" s="158"/>
      <c r="G46" s="158"/>
      <c r="H46" s="170"/>
      <c r="I46" s="169"/>
      <c r="J46" s="176"/>
      <c r="L46" s="144"/>
    </row>
    <row r="47" spans="1:12">
      <c r="B47" s="144" t="s">
        <v>44</v>
      </c>
      <c r="C47" s="158">
        <v>1</v>
      </c>
      <c r="D47" s="158">
        <v>0</v>
      </c>
      <c r="E47" s="158">
        <v>3</v>
      </c>
      <c r="F47" s="158">
        <v>0</v>
      </c>
      <c r="G47" s="158">
        <v>0</v>
      </c>
      <c r="H47" s="158">
        <v>4</v>
      </c>
      <c r="I47" s="169"/>
      <c r="J47" s="176">
        <f>H47/$H$81*100</f>
        <v>2.1052631578947367</v>
      </c>
    </row>
    <row r="48" spans="1:12">
      <c r="B48" s="144" t="s">
        <v>43</v>
      </c>
      <c r="C48" s="158">
        <v>2</v>
      </c>
      <c r="D48" s="158">
        <v>2</v>
      </c>
      <c r="E48" s="158">
        <v>6</v>
      </c>
      <c r="F48" s="158">
        <v>25</v>
      </c>
      <c r="G48" s="158">
        <v>3</v>
      </c>
      <c r="H48" s="158">
        <v>38</v>
      </c>
      <c r="I48" s="169"/>
      <c r="J48" s="176">
        <f>H48/$H$81*100</f>
        <v>20</v>
      </c>
    </row>
    <row r="49" spans="1:12">
      <c r="B49" s="144" t="s">
        <v>40</v>
      </c>
      <c r="C49" s="158">
        <v>2</v>
      </c>
      <c r="D49" s="158">
        <v>0</v>
      </c>
      <c r="E49" s="158">
        <v>2</v>
      </c>
      <c r="F49" s="158">
        <v>6</v>
      </c>
      <c r="G49" s="158">
        <v>1</v>
      </c>
      <c r="H49" s="158">
        <v>11</v>
      </c>
      <c r="I49" s="169"/>
      <c r="J49" s="176">
        <f>H49/$H$81*100</f>
        <v>5.7894736842105265</v>
      </c>
    </row>
    <row r="50" spans="1:12">
      <c r="B50" s="144" t="s">
        <v>39</v>
      </c>
      <c r="C50" s="158">
        <v>0</v>
      </c>
      <c r="D50" s="158">
        <v>0</v>
      </c>
      <c r="E50" s="158">
        <v>1</v>
      </c>
      <c r="F50" s="158">
        <v>1</v>
      </c>
      <c r="G50" s="158">
        <v>0</v>
      </c>
      <c r="H50" s="158">
        <v>2</v>
      </c>
      <c r="I50" s="169"/>
      <c r="J50" s="176">
        <f>H50/$H$81*100</f>
        <v>1.0526315789473684</v>
      </c>
    </row>
    <row r="51" spans="1:12">
      <c r="B51" s="144" t="s">
        <v>38</v>
      </c>
      <c r="C51" s="158">
        <v>0</v>
      </c>
      <c r="D51" s="158">
        <v>0</v>
      </c>
      <c r="E51" s="158">
        <v>1</v>
      </c>
      <c r="F51" s="158">
        <v>0</v>
      </c>
      <c r="G51" s="158">
        <v>0</v>
      </c>
      <c r="H51" s="158">
        <v>1</v>
      </c>
      <c r="I51" s="169"/>
      <c r="J51" s="176">
        <f>H51/$H$81*100</f>
        <v>0.52631578947368418</v>
      </c>
    </row>
    <row r="52" spans="1:12" ht="5.25" customHeight="1">
      <c r="A52" s="169"/>
      <c r="C52" s="158"/>
      <c r="D52" s="158"/>
      <c r="E52" s="158"/>
      <c r="F52" s="158"/>
      <c r="G52" s="158"/>
      <c r="H52" s="170"/>
      <c r="I52" s="169"/>
      <c r="J52" s="176"/>
    </row>
    <row r="53" spans="1:12">
      <c r="A53" s="169" t="s">
        <v>113</v>
      </c>
      <c r="C53" s="158"/>
      <c r="D53" s="158"/>
      <c r="E53" s="158"/>
      <c r="F53" s="158"/>
      <c r="G53" s="158"/>
      <c r="H53" s="170"/>
      <c r="I53" s="169"/>
      <c r="J53" s="176"/>
    </row>
    <row r="54" spans="1:12">
      <c r="A54" s="169"/>
      <c r="B54" s="144" t="s">
        <v>36</v>
      </c>
      <c r="C54" s="158">
        <v>0</v>
      </c>
      <c r="D54" s="158">
        <v>0</v>
      </c>
      <c r="E54" s="158">
        <v>1</v>
      </c>
      <c r="F54" s="158">
        <v>0</v>
      </c>
      <c r="G54" s="158">
        <v>0</v>
      </c>
      <c r="H54" s="158">
        <v>1</v>
      </c>
      <c r="I54" s="169"/>
      <c r="J54" s="176">
        <f>H54/$H$81*100</f>
        <v>0.52631578947368418</v>
      </c>
    </row>
    <row r="55" spans="1:12">
      <c r="B55" s="144" t="s">
        <v>35</v>
      </c>
      <c r="C55" s="158">
        <v>0</v>
      </c>
      <c r="D55" s="158">
        <v>1</v>
      </c>
      <c r="E55" s="158">
        <v>0</v>
      </c>
      <c r="F55" s="158">
        <v>0</v>
      </c>
      <c r="G55" s="158">
        <v>0</v>
      </c>
      <c r="H55" s="158">
        <v>1</v>
      </c>
      <c r="I55" s="169"/>
      <c r="J55" s="176">
        <f>H55/$H$81*100</f>
        <v>0.52631578947368418</v>
      </c>
    </row>
    <row r="56" spans="1:12">
      <c r="B56" s="144" t="s">
        <v>186</v>
      </c>
      <c r="C56" s="158">
        <v>0</v>
      </c>
      <c r="D56" s="158">
        <v>0</v>
      </c>
      <c r="E56" s="158">
        <v>3</v>
      </c>
      <c r="F56" s="158">
        <v>0</v>
      </c>
      <c r="G56" s="158">
        <v>0</v>
      </c>
      <c r="H56" s="158">
        <v>3</v>
      </c>
      <c r="I56" s="169"/>
      <c r="J56" s="176">
        <f>H56/$H$81*100</f>
        <v>1.5789473684210527</v>
      </c>
    </row>
    <row r="57" spans="1:12">
      <c r="B57" s="144" t="s">
        <v>32</v>
      </c>
      <c r="C57" s="158">
        <v>1</v>
      </c>
      <c r="D57" s="158">
        <v>0</v>
      </c>
      <c r="E57" s="158">
        <v>0</v>
      </c>
      <c r="F57" s="158">
        <v>0</v>
      </c>
      <c r="G57" s="158">
        <v>0</v>
      </c>
      <c r="H57" s="158">
        <v>1</v>
      </c>
      <c r="I57" s="169"/>
      <c r="J57" s="176">
        <f>H57/$H$81*100</f>
        <v>0.52631578947368418</v>
      </c>
    </row>
    <row r="58" spans="1:12">
      <c r="B58" s="144" t="s">
        <v>31</v>
      </c>
      <c r="C58" s="158">
        <v>2</v>
      </c>
      <c r="D58" s="158">
        <v>0</v>
      </c>
      <c r="E58" s="158">
        <v>0</v>
      </c>
      <c r="F58" s="158">
        <v>2</v>
      </c>
      <c r="G58" s="158">
        <v>0</v>
      </c>
      <c r="H58" s="158">
        <v>4</v>
      </c>
      <c r="I58" s="169"/>
      <c r="J58" s="176">
        <f>H58/$H$81*100</f>
        <v>2.1052631578947367</v>
      </c>
    </row>
    <row r="59" spans="1:12">
      <c r="B59" s="144" t="s">
        <v>30</v>
      </c>
      <c r="C59" s="158">
        <v>0</v>
      </c>
      <c r="D59" s="158">
        <v>0</v>
      </c>
      <c r="E59" s="158">
        <v>0</v>
      </c>
      <c r="F59" s="158">
        <v>2</v>
      </c>
      <c r="G59" s="158">
        <v>0</v>
      </c>
      <c r="H59" s="158">
        <v>2</v>
      </c>
      <c r="I59" s="169"/>
      <c r="J59" s="176">
        <f>H59/$H$81*100</f>
        <v>1.0526315789473684</v>
      </c>
    </row>
    <row r="60" spans="1:12">
      <c r="B60" s="144" t="s">
        <v>29</v>
      </c>
      <c r="C60" s="158">
        <v>0</v>
      </c>
      <c r="D60" s="158">
        <v>0</v>
      </c>
      <c r="E60" s="158">
        <v>0</v>
      </c>
      <c r="F60" s="158">
        <v>1</v>
      </c>
      <c r="G60" s="158">
        <v>0</v>
      </c>
      <c r="H60" s="158">
        <v>1</v>
      </c>
      <c r="I60" s="169"/>
      <c r="J60" s="176">
        <f>H60/$H$81*100</f>
        <v>0.52631578947368418</v>
      </c>
    </row>
    <row r="61" spans="1:12">
      <c r="B61" s="144" t="s">
        <v>28</v>
      </c>
      <c r="C61" s="158">
        <v>0</v>
      </c>
      <c r="D61" s="158">
        <v>0</v>
      </c>
      <c r="E61" s="158">
        <v>1</v>
      </c>
      <c r="F61" s="158">
        <v>0</v>
      </c>
      <c r="G61" s="158">
        <v>0</v>
      </c>
      <c r="H61" s="158">
        <v>1</v>
      </c>
      <c r="I61" s="169"/>
      <c r="J61" s="176">
        <f>H61/$H$81*100</f>
        <v>0.52631578947368418</v>
      </c>
    </row>
    <row r="62" spans="1:12">
      <c r="B62" s="144" t="s">
        <v>27</v>
      </c>
      <c r="C62" s="158">
        <v>3</v>
      </c>
      <c r="D62" s="158">
        <v>0</v>
      </c>
      <c r="E62" s="158">
        <v>0</v>
      </c>
      <c r="F62" s="158">
        <v>0</v>
      </c>
      <c r="G62" s="158">
        <v>0</v>
      </c>
      <c r="H62" s="158">
        <v>3</v>
      </c>
      <c r="I62" s="169"/>
      <c r="J62" s="176">
        <f>H62/$H$81*100</f>
        <v>1.5789473684210527</v>
      </c>
    </row>
    <row r="63" spans="1:12" ht="6" customHeight="1">
      <c r="C63" s="158"/>
      <c r="D63" s="158"/>
      <c r="E63" s="158"/>
      <c r="F63" s="158"/>
      <c r="G63" s="158"/>
      <c r="H63" s="170"/>
      <c r="I63" s="169"/>
      <c r="J63" s="176"/>
      <c r="L63" s="144"/>
    </row>
    <row r="64" spans="1:12">
      <c r="A64" s="169" t="s">
        <v>112</v>
      </c>
      <c r="C64" s="158"/>
      <c r="D64" s="158"/>
      <c r="E64" s="158"/>
      <c r="F64" s="158"/>
      <c r="G64" s="158"/>
      <c r="H64" s="170"/>
      <c r="I64" s="169"/>
      <c r="J64" s="176"/>
      <c r="L64" s="144"/>
    </row>
    <row r="65" spans="1:19">
      <c r="B65" s="144" t="s">
        <v>25</v>
      </c>
      <c r="C65" s="158">
        <v>1</v>
      </c>
      <c r="D65" s="158">
        <v>0</v>
      </c>
      <c r="E65" s="158">
        <v>0</v>
      </c>
      <c r="F65" s="158">
        <v>0</v>
      </c>
      <c r="G65" s="158">
        <v>0</v>
      </c>
      <c r="H65" s="158">
        <v>1</v>
      </c>
      <c r="I65" s="169"/>
      <c r="J65" s="176">
        <f>H65/$H$81*100</f>
        <v>0.52631578947368418</v>
      </c>
    </row>
    <row r="66" spans="1:19">
      <c r="B66" s="144" t="s">
        <v>24</v>
      </c>
      <c r="C66" s="158">
        <v>12</v>
      </c>
      <c r="D66" s="158">
        <v>0</v>
      </c>
      <c r="E66" s="158">
        <v>0</v>
      </c>
      <c r="F66" s="158">
        <v>0</v>
      </c>
      <c r="G66" s="158">
        <v>0</v>
      </c>
      <c r="H66" s="158">
        <v>12</v>
      </c>
      <c r="I66" s="169"/>
      <c r="J66" s="176">
        <f>H66/$H$81*100</f>
        <v>6.3157894736842106</v>
      </c>
    </row>
    <row r="67" spans="1:19">
      <c r="B67" s="144" t="s">
        <v>174</v>
      </c>
      <c r="C67" s="158">
        <v>8</v>
      </c>
      <c r="D67" s="158">
        <v>0</v>
      </c>
      <c r="E67" s="158">
        <v>0</v>
      </c>
      <c r="F67" s="158">
        <v>0</v>
      </c>
      <c r="G67" s="158">
        <v>0</v>
      </c>
      <c r="H67" s="158">
        <v>8</v>
      </c>
      <c r="I67" s="169"/>
      <c r="J67" s="176">
        <f>H67/$H$81*100</f>
        <v>4.2105263157894735</v>
      </c>
    </row>
    <row r="68" spans="1:19">
      <c r="B68" s="144" t="s">
        <v>22</v>
      </c>
      <c r="C68" s="158">
        <v>1</v>
      </c>
      <c r="D68" s="158">
        <v>0</v>
      </c>
      <c r="E68" s="158">
        <v>0</v>
      </c>
      <c r="F68" s="158">
        <v>0</v>
      </c>
      <c r="G68" s="158">
        <v>0</v>
      </c>
      <c r="H68" s="158">
        <v>1</v>
      </c>
      <c r="I68" s="169"/>
      <c r="J68" s="176">
        <f>H68/$H$81*100</f>
        <v>0.52631578947368418</v>
      </c>
    </row>
    <row r="69" spans="1:19">
      <c r="B69" s="144" t="s">
        <v>185</v>
      </c>
      <c r="C69" s="158">
        <v>3</v>
      </c>
      <c r="D69" s="158">
        <v>0</v>
      </c>
      <c r="E69" s="158">
        <v>0</v>
      </c>
      <c r="F69" s="158">
        <v>0</v>
      </c>
      <c r="G69" s="158">
        <v>0</v>
      </c>
      <c r="H69" s="158">
        <v>3</v>
      </c>
      <c r="I69" s="169"/>
      <c r="J69" s="176">
        <f>H69/$H$81*100</f>
        <v>1.5789473684210527</v>
      </c>
    </row>
    <row r="70" spans="1:19">
      <c r="B70" s="144" t="s">
        <v>20</v>
      </c>
      <c r="C70" s="158">
        <v>7</v>
      </c>
      <c r="D70" s="158">
        <v>0</v>
      </c>
      <c r="E70" s="158">
        <v>0</v>
      </c>
      <c r="F70" s="158">
        <v>0</v>
      </c>
      <c r="G70" s="158">
        <v>0</v>
      </c>
      <c r="H70" s="158">
        <v>7</v>
      </c>
      <c r="I70" s="169"/>
      <c r="J70" s="176">
        <f>H70/$H$81*100</f>
        <v>3.6842105263157889</v>
      </c>
    </row>
    <row r="71" spans="1:19">
      <c r="B71" s="144" t="s">
        <v>18</v>
      </c>
      <c r="C71" s="158">
        <v>2</v>
      </c>
      <c r="D71" s="158">
        <v>0</v>
      </c>
      <c r="E71" s="158">
        <v>0</v>
      </c>
      <c r="F71" s="158">
        <v>0</v>
      </c>
      <c r="G71" s="158">
        <v>0</v>
      </c>
      <c r="H71" s="158">
        <v>2</v>
      </c>
      <c r="I71" s="169"/>
      <c r="J71" s="176">
        <f>H71/$H$81*100</f>
        <v>1.0526315789473684</v>
      </c>
    </row>
    <row r="72" spans="1:19">
      <c r="B72" s="144" t="s">
        <v>184</v>
      </c>
      <c r="C72" s="158">
        <v>9</v>
      </c>
      <c r="D72" s="158">
        <v>0</v>
      </c>
      <c r="E72" s="158">
        <v>0</v>
      </c>
      <c r="F72" s="158">
        <v>0</v>
      </c>
      <c r="G72" s="158">
        <v>0</v>
      </c>
      <c r="H72" s="158">
        <v>9</v>
      </c>
      <c r="I72" s="169"/>
      <c r="J72" s="176">
        <f>H72/$H$81*100</f>
        <v>4.7368421052631584</v>
      </c>
    </row>
    <row r="73" spans="1:19">
      <c r="B73" s="144" t="s">
        <v>16</v>
      </c>
      <c r="C73" s="158">
        <v>6</v>
      </c>
      <c r="D73" s="158">
        <v>0</v>
      </c>
      <c r="E73" s="158">
        <v>0</v>
      </c>
      <c r="F73" s="158">
        <v>0</v>
      </c>
      <c r="G73" s="158">
        <v>0</v>
      </c>
      <c r="H73" s="158">
        <v>6</v>
      </c>
      <c r="I73" s="169"/>
      <c r="J73" s="176">
        <f>H73/$H$81*100</f>
        <v>3.1578947368421053</v>
      </c>
    </row>
    <row r="74" spans="1:19" ht="5.25" customHeight="1">
      <c r="C74" s="158"/>
      <c r="D74" s="158"/>
      <c r="E74" s="158"/>
      <c r="F74" s="158"/>
      <c r="G74" s="158"/>
      <c r="H74" s="170"/>
      <c r="I74" s="169"/>
      <c r="J74" s="176"/>
    </row>
    <row r="75" spans="1:19">
      <c r="A75" s="169" t="s">
        <v>111</v>
      </c>
      <c r="C75" s="158"/>
      <c r="D75" s="158"/>
      <c r="E75" s="158"/>
      <c r="F75" s="158"/>
      <c r="G75" s="158"/>
      <c r="H75" s="170"/>
      <c r="I75" s="169"/>
      <c r="J75" s="176"/>
    </row>
    <row r="76" spans="1:19">
      <c r="A76" s="169"/>
      <c r="B76" s="144" t="s">
        <v>14</v>
      </c>
      <c r="C76" s="158">
        <v>0</v>
      </c>
      <c r="D76" s="158">
        <v>0</v>
      </c>
      <c r="E76" s="158">
        <v>2</v>
      </c>
      <c r="F76" s="158">
        <v>2</v>
      </c>
      <c r="G76" s="158">
        <v>0</v>
      </c>
      <c r="H76" s="158">
        <v>4</v>
      </c>
      <c r="I76" s="169"/>
      <c r="J76" s="176">
        <f>H76/$H$81*100</f>
        <v>2.1052631578947367</v>
      </c>
    </row>
    <row r="77" spans="1:19">
      <c r="B77" s="144" t="s">
        <v>10</v>
      </c>
      <c r="C77" s="144">
        <v>1</v>
      </c>
      <c r="D77" s="144">
        <v>0</v>
      </c>
      <c r="E77" s="144">
        <v>0</v>
      </c>
      <c r="F77" s="144">
        <v>5</v>
      </c>
      <c r="G77" s="144">
        <v>0</v>
      </c>
      <c r="H77" s="144">
        <v>6</v>
      </c>
      <c r="I77" s="169"/>
      <c r="J77" s="176">
        <f>H77/$H$81*100</f>
        <v>3.1578947368421053</v>
      </c>
    </row>
    <row r="78" spans="1:19" ht="17.25" hidden="1" thickBot="1">
      <c r="A78" s="164" t="s">
        <v>183</v>
      </c>
      <c r="B78" s="167"/>
      <c r="C78" s="175"/>
      <c r="D78" s="175"/>
      <c r="E78" s="175"/>
      <c r="F78" s="175"/>
      <c r="G78" s="175"/>
      <c r="H78" s="174"/>
      <c r="I78" s="164"/>
      <c r="J78" s="173"/>
      <c r="M78" s="144" t="s">
        <v>10</v>
      </c>
      <c r="N78" s="144">
        <v>0</v>
      </c>
      <c r="O78" s="144">
        <v>0</v>
      </c>
      <c r="P78" s="144">
        <v>1</v>
      </c>
      <c r="Q78" s="144">
        <v>1</v>
      </c>
      <c r="R78" s="144">
        <v>1</v>
      </c>
      <c r="S78" s="144">
        <v>3</v>
      </c>
    </row>
    <row r="79" spans="1:19" hidden="1">
      <c r="A79" s="169"/>
      <c r="C79" s="172"/>
      <c r="D79" s="172"/>
      <c r="E79" s="172"/>
      <c r="F79" s="172"/>
      <c r="G79" s="172"/>
      <c r="H79" s="171"/>
      <c r="I79" s="169"/>
      <c r="J79" s="168"/>
      <c r="L79" s="145" t="s">
        <v>161</v>
      </c>
      <c r="N79" s="144">
        <v>116</v>
      </c>
      <c r="O79" s="144">
        <v>10</v>
      </c>
      <c r="P79" s="144">
        <v>75</v>
      </c>
      <c r="Q79" s="144">
        <v>183</v>
      </c>
      <c r="R79" s="144">
        <v>28</v>
      </c>
      <c r="S79" s="144">
        <v>412</v>
      </c>
    </row>
    <row r="80" spans="1:19" ht="3.75" customHeight="1">
      <c r="C80" s="158"/>
      <c r="D80" s="158"/>
      <c r="E80" s="158"/>
      <c r="F80" s="158"/>
      <c r="G80" s="158"/>
      <c r="H80" s="170"/>
      <c r="I80" s="169"/>
      <c r="J80" s="168"/>
    </row>
    <row r="81" spans="1:10" ht="17.25" thickBot="1">
      <c r="A81" s="167"/>
      <c r="B81" s="164" t="s">
        <v>182</v>
      </c>
      <c r="C81" s="166">
        <v>31</v>
      </c>
      <c r="D81" s="166">
        <v>8</v>
      </c>
      <c r="E81" s="166">
        <v>30</v>
      </c>
      <c r="F81" s="166">
        <v>107</v>
      </c>
      <c r="G81" s="166">
        <v>14</v>
      </c>
      <c r="H81" s="165">
        <v>190</v>
      </c>
      <c r="I81" s="164"/>
      <c r="J81" s="163">
        <v>1</v>
      </c>
    </row>
    <row r="82" spans="1:10">
      <c r="A82" s="1" t="s">
        <v>124</v>
      </c>
      <c r="C82" s="162"/>
      <c r="D82" s="162"/>
      <c r="E82" s="162"/>
      <c r="F82" s="162"/>
      <c r="G82" s="162"/>
      <c r="H82" s="161"/>
      <c r="I82" s="160"/>
      <c r="J82" s="159"/>
    </row>
    <row r="83" spans="1:10">
      <c r="I83" s="158"/>
      <c r="J83" s="157"/>
    </row>
    <row r="84" spans="1:10">
      <c r="B84" s="156" t="s">
        <v>181</v>
      </c>
      <c r="C84" s="155"/>
      <c r="D84" s="155"/>
      <c r="E84" s="155"/>
      <c r="F84" s="155"/>
      <c r="G84" s="155"/>
      <c r="H84" s="155"/>
      <c r="I84" s="155"/>
      <c r="J84" s="154"/>
    </row>
    <row r="85" spans="1:10">
      <c r="B85" s="153" t="s">
        <v>180</v>
      </c>
      <c r="C85" s="152"/>
      <c r="D85" s="152"/>
      <c r="E85" s="152"/>
      <c r="F85" s="152"/>
      <c r="G85" s="152"/>
      <c r="H85" s="152"/>
      <c r="I85" s="151"/>
      <c r="J85" s="150"/>
    </row>
    <row r="86" spans="1:10">
      <c r="B86" s="153" t="s">
        <v>179</v>
      </c>
      <c r="C86" s="152"/>
      <c r="D86" s="152"/>
      <c r="E86" s="152"/>
      <c r="F86" s="152"/>
      <c r="G86" s="152"/>
      <c r="H86" s="152"/>
      <c r="I86" s="151"/>
      <c r="J86" s="150"/>
    </row>
    <row r="87" spans="1:10" ht="17.25" customHeight="1">
      <c r="B87" s="149" t="s">
        <v>178</v>
      </c>
      <c r="C87" s="148"/>
      <c r="D87" s="148"/>
      <c r="E87" s="148"/>
      <c r="F87" s="148"/>
      <c r="G87" s="148"/>
      <c r="H87" s="148"/>
      <c r="I87" s="147"/>
      <c r="J87" s="146"/>
    </row>
    <row r="92" spans="1:10">
      <c r="C92" s="105"/>
      <c r="D92" s="105"/>
      <c r="E92" s="105"/>
      <c r="F92" s="105"/>
      <c r="G92" s="105"/>
      <c r="H92" s="105"/>
    </row>
    <row r="93" spans="1:10">
      <c r="C93" s="105"/>
      <c r="D93" s="105"/>
      <c r="E93" s="105"/>
      <c r="F93" s="105"/>
      <c r="G93" s="105"/>
      <c r="H93" s="105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S118"/>
  <sheetViews>
    <sheetView zoomScale="75" zoomScaleNormal="75" workbookViewId="0"/>
  </sheetViews>
  <sheetFormatPr defaultRowHeight="16.5"/>
  <cols>
    <col min="1" max="1" width="4.140625" style="144" customWidth="1"/>
    <col min="2" max="2" width="58.42578125" style="144" customWidth="1"/>
    <col min="3" max="3" width="14.42578125" style="144" bestFit="1" customWidth="1"/>
    <col min="4" max="4" width="15.7109375" style="144" bestFit="1" customWidth="1"/>
    <col min="5" max="5" width="16" style="144" bestFit="1" customWidth="1"/>
    <col min="6" max="6" width="16.7109375" style="144" customWidth="1"/>
    <col min="7" max="7" width="10.42578125" style="144" customWidth="1"/>
    <col min="8" max="8" width="11.5703125" style="144" customWidth="1"/>
    <col min="9" max="9" width="2" style="144" customWidth="1"/>
    <col min="10" max="10" width="21.140625" style="144" customWidth="1"/>
    <col min="11" max="11" width="1.5703125" style="144" customWidth="1"/>
    <col min="12" max="12" width="22.7109375" style="144" customWidth="1"/>
    <col min="13" max="16384" width="9.140625" style="144"/>
  </cols>
  <sheetData>
    <row r="1" spans="1:12" ht="20.25" thickBot="1">
      <c r="A1" s="164" t="s">
        <v>209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ht="36" customHeight="1">
      <c r="A2" s="162"/>
      <c r="B2" s="162"/>
      <c r="C2" s="180" t="s">
        <v>208</v>
      </c>
      <c r="D2" s="180"/>
      <c r="E2" s="180"/>
      <c r="F2" s="180"/>
      <c r="G2" s="180"/>
      <c r="H2" s="180"/>
      <c r="I2" s="162"/>
      <c r="J2" s="200" t="s">
        <v>207</v>
      </c>
    </row>
    <row r="3" spans="1:12" ht="17.25" thickBot="1">
      <c r="A3" s="167"/>
      <c r="B3" s="167"/>
      <c r="C3" s="178" t="s">
        <v>194</v>
      </c>
      <c r="D3" s="178" t="s">
        <v>193</v>
      </c>
      <c r="E3" s="178" t="s">
        <v>192</v>
      </c>
      <c r="F3" s="178" t="s">
        <v>191</v>
      </c>
      <c r="G3" s="178" t="s">
        <v>10</v>
      </c>
      <c r="H3" s="178" t="s">
        <v>161</v>
      </c>
      <c r="I3" s="199"/>
      <c r="J3" s="198"/>
    </row>
    <row r="4" spans="1:12" ht="3.75" customHeight="1"/>
    <row r="5" spans="1:12">
      <c r="A5" s="169" t="s">
        <v>119</v>
      </c>
      <c r="H5" s="170"/>
      <c r="I5" s="170"/>
      <c r="J5" s="168"/>
    </row>
    <row r="6" spans="1:12">
      <c r="A6" s="169"/>
      <c r="B6" s="144" t="s">
        <v>94</v>
      </c>
      <c r="C6" s="144">
        <v>1</v>
      </c>
      <c r="D6" s="144">
        <v>1</v>
      </c>
      <c r="E6" s="144">
        <v>5</v>
      </c>
      <c r="F6" s="144">
        <v>11</v>
      </c>
      <c r="G6" s="144">
        <v>0</v>
      </c>
      <c r="H6" s="170">
        <v>18</v>
      </c>
      <c r="I6" s="170"/>
      <c r="J6" s="176">
        <f>H6/$H$98*100</f>
        <v>1.1494252873563218</v>
      </c>
    </row>
    <row r="7" spans="1:12">
      <c r="B7" s="144" t="s">
        <v>93</v>
      </c>
      <c r="C7" s="197">
        <v>0</v>
      </c>
      <c r="D7" s="197">
        <v>1</v>
      </c>
      <c r="E7" s="197">
        <v>10</v>
      </c>
      <c r="F7" s="197">
        <v>25</v>
      </c>
      <c r="G7" s="197">
        <v>1</v>
      </c>
      <c r="H7" s="170">
        <v>37</v>
      </c>
      <c r="I7" s="170"/>
      <c r="J7" s="176">
        <f>H7/$H$98*100</f>
        <v>2.362707535121328</v>
      </c>
      <c r="L7" s="176"/>
    </row>
    <row r="8" spans="1:12">
      <c r="B8" s="144" t="s">
        <v>92</v>
      </c>
      <c r="C8" s="197">
        <v>3</v>
      </c>
      <c r="D8" s="197">
        <v>6</v>
      </c>
      <c r="E8" s="197">
        <v>24</v>
      </c>
      <c r="F8" s="197">
        <v>118</v>
      </c>
      <c r="G8" s="197">
        <v>13</v>
      </c>
      <c r="H8" s="170">
        <v>164</v>
      </c>
      <c r="I8" s="170"/>
      <c r="J8" s="176">
        <f>H8/$H$98*100</f>
        <v>10.472541507024266</v>
      </c>
      <c r="L8" s="176"/>
    </row>
    <row r="9" spans="1:12">
      <c r="B9" s="144" t="s">
        <v>91</v>
      </c>
      <c r="C9" s="197">
        <v>1</v>
      </c>
      <c r="D9" s="197">
        <v>0</v>
      </c>
      <c r="E9" s="197">
        <v>1</v>
      </c>
      <c r="F9" s="197">
        <v>8</v>
      </c>
      <c r="G9" s="197">
        <v>0</v>
      </c>
      <c r="H9" s="170">
        <v>10</v>
      </c>
      <c r="I9" s="170"/>
      <c r="J9" s="176">
        <f>H9/$H$98*100</f>
        <v>0.63856960408684549</v>
      </c>
      <c r="L9" s="176"/>
    </row>
    <row r="10" spans="1:12">
      <c r="B10" s="144" t="s">
        <v>90</v>
      </c>
      <c r="C10" s="197">
        <v>1</v>
      </c>
      <c r="D10" s="197">
        <v>0</v>
      </c>
      <c r="E10" s="197">
        <v>0</v>
      </c>
      <c r="F10" s="197">
        <v>1</v>
      </c>
      <c r="G10" s="197">
        <v>1</v>
      </c>
      <c r="H10" s="170">
        <v>3</v>
      </c>
      <c r="I10" s="170"/>
      <c r="J10" s="176">
        <f>H10/$H$98*100</f>
        <v>0.19157088122605362</v>
      </c>
      <c r="L10" s="176"/>
    </row>
    <row r="11" spans="1:12">
      <c r="B11" s="144" t="s">
        <v>89</v>
      </c>
      <c r="C11" s="197">
        <v>0</v>
      </c>
      <c r="D11" s="197">
        <v>0</v>
      </c>
      <c r="E11" s="197">
        <v>0</v>
      </c>
      <c r="F11" s="197">
        <v>1</v>
      </c>
      <c r="G11" s="197">
        <v>1</v>
      </c>
      <c r="H11" s="170">
        <v>2</v>
      </c>
      <c r="I11" s="170"/>
      <c r="J11" s="176">
        <f>H11/$H$98*100</f>
        <v>0.1277139208173691</v>
      </c>
      <c r="L11" s="176"/>
    </row>
    <row r="12" spans="1:12">
      <c r="B12" s="144" t="s">
        <v>88</v>
      </c>
      <c r="C12" s="197">
        <v>1</v>
      </c>
      <c r="D12" s="197">
        <v>0</v>
      </c>
      <c r="E12" s="197">
        <v>1</v>
      </c>
      <c r="F12" s="197">
        <v>1</v>
      </c>
      <c r="G12" s="197">
        <v>0</v>
      </c>
      <c r="H12" s="170">
        <v>3</v>
      </c>
      <c r="I12" s="170"/>
      <c r="J12" s="176">
        <f>H12/$H$98*100</f>
        <v>0.19157088122605362</v>
      </c>
      <c r="L12" s="176"/>
    </row>
    <row r="13" spans="1:12">
      <c r="B13" s="144" t="s">
        <v>87</v>
      </c>
      <c r="C13" s="197">
        <v>3</v>
      </c>
      <c r="D13" s="197">
        <v>2</v>
      </c>
      <c r="E13" s="197">
        <v>11</v>
      </c>
      <c r="F13" s="197">
        <v>36</v>
      </c>
      <c r="G13" s="197">
        <v>5</v>
      </c>
      <c r="H13" s="170">
        <v>57</v>
      </c>
      <c r="I13" s="170"/>
      <c r="J13" s="176">
        <f>H13/$H$98*100</f>
        <v>3.6398467432950192</v>
      </c>
      <c r="L13" s="176"/>
    </row>
    <row r="14" spans="1:12">
      <c r="B14" s="144" t="s">
        <v>86</v>
      </c>
      <c r="C14" s="197">
        <v>2</v>
      </c>
      <c r="D14" s="197">
        <v>1</v>
      </c>
      <c r="E14" s="197">
        <v>6</v>
      </c>
      <c r="F14" s="197">
        <v>9</v>
      </c>
      <c r="G14" s="197">
        <v>0</v>
      </c>
      <c r="H14" s="170">
        <v>18</v>
      </c>
      <c r="I14" s="170"/>
      <c r="J14" s="176">
        <f>H14/$H$98*100</f>
        <v>1.1494252873563218</v>
      </c>
      <c r="L14" s="176"/>
    </row>
    <row r="15" spans="1:12">
      <c r="B15" s="144" t="s">
        <v>85</v>
      </c>
      <c r="C15" s="197">
        <v>0</v>
      </c>
      <c r="D15" s="197">
        <v>0</v>
      </c>
      <c r="E15" s="197">
        <v>3</v>
      </c>
      <c r="F15" s="197">
        <v>2</v>
      </c>
      <c r="G15" s="197">
        <v>0</v>
      </c>
      <c r="H15" s="170">
        <v>5</v>
      </c>
      <c r="I15" s="170"/>
      <c r="J15" s="176">
        <f>H15/$H$98*100</f>
        <v>0.31928480204342274</v>
      </c>
      <c r="L15" s="176"/>
    </row>
    <row r="16" spans="1:12" ht="5.25" customHeight="1">
      <c r="B16" s="158"/>
      <c r="C16" s="197"/>
      <c r="D16" s="197"/>
      <c r="E16" s="197"/>
      <c r="F16" s="197"/>
      <c r="G16" s="197"/>
      <c r="H16" s="170"/>
      <c r="I16" s="170"/>
      <c r="J16" s="176"/>
      <c r="L16" s="176"/>
    </row>
    <row r="17" spans="1:12">
      <c r="A17" s="169" t="s">
        <v>118</v>
      </c>
      <c r="C17" s="158"/>
      <c r="D17" s="158"/>
      <c r="E17" s="158"/>
      <c r="F17" s="158"/>
      <c r="G17" s="158"/>
      <c r="H17" s="170"/>
      <c r="I17" s="170"/>
      <c r="J17" s="176"/>
      <c r="L17" s="176"/>
    </row>
    <row r="18" spans="1:12">
      <c r="A18" s="169"/>
      <c r="B18" s="158" t="s">
        <v>83</v>
      </c>
      <c r="C18" s="158">
        <v>1</v>
      </c>
      <c r="D18" s="158">
        <v>0</v>
      </c>
      <c r="E18" s="158">
        <v>1</v>
      </c>
      <c r="F18" s="158">
        <v>6</v>
      </c>
      <c r="G18" s="158">
        <v>1</v>
      </c>
      <c r="H18" s="170">
        <v>9</v>
      </c>
      <c r="I18" s="170"/>
      <c r="J18" s="176">
        <f>H18/$H$98*100</f>
        <v>0.57471264367816088</v>
      </c>
      <c r="L18" s="176"/>
    </row>
    <row r="19" spans="1:12">
      <c r="B19" s="144" t="s">
        <v>82</v>
      </c>
      <c r="C19" s="197">
        <v>0</v>
      </c>
      <c r="D19" s="197">
        <v>1</v>
      </c>
      <c r="E19" s="197">
        <v>2</v>
      </c>
      <c r="F19" s="197">
        <v>0</v>
      </c>
      <c r="G19" s="197">
        <v>0</v>
      </c>
      <c r="H19" s="170">
        <v>3</v>
      </c>
      <c r="I19" s="170"/>
      <c r="J19" s="176">
        <f>H19/$H$98*100</f>
        <v>0.19157088122605362</v>
      </c>
      <c r="L19" s="176"/>
    </row>
    <row r="20" spans="1:12">
      <c r="B20" s="144" t="s">
        <v>81</v>
      </c>
      <c r="C20" s="197">
        <v>0</v>
      </c>
      <c r="D20" s="197">
        <v>1</v>
      </c>
      <c r="E20" s="197">
        <v>0</v>
      </c>
      <c r="F20" s="197">
        <v>2</v>
      </c>
      <c r="G20" s="197">
        <v>6</v>
      </c>
      <c r="H20" s="170">
        <v>9</v>
      </c>
      <c r="I20" s="170"/>
      <c r="J20" s="176">
        <f>H20/$H$98*100</f>
        <v>0.57471264367816088</v>
      </c>
      <c r="L20" s="176"/>
    </row>
    <row r="21" spans="1:12">
      <c r="B21" s="144" t="s">
        <v>80</v>
      </c>
      <c r="C21" s="197">
        <v>0</v>
      </c>
      <c r="D21" s="197">
        <v>0</v>
      </c>
      <c r="E21" s="197">
        <v>0</v>
      </c>
      <c r="F21" s="197">
        <v>2</v>
      </c>
      <c r="G21" s="197">
        <v>0</v>
      </c>
      <c r="H21" s="170">
        <v>2</v>
      </c>
      <c r="I21" s="170"/>
      <c r="J21" s="176">
        <f>H21/$H$98*100</f>
        <v>0.1277139208173691</v>
      </c>
      <c r="L21" s="176"/>
    </row>
    <row r="22" spans="1:12">
      <c r="B22" s="144" t="s">
        <v>144</v>
      </c>
      <c r="C22" s="197">
        <v>0</v>
      </c>
      <c r="D22" s="197">
        <v>0</v>
      </c>
      <c r="E22" s="197">
        <v>0</v>
      </c>
      <c r="F22" s="197">
        <v>1</v>
      </c>
      <c r="G22" s="197">
        <v>2</v>
      </c>
      <c r="H22" s="170">
        <v>3</v>
      </c>
      <c r="I22" s="170"/>
      <c r="J22" s="176">
        <f>H22/$H$98*100</f>
        <v>0.19157088122605362</v>
      </c>
      <c r="L22" s="176"/>
    </row>
    <row r="23" spans="1:12" ht="5.25" customHeight="1">
      <c r="C23" s="197"/>
      <c r="D23" s="197"/>
      <c r="E23" s="197"/>
      <c r="F23" s="197"/>
      <c r="G23" s="197"/>
      <c r="H23" s="170"/>
      <c r="I23" s="170"/>
      <c r="J23" s="176"/>
    </row>
    <row r="24" spans="1:12">
      <c r="A24" s="169" t="s">
        <v>190</v>
      </c>
      <c r="C24" s="197"/>
      <c r="D24" s="197"/>
      <c r="E24" s="197"/>
      <c r="F24" s="197"/>
      <c r="G24" s="197"/>
      <c r="H24" s="170"/>
      <c r="I24" s="170"/>
      <c r="J24" s="176"/>
    </row>
    <row r="25" spans="1:12">
      <c r="B25" s="144" t="s">
        <v>77</v>
      </c>
      <c r="C25" s="197">
        <v>6</v>
      </c>
      <c r="D25" s="197">
        <v>2</v>
      </c>
      <c r="E25" s="197">
        <v>2</v>
      </c>
      <c r="F25" s="197">
        <v>6</v>
      </c>
      <c r="G25" s="197">
        <v>1</v>
      </c>
      <c r="H25" s="170">
        <v>17</v>
      </c>
      <c r="I25" s="170"/>
      <c r="J25" s="176">
        <f>H25/$H$98*100</f>
        <v>1.0855683269476373</v>
      </c>
      <c r="L25" s="176"/>
    </row>
    <row r="26" spans="1:12">
      <c r="B26" s="144" t="s">
        <v>76</v>
      </c>
      <c r="C26" s="197">
        <v>0</v>
      </c>
      <c r="D26" s="197">
        <v>3</v>
      </c>
      <c r="E26" s="197">
        <v>4</v>
      </c>
      <c r="F26" s="197">
        <v>15</v>
      </c>
      <c r="G26" s="197">
        <v>4</v>
      </c>
      <c r="H26" s="170">
        <v>26</v>
      </c>
      <c r="I26" s="170"/>
      <c r="J26" s="176">
        <f>H26/$H$98*100</f>
        <v>1.6602809706257982</v>
      </c>
      <c r="L26" s="176"/>
    </row>
    <row r="27" spans="1:12">
      <c r="B27" s="144" t="s">
        <v>75</v>
      </c>
      <c r="C27" s="197">
        <v>0</v>
      </c>
      <c r="D27" s="197">
        <v>0</v>
      </c>
      <c r="E27" s="197">
        <v>1</v>
      </c>
      <c r="F27" s="197">
        <v>8</v>
      </c>
      <c r="G27" s="197">
        <v>1</v>
      </c>
      <c r="H27" s="170">
        <v>10</v>
      </c>
      <c r="I27" s="170"/>
      <c r="J27" s="176">
        <f>H27/$H$98*100</f>
        <v>0.63856960408684549</v>
      </c>
      <c r="L27" s="176"/>
    </row>
    <row r="28" spans="1:12">
      <c r="B28" s="144" t="s">
        <v>74</v>
      </c>
      <c r="C28" s="197">
        <v>11</v>
      </c>
      <c r="D28" s="197">
        <v>0</v>
      </c>
      <c r="E28" s="197">
        <v>0</v>
      </c>
      <c r="F28" s="197">
        <v>0</v>
      </c>
      <c r="G28" s="197">
        <v>0</v>
      </c>
      <c r="H28" s="170">
        <v>11</v>
      </c>
      <c r="I28" s="170"/>
      <c r="J28" s="176">
        <f>H28/$H$98*100</f>
        <v>0.70242656449552998</v>
      </c>
      <c r="L28" s="176"/>
    </row>
    <row r="29" spans="1:12">
      <c r="B29" s="144" t="s">
        <v>73</v>
      </c>
      <c r="C29" s="197">
        <v>0</v>
      </c>
      <c r="D29" s="197">
        <v>0</v>
      </c>
      <c r="E29" s="197">
        <v>1</v>
      </c>
      <c r="F29" s="197">
        <v>13</v>
      </c>
      <c r="G29" s="197">
        <v>2</v>
      </c>
      <c r="H29" s="170">
        <v>16</v>
      </c>
      <c r="I29" s="170"/>
      <c r="J29" s="176">
        <f>H29/$H$98*100</f>
        <v>1.0217113665389528</v>
      </c>
      <c r="L29" s="176"/>
    </row>
    <row r="30" spans="1:12">
      <c r="B30" s="144" t="s">
        <v>72</v>
      </c>
      <c r="C30" s="197">
        <v>8</v>
      </c>
      <c r="D30" s="197">
        <v>0</v>
      </c>
      <c r="E30" s="197">
        <v>17</v>
      </c>
      <c r="F30" s="197">
        <v>66</v>
      </c>
      <c r="G30" s="197">
        <v>11</v>
      </c>
      <c r="H30" s="170">
        <v>102</v>
      </c>
      <c r="I30" s="170"/>
      <c r="J30" s="176">
        <f>H30/$H$98*100</f>
        <v>6.5134099616858236</v>
      </c>
      <c r="L30" s="176"/>
    </row>
    <row r="31" spans="1:12">
      <c r="B31" s="144" t="s">
        <v>71</v>
      </c>
      <c r="C31" s="197">
        <v>7</v>
      </c>
      <c r="D31" s="197">
        <v>1</v>
      </c>
      <c r="E31" s="197">
        <v>17</v>
      </c>
      <c r="F31" s="197">
        <v>104</v>
      </c>
      <c r="G31" s="197">
        <v>7</v>
      </c>
      <c r="H31" s="170">
        <v>136</v>
      </c>
      <c r="I31" s="170"/>
      <c r="J31" s="176">
        <f>H31/$H$98*100</f>
        <v>8.6845466155810982</v>
      </c>
      <c r="L31" s="176"/>
    </row>
    <row r="32" spans="1:12">
      <c r="B32" s="144" t="s">
        <v>70</v>
      </c>
      <c r="C32" s="197">
        <v>0</v>
      </c>
      <c r="D32" s="197">
        <v>2</v>
      </c>
      <c r="E32" s="197">
        <v>13</v>
      </c>
      <c r="F32" s="197">
        <v>23</v>
      </c>
      <c r="G32" s="197">
        <v>2</v>
      </c>
      <c r="H32" s="170">
        <v>40</v>
      </c>
      <c r="I32" s="170"/>
      <c r="J32" s="176">
        <f>H32/$H$98*100</f>
        <v>2.554278416347382</v>
      </c>
      <c r="L32" s="176"/>
    </row>
    <row r="33" spans="1:12">
      <c r="B33" s="144" t="s">
        <v>68</v>
      </c>
      <c r="C33" s="197">
        <v>0</v>
      </c>
      <c r="D33" s="197">
        <v>8</v>
      </c>
      <c r="E33" s="197">
        <v>0</v>
      </c>
      <c r="F33" s="197">
        <v>0</v>
      </c>
      <c r="G33" s="197">
        <v>0</v>
      </c>
      <c r="H33" s="170">
        <v>8</v>
      </c>
      <c r="I33" s="170"/>
      <c r="J33" s="176">
        <f>H33/$H$98*100</f>
        <v>0.51085568326947639</v>
      </c>
      <c r="L33" s="176"/>
    </row>
    <row r="34" spans="1:12" ht="3.75" customHeight="1">
      <c r="C34" s="197"/>
      <c r="D34" s="197"/>
      <c r="E34" s="197"/>
      <c r="F34" s="197"/>
      <c r="G34" s="197"/>
      <c r="H34" s="170"/>
      <c r="I34" s="170"/>
      <c r="J34" s="176">
        <f>H34/$H$98*100</f>
        <v>0</v>
      </c>
    </row>
    <row r="35" spans="1:12">
      <c r="A35" s="169" t="s">
        <v>189</v>
      </c>
      <c r="C35" s="197"/>
      <c r="D35" s="197"/>
      <c r="E35" s="197"/>
      <c r="F35" s="197"/>
      <c r="G35" s="197"/>
      <c r="H35" s="170"/>
      <c r="I35" s="170"/>
      <c r="J35" s="176"/>
    </row>
    <row r="36" spans="1:12">
      <c r="A36" s="169"/>
      <c r="B36" s="144" t="s">
        <v>66</v>
      </c>
      <c r="C36" s="197">
        <v>0</v>
      </c>
      <c r="D36" s="197">
        <v>5</v>
      </c>
      <c r="E36" s="197">
        <v>0</v>
      </c>
      <c r="F36" s="197">
        <v>18</v>
      </c>
      <c r="G36" s="197">
        <v>5</v>
      </c>
      <c r="H36" s="170">
        <v>28</v>
      </c>
      <c r="I36" s="170"/>
      <c r="J36" s="176">
        <f>H36/$H$98*100</f>
        <v>1.7879948914431671</v>
      </c>
      <c r="L36" s="176"/>
    </row>
    <row r="37" spans="1:12">
      <c r="B37" s="144" t="s">
        <v>65</v>
      </c>
      <c r="C37" s="197">
        <v>0</v>
      </c>
      <c r="D37" s="197">
        <v>1</v>
      </c>
      <c r="E37" s="197">
        <v>0</v>
      </c>
      <c r="F37" s="197">
        <v>0</v>
      </c>
      <c r="G37" s="197">
        <v>1</v>
      </c>
      <c r="H37" s="170">
        <v>2</v>
      </c>
      <c r="I37" s="170"/>
      <c r="J37" s="176">
        <f>H37/$H$98*100</f>
        <v>0.1277139208173691</v>
      </c>
      <c r="L37" s="176"/>
    </row>
    <row r="38" spans="1:12">
      <c r="B38" s="144" t="s">
        <v>64</v>
      </c>
      <c r="C38" s="197">
        <v>10</v>
      </c>
      <c r="D38" s="197">
        <v>12</v>
      </c>
      <c r="E38" s="197">
        <v>47</v>
      </c>
      <c r="F38" s="197">
        <v>105</v>
      </c>
      <c r="G38" s="197">
        <v>13</v>
      </c>
      <c r="H38" s="170">
        <v>187</v>
      </c>
      <c r="I38" s="170"/>
      <c r="J38" s="176">
        <f>H38/$H$98*100</f>
        <v>11.94125159642401</v>
      </c>
      <c r="L38" s="176"/>
    </row>
    <row r="39" spans="1:12">
      <c r="B39" s="144" t="s">
        <v>63</v>
      </c>
      <c r="C39" s="197">
        <v>2</v>
      </c>
      <c r="D39" s="197">
        <v>1</v>
      </c>
      <c r="E39" s="197">
        <v>9</v>
      </c>
      <c r="F39" s="197">
        <v>4</v>
      </c>
      <c r="G39" s="197">
        <v>0</v>
      </c>
      <c r="H39" s="170">
        <v>16</v>
      </c>
      <c r="I39" s="170"/>
      <c r="J39" s="176">
        <f>H39/$H$98*100</f>
        <v>1.0217113665389528</v>
      </c>
      <c r="L39" s="176"/>
    </row>
    <row r="40" spans="1:12">
      <c r="B40" s="144" t="s">
        <v>62</v>
      </c>
      <c r="C40" s="197">
        <v>83</v>
      </c>
      <c r="D40" s="197">
        <v>68</v>
      </c>
      <c r="E40" s="197">
        <v>83</v>
      </c>
      <c r="F40" s="197">
        <v>191</v>
      </c>
      <c r="G40" s="197">
        <v>21</v>
      </c>
      <c r="H40" s="170">
        <v>446</v>
      </c>
      <c r="I40" s="170"/>
      <c r="J40" s="176">
        <f>H40/$H$98*100</f>
        <v>28.480204342273307</v>
      </c>
      <c r="L40" s="176"/>
    </row>
    <row r="41" spans="1:12">
      <c r="B41" s="144" t="s">
        <v>61</v>
      </c>
      <c r="C41" s="197">
        <v>16</v>
      </c>
      <c r="D41" s="197">
        <v>28</v>
      </c>
      <c r="E41" s="197">
        <v>51</v>
      </c>
      <c r="F41" s="197">
        <v>119</v>
      </c>
      <c r="G41" s="197">
        <v>14</v>
      </c>
      <c r="H41" s="170">
        <v>228</v>
      </c>
      <c r="I41" s="170"/>
      <c r="J41" s="176">
        <f>H41/$H$98*100</f>
        <v>14.559386973180077</v>
      </c>
      <c r="L41" s="176"/>
    </row>
    <row r="42" spans="1:12">
      <c r="B42" s="144" t="s">
        <v>60</v>
      </c>
      <c r="C42" s="197">
        <v>4</v>
      </c>
      <c r="D42" s="197">
        <v>15</v>
      </c>
      <c r="E42" s="197">
        <v>0</v>
      </c>
      <c r="F42" s="197">
        <v>0</v>
      </c>
      <c r="G42" s="197">
        <v>0</v>
      </c>
      <c r="H42" s="170">
        <v>19</v>
      </c>
      <c r="I42" s="170"/>
      <c r="J42" s="176">
        <f>H42/$H$98*100</f>
        <v>1.2132822477650063</v>
      </c>
      <c r="L42" s="176"/>
    </row>
    <row r="43" spans="1:12">
      <c r="B43" s="144" t="s">
        <v>59</v>
      </c>
      <c r="C43" s="197">
        <v>4</v>
      </c>
      <c r="D43" s="197">
        <v>2</v>
      </c>
      <c r="E43" s="197">
        <v>17</v>
      </c>
      <c r="F43" s="197">
        <v>21</v>
      </c>
      <c r="G43" s="197">
        <v>18</v>
      </c>
      <c r="H43" s="170">
        <v>62</v>
      </c>
      <c r="I43" s="170"/>
      <c r="J43" s="176">
        <f>H43/$H$98*100</f>
        <v>3.9591315453384421</v>
      </c>
      <c r="L43" s="176"/>
    </row>
    <row r="44" spans="1:12">
      <c r="B44" s="144" t="s">
        <v>58</v>
      </c>
      <c r="C44" s="197">
        <v>4</v>
      </c>
      <c r="D44" s="197">
        <v>2</v>
      </c>
      <c r="E44" s="197">
        <v>8</v>
      </c>
      <c r="F44" s="197">
        <v>55</v>
      </c>
      <c r="G44" s="197">
        <v>6</v>
      </c>
      <c r="H44" s="170">
        <v>75</v>
      </c>
      <c r="I44" s="170"/>
      <c r="J44" s="176">
        <f>H44/$H$98*100</f>
        <v>4.7892720306513414</v>
      </c>
      <c r="L44" s="176"/>
    </row>
    <row r="45" spans="1:12">
      <c r="B45" s="144" t="s">
        <v>57</v>
      </c>
      <c r="C45" s="197">
        <v>9</v>
      </c>
      <c r="D45" s="197">
        <v>7</v>
      </c>
      <c r="E45" s="197">
        <v>94</v>
      </c>
      <c r="F45" s="197">
        <v>230</v>
      </c>
      <c r="G45" s="197">
        <v>29</v>
      </c>
      <c r="H45" s="170">
        <v>369</v>
      </c>
      <c r="I45" s="170"/>
      <c r="J45" s="176">
        <f>H45/$H$98*100</f>
        <v>23.563218390804597</v>
      </c>
      <c r="L45" s="176"/>
    </row>
    <row r="46" spans="1:12" ht="3.75" customHeight="1">
      <c r="C46" s="197"/>
      <c r="D46" s="197"/>
      <c r="E46" s="197"/>
      <c r="F46" s="197"/>
      <c r="G46" s="197"/>
      <c r="H46" s="170"/>
      <c r="I46" s="170"/>
      <c r="J46" s="176"/>
    </row>
    <row r="47" spans="1:12">
      <c r="A47" s="169" t="s">
        <v>188</v>
      </c>
      <c r="C47" s="197"/>
      <c r="D47" s="197"/>
      <c r="E47" s="197"/>
      <c r="F47" s="197"/>
      <c r="G47" s="197"/>
      <c r="H47" s="170"/>
      <c r="I47" s="170"/>
      <c r="J47" s="176"/>
    </row>
    <row r="48" spans="1:12">
      <c r="B48" s="144" t="s">
        <v>55</v>
      </c>
      <c r="C48" s="197">
        <v>3</v>
      </c>
      <c r="D48" s="197">
        <v>2</v>
      </c>
      <c r="E48" s="197">
        <v>6</v>
      </c>
      <c r="F48" s="197">
        <v>52</v>
      </c>
      <c r="G48" s="197">
        <v>3</v>
      </c>
      <c r="H48" s="170">
        <v>66</v>
      </c>
      <c r="I48" s="170"/>
      <c r="J48" s="176">
        <f>H48/$H$98*100</f>
        <v>4.2145593869731801</v>
      </c>
      <c r="L48" s="176"/>
    </row>
    <row r="49" spans="1:12">
      <c r="B49" s="144" t="s">
        <v>54</v>
      </c>
      <c r="C49" s="197">
        <v>1</v>
      </c>
      <c r="D49" s="197">
        <v>1</v>
      </c>
      <c r="E49" s="197">
        <v>2</v>
      </c>
      <c r="F49" s="197">
        <v>24</v>
      </c>
      <c r="G49" s="197">
        <v>1</v>
      </c>
      <c r="H49" s="170">
        <v>29</v>
      </c>
      <c r="I49" s="170"/>
      <c r="J49" s="176">
        <f>H49/$H$98*100</f>
        <v>1.8518518518518516</v>
      </c>
      <c r="L49" s="176"/>
    </row>
    <row r="50" spans="1:12">
      <c r="B50" s="144" t="s">
        <v>53</v>
      </c>
      <c r="C50" s="197">
        <v>1</v>
      </c>
      <c r="D50" s="197">
        <v>1</v>
      </c>
      <c r="E50" s="197">
        <v>2</v>
      </c>
      <c r="F50" s="197">
        <v>32</v>
      </c>
      <c r="G50" s="197">
        <v>5</v>
      </c>
      <c r="H50" s="170">
        <v>41</v>
      </c>
      <c r="I50" s="170"/>
      <c r="J50" s="176">
        <f>H50/$H$98*100</f>
        <v>2.6181353767560664</v>
      </c>
      <c r="L50" s="176"/>
    </row>
    <row r="51" spans="1:12">
      <c r="B51" s="144" t="s">
        <v>52</v>
      </c>
      <c r="C51" s="197">
        <v>0</v>
      </c>
      <c r="D51" s="197">
        <v>1</v>
      </c>
      <c r="E51" s="197">
        <v>1</v>
      </c>
      <c r="F51" s="197">
        <v>2</v>
      </c>
      <c r="G51" s="197">
        <v>0</v>
      </c>
      <c r="H51" s="170">
        <v>4</v>
      </c>
      <c r="I51" s="170"/>
      <c r="J51" s="176">
        <f>H51/$H$98*100</f>
        <v>0.2554278416347382</v>
      </c>
      <c r="L51" s="176"/>
    </row>
    <row r="52" spans="1:12">
      <c r="B52" s="144" t="s">
        <v>51</v>
      </c>
      <c r="C52" s="197">
        <v>3</v>
      </c>
      <c r="D52" s="197">
        <v>2</v>
      </c>
      <c r="E52" s="197">
        <v>3</v>
      </c>
      <c r="F52" s="197">
        <v>44</v>
      </c>
      <c r="G52" s="197">
        <v>5</v>
      </c>
      <c r="H52" s="170">
        <v>57</v>
      </c>
      <c r="I52" s="170"/>
      <c r="J52" s="176">
        <f>H52/$H$98*100</f>
        <v>3.6398467432950192</v>
      </c>
      <c r="L52" s="176"/>
    </row>
    <row r="53" spans="1:12">
      <c r="B53" s="144" t="s">
        <v>206</v>
      </c>
      <c r="C53" s="197">
        <v>0</v>
      </c>
      <c r="D53" s="197">
        <v>2</v>
      </c>
      <c r="E53" s="197">
        <v>3</v>
      </c>
      <c r="F53" s="197">
        <v>2</v>
      </c>
      <c r="G53" s="197">
        <v>0</v>
      </c>
      <c r="H53" s="170">
        <v>7</v>
      </c>
      <c r="I53" s="170"/>
      <c r="J53" s="176">
        <f>H53/$H$98*100</f>
        <v>0.44699872286079179</v>
      </c>
      <c r="L53" s="176"/>
    </row>
    <row r="54" spans="1:12">
      <c r="B54" s="144" t="s">
        <v>49</v>
      </c>
      <c r="C54" s="197">
        <v>0</v>
      </c>
      <c r="D54" s="197">
        <v>3</v>
      </c>
      <c r="E54" s="197">
        <v>2</v>
      </c>
      <c r="F54" s="197">
        <v>0</v>
      </c>
      <c r="G54" s="197">
        <v>0</v>
      </c>
      <c r="H54" s="170">
        <v>5</v>
      </c>
      <c r="I54" s="170"/>
      <c r="J54" s="176">
        <f>H54/$H$98*100</f>
        <v>0.31928480204342274</v>
      </c>
      <c r="L54" s="176"/>
    </row>
    <row r="55" spans="1:12">
      <c r="B55" s="144" t="s">
        <v>48</v>
      </c>
      <c r="C55" s="197">
        <v>0</v>
      </c>
      <c r="D55" s="197">
        <v>0</v>
      </c>
      <c r="E55" s="197">
        <v>0</v>
      </c>
      <c r="F55" s="197">
        <v>3</v>
      </c>
      <c r="G55" s="197">
        <v>2</v>
      </c>
      <c r="H55" s="170">
        <v>5</v>
      </c>
      <c r="I55" s="170"/>
      <c r="J55" s="176">
        <f>H55/$H$98*100</f>
        <v>0.31928480204342274</v>
      </c>
      <c r="L55" s="176"/>
    </row>
    <row r="56" spans="1:12">
      <c r="B56" s="144" t="s">
        <v>47</v>
      </c>
      <c r="C56" s="197">
        <v>3</v>
      </c>
      <c r="D56" s="197">
        <v>0</v>
      </c>
      <c r="E56" s="197">
        <v>0</v>
      </c>
      <c r="F56" s="197">
        <v>42</v>
      </c>
      <c r="G56" s="197">
        <v>3</v>
      </c>
      <c r="H56" s="170">
        <v>48</v>
      </c>
      <c r="I56" s="170"/>
      <c r="J56" s="176">
        <f>H56/$H$98*100</f>
        <v>3.0651340996168579</v>
      </c>
      <c r="L56" s="176"/>
    </row>
    <row r="57" spans="1:12">
      <c r="B57" s="144" t="s">
        <v>46</v>
      </c>
      <c r="C57" s="197">
        <v>1</v>
      </c>
      <c r="D57" s="197">
        <v>0</v>
      </c>
      <c r="E57" s="197">
        <v>3</v>
      </c>
      <c r="F57" s="197">
        <v>14</v>
      </c>
      <c r="G57" s="197">
        <v>0</v>
      </c>
      <c r="H57" s="170">
        <v>18</v>
      </c>
      <c r="I57" s="170"/>
      <c r="J57" s="176">
        <f>H57/$H$98*100</f>
        <v>1.1494252873563218</v>
      </c>
      <c r="L57" s="176"/>
    </row>
    <row r="58" spans="1:12" ht="2.25" customHeight="1">
      <c r="C58" s="197"/>
      <c r="D58" s="197"/>
      <c r="E58" s="197"/>
      <c r="F58" s="197"/>
      <c r="G58" s="197"/>
      <c r="H58" s="170"/>
      <c r="I58" s="170"/>
      <c r="J58" s="176">
        <f>H58/$H$98*100</f>
        <v>0</v>
      </c>
    </row>
    <row r="59" spans="1:12">
      <c r="A59" s="169" t="s">
        <v>187</v>
      </c>
      <c r="C59" s="197"/>
      <c r="D59" s="197"/>
      <c r="E59" s="197"/>
      <c r="F59" s="197"/>
      <c r="G59" s="197"/>
      <c r="H59" s="170"/>
      <c r="I59" s="170"/>
      <c r="J59" s="176"/>
    </row>
    <row r="60" spans="1:12">
      <c r="B60" s="144" t="s">
        <v>44</v>
      </c>
      <c r="C60" s="197">
        <v>11</v>
      </c>
      <c r="D60" s="197">
        <v>1</v>
      </c>
      <c r="E60" s="197">
        <v>7</v>
      </c>
      <c r="F60" s="197">
        <v>35</v>
      </c>
      <c r="G60" s="197">
        <v>1</v>
      </c>
      <c r="H60" s="170">
        <v>55</v>
      </c>
      <c r="I60" s="170"/>
      <c r="J60" s="176">
        <f>H60/$H$98*100</f>
        <v>3.5121328224776502</v>
      </c>
      <c r="L60" s="176"/>
    </row>
    <row r="61" spans="1:12">
      <c r="B61" s="144" t="s">
        <v>43</v>
      </c>
      <c r="C61" s="197">
        <v>49</v>
      </c>
      <c r="D61" s="197">
        <v>23</v>
      </c>
      <c r="E61" s="197">
        <v>49</v>
      </c>
      <c r="F61" s="197">
        <v>177</v>
      </c>
      <c r="G61" s="197">
        <v>19</v>
      </c>
      <c r="H61" s="170">
        <v>317</v>
      </c>
      <c r="I61" s="170"/>
      <c r="J61" s="176">
        <f>H61/$H$98*100</f>
        <v>20.242656449552999</v>
      </c>
      <c r="L61" s="176"/>
    </row>
    <row r="62" spans="1:12">
      <c r="B62" s="144" t="s">
        <v>42</v>
      </c>
      <c r="C62" s="197">
        <v>1</v>
      </c>
      <c r="D62" s="197">
        <v>0</v>
      </c>
      <c r="E62" s="197">
        <v>2</v>
      </c>
      <c r="F62" s="197">
        <v>12</v>
      </c>
      <c r="G62" s="197">
        <v>1</v>
      </c>
      <c r="H62" s="170">
        <v>16</v>
      </c>
      <c r="I62" s="170"/>
      <c r="J62" s="176">
        <f>H62/$H$98*100</f>
        <v>1.0217113665389528</v>
      </c>
      <c r="L62" s="176"/>
    </row>
    <row r="63" spans="1:12">
      <c r="B63" s="144" t="s">
        <v>205</v>
      </c>
      <c r="C63" s="197">
        <v>0</v>
      </c>
      <c r="D63" s="197">
        <v>1</v>
      </c>
      <c r="E63" s="197">
        <v>1</v>
      </c>
      <c r="F63" s="197">
        <v>1</v>
      </c>
      <c r="G63" s="197">
        <v>0</v>
      </c>
      <c r="H63" s="170">
        <v>3</v>
      </c>
      <c r="I63" s="170"/>
      <c r="J63" s="176">
        <f>H63/$H$98*100</f>
        <v>0.19157088122605362</v>
      </c>
      <c r="L63" s="176"/>
    </row>
    <row r="64" spans="1:12">
      <c r="B64" s="144" t="s">
        <v>40</v>
      </c>
      <c r="C64" s="197">
        <v>1</v>
      </c>
      <c r="D64" s="197">
        <v>3</v>
      </c>
      <c r="E64" s="197">
        <v>19</v>
      </c>
      <c r="F64" s="197">
        <v>56</v>
      </c>
      <c r="G64" s="197">
        <v>3</v>
      </c>
      <c r="H64" s="170">
        <v>82</v>
      </c>
      <c r="I64" s="170"/>
      <c r="J64" s="176">
        <f>H64/$H$98*100</f>
        <v>5.2362707535121329</v>
      </c>
      <c r="L64" s="176"/>
    </row>
    <row r="65" spans="1:12">
      <c r="A65" s="169"/>
      <c r="B65" s="144" t="s">
        <v>39</v>
      </c>
      <c r="C65" s="197">
        <v>0</v>
      </c>
      <c r="D65" s="197">
        <v>2</v>
      </c>
      <c r="E65" s="197">
        <v>10</v>
      </c>
      <c r="F65" s="197">
        <v>14</v>
      </c>
      <c r="G65" s="197">
        <v>2</v>
      </c>
      <c r="H65" s="170">
        <v>28</v>
      </c>
      <c r="I65" s="170"/>
      <c r="J65" s="176">
        <f>H65/$H$98*100</f>
        <v>1.7879948914431671</v>
      </c>
      <c r="L65" s="176"/>
    </row>
    <row r="66" spans="1:12">
      <c r="A66" s="169"/>
      <c r="B66" s="144" t="s">
        <v>38</v>
      </c>
      <c r="C66" s="197">
        <v>4</v>
      </c>
      <c r="D66" s="197">
        <v>0</v>
      </c>
      <c r="E66" s="197">
        <v>8</v>
      </c>
      <c r="F66" s="197">
        <v>4</v>
      </c>
      <c r="G66" s="197">
        <v>0</v>
      </c>
      <c r="H66" s="170">
        <v>16</v>
      </c>
      <c r="I66" s="170"/>
      <c r="J66" s="176">
        <f>H66/$H$98*100</f>
        <v>1.0217113665389528</v>
      </c>
      <c r="L66" s="176"/>
    </row>
    <row r="67" spans="1:12" ht="6" customHeight="1">
      <c r="A67" s="169"/>
      <c r="C67" s="197"/>
      <c r="D67" s="197"/>
      <c r="E67" s="197"/>
      <c r="F67" s="197"/>
      <c r="G67" s="197"/>
      <c r="H67" s="170"/>
      <c r="I67" s="170"/>
      <c r="J67" s="176"/>
    </row>
    <row r="68" spans="1:12">
      <c r="A68" s="169" t="s">
        <v>113</v>
      </c>
      <c r="C68" s="197"/>
      <c r="D68" s="197"/>
      <c r="E68" s="197"/>
      <c r="F68" s="197"/>
      <c r="G68" s="197"/>
      <c r="H68" s="170"/>
      <c r="I68" s="170"/>
      <c r="J68" s="176"/>
    </row>
    <row r="69" spans="1:12">
      <c r="B69" s="144" t="s">
        <v>36</v>
      </c>
      <c r="C69" s="197">
        <v>14</v>
      </c>
      <c r="D69" s="197">
        <v>3</v>
      </c>
      <c r="E69" s="197">
        <v>7</v>
      </c>
      <c r="F69" s="197">
        <v>2</v>
      </c>
      <c r="G69" s="197">
        <v>3</v>
      </c>
      <c r="H69" s="170">
        <v>29</v>
      </c>
      <c r="I69" s="170"/>
      <c r="J69" s="176">
        <f>H69/$H$98*100</f>
        <v>1.8518518518518516</v>
      </c>
      <c r="L69" s="176"/>
    </row>
    <row r="70" spans="1:12">
      <c r="B70" s="144" t="s">
        <v>35</v>
      </c>
      <c r="C70" s="197">
        <v>1</v>
      </c>
      <c r="D70" s="197">
        <v>0</v>
      </c>
      <c r="E70" s="197">
        <v>0</v>
      </c>
      <c r="F70" s="197">
        <v>2</v>
      </c>
      <c r="G70" s="197">
        <v>0</v>
      </c>
      <c r="H70" s="170">
        <v>3</v>
      </c>
      <c r="I70" s="170"/>
      <c r="J70" s="176">
        <f>H70/$H$98*100</f>
        <v>0.19157088122605362</v>
      </c>
      <c r="L70" s="176"/>
    </row>
    <row r="71" spans="1:12">
      <c r="B71" s="144" t="s">
        <v>186</v>
      </c>
      <c r="C71" s="197">
        <v>3</v>
      </c>
      <c r="D71" s="197">
        <v>0</v>
      </c>
      <c r="E71" s="197">
        <v>7</v>
      </c>
      <c r="F71" s="197">
        <v>5</v>
      </c>
      <c r="G71" s="197">
        <v>0</v>
      </c>
      <c r="H71" s="170">
        <v>15</v>
      </c>
      <c r="I71" s="170"/>
      <c r="J71" s="176">
        <f>H71/$H$98*100</f>
        <v>0.95785440613026818</v>
      </c>
      <c r="L71" s="176"/>
    </row>
    <row r="72" spans="1:12">
      <c r="B72" s="144" t="s">
        <v>32</v>
      </c>
      <c r="C72" s="197">
        <v>1</v>
      </c>
      <c r="D72" s="197">
        <v>0</v>
      </c>
      <c r="E72" s="197">
        <v>1</v>
      </c>
      <c r="F72" s="197">
        <v>1</v>
      </c>
      <c r="G72" s="197">
        <v>0</v>
      </c>
      <c r="H72" s="170">
        <v>3</v>
      </c>
      <c r="I72" s="170"/>
      <c r="J72" s="176">
        <f>H72/$H$98*100</f>
        <v>0.19157088122605362</v>
      </c>
      <c r="L72" s="176"/>
    </row>
    <row r="73" spans="1:12">
      <c r="B73" s="144" t="s">
        <v>31</v>
      </c>
      <c r="C73" s="197">
        <v>11</v>
      </c>
      <c r="D73" s="197">
        <v>5</v>
      </c>
      <c r="E73" s="197">
        <v>5</v>
      </c>
      <c r="F73" s="197">
        <v>16</v>
      </c>
      <c r="G73" s="197">
        <v>2</v>
      </c>
      <c r="H73" s="170">
        <v>39</v>
      </c>
      <c r="I73" s="170"/>
      <c r="J73" s="176">
        <f>H73/$H$98*100</f>
        <v>2.490421455938697</v>
      </c>
      <c r="L73" s="176"/>
    </row>
    <row r="74" spans="1:12">
      <c r="B74" s="144" t="s">
        <v>30</v>
      </c>
      <c r="C74" s="197">
        <v>4</v>
      </c>
      <c r="D74" s="197">
        <v>2</v>
      </c>
      <c r="E74" s="197">
        <v>2</v>
      </c>
      <c r="F74" s="197">
        <v>14</v>
      </c>
      <c r="G74" s="197">
        <v>3</v>
      </c>
      <c r="H74" s="170">
        <v>25</v>
      </c>
      <c r="I74" s="170"/>
      <c r="J74" s="176">
        <f>H74/$H$98*100</f>
        <v>1.5964240102171137</v>
      </c>
      <c r="L74" s="176"/>
    </row>
    <row r="75" spans="1:12">
      <c r="B75" s="144" t="s">
        <v>29</v>
      </c>
      <c r="C75" s="197">
        <v>0</v>
      </c>
      <c r="D75" s="197">
        <v>0</v>
      </c>
      <c r="E75" s="197">
        <v>0</v>
      </c>
      <c r="F75" s="197">
        <v>1</v>
      </c>
      <c r="G75" s="197">
        <v>0</v>
      </c>
      <c r="H75" s="170">
        <v>1</v>
      </c>
      <c r="I75" s="170"/>
      <c r="J75" s="176">
        <f>H75/$H$98*100</f>
        <v>6.3856960408684549E-2</v>
      </c>
      <c r="L75" s="176"/>
    </row>
    <row r="76" spans="1:12">
      <c r="B76" s="144" t="s">
        <v>28</v>
      </c>
      <c r="C76" s="197">
        <v>3</v>
      </c>
      <c r="D76" s="197">
        <v>0</v>
      </c>
      <c r="E76" s="197">
        <v>0</v>
      </c>
      <c r="F76" s="197">
        <v>0</v>
      </c>
      <c r="G76" s="197">
        <v>0</v>
      </c>
      <c r="H76" s="170">
        <v>3</v>
      </c>
      <c r="I76" s="170"/>
      <c r="J76" s="176">
        <f>H76/$H$98*100</f>
        <v>0.19157088122605362</v>
      </c>
      <c r="L76" s="176"/>
    </row>
    <row r="77" spans="1:12">
      <c r="B77" s="144" t="s">
        <v>27</v>
      </c>
      <c r="C77" s="197">
        <v>6</v>
      </c>
      <c r="D77" s="197">
        <v>0</v>
      </c>
      <c r="E77" s="197">
        <v>2</v>
      </c>
      <c r="F77" s="197">
        <v>2</v>
      </c>
      <c r="G77" s="197">
        <v>0</v>
      </c>
      <c r="H77" s="170">
        <v>10</v>
      </c>
      <c r="I77" s="170"/>
      <c r="J77" s="176">
        <f>H77/$H$98*100</f>
        <v>0.63856960408684549</v>
      </c>
      <c r="L77" s="176"/>
    </row>
    <row r="78" spans="1:12" ht="3.75" customHeight="1">
      <c r="C78" s="197"/>
      <c r="D78" s="197"/>
      <c r="E78" s="197"/>
      <c r="F78" s="197"/>
      <c r="G78" s="197"/>
      <c r="H78" s="170"/>
      <c r="I78" s="170"/>
      <c r="J78" s="176">
        <f>H78/$H$98*100</f>
        <v>0</v>
      </c>
    </row>
    <row r="79" spans="1:12">
      <c r="A79" s="169" t="s">
        <v>112</v>
      </c>
      <c r="C79" s="197"/>
      <c r="D79" s="197"/>
      <c r="E79" s="197"/>
      <c r="F79" s="197"/>
      <c r="G79" s="197"/>
      <c r="H79" s="170"/>
      <c r="I79" s="170"/>
      <c r="J79" s="176"/>
    </row>
    <row r="80" spans="1:12">
      <c r="B80" s="144" t="s">
        <v>25</v>
      </c>
      <c r="C80" s="197">
        <v>43</v>
      </c>
      <c r="D80" s="197">
        <v>1</v>
      </c>
      <c r="E80" s="197">
        <v>0</v>
      </c>
      <c r="F80" s="197">
        <v>1</v>
      </c>
      <c r="G80" s="197">
        <v>1</v>
      </c>
      <c r="H80" s="170">
        <v>46</v>
      </c>
      <c r="I80" s="170"/>
      <c r="J80" s="176">
        <f>H80/$H$98*100</f>
        <v>2.9374201787994889</v>
      </c>
      <c r="L80" s="176"/>
    </row>
    <row r="81" spans="1:12">
      <c r="B81" s="144" t="s">
        <v>24</v>
      </c>
      <c r="C81" s="197">
        <v>178</v>
      </c>
      <c r="D81" s="197">
        <v>0</v>
      </c>
      <c r="E81" s="197">
        <v>0</v>
      </c>
      <c r="F81" s="197">
        <v>1</v>
      </c>
      <c r="G81" s="197">
        <v>0</v>
      </c>
      <c r="H81" s="170">
        <v>179</v>
      </c>
      <c r="I81" s="170"/>
      <c r="J81" s="176">
        <f>H81/$H$98*100</f>
        <v>11.430395913154534</v>
      </c>
      <c r="L81" s="176"/>
    </row>
    <row r="82" spans="1:12">
      <c r="B82" s="144" t="s">
        <v>174</v>
      </c>
      <c r="C82" s="197">
        <v>55</v>
      </c>
      <c r="D82" s="197">
        <v>1</v>
      </c>
      <c r="E82" s="197">
        <v>0</v>
      </c>
      <c r="F82" s="197">
        <v>0</v>
      </c>
      <c r="G82" s="197">
        <v>0</v>
      </c>
      <c r="H82" s="170">
        <v>56</v>
      </c>
      <c r="I82" s="170"/>
      <c r="J82" s="176">
        <f>H82/$H$98*100</f>
        <v>3.5759897828863343</v>
      </c>
      <c r="L82" s="176"/>
    </row>
    <row r="83" spans="1:12">
      <c r="B83" s="144" t="s">
        <v>22</v>
      </c>
      <c r="C83" s="197">
        <v>31</v>
      </c>
      <c r="D83" s="197">
        <v>0</v>
      </c>
      <c r="E83" s="197">
        <v>0</v>
      </c>
      <c r="F83" s="197">
        <v>0</v>
      </c>
      <c r="G83" s="197">
        <v>0</v>
      </c>
      <c r="H83" s="170">
        <v>31</v>
      </c>
      <c r="I83" s="170"/>
      <c r="J83" s="176">
        <f>H83/$H$98*100</f>
        <v>1.9795657726692211</v>
      </c>
      <c r="L83" s="176"/>
    </row>
    <row r="84" spans="1:12">
      <c r="B84" s="144" t="s">
        <v>185</v>
      </c>
      <c r="C84" s="197">
        <v>16</v>
      </c>
      <c r="D84" s="197">
        <v>0</v>
      </c>
      <c r="E84" s="197">
        <v>0</v>
      </c>
      <c r="F84" s="197">
        <v>1</v>
      </c>
      <c r="G84" s="197">
        <v>0</v>
      </c>
      <c r="H84" s="170">
        <v>17</v>
      </c>
      <c r="I84" s="170"/>
      <c r="J84" s="176">
        <f>H84/$H$98*100</f>
        <v>1.0855683269476373</v>
      </c>
      <c r="L84" s="176"/>
    </row>
    <row r="85" spans="1:12">
      <c r="B85" s="144" t="s">
        <v>20</v>
      </c>
      <c r="C85" s="197">
        <v>44</v>
      </c>
      <c r="D85" s="197">
        <v>0</v>
      </c>
      <c r="E85" s="197">
        <v>0</v>
      </c>
      <c r="F85" s="197">
        <v>0</v>
      </c>
      <c r="G85" s="197">
        <v>1</v>
      </c>
      <c r="H85" s="170">
        <v>45</v>
      </c>
      <c r="I85" s="170"/>
      <c r="J85" s="176">
        <f>H85/$H$98*100</f>
        <v>2.8735632183908044</v>
      </c>
      <c r="L85" s="176"/>
    </row>
    <row r="86" spans="1:12">
      <c r="B86" s="144" t="s">
        <v>204</v>
      </c>
      <c r="C86" s="197">
        <v>3</v>
      </c>
      <c r="D86" s="197">
        <v>0</v>
      </c>
      <c r="E86" s="197">
        <v>0</v>
      </c>
      <c r="F86" s="197">
        <v>0</v>
      </c>
      <c r="G86" s="197">
        <v>0</v>
      </c>
      <c r="H86" s="170">
        <v>3</v>
      </c>
      <c r="I86" s="170"/>
      <c r="J86" s="176">
        <f>H86/$H$98*100</f>
        <v>0.19157088122605362</v>
      </c>
      <c r="L86" s="176"/>
    </row>
    <row r="87" spans="1:12">
      <c r="B87" s="144" t="s">
        <v>18</v>
      </c>
      <c r="C87" s="197">
        <v>81</v>
      </c>
      <c r="D87" s="197">
        <v>1</v>
      </c>
      <c r="E87" s="197">
        <v>0</v>
      </c>
      <c r="F87" s="197">
        <v>2</v>
      </c>
      <c r="G87" s="197">
        <v>1</v>
      </c>
      <c r="H87" s="170">
        <v>85</v>
      </c>
      <c r="I87" s="170"/>
      <c r="J87" s="176">
        <f>H87/$H$98*100</f>
        <v>5.4278416347381864</v>
      </c>
      <c r="L87" s="176"/>
    </row>
    <row r="88" spans="1:12">
      <c r="B88" s="144" t="s">
        <v>184</v>
      </c>
      <c r="C88" s="197">
        <v>28</v>
      </c>
      <c r="D88" s="197">
        <v>0</v>
      </c>
      <c r="E88" s="197">
        <v>0</v>
      </c>
      <c r="F88" s="197">
        <v>0</v>
      </c>
      <c r="G88" s="197">
        <v>0</v>
      </c>
      <c r="H88" s="170">
        <v>28</v>
      </c>
      <c r="I88" s="170"/>
      <c r="J88" s="176">
        <f>H88/$H$98*100</f>
        <v>1.7879948914431671</v>
      </c>
      <c r="L88" s="176"/>
    </row>
    <row r="89" spans="1:12">
      <c r="B89" s="144" t="s">
        <v>16</v>
      </c>
      <c r="C89" s="197">
        <v>12</v>
      </c>
      <c r="D89" s="197">
        <v>1</v>
      </c>
      <c r="E89" s="197">
        <v>0</v>
      </c>
      <c r="F89" s="197">
        <v>2</v>
      </c>
      <c r="G89" s="197">
        <v>0</v>
      </c>
      <c r="H89" s="170">
        <v>15</v>
      </c>
      <c r="I89" s="170"/>
      <c r="J89" s="176">
        <f>H89/$H$98*100</f>
        <v>0.95785440613026818</v>
      </c>
      <c r="L89" s="176"/>
    </row>
    <row r="90" spans="1:12" ht="5.25" customHeight="1">
      <c r="C90" s="197"/>
      <c r="D90" s="197"/>
      <c r="E90" s="197"/>
      <c r="F90" s="197"/>
      <c r="G90" s="197"/>
      <c r="H90" s="170"/>
      <c r="I90" s="170"/>
      <c r="J90" s="176"/>
    </row>
    <row r="91" spans="1:12">
      <c r="A91" s="169" t="s">
        <v>111</v>
      </c>
      <c r="C91" s="197"/>
      <c r="D91" s="197"/>
      <c r="E91" s="197"/>
      <c r="F91" s="197"/>
      <c r="G91" s="197"/>
      <c r="H91" s="170"/>
      <c r="I91" s="170"/>
      <c r="J91" s="176"/>
    </row>
    <row r="92" spans="1:12">
      <c r="B92" s="144" t="s">
        <v>14</v>
      </c>
      <c r="C92" s="197">
        <v>1</v>
      </c>
      <c r="D92" s="197">
        <v>0</v>
      </c>
      <c r="E92" s="197">
        <v>3</v>
      </c>
      <c r="F92" s="197">
        <v>5</v>
      </c>
      <c r="G92" s="197">
        <v>0</v>
      </c>
      <c r="H92" s="170">
        <v>9</v>
      </c>
      <c r="I92" s="170"/>
      <c r="J92" s="176">
        <f>H92/$H$98*100</f>
        <v>0.57471264367816088</v>
      </c>
      <c r="L92" s="176"/>
    </row>
    <row r="93" spans="1:12">
      <c r="B93" s="144" t="s">
        <v>13</v>
      </c>
      <c r="C93" s="197">
        <v>3</v>
      </c>
      <c r="D93" s="197">
        <v>0</v>
      </c>
      <c r="E93" s="197">
        <v>0</v>
      </c>
      <c r="F93" s="197">
        <v>5</v>
      </c>
      <c r="G93" s="197">
        <v>0</v>
      </c>
      <c r="H93" s="170">
        <v>8</v>
      </c>
      <c r="I93" s="170"/>
      <c r="J93" s="176">
        <f>H93/$H$98*100</f>
        <v>0.51085568326947639</v>
      </c>
      <c r="L93" s="176"/>
    </row>
    <row r="94" spans="1:12">
      <c r="B94" s="144" t="s">
        <v>12</v>
      </c>
      <c r="C94" s="197">
        <v>2</v>
      </c>
      <c r="D94" s="197">
        <v>0</v>
      </c>
      <c r="E94" s="197">
        <v>0</v>
      </c>
      <c r="F94" s="197">
        <v>0</v>
      </c>
      <c r="G94" s="197">
        <v>1</v>
      </c>
      <c r="H94" s="170">
        <v>3</v>
      </c>
      <c r="I94" s="170"/>
      <c r="J94" s="176">
        <f>H94/$H$98*100</f>
        <v>0.19157088122605362</v>
      </c>
      <c r="L94" s="176"/>
    </row>
    <row r="95" spans="1:12">
      <c r="B95" s="144" t="s">
        <v>11</v>
      </c>
      <c r="C95" s="197">
        <v>0</v>
      </c>
      <c r="D95" s="197">
        <v>1</v>
      </c>
      <c r="E95" s="197">
        <v>0</v>
      </c>
      <c r="F95" s="197">
        <v>0</v>
      </c>
      <c r="G95" s="197">
        <v>2</v>
      </c>
      <c r="H95" s="170">
        <v>3</v>
      </c>
      <c r="I95" s="170"/>
      <c r="J95" s="176">
        <f>H95/$H$98*100</f>
        <v>0.19157088122605362</v>
      </c>
      <c r="L95" s="176"/>
    </row>
    <row r="96" spans="1:12">
      <c r="B96" s="144" t="s">
        <v>10</v>
      </c>
      <c r="C96" s="197">
        <v>10</v>
      </c>
      <c r="D96" s="197">
        <v>2</v>
      </c>
      <c r="E96" s="197">
        <v>1</v>
      </c>
      <c r="F96" s="197">
        <v>17</v>
      </c>
      <c r="G96" s="197">
        <v>5</v>
      </c>
      <c r="H96" s="170">
        <v>35</v>
      </c>
      <c r="I96" s="170"/>
      <c r="J96" s="176">
        <f>H96/$H$98*100</f>
        <v>2.234993614303959</v>
      </c>
      <c r="L96" s="176"/>
    </row>
    <row r="97" spans="1:19" ht="3.75" customHeight="1">
      <c r="A97" s="162"/>
      <c r="B97" s="162"/>
      <c r="C97" s="196"/>
      <c r="D97" s="196"/>
      <c r="E97" s="196"/>
      <c r="F97" s="196"/>
      <c r="G97" s="196"/>
      <c r="H97" s="161"/>
      <c r="I97" s="161"/>
      <c r="J97" s="195"/>
      <c r="L97" s="144" t="s">
        <v>161</v>
      </c>
      <c r="N97" s="144">
        <v>846</v>
      </c>
      <c r="O97" s="144">
        <v>257</v>
      </c>
      <c r="P97" s="144">
        <v>531</v>
      </c>
      <c r="Q97" s="144">
        <v>1459</v>
      </c>
      <c r="R97" s="144">
        <v>226</v>
      </c>
      <c r="S97" s="144">
        <v>3319</v>
      </c>
    </row>
    <row r="98" spans="1:19" ht="17.25" thickBot="1">
      <c r="A98" s="165"/>
      <c r="B98" s="165" t="s">
        <v>203</v>
      </c>
      <c r="C98" s="194">
        <v>353</v>
      </c>
      <c r="D98" s="194">
        <v>110</v>
      </c>
      <c r="E98" s="194">
        <v>252</v>
      </c>
      <c r="F98" s="194">
        <v>750</v>
      </c>
      <c r="G98" s="194">
        <v>101</v>
      </c>
      <c r="H98" s="193">
        <v>1566</v>
      </c>
      <c r="I98" s="165"/>
      <c r="J98" s="192">
        <f>H98/H98</f>
        <v>1</v>
      </c>
    </row>
    <row r="99" spans="1:19" hidden="1">
      <c r="A99" s="169" t="s">
        <v>183</v>
      </c>
      <c r="C99" s="191">
        <f>SUM(C7:C95)</f>
        <v>794</v>
      </c>
      <c r="D99" s="191">
        <f>SUM(D7:D95)</f>
        <v>226</v>
      </c>
      <c r="E99" s="191">
        <f>SUM(E7:E95)</f>
        <v>568</v>
      </c>
      <c r="F99" s="191">
        <f>SUM(F7:F95)</f>
        <v>1764</v>
      </c>
      <c r="G99" s="191">
        <f>SUM(G7:G95)</f>
        <v>224</v>
      </c>
      <c r="H99" s="190">
        <f>SUM(H7:H95)</f>
        <v>3576</v>
      </c>
      <c r="J99" s="189"/>
    </row>
    <row r="100" spans="1:19" hidden="1">
      <c r="A100" s="158" t="s">
        <v>202</v>
      </c>
    </row>
    <row r="101" spans="1:19" hidden="1">
      <c r="A101" s="158" t="s">
        <v>201</v>
      </c>
      <c r="C101" s="188"/>
      <c r="D101" s="188"/>
      <c r="E101" s="188"/>
      <c r="F101" s="188"/>
      <c r="G101" s="188"/>
      <c r="H101" s="170"/>
      <c r="I101" s="170"/>
      <c r="J101" s="168"/>
    </row>
    <row r="102" spans="1:19">
      <c r="A102" s="1" t="s">
        <v>124</v>
      </c>
      <c r="C102" s="188"/>
      <c r="D102" s="188"/>
      <c r="E102" s="188"/>
      <c r="F102" s="188"/>
      <c r="G102" s="188"/>
      <c r="H102" s="170"/>
      <c r="I102" s="170"/>
      <c r="J102" s="168"/>
    </row>
    <row r="103" spans="1:19" ht="19.5" customHeight="1">
      <c r="A103" s="169"/>
      <c r="J103" s="187"/>
    </row>
    <row r="104" spans="1:19">
      <c r="A104" s="156" t="s">
        <v>200</v>
      </c>
      <c r="B104" s="155"/>
      <c r="C104" s="155"/>
      <c r="D104" s="155"/>
      <c r="E104" s="155"/>
      <c r="F104" s="155"/>
      <c r="G104" s="155"/>
      <c r="H104" s="155"/>
      <c r="I104" s="155"/>
      <c r="J104" s="186"/>
    </row>
    <row r="105" spans="1:19">
      <c r="A105" s="153" t="s">
        <v>199</v>
      </c>
      <c r="B105" s="152"/>
      <c r="C105" s="152"/>
      <c r="D105" s="152"/>
      <c r="E105" s="152"/>
      <c r="F105" s="152"/>
      <c r="G105" s="152"/>
      <c r="H105" s="152"/>
      <c r="I105" s="151"/>
      <c r="J105" s="185"/>
    </row>
    <row r="106" spans="1:19">
      <c r="A106" s="153" t="s">
        <v>179</v>
      </c>
      <c r="B106" s="152"/>
      <c r="C106" s="152"/>
      <c r="D106" s="152"/>
      <c r="E106" s="152"/>
      <c r="F106" s="152"/>
      <c r="G106" s="152"/>
      <c r="H106" s="152"/>
      <c r="I106" s="152"/>
      <c r="J106" s="184"/>
    </row>
    <row r="107" spans="1:19" ht="17.25" customHeight="1">
      <c r="A107" s="149" t="s">
        <v>198</v>
      </c>
      <c r="B107" s="148"/>
      <c r="C107" s="148"/>
      <c r="D107" s="148"/>
      <c r="E107" s="148"/>
      <c r="F107" s="148"/>
      <c r="G107" s="148"/>
      <c r="H107" s="148"/>
      <c r="I107" s="147"/>
      <c r="J107" s="183"/>
    </row>
    <row r="115" spans="3:8">
      <c r="C115" s="105"/>
      <c r="D115" s="105"/>
      <c r="E115" s="105"/>
      <c r="F115" s="105"/>
      <c r="G115" s="105"/>
      <c r="H115" s="105"/>
    </row>
    <row r="116" spans="3:8">
      <c r="C116" s="105"/>
      <c r="D116" s="105"/>
      <c r="E116" s="105"/>
      <c r="F116" s="105"/>
      <c r="G116" s="105"/>
      <c r="H116" s="105"/>
    </row>
    <row r="117" spans="3:8">
      <c r="C117" s="105"/>
      <c r="D117" s="105"/>
      <c r="E117" s="105"/>
      <c r="F117" s="105"/>
      <c r="G117" s="105"/>
      <c r="H117" s="105"/>
    </row>
    <row r="118" spans="3:8">
      <c r="C118" s="182"/>
      <c r="D118" s="182"/>
      <c r="E118" s="182"/>
      <c r="F118" s="182"/>
      <c r="G118" s="182"/>
      <c r="H118" s="182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169"/>
  <sheetViews>
    <sheetView zoomScaleNormal="100" workbookViewId="0"/>
  </sheetViews>
  <sheetFormatPr defaultRowHeight="12.75"/>
  <cols>
    <col min="1" max="1" width="9.140625" style="203"/>
    <col min="2" max="2" width="43" style="201" customWidth="1"/>
    <col min="3" max="4" width="11.85546875" style="202" customWidth="1"/>
    <col min="5" max="5" width="1.28515625" style="202" customWidth="1"/>
    <col min="6" max="6" width="11.85546875" style="202" customWidth="1"/>
    <col min="7" max="7" width="1.42578125" style="202" customWidth="1"/>
    <col min="8" max="8" width="7.140625" style="202" hidden="1" customWidth="1"/>
    <col min="9" max="9" width="11.5703125" style="202" customWidth="1"/>
    <col min="10" max="10" width="2.42578125" style="202" customWidth="1"/>
    <col min="11" max="12" width="9.7109375" style="202" customWidth="1"/>
    <col min="13" max="13" width="6.5703125" style="202" customWidth="1"/>
    <col min="14" max="14" width="2.7109375" style="202" customWidth="1"/>
    <col min="15" max="15" width="21.7109375" style="201" customWidth="1"/>
    <col min="16" max="16" width="1.85546875" style="201" customWidth="1"/>
    <col min="17" max="17" width="2" style="201" customWidth="1"/>
    <col min="18" max="18" width="1.7109375" style="201" customWidth="1"/>
    <col min="19" max="19" width="2" style="201" customWidth="1"/>
    <col min="20" max="16384" width="9.140625" style="201"/>
  </cols>
  <sheetData>
    <row r="1" spans="1:15" ht="15" thickBot="1">
      <c r="A1" s="252" t="s">
        <v>224</v>
      </c>
      <c r="B1" s="65"/>
      <c r="C1" s="251"/>
      <c r="D1" s="251"/>
      <c r="E1" s="251"/>
      <c r="F1" s="251"/>
      <c r="G1" s="251"/>
      <c r="H1" s="251"/>
      <c r="I1" s="251"/>
      <c r="J1" s="238"/>
      <c r="K1" s="238"/>
      <c r="L1" s="238"/>
      <c r="M1" s="238"/>
      <c r="N1" s="238"/>
      <c r="O1" s="250"/>
    </row>
    <row r="2" spans="1:15">
      <c r="A2" s="249"/>
      <c r="B2" s="248"/>
      <c r="C2" s="247" t="s">
        <v>97</v>
      </c>
      <c r="D2" s="247"/>
      <c r="E2" s="247"/>
      <c r="F2" s="247"/>
      <c r="G2" s="246"/>
      <c r="H2" s="246"/>
      <c r="I2" s="245" t="s">
        <v>223</v>
      </c>
      <c r="J2" s="238"/>
      <c r="K2" s="244"/>
      <c r="L2" s="238"/>
      <c r="M2" s="238"/>
      <c r="N2" s="238"/>
      <c r="O2" s="237"/>
    </row>
    <row r="3" spans="1:15" ht="39" thickBot="1">
      <c r="A3" s="243" t="s">
        <v>222</v>
      </c>
      <c r="B3" s="143" t="s">
        <v>221</v>
      </c>
      <c r="C3" s="243" t="s">
        <v>220</v>
      </c>
      <c r="D3" s="243" t="s">
        <v>219</v>
      </c>
      <c r="E3" s="243"/>
      <c r="F3" s="243" t="s">
        <v>218</v>
      </c>
      <c r="G3" s="242"/>
      <c r="H3" s="241" t="s">
        <v>217</v>
      </c>
      <c r="I3" s="240"/>
      <c r="J3" s="239"/>
      <c r="N3" s="238"/>
      <c r="O3" s="237"/>
    </row>
    <row r="4" spans="1:15">
      <c r="A4" s="225">
        <v>1</v>
      </c>
      <c r="B4" s="125" t="s">
        <v>62</v>
      </c>
      <c r="C4" s="223">
        <v>1726</v>
      </c>
      <c r="D4" s="223">
        <v>676</v>
      </c>
      <c r="E4" s="223"/>
      <c r="F4" s="223">
        <v>2402</v>
      </c>
      <c r="G4" s="222"/>
      <c r="H4" s="215">
        <f>C4/F4</f>
        <v>0.71856786011656948</v>
      </c>
      <c r="I4" s="214">
        <f>F4/F$81</f>
        <v>0.15719895287958116</v>
      </c>
      <c r="J4" s="222"/>
      <c r="N4" s="222"/>
    </row>
    <row r="5" spans="1:15">
      <c r="A5" s="225">
        <v>2</v>
      </c>
      <c r="B5" s="125" t="s">
        <v>61</v>
      </c>
      <c r="C5" s="223">
        <v>902</v>
      </c>
      <c r="D5" s="223">
        <v>496</v>
      </c>
      <c r="E5" s="223"/>
      <c r="F5" s="223">
        <v>1398</v>
      </c>
      <c r="G5" s="222"/>
      <c r="H5" s="215">
        <f>C5/F5</f>
        <v>0.64520743919885548</v>
      </c>
      <c r="I5" s="214">
        <f>F5/F$81</f>
        <v>9.1492146596858642E-2</v>
      </c>
      <c r="J5" s="222"/>
      <c r="N5" s="222"/>
    </row>
    <row r="6" spans="1:15">
      <c r="A6" s="225">
        <v>3</v>
      </c>
      <c r="B6" s="125" t="s">
        <v>43</v>
      </c>
      <c r="C6" s="223">
        <v>716</v>
      </c>
      <c r="D6" s="223">
        <v>419</v>
      </c>
      <c r="E6" s="223"/>
      <c r="F6" s="223">
        <v>1135</v>
      </c>
      <c r="G6" s="222"/>
      <c r="H6" s="215">
        <f>C6/F6</f>
        <v>0.63083700440528634</v>
      </c>
      <c r="I6" s="214">
        <f>F6/F$81</f>
        <v>7.4280104712041883E-2</v>
      </c>
      <c r="J6" s="222"/>
      <c r="N6" s="222"/>
    </row>
    <row r="7" spans="1:15">
      <c r="A7" s="225">
        <v>4</v>
      </c>
      <c r="B7" s="125" t="s">
        <v>57</v>
      </c>
      <c r="C7" s="223">
        <v>816</v>
      </c>
      <c r="D7" s="223">
        <v>262</v>
      </c>
      <c r="E7" s="223"/>
      <c r="F7" s="223">
        <v>1078</v>
      </c>
      <c r="G7" s="222"/>
      <c r="H7" s="215">
        <f>C7/F7</f>
        <v>0.7569573283858998</v>
      </c>
      <c r="I7" s="214">
        <f>F7/F$81</f>
        <v>7.0549738219895283E-2</v>
      </c>
      <c r="J7" s="222"/>
      <c r="N7" s="222"/>
    </row>
    <row r="8" spans="1:15">
      <c r="A8" s="225">
        <v>5</v>
      </c>
      <c r="B8" s="125" t="s">
        <v>64</v>
      </c>
      <c r="C8" s="223">
        <v>567</v>
      </c>
      <c r="D8" s="223">
        <v>251</v>
      </c>
      <c r="E8" s="223"/>
      <c r="F8" s="223">
        <v>818</v>
      </c>
      <c r="G8" s="222"/>
      <c r="H8" s="215">
        <f>C8/F8</f>
        <v>0.6931540342298288</v>
      </c>
      <c r="I8" s="214">
        <f>F8/F$81</f>
        <v>5.3534031413612564E-2</v>
      </c>
      <c r="J8" s="222"/>
      <c r="N8" s="222"/>
    </row>
    <row r="9" spans="1:15">
      <c r="A9" s="225">
        <v>6</v>
      </c>
      <c r="B9" s="125" t="s">
        <v>92</v>
      </c>
      <c r="C9" s="223">
        <v>517</v>
      </c>
      <c r="D9" s="223">
        <v>242</v>
      </c>
      <c r="E9" s="223"/>
      <c r="F9" s="223">
        <v>759</v>
      </c>
      <c r="G9" s="222"/>
      <c r="H9" s="215">
        <f>C9/F9</f>
        <v>0.6811594202898551</v>
      </c>
      <c r="I9" s="214">
        <f>F9/F$81</f>
        <v>4.9672774869109947E-2</v>
      </c>
      <c r="J9" s="222"/>
      <c r="N9" s="222"/>
    </row>
    <row r="10" spans="1:15">
      <c r="A10" s="225">
        <v>7</v>
      </c>
      <c r="B10" s="125" t="s">
        <v>24</v>
      </c>
      <c r="C10" s="223">
        <v>550</v>
      </c>
      <c r="D10" s="223">
        <v>128</v>
      </c>
      <c r="E10" s="223"/>
      <c r="F10" s="223">
        <v>678</v>
      </c>
      <c r="G10" s="222"/>
      <c r="H10" s="215">
        <f>C10/F10</f>
        <v>0.8112094395280236</v>
      </c>
      <c r="I10" s="214">
        <f>F10/F$81</f>
        <v>4.4371727748691102E-2</v>
      </c>
      <c r="J10" s="222"/>
      <c r="N10" s="222"/>
    </row>
    <row r="11" spans="1:15">
      <c r="A11" s="225">
        <v>8</v>
      </c>
      <c r="B11" s="125" t="s">
        <v>71</v>
      </c>
      <c r="C11" s="223">
        <v>295</v>
      </c>
      <c r="D11" s="223">
        <v>224</v>
      </c>
      <c r="E11" s="223"/>
      <c r="F11" s="223">
        <v>519</v>
      </c>
      <c r="G11" s="222"/>
      <c r="H11" s="215">
        <f>C11/F11</f>
        <v>0.5684007707129094</v>
      </c>
      <c r="I11" s="214">
        <f>F11/F$81</f>
        <v>3.3965968586387438E-2</v>
      </c>
      <c r="J11" s="222"/>
      <c r="N11" s="222"/>
    </row>
    <row r="12" spans="1:15">
      <c r="A12" s="225">
        <v>9</v>
      </c>
      <c r="B12" s="125" t="s">
        <v>70</v>
      </c>
      <c r="C12" s="223">
        <v>211</v>
      </c>
      <c r="D12" s="223">
        <v>167</v>
      </c>
      <c r="E12" s="223"/>
      <c r="F12" s="223">
        <v>378</v>
      </c>
      <c r="G12" s="222"/>
      <c r="H12" s="215">
        <f>C12/F12</f>
        <v>0.55820105820105825</v>
      </c>
      <c r="I12" s="214">
        <f>F12/F$81</f>
        <v>2.4738219895287957E-2</v>
      </c>
      <c r="J12" s="222"/>
      <c r="N12" s="222"/>
    </row>
    <row r="13" spans="1:15">
      <c r="A13" s="230">
        <v>10</v>
      </c>
      <c r="B13" s="229" t="s">
        <v>59</v>
      </c>
      <c r="C13" s="228">
        <v>207</v>
      </c>
      <c r="D13" s="228">
        <v>132</v>
      </c>
      <c r="E13" s="228"/>
      <c r="F13" s="228">
        <v>339</v>
      </c>
      <c r="G13" s="235"/>
      <c r="H13" s="234">
        <f>C13/F13</f>
        <v>0.61061946902654862</v>
      </c>
      <c r="I13" s="233">
        <f>F13/F$81</f>
        <v>2.2185863874345551E-2</v>
      </c>
      <c r="J13" s="222"/>
      <c r="N13" s="222"/>
    </row>
    <row r="14" spans="1:15">
      <c r="A14" s="225">
        <v>11</v>
      </c>
      <c r="B14" s="125" t="s">
        <v>72</v>
      </c>
      <c r="C14" s="223">
        <v>153</v>
      </c>
      <c r="D14" s="223">
        <v>143</v>
      </c>
      <c r="E14" s="223"/>
      <c r="F14" s="223">
        <v>296</v>
      </c>
      <c r="G14" s="222"/>
      <c r="H14" s="215">
        <f>C14/F14</f>
        <v>0.51689189189189189</v>
      </c>
      <c r="I14" s="214">
        <f>F14/F$81</f>
        <v>1.93717277486911E-2</v>
      </c>
      <c r="J14" s="222"/>
      <c r="N14" s="222"/>
    </row>
    <row r="15" spans="1:15">
      <c r="A15" s="225">
        <v>12</v>
      </c>
      <c r="B15" s="224" t="s">
        <v>87</v>
      </c>
      <c r="C15" s="223">
        <v>165</v>
      </c>
      <c r="D15" s="223">
        <v>111</v>
      </c>
      <c r="E15" s="223"/>
      <c r="F15" s="223">
        <v>276</v>
      </c>
      <c r="G15" s="222"/>
      <c r="H15" s="215">
        <f>C15/F15</f>
        <v>0.59782608695652173</v>
      </c>
      <c r="I15" s="214">
        <f>F15/F$81</f>
        <v>1.806282722513089E-2</v>
      </c>
      <c r="J15" s="222"/>
      <c r="N15" s="222"/>
    </row>
    <row r="16" spans="1:15">
      <c r="A16" s="225">
        <v>13</v>
      </c>
      <c r="B16" s="125" t="s">
        <v>55</v>
      </c>
      <c r="C16" s="223">
        <v>234</v>
      </c>
      <c r="D16" s="223">
        <v>37</v>
      </c>
      <c r="E16" s="223"/>
      <c r="F16" s="223">
        <v>271</v>
      </c>
      <c r="G16" s="222"/>
      <c r="H16" s="215">
        <f>C16/F16</f>
        <v>0.86346863468634683</v>
      </c>
      <c r="I16" s="214">
        <f>F16/F$81</f>
        <v>1.7735602094240837E-2</v>
      </c>
      <c r="J16" s="222"/>
      <c r="N16" s="222"/>
    </row>
    <row r="17" spans="1:14">
      <c r="A17" s="225">
        <v>14</v>
      </c>
      <c r="B17" s="224" t="s">
        <v>58</v>
      </c>
      <c r="C17" s="223">
        <v>195</v>
      </c>
      <c r="D17" s="223">
        <v>75</v>
      </c>
      <c r="E17" s="223"/>
      <c r="F17" s="223">
        <v>270</v>
      </c>
      <c r="G17" s="222"/>
      <c r="H17" s="215">
        <f>C17/F17</f>
        <v>0.72222222222222221</v>
      </c>
      <c r="I17" s="214">
        <f>F17/F$81</f>
        <v>1.7670157068062829E-2</v>
      </c>
      <c r="J17" s="222"/>
      <c r="N17" s="222"/>
    </row>
    <row r="18" spans="1:14">
      <c r="A18" s="225">
        <v>15</v>
      </c>
      <c r="B18" s="125" t="s">
        <v>18</v>
      </c>
      <c r="C18" s="223">
        <v>173</v>
      </c>
      <c r="D18" s="223">
        <v>87</v>
      </c>
      <c r="E18" s="223"/>
      <c r="F18" s="223">
        <v>260</v>
      </c>
      <c r="G18" s="222"/>
      <c r="H18" s="215">
        <f>C18/F18</f>
        <v>0.66538461538461535</v>
      </c>
      <c r="I18" s="214">
        <f>F18/F$81</f>
        <v>1.7015706806282723E-2</v>
      </c>
      <c r="J18" s="222"/>
      <c r="N18" s="222"/>
    </row>
    <row r="19" spans="1:14">
      <c r="A19" s="225">
        <v>16</v>
      </c>
      <c r="B19" s="125" t="s">
        <v>31</v>
      </c>
      <c r="C19" s="223">
        <v>165</v>
      </c>
      <c r="D19" s="223">
        <v>81</v>
      </c>
      <c r="E19" s="223"/>
      <c r="F19" s="223">
        <v>246</v>
      </c>
      <c r="G19" s="222"/>
      <c r="H19" s="215">
        <f>C19/F19</f>
        <v>0.67073170731707321</v>
      </c>
      <c r="I19" s="214">
        <f>F19/F$81</f>
        <v>1.6099476439790577E-2</v>
      </c>
      <c r="J19" s="222"/>
      <c r="N19" s="222"/>
    </row>
    <row r="20" spans="1:14">
      <c r="A20" s="225">
        <v>17</v>
      </c>
      <c r="B20" s="125" t="s">
        <v>40</v>
      </c>
      <c r="C20" s="223">
        <v>168</v>
      </c>
      <c r="D20" s="223">
        <v>76</v>
      </c>
      <c r="E20" s="223"/>
      <c r="F20" s="223">
        <v>244</v>
      </c>
      <c r="G20" s="222"/>
      <c r="H20" s="215">
        <f>C20/F20</f>
        <v>0.68852459016393441</v>
      </c>
      <c r="I20" s="214">
        <f>F20/F$81</f>
        <v>1.5968586387434557E-2</v>
      </c>
      <c r="J20" s="222"/>
      <c r="N20" s="222"/>
    </row>
    <row r="21" spans="1:14">
      <c r="A21" s="225">
        <v>18</v>
      </c>
      <c r="B21" s="125" t="s">
        <v>216</v>
      </c>
      <c r="C21" s="223">
        <v>155</v>
      </c>
      <c r="D21" s="223">
        <v>32</v>
      </c>
      <c r="E21" s="223"/>
      <c r="F21" s="223">
        <v>187</v>
      </c>
      <c r="G21" s="222"/>
      <c r="H21" s="215">
        <f>C21/F21</f>
        <v>0.82887700534759357</v>
      </c>
      <c r="I21" s="214">
        <f>F21/F$81</f>
        <v>1.2238219895287958E-2</v>
      </c>
      <c r="J21" s="222"/>
      <c r="N21" s="222"/>
    </row>
    <row r="22" spans="1:14">
      <c r="A22" s="225">
        <v>19</v>
      </c>
      <c r="B22" s="224" t="s">
        <v>36</v>
      </c>
      <c r="C22" s="223">
        <v>115</v>
      </c>
      <c r="D22" s="223">
        <v>68</v>
      </c>
      <c r="E22" s="223"/>
      <c r="F22" s="223">
        <v>183</v>
      </c>
      <c r="G22" s="222"/>
      <c r="H22" s="215">
        <f>C22/F22</f>
        <v>0.62841530054644812</v>
      </c>
      <c r="I22" s="214">
        <f>F22/F$81</f>
        <v>1.1976439790575916E-2</v>
      </c>
      <c r="J22" s="222"/>
      <c r="N22" s="222"/>
    </row>
    <row r="23" spans="1:14">
      <c r="A23" s="230">
        <v>20</v>
      </c>
      <c r="B23" s="229" t="s">
        <v>25</v>
      </c>
      <c r="C23" s="228">
        <v>144</v>
      </c>
      <c r="D23" s="228">
        <v>37</v>
      </c>
      <c r="E23" s="228"/>
      <c r="F23" s="228">
        <v>181</v>
      </c>
      <c r="G23" s="235"/>
      <c r="H23" s="234">
        <f>C23/F23</f>
        <v>0.79558011049723754</v>
      </c>
      <c r="I23" s="233">
        <f>F23/F$81</f>
        <v>1.1845549738219895E-2</v>
      </c>
      <c r="J23" s="222"/>
      <c r="N23" s="222"/>
    </row>
    <row r="24" spans="1:14">
      <c r="A24" s="225">
        <v>21</v>
      </c>
      <c r="B24" s="125" t="s">
        <v>23</v>
      </c>
      <c r="C24" s="223">
        <v>108</v>
      </c>
      <c r="D24" s="223">
        <v>64</v>
      </c>
      <c r="E24" s="223"/>
      <c r="F24" s="223">
        <v>172</v>
      </c>
      <c r="G24" s="222"/>
      <c r="H24" s="215">
        <f>C24/F24</f>
        <v>0.62790697674418605</v>
      </c>
      <c r="I24" s="214">
        <f>F24/F$81</f>
        <v>1.1256544502617802E-2</v>
      </c>
      <c r="J24" s="222"/>
      <c r="N24" s="222"/>
    </row>
    <row r="25" spans="1:14">
      <c r="A25" s="225">
        <v>22</v>
      </c>
      <c r="B25" s="125" t="s">
        <v>47</v>
      </c>
      <c r="C25" s="223">
        <v>71</v>
      </c>
      <c r="D25" s="223">
        <v>95</v>
      </c>
      <c r="E25" s="223"/>
      <c r="F25" s="223">
        <v>166</v>
      </c>
      <c r="G25" s="222"/>
      <c r="H25" s="215">
        <f>C25/F25</f>
        <v>0.42771084337349397</v>
      </c>
      <c r="I25" s="214">
        <f>F25/F$81</f>
        <v>1.0863874345549739E-2</v>
      </c>
      <c r="J25" s="222"/>
      <c r="N25" s="222"/>
    </row>
    <row r="26" spans="1:14">
      <c r="A26" s="225">
        <v>23</v>
      </c>
      <c r="B26" s="224" t="s">
        <v>66</v>
      </c>
      <c r="C26" s="223">
        <v>116</v>
      </c>
      <c r="D26" s="223">
        <v>39</v>
      </c>
      <c r="E26" s="223"/>
      <c r="F26" s="223">
        <v>155</v>
      </c>
      <c r="G26" s="222"/>
      <c r="H26" s="215">
        <f>C26/F26</f>
        <v>0.74838709677419357</v>
      </c>
      <c r="I26" s="214">
        <f>F26/F$81</f>
        <v>1.0143979057591623E-2</v>
      </c>
      <c r="J26" s="222"/>
      <c r="N26" s="222"/>
    </row>
    <row r="27" spans="1:14">
      <c r="A27" s="225">
        <v>24</v>
      </c>
      <c r="B27" s="125" t="s">
        <v>51</v>
      </c>
      <c r="C27" s="223">
        <v>93</v>
      </c>
      <c r="D27" s="223">
        <v>60</v>
      </c>
      <c r="E27" s="223"/>
      <c r="F27" s="223">
        <v>153</v>
      </c>
      <c r="G27" s="222"/>
      <c r="H27" s="215">
        <f>C27/F27</f>
        <v>0.60784313725490191</v>
      </c>
      <c r="I27" s="214">
        <f>F27/F$81</f>
        <v>1.0013089005235603E-2</v>
      </c>
      <c r="J27" s="222"/>
      <c r="N27" s="222"/>
    </row>
    <row r="28" spans="1:14">
      <c r="A28" s="225">
        <v>25</v>
      </c>
      <c r="B28" s="125" t="s">
        <v>44</v>
      </c>
      <c r="C28" s="223">
        <v>112</v>
      </c>
      <c r="D28" s="223">
        <v>40</v>
      </c>
      <c r="E28" s="223"/>
      <c r="F28" s="223">
        <v>152</v>
      </c>
      <c r="G28" s="222"/>
      <c r="H28" s="215">
        <f>C28/F28</f>
        <v>0.73684210526315785</v>
      </c>
      <c r="I28" s="214">
        <f>F28/F$81</f>
        <v>9.947643979057591E-3</v>
      </c>
      <c r="J28" s="222"/>
      <c r="N28" s="222"/>
    </row>
    <row r="29" spans="1:14">
      <c r="A29" s="225">
        <v>26</v>
      </c>
      <c r="B29" s="125" t="s">
        <v>20</v>
      </c>
      <c r="C29" s="223">
        <v>120</v>
      </c>
      <c r="D29" s="223">
        <v>31</v>
      </c>
      <c r="E29" s="223"/>
      <c r="F29" s="223">
        <v>151</v>
      </c>
      <c r="G29" s="222"/>
      <c r="H29" s="215">
        <f>C29/F29</f>
        <v>0.79470198675496684</v>
      </c>
      <c r="I29" s="214">
        <f>F29/F$81</f>
        <v>9.8821989528795808E-3</v>
      </c>
      <c r="J29" s="222"/>
      <c r="N29" s="222"/>
    </row>
    <row r="30" spans="1:14">
      <c r="A30" s="225">
        <v>27</v>
      </c>
      <c r="B30" s="125" t="s">
        <v>10</v>
      </c>
      <c r="C30" s="223">
        <v>96</v>
      </c>
      <c r="D30" s="223">
        <v>44</v>
      </c>
      <c r="E30" s="223"/>
      <c r="F30" s="223">
        <v>140</v>
      </c>
      <c r="G30" s="222"/>
      <c r="H30" s="215">
        <f>C30/F30</f>
        <v>0.68571428571428572</v>
      </c>
      <c r="I30" s="214">
        <f>F30/F$81</f>
        <v>9.1623036649214652E-3</v>
      </c>
      <c r="J30" s="222"/>
      <c r="N30" s="222"/>
    </row>
    <row r="31" spans="1:14">
      <c r="A31" s="225">
        <v>28</v>
      </c>
      <c r="B31" s="125" t="s">
        <v>30</v>
      </c>
      <c r="C31" s="223">
        <v>66</v>
      </c>
      <c r="D31" s="223">
        <v>68</v>
      </c>
      <c r="E31" s="223"/>
      <c r="F31" s="223">
        <v>134</v>
      </c>
      <c r="G31" s="222"/>
      <c r="H31" s="215">
        <f>C31/F31</f>
        <v>0.4925373134328358</v>
      </c>
      <c r="I31" s="214">
        <f>F31/F$81</f>
        <v>8.7696335078534023E-3</v>
      </c>
      <c r="J31" s="222"/>
      <c r="N31" s="222"/>
    </row>
    <row r="32" spans="1:14">
      <c r="A32" s="225">
        <v>29</v>
      </c>
      <c r="B32" s="125" t="s">
        <v>93</v>
      </c>
      <c r="C32" s="223">
        <v>75</v>
      </c>
      <c r="D32" s="223">
        <v>45</v>
      </c>
      <c r="E32" s="223"/>
      <c r="F32" s="223">
        <v>120</v>
      </c>
      <c r="G32" s="222"/>
      <c r="H32" s="215">
        <f>C32/F32</f>
        <v>0.625</v>
      </c>
      <c r="I32" s="214">
        <f>F32/F$81</f>
        <v>7.8534031413612562E-3</v>
      </c>
      <c r="J32" s="222"/>
      <c r="N32" s="222"/>
    </row>
    <row r="33" spans="1:14">
      <c r="A33" s="230">
        <v>30</v>
      </c>
      <c r="B33" s="229" t="s">
        <v>53</v>
      </c>
      <c r="C33" s="228">
        <v>49</v>
      </c>
      <c r="D33" s="228">
        <v>57</v>
      </c>
      <c r="E33" s="228"/>
      <c r="F33" s="228">
        <v>106</v>
      </c>
      <c r="G33" s="235"/>
      <c r="H33" s="234">
        <f>C33/F33</f>
        <v>0.46226415094339623</v>
      </c>
      <c r="I33" s="233">
        <f>F33/F$81</f>
        <v>6.93717277486911E-3</v>
      </c>
      <c r="J33" s="222"/>
      <c r="N33" s="222"/>
    </row>
    <row r="34" spans="1:14">
      <c r="A34" s="225">
        <v>31</v>
      </c>
      <c r="B34" s="125" t="s">
        <v>60</v>
      </c>
      <c r="C34" s="223">
        <v>57</v>
      </c>
      <c r="D34" s="223">
        <v>48</v>
      </c>
      <c r="E34" s="223"/>
      <c r="F34" s="223">
        <v>105</v>
      </c>
      <c r="G34" s="222"/>
      <c r="H34" s="215">
        <f>C34/F34</f>
        <v>0.54285714285714282</v>
      </c>
      <c r="I34" s="214">
        <f>F34/F$81</f>
        <v>6.8717277486910998E-3</v>
      </c>
      <c r="J34" s="222"/>
      <c r="N34" s="222"/>
    </row>
    <row r="35" spans="1:14">
      <c r="A35" s="225">
        <v>32</v>
      </c>
      <c r="B35" s="125" t="s">
        <v>186</v>
      </c>
      <c r="C35" s="223">
        <v>66</v>
      </c>
      <c r="D35" s="223">
        <v>37</v>
      </c>
      <c r="E35" s="223"/>
      <c r="F35" s="223">
        <v>103</v>
      </c>
      <c r="G35" s="222"/>
      <c r="H35" s="215">
        <f>C35/F35</f>
        <v>0.64077669902912626</v>
      </c>
      <c r="I35" s="214">
        <f>F35/F$81</f>
        <v>6.7408376963350785E-3</v>
      </c>
      <c r="J35" s="222"/>
      <c r="N35" s="222"/>
    </row>
    <row r="36" spans="1:14">
      <c r="A36" s="225">
        <v>33</v>
      </c>
      <c r="B36" s="125" t="s">
        <v>77</v>
      </c>
      <c r="C36" s="223">
        <v>73</v>
      </c>
      <c r="D36" s="223">
        <v>28</v>
      </c>
      <c r="E36" s="223"/>
      <c r="F36" s="223">
        <v>101</v>
      </c>
      <c r="G36" s="222"/>
      <c r="H36" s="215">
        <f>C36/F36</f>
        <v>0.72277227722772275</v>
      </c>
      <c r="I36" s="214">
        <f>F36/F$81</f>
        <v>6.6099476439790573E-3</v>
      </c>
      <c r="J36" s="222"/>
      <c r="N36" s="222"/>
    </row>
    <row r="37" spans="1:14">
      <c r="A37" s="225">
        <v>34</v>
      </c>
      <c r="B37" s="224" t="s">
        <v>46</v>
      </c>
      <c r="C37" s="223">
        <v>48</v>
      </c>
      <c r="D37" s="223">
        <v>45</v>
      </c>
      <c r="E37" s="223"/>
      <c r="F37" s="223">
        <v>93</v>
      </c>
      <c r="G37" s="222"/>
      <c r="H37" s="215">
        <f>C37/F37</f>
        <v>0.5161290322580645</v>
      </c>
      <c r="I37" s="214">
        <f>F37/F$81</f>
        <v>6.086387434554974E-3</v>
      </c>
      <c r="J37" s="222"/>
      <c r="N37" s="222"/>
    </row>
    <row r="38" spans="1:14">
      <c r="A38" s="225">
        <v>35</v>
      </c>
      <c r="B38" s="125" t="s">
        <v>42</v>
      </c>
      <c r="C38" s="223">
        <v>40</v>
      </c>
      <c r="D38" s="223">
        <v>52</v>
      </c>
      <c r="E38" s="223"/>
      <c r="F38" s="223">
        <v>92</v>
      </c>
      <c r="G38" s="222"/>
      <c r="H38" s="215">
        <f>C38/F38</f>
        <v>0.43478260869565216</v>
      </c>
      <c r="I38" s="214">
        <f>F38/F$81</f>
        <v>6.0209424083769629E-3</v>
      </c>
      <c r="J38" s="222"/>
      <c r="N38" s="222"/>
    </row>
    <row r="39" spans="1:14">
      <c r="A39" s="225">
        <v>36</v>
      </c>
      <c r="B39" s="125" t="s">
        <v>86</v>
      </c>
      <c r="C39" s="223">
        <v>65</v>
      </c>
      <c r="D39" s="223">
        <v>22</v>
      </c>
      <c r="E39" s="223"/>
      <c r="F39" s="223">
        <v>87</v>
      </c>
      <c r="G39" s="222"/>
      <c r="H39" s="215">
        <f>C39/F39</f>
        <v>0.74712643678160917</v>
      </c>
      <c r="I39" s="214">
        <f>F39/F$81</f>
        <v>5.6937172774869111E-3</v>
      </c>
      <c r="J39" s="222"/>
      <c r="N39" s="222"/>
    </row>
    <row r="40" spans="1:14">
      <c r="A40" s="225">
        <v>37</v>
      </c>
      <c r="B40" s="125" t="s">
        <v>22</v>
      </c>
      <c r="C40" s="223">
        <v>70</v>
      </c>
      <c r="D40" s="223">
        <v>16</v>
      </c>
      <c r="E40" s="223"/>
      <c r="F40" s="223">
        <v>86</v>
      </c>
      <c r="G40" s="222"/>
      <c r="H40" s="215">
        <f>C40/F40</f>
        <v>0.81395348837209303</v>
      </c>
      <c r="I40" s="214">
        <f>F40/F$81</f>
        <v>5.6282722513089009E-3</v>
      </c>
      <c r="J40" s="222"/>
      <c r="N40" s="222"/>
    </row>
    <row r="41" spans="1:14">
      <c r="A41" s="225">
        <v>38</v>
      </c>
      <c r="B41" s="125" t="s">
        <v>17</v>
      </c>
      <c r="C41" s="223">
        <v>60</v>
      </c>
      <c r="D41" s="223">
        <v>23</v>
      </c>
      <c r="E41" s="223"/>
      <c r="F41" s="223">
        <v>83</v>
      </c>
      <c r="G41" s="222"/>
      <c r="H41" s="215">
        <f>C41/F41</f>
        <v>0.72289156626506024</v>
      </c>
      <c r="I41" s="214">
        <f>F41/F$81</f>
        <v>5.4319371727748695E-3</v>
      </c>
      <c r="J41" s="222"/>
      <c r="N41" s="222"/>
    </row>
    <row r="42" spans="1:14">
      <c r="A42" s="225">
        <v>39</v>
      </c>
      <c r="B42" s="125" t="s">
        <v>21</v>
      </c>
      <c r="C42" s="223">
        <v>64</v>
      </c>
      <c r="D42" s="223">
        <v>18</v>
      </c>
      <c r="E42" s="223"/>
      <c r="F42" s="223">
        <v>82</v>
      </c>
      <c r="G42" s="222"/>
      <c r="H42" s="215">
        <f>C42/F42</f>
        <v>0.78048780487804881</v>
      </c>
      <c r="I42" s="214">
        <f>F42/F$81</f>
        <v>5.3664921465968584E-3</v>
      </c>
      <c r="J42" s="222"/>
      <c r="N42" s="222"/>
    </row>
    <row r="43" spans="1:14">
      <c r="A43" s="230">
        <v>40</v>
      </c>
      <c r="B43" s="229" t="s">
        <v>63</v>
      </c>
      <c r="C43" s="228">
        <v>30</v>
      </c>
      <c r="D43" s="228">
        <v>45</v>
      </c>
      <c r="E43" s="228"/>
      <c r="F43" s="228">
        <v>75</v>
      </c>
      <c r="G43" s="235"/>
      <c r="H43" s="234">
        <f>C43/F43</f>
        <v>0.4</v>
      </c>
      <c r="I43" s="233">
        <f>F43/F$81</f>
        <v>4.9083769633507853E-3</v>
      </c>
      <c r="J43" s="222"/>
      <c r="N43" s="222"/>
    </row>
    <row r="44" spans="1:14">
      <c r="A44" s="225">
        <v>41</v>
      </c>
      <c r="B44" s="224" t="s">
        <v>54</v>
      </c>
      <c r="C44" s="223">
        <v>51</v>
      </c>
      <c r="D44" s="223">
        <v>21</v>
      </c>
      <c r="E44" s="223"/>
      <c r="F44" s="223">
        <v>72</v>
      </c>
      <c r="G44" s="222"/>
      <c r="H44" s="215">
        <f>C44/F44</f>
        <v>0.70833333333333337</v>
      </c>
      <c r="I44" s="214">
        <f>F44/F$81</f>
        <v>4.7120418848167539E-3</v>
      </c>
      <c r="J44" s="222"/>
      <c r="N44" s="222"/>
    </row>
    <row r="45" spans="1:14">
      <c r="A45" s="225">
        <v>42</v>
      </c>
      <c r="B45" s="125" t="s">
        <v>39</v>
      </c>
      <c r="C45" s="223">
        <v>36</v>
      </c>
      <c r="D45" s="223">
        <v>20</v>
      </c>
      <c r="E45" s="223"/>
      <c r="F45" s="223">
        <v>56</v>
      </c>
      <c r="G45" s="222"/>
      <c r="H45" s="215">
        <f>C45/F45</f>
        <v>0.6428571428571429</v>
      </c>
      <c r="I45" s="214">
        <f>F45/F$81</f>
        <v>3.6649214659685864E-3</v>
      </c>
      <c r="J45" s="222"/>
      <c r="N45" s="222"/>
    </row>
    <row r="46" spans="1:14">
      <c r="A46" s="225">
        <v>43</v>
      </c>
      <c r="B46" s="125" t="s">
        <v>27</v>
      </c>
      <c r="C46" s="223">
        <v>27</v>
      </c>
      <c r="D46" s="223">
        <v>27</v>
      </c>
      <c r="E46" s="223"/>
      <c r="F46" s="223">
        <v>54</v>
      </c>
      <c r="G46" s="222"/>
      <c r="H46" s="215">
        <f>C46/F46</f>
        <v>0.5</v>
      </c>
      <c r="I46" s="214">
        <f>F46/F$81</f>
        <v>3.5340314136125656E-3</v>
      </c>
      <c r="J46" s="222"/>
      <c r="N46" s="222"/>
    </row>
    <row r="47" spans="1:14">
      <c r="A47" s="225">
        <v>44</v>
      </c>
      <c r="B47" s="125" t="s">
        <v>94</v>
      </c>
      <c r="C47" s="223">
        <v>29</v>
      </c>
      <c r="D47" s="223">
        <v>23</v>
      </c>
      <c r="E47" s="223"/>
      <c r="F47" s="223">
        <v>52</v>
      </c>
      <c r="G47" s="222"/>
      <c r="H47" s="215">
        <f>C47/F47</f>
        <v>0.55769230769230771</v>
      </c>
      <c r="I47" s="214">
        <f>F47/F$81</f>
        <v>3.4031413612565444E-3</v>
      </c>
      <c r="J47" s="222"/>
      <c r="N47" s="222"/>
    </row>
    <row r="48" spans="1:14">
      <c r="A48" s="225">
        <v>45</v>
      </c>
      <c r="B48" s="125" t="s">
        <v>38</v>
      </c>
      <c r="C48" s="223">
        <v>28</v>
      </c>
      <c r="D48" s="223">
        <v>24</v>
      </c>
      <c r="E48" s="223"/>
      <c r="F48" s="223">
        <v>52</v>
      </c>
      <c r="G48" s="222"/>
      <c r="H48" s="215">
        <f>C48/F48</f>
        <v>0.53846153846153844</v>
      </c>
      <c r="I48" s="214">
        <f>F48/F$81</f>
        <v>3.4031413612565444E-3</v>
      </c>
      <c r="J48" s="222"/>
      <c r="N48" s="222"/>
    </row>
    <row r="49" spans="1:14">
      <c r="A49" s="225">
        <v>46</v>
      </c>
      <c r="B49" s="125" t="s">
        <v>73</v>
      </c>
      <c r="C49" s="223">
        <v>42</v>
      </c>
      <c r="D49" s="223">
        <v>5</v>
      </c>
      <c r="E49" s="223"/>
      <c r="F49" s="223">
        <v>47</v>
      </c>
      <c r="G49" s="222"/>
      <c r="H49" s="215">
        <f>C49/F49</f>
        <v>0.8936170212765957</v>
      </c>
      <c r="I49" s="214">
        <f>F49/F$81</f>
        <v>3.0759162303664921E-3</v>
      </c>
      <c r="J49" s="222"/>
      <c r="N49" s="222"/>
    </row>
    <row r="50" spans="1:14">
      <c r="A50" s="225">
        <v>47</v>
      </c>
      <c r="B50" s="125" t="s">
        <v>83</v>
      </c>
      <c r="C50" s="223">
        <v>26</v>
      </c>
      <c r="D50" s="223">
        <v>20</v>
      </c>
      <c r="E50" s="223"/>
      <c r="F50" s="223">
        <v>46</v>
      </c>
      <c r="G50" s="222"/>
      <c r="H50" s="215">
        <f>C50/F50</f>
        <v>0.56521739130434778</v>
      </c>
      <c r="I50" s="214">
        <f>F50/F$81</f>
        <v>3.0104712041884815E-3</v>
      </c>
      <c r="J50" s="222"/>
      <c r="N50" s="222"/>
    </row>
    <row r="51" spans="1:14">
      <c r="A51" s="225">
        <v>48</v>
      </c>
      <c r="B51" s="125" t="s">
        <v>14</v>
      </c>
      <c r="C51" s="223">
        <v>41</v>
      </c>
      <c r="D51" s="223">
        <v>2</v>
      </c>
      <c r="E51" s="223"/>
      <c r="F51" s="223">
        <v>43</v>
      </c>
      <c r="G51" s="222"/>
      <c r="H51" s="215">
        <f>C51/F51</f>
        <v>0.95348837209302328</v>
      </c>
      <c r="I51" s="214">
        <f>F51/F$81</f>
        <v>2.8141361256544505E-3</v>
      </c>
      <c r="J51" s="222"/>
      <c r="N51" s="222"/>
    </row>
    <row r="52" spans="1:14">
      <c r="A52" s="225">
        <v>49</v>
      </c>
      <c r="B52" s="125" t="s">
        <v>65</v>
      </c>
      <c r="C52" s="223">
        <v>33</v>
      </c>
      <c r="D52" s="223">
        <v>8</v>
      </c>
      <c r="E52" s="223"/>
      <c r="F52" s="223">
        <v>41</v>
      </c>
      <c r="G52" s="222"/>
      <c r="H52" s="215">
        <f>C52/F52</f>
        <v>0.80487804878048785</v>
      </c>
      <c r="I52" s="214">
        <f>F52/F$81</f>
        <v>2.6832460732984292E-3</v>
      </c>
      <c r="J52" s="222"/>
      <c r="N52" s="222"/>
    </row>
    <row r="53" spans="1:14">
      <c r="A53" s="230">
        <v>50</v>
      </c>
      <c r="B53" s="229" t="s">
        <v>81</v>
      </c>
      <c r="C53" s="228">
        <v>17</v>
      </c>
      <c r="D53" s="228">
        <v>22</v>
      </c>
      <c r="E53" s="228"/>
      <c r="F53" s="228">
        <v>39</v>
      </c>
      <c r="G53" s="235"/>
      <c r="H53" s="234">
        <f>C53/F53</f>
        <v>0.4358974358974359</v>
      </c>
      <c r="I53" s="233">
        <f>F53/F$81</f>
        <v>2.5523560209424084E-3</v>
      </c>
      <c r="J53" s="222"/>
      <c r="N53" s="222"/>
    </row>
    <row r="54" spans="1:14">
      <c r="A54" s="225">
        <v>51</v>
      </c>
      <c r="B54" s="125" t="s">
        <v>91</v>
      </c>
      <c r="C54" s="223">
        <v>22</v>
      </c>
      <c r="D54" s="223">
        <v>16</v>
      </c>
      <c r="E54" s="223"/>
      <c r="F54" s="223">
        <v>38</v>
      </c>
      <c r="G54" s="222"/>
      <c r="H54" s="215">
        <f>C54/F54</f>
        <v>0.57894736842105265</v>
      </c>
      <c r="I54" s="214">
        <f>F54/F$81</f>
        <v>2.4869109947643978E-3</v>
      </c>
      <c r="J54" s="222"/>
      <c r="N54" s="222"/>
    </row>
    <row r="55" spans="1:14">
      <c r="A55" s="225">
        <v>52</v>
      </c>
      <c r="B55" s="125" t="s">
        <v>215</v>
      </c>
      <c r="C55" s="223">
        <v>22</v>
      </c>
      <c r="D55" s="223">
        <v>14</v>
      </c>
      <c r="E55" s="223"/>
      <c r="F55" s="223">
        <v>36</v>
      </c>
      <c r="G55" s="222"/>
      <c r="H55" s="215">
        <f>C55/F55</f>
        <v>0.61111111111111116</v>
      </c>
      <c r="I55" s="214">
        <f>F55/F$81</f>
        <v>2.3560209424083769E-3</v>
      </c>
      <c r="J55" s="222"/>
      <c r="N55" s="222"/>
    </row>
    <row r="56" spans="1:14">
      <c r="A56" s="225">
        <v>53</v>
      </c>
      <c r="B56" s="125" t="s">
        <v>16</v>
      </c>
      <c r="C56" s="223">
        <v>19</v>
      </c>
      <c r="D56" s="223">
        <v>16</v>
      </c>
      <c r="E56" s="223"/>
      <c r="F56" s="223">
        <v>35</v>
      </c>
      <c r="G56" s="222"/>
      <c r="H56" s="215">
        <f>C56/F56</f>
        <v>0.54285714285714282</v>
      </c>
      <c r="I56" s="214">
        <f>F56/F$81</f>
        <v>2.2905759162303663E-3</v>
      </c>
      <c r="J56" s="222"/>
      <c r="N56" s="222"/>
    </row>
    <row r="57" spans="1:14">
      <c r="A57" s="225">
        <v>54</v>
      </c>
      <c r="B57" s="125" t="s">
        <v>68</v>
      </c>
      <c r="C57" s="223">
        <v>25</v>
      </c>
      <c r="D57" s="223">
        <v>8</v>
      </c>
      <c r="E57" s="223"/>
      <c r="F57" s="223">
        <v>33</v>
      </c>
      <c r="G57" s="222"/>
      <c r="H57" s="215">
        <f>C57/F57</f>
        <v>0.75757575757575757</v>
      </c>
      <c r="I57" s="214">
        <f>F57/F$81</f>
        <v>2.1596858638743455E-3</v>
      </c>
      <c r="J57" s="222"/>
      <c r="N57" s="222"/>
    </row>
    <row r="58" spans="1:14">
      <c r="A58" s="225">
        <v>55</v>
      </c>
      <c r="B58" s="125" t="s">
        <v>49</v>
      </c>
      <c r="C58" s="223">
        <v>14</v>
      </c>
      <c r="D58" s="223">
        <v>15</v>
      </c>
      <c r="E58" s="223"/>
      <c r="F58" s="223">
        <v>29</v>
      </c>
      <c r="G58" s="222"/>
      <c r="H58" s="215">
        <f>C58/F58</f>
        <v>0.48275862068965519</v>
      </c>
      <c r="I58" s="214">
        <f>F58/F$81</f>
        <v>1.8979057591623036E-3</v>
      </c>
      <c r="J58" s="222"/>
      <c r="N58" s="222"/>
    </row>
    <row r="59" spans="1:14">
      <c r="A59" s="225">
        <v>56</v>
      </c>
      <c r="B59" s="125" t="s">
        <v>74</v>
      </c>
      <c r="C59" s="223">
        <v>23</v>
      </c>
      <c r="D59" s="223">
        <v>5</v>
      </c>
      <c r="E59" s="223"/>
      <c r="F59" s="223">
        <v>28</v>
      </c>
      <c r="G59" s="222"/>
      <c r="H59" s="215">
        <f>C59/F59</f>
        <v>0.8214285714285714</v>
      </c>
      <c r="I59" s="214">
        <f>F59/F$81</f>
        <v>1.8324607329842932E-3</v>
      </c>
      <c r="J59" s="222"/>
      <c r="N59" s="222"/>
    </row>
    <row r="60" spans="1:14">
      <c r="A60" s="225">
        <v>57</v>
      </c>
      <c r="B60" s="125" t="s">
        <v>162</v>
      </c>
      <c r="C60" s="223">
        <v>11</v>
      </c>
      <c r="D60" s="223">
        <v>13</v>
      </c>
      <c r="E60" s="223"/>
      <c r="F60" s="223">
        <v>24</v>
      </c>
      <c r="G60" s="222"/>
      <c r="H60" s="215">
        <f>C60/F60</f>
        <v>0.45833333333333331</v>
      </c>
      <c r="I60" s="214">
        <f>F60/F$81</f>
        <v>1.5706806282722514E-3</v>
      </c>
      <c r="J60" s="222"/>
      <c r="N60" s="222"/>
    </row>
    <row r="61" spans="1:14">
      <c r="A61" s="225">
        <v>58</v>
      </c>
      <c r="B61" s="125" t="s">
        <v>35</v>
      </c>
      <c r="C61" s="223">
        <v>13</v>
      </c>
      <c r="D61" s="223">
        <v>9</v>
      </c>
      <c r="E61" s="223"/>
      <c r="F61" s="223">
        <v>22</v>
      </c>
      <c r="G61" s="222"/>
      <c r="H61" s="215">
        <f>C61/F61</f>
        <v>0.59090909090909094</v>
      </c>
      <c r="I61" s="214">
        <f>F61/F$81</f>
        <v>1.4397905759162303E-3</v>
      </c>
      <c r="J61" s="222"/>
      <c r="N61" s="222"/>
    </row>
    <row r="62" spans="1:14">
      <c r="A62" s="225">
        <v>59</v>
      </c>
      <c r="B62" s="224" t="s">
        <v>32</v>
      </c>
      <c r="C62" s="223">
        <v>13</v>
      </c>
      <c r="D62" s="223">
        <v>8</v>
      </c>
      <c r="E62" s="223"/>
      <c r="F62" s="223">
        <v>21</v>
      </c>
      <c r="G62" s="222"/>
      <c r="H62" s="215">
        <f>C62/F62</f>
        <v>0.61904761904761907</v>
      </c>
      <c r="I62" s="214">
        <f>F62/F$81</f>
        <v>1.3743455497382199E-3</v>
      </c>
      <c r="J62" s="222"/>
      <c r="N62" s="222"/>
    </row>
    <row r="63" spans="1:14">
      <c r="A63" s="230">
        <v>60</v>
      </c>
      <c r="B63" s="236" t="s">
        <v>12</v>
      </c>
      <c r="C63" s="228">
        <v>16</v>
      </c>
      <c r="D63" s="228">
        <v>5</v>
      </c>
      <c r="E63" s="228"/>
      <c r="F63" s="228">
        <v>21</v>
      </c>
      <c r="G63" s="235"/>
      <c r="H63" s="234">
        <f>C63/F63</f>
        <v>0.76190476190476186</v>
      </c>
      <c r="I63" s="233">
        <f>F63/F$81</f>
        <v>1.3743455497382199E-3</v>
      </c>
      <c r="J63" s="222"/>
      <c r="N63" s="222"/>
    </row>
    <row r="64" spans="1:14">
      <c r="A64" s="225">
        <v>61</v>
      </c>
      <c r="B64" s="125" t="s">
        <v>134</v>
      </c>
      <c r="C64" s="223">
        <v>12</v>
      </c>
      <c r="D64" s="223">
        <v>6</v>
      </c>
      <c r="E64" s="223"/>
      <c r="F64" s="223">
        <v>18</v>
      </c>
      <c r="G64" s="223"/>
      <c r="H64" s="232">
        <f>C64/F64</f>
        <v>0.66666666666666663</v>
      </c>
      <c r="I64" s="231">
        <f>F64/F$81</f>
        <v>1.1780104712041885E-3</v>
      </c>
      <c r="J64" s="222"/>
      <c r="N64" s="222"/>
    </row>
    <row r="65" spans="1:14">
      <c r="A65" s="225">
        <v>62</v>
      </c>
      <c r="B65" s="125" t="s">
        <v>50</v>
      </c>
      <c r="C65" s="223">
        <v>14</v>
      </c>
      <c r="D65" s="223">
        <v>4</v>
      </c>
      <c r="E65" s="223"/>
      <c r="F65" s="223">
        <v>18</v>
      </c>
      <c r="G65" s="223"/>
      <c r="H65" s="232">
        <f>C65/F65</f>
        <v>0.77777777777777779</v>
      </c>
      <c r="I65" s="231">
        <f>F65/F$81</f>
        <v>1.1780104712041885E-3</v>
      </c>
      <c r="J65" s="222"/>
      <c r="N65" s="222"/>
    </row>
    <row r="66" spans="1:14">
      <c r="A66" s="225">
        <v>63</v>
      </c>
      <c r="B66" s="125" t="s">
        <v>80</v>
      </c>
      <c r="C66" s="223">
        <v>6</v>
      </c>
      <c r="D66" s="223">
        <v>12</v>
      </c>
      <c r="E66" s="223"/>
      <c r="F66" s="223">
        <v>18</v>
      </c>
      <c r="G66" s="223"/>
      <c r="H66" s="232">
        <f>C66/F66</f>
        <v>0.33333333333333331</v>
      </c>
      <c r="I66" s="231">
        <f>F66/F$81</f>
        <v>1.1780104712041885E-3</v>
      </c>
      <c r="J66" s="222"/>
      <c r="N66" s="222"/>
    </row>
    <row r="67" spans="1:14">
      <c r="A67" s="225">
        <v>64</v>
      </c>
      <c r="B67" s="125" t="s">
        <v>13</v>
      </c>
      <c r="C67" s="223">
        <v>16</v>
      </c>
      <c r="D67" s="223">
        <v>1</v>
      </c>
      <c r="E67" s="223"/>
      <c r="F67" s="223">
        <v>17</v>
      </c>
      <c r="G67" s="223"/>
      <c r="H67" s="232">
        <f>C67/F67</f>
        <v>0.94117647058823528</v>
      </c>
      <c r="I67" s="231">
        <f>F67/F$81</f>
        <v>1.1125654450261781E-3</v>
      </c>
      <c r="J67" s="222"/>
      <c r="N67" s="222"/>
    </row>
    <row r="68" spans="1:14">
      <c r="A68" s="225">
        <v>65</v>
      </c>
      <c r="B68" s="224" t="s">
        <v>52</v>
      </c>
      <c r="C68" s="223">
        <v>8</v>
      </c>
      <c r="D68" s="223">
        <v>9</v>
      </c>
      <c r="E68" s="223"/>
      <c r="F68" s="223">
        <v>17</v>
      </c>
      <c r="G68" s="223"/>
      <c r="H68" s="232">
        <f>C68/F68</f>
        <v>0.47058823529411764</v>
      </c>
      <c r="I68" s="231">
        <f>F68/F$81</f>
        <v>1.1125654450261781E-3</v>
      </c>
      <c r="J68" s="222"/>
      <c r="N68" s="222"/>
    </row>
    <row r="69" spans="1:14">
      <c r="A69" s="225">
        <v>66</v>
      </c>
      <c r="B69" s="125" t="s">
        <v>48</v>
      </c>
      <c r="C69" s="223">
        <v>7</v>
      </c>
      <c r="D69" s="223">
        <v>10</v>
      </c>
      <c r="E69" s="223"/>
      <c r="F69" s="223">
        <v>17</v>
      </c>
      <c r="G69" s="223"/>
      <c r="H69" s="232">
        <f>C69/F69</f>
        <v>0.41176470588235292</v>
      </c>
      <c r="I69" s="231">
        <f>F69/F$81</f>
        <v>1.1125654450261781E-3</v>
      </c>
      <c r="J69" s="222"/>
      <c r="N69" s="222"/>
    </row>
    <row r="70" spans="1:14">
      <c r="A70" s="225">
        <v>67</v>
      </c>
      <c r="B70" s="125" t="s">
        <v>75</v>
      </c>
      <c r="C70" s="223">
        <v>15</v>
      </c>
      <c r="D70" s="223" t="s">
        <v>214</v>
      </c>
      <c r="E70" s="223"/>
      <c r="F70" s="223">
        <v>15</v>
      </c>
      <c r="G70" s="223"/>
      <c r="H70" s="232">
        <f>C70/F70</f>
        <v>1</v>
      </c>
      <c r="I70" s="231">
        <f>F70/F$81</f>
        <v>9.8167539267015702E-4</v>
      </c>
      <c r="J70" s="222"/>
      <c r="N70" s="222"/>
    </row>
    <row r="71" spans="1:14">
      <c r="A71" s="225">
        <v>68</v>
      </c>
      <c r="B71" s="224" t="s">
        <v>144</v>
      </c>
      <c r="C71" s="223">
        <v>6</v>
      </c>
      <c r="D71" s="223">
        <v>8</v>
      </c>
      <c r="E71" s="223"/>
      <c r="F71" s="223">
        <v>14</v>
      </c>
      <c r="G71" s="223"/>
      <c r="H71" s="232">
        <f>C71/F71</f>
        <v>0.42857142857142855</v>
      </c>
      <c r="I71" s="231">
        <f>F71/F$81</f>
        <v>9.1623036649214661E-4</v>
      </c>
      <c r="J71" s="222"/>
      <c r="N71" s="222"/>
    </row>
    <row r="72" spans="1:14">
      <c r="A72" s="225">
        <v>69</v>
      </c>
      <c r="B72" s="125" t="s">
        <v>69</v>
      </c>
      <c r="C72" s="223">
        <v>10</v>
      </c>
      <c r="D72" s="223">
        <v>4</v>
      </c>
      <c r="E72" s="223"/>
      <c r="F72" s="223">
        <v>14</v>
      </c>
      <c r="G72" s="223"/>
      <c r="H72" s="232">
        <f>C72/F72</f>
        <v>0.7142857142857143</v>
      </c>
      <c r="I72" s="231">
        <f>F72/F$81</f>
        <v>9.1623036649214661E-4</v>
      </c>
      <c r="J72" s="222"/>
      <c r="N72" s="222"/>
    </row>
    <row r="73" spans="1:14">
      <c r="A73" s="230">
        <v>70</v>
      </c>
      <c r="B73" s="229" t="s">
        <v>28</v>
      </c>
      <c r="C73" s="228">
        <v>7</v>
      </c>
      <c r="D73" s="228">
        <v>5</v>
      </c>
      <c r="E73" s="228"/>
      <c r="F73" s="228">
        <v>12</v>
      </c>
      <c r="G73" s="228"/>
      <c r="H73" s="227">
        <f>C73/F73</f>
        <v>0.58333333333333337</v>
      </c>
      <c r="I73" s="226">
        <f>F73/F$81</f>
        <v>7.8534031413612568E-4</v>
      </c>
      <c r="J73" s="222"/>
      <c r="N73" s="222"/>
    </row>
    <row r="74" spans="1:14">
      <c r="A74" s="225">
        <v>71</v>
      </c>
      <c r="B74" s="125" t="s">
        <v>33</v>
      </c>
      <c r="C74" s="223">
        <v>7</v>
      </c>
      <c r="D74" s="223">
        <v>4</v>
      </c>
      <c r="E74" s="223"/>
      <c r="F74" s="223">
        <v>11</v>
      </c>
      <c r="G74" s="222"/>
      <c r="H74" s="215">
        <f>C74/F74</f>
        <v>0.63636363636363635</v>
      </c>
      <c r="I74" s="214">
        <f>F74/F$81</f>
        <v>7.1989528795811516E-4</v>
      </c>
      <c r="J74" s="222"/>
      <c r="N74" s="222"/>
    </row>
    <row r="75" spans="1:14">
      <c r="A75" s="225">
        <v>72</v>
      </c>
      <c r="B75" s="125" t="s">
        <v>90</v>
      </c>
      <c r="C75" s="223">
        <v>5</v>
      </c>
      <c r="D75" s="223">
        <v>5</v>
      </c>
      <c r="E75" s="223"/>
      <c r="F75" s="223">
        <v>10</v>
      </c>
      <c r="G75" s="222"/>
      <c r="H75" s="215">
        <f>C75/F75</f>
        <v>0.5</v>
      </c>
      <c r="I75" s="214">
        <f>F75/F$81</f>
        <v>6.5445026178010475E-4</v>
      </c>
      <c r="J75" s="222"/>
      <c r="N75" s="222"/>
    </row>
    <row r="76" spans="1:14">
      <c r="A76" s="225">
        <v>73</v>
      </c>
      <c r="B76" s="125" t="s">
        <v>89</v>
      </c>
      <c r="C76" s="223">
        <v>4</v>
      </c>
      <c r="D76" s="223">
        <v>5</v>
      </c>
      <c r="E76" s="223"/>
      <c r="F76" s="223">
        <v>9</v>
      </c>
      <c r="G76" s="222"/>
      <c r="H76" s="215">
        <f>C76/F76</f>
        <v>0.44444444444444442</v>
      </c>
      <c r="I76" s="214">
        <f>F76/F$81</f>
        <v>5.8900523560209423E-4</v>
      </c>
      <c r="J76" s="222"/>
      <c r="N76" s="222"/>
    </row>
    <row r="77" spans="1:14">
      <c r="A77" s="225">
        <v>74</v>
      </c>
      <c r="B77" s="125" t="s">
        <v>85</v>
      </c>
      <c r="C77" s="223">
        <v>7</v>
      </c>
      <c r="D77" s="223">
        <v>2</v>
      </c>
      <c r="E77" s="223"/>
      <c r="F77" s="223">
        <v>9</v>
      </c>
      <c r="G77" s="222"/>
      <c r="H77" s="215">
        <f>C77/F77</f>
        <v>0.77777777777777779</v>
      </c>
      <c r="I77" s="214">
        <f>F77/F$81</f>
        <v>5.8900523560209423E-4</v>
      </c>
      <c r="J77" s="222"/>
      <c r="N77" s="222"/>
    </row>
    <row r="78" spans="1:14">
      <c r="A78" s="225">
        <v>75</v>
      </c>
      <c r="B78" s="125" t="s">
        <v>29</v>
      </c>
      <c r="C78" s="223">
        <v>5</v>
      </c>
      <c r="D78" s="223">
        <v>2</v>
      </c>
      <c r="E78" s="223"/>
      <c r="F78" s="223">
        <v>7</v>
      </c>
      <c r="G78" s="222"/>
      <c r="H78" s="215">
        <f>C78/F78</f>
        <v>0.7142857142857143</v>
      </c>
      <c r="I78" s="214">
        <f>F78/F$81</f>
        <v>4.581151832460733E-4</v>
      </c>
      <c r="J78" s="222"/>
      <c r="N78" s="222"/>
    </row>
    <row r="79" spans="1:14">
      <c r="A79" s="225">
        <v>76</v>
      </c>
      <c r="B79" s="125" t="s">
        <v>82</v>
      </c>
      <c r="C79" s="223">
        <v>4</v>
      </c>
      <c r="D79" s="223">
        <v>2</v>
      </c>
      <c r="E79" s="223"/>
      <c r="F79" s="223">
        <v>6</v>
      </c>
      <c r="G79" s="222"/>
      <c r="H79" s="215">
        <f>C79/F79</f>
        <v>0.66666666666666663</v>
      </c>
      <c r="I79" s="214">
        <f>F79/F$81</f>
        <v>3.9267015706806284E-4</v>
      </c>
      <c r="J79" s="222"/>
      <c r="N79" s="222"/>
    </row>
    <row r="80" spans="1:14">
      <c r="A80" s="225">
        <v>77</v>
      </c>
      <c r="B80" s="224" t="s">
        <v>213</v>
      </c>
      <c r="C80" s="223">
        <v>2</v>
      </c>
      <c r="D80" s="223">
        <v>3</v>
      </c>
      <c r="E80" s="223"/>
      <c r="F80" s="223">
        <v>5</v>
      </c>
      <c r="G80" s="222"/>
      <c r="H80" s="215"/>
      <c r="I80" s="214">
        <f>F80/F$81</f>
        <v>3.2722513089005238E-4</v>
      </c>
      <c r="J80" s="222"/>
      <c r="N80" s="222"/>
    </row>
    <row r="81" spans="1:15" ht="13.5" thickBot="1">
      <c r="A81" s="221"/>
      <c r="B81" s="143" t="s">
        <v>161</v>
      </c>
      <c r="C81" s="220">
        <v>10296</v>
      </c>
      <c r="D81" s="220">
        <v>4984</v>
      </c>
      <c r="E81" s="220"/>
      <c r="F81" s="220">
        <v>15280</v>
      </c>
      <c r="G81" s="219"/>
      <c r="H81" s="218">
        <f>C81/F81</f>
        <v>0.6738219895287958</v>
      </c>
      <c r="I81" s="217">
        <f>F81/F$81</f>
        <v>1</v>
      </c>
      <c r="J81" s="211"/>
      <c r="N81" s="211"/>
    </row>
    <row r="82" spans="1:15">
      <c r="A82" s="105" t="s">
        <v>124</v>
      </c>
      <c r="B82" s="138"/>
      <c r="C82" s="216"/>
      <c r="D82" s="216"/>
      <c r="E82" s="216"/>
      <c r="F82" s="216"/>
      <c r="G82" s="211"/>
      <c r="H82" s="215"/>
      <c r="I82" s="214"/>
      <c r="J82" s="211"/>
      <c r="N82" s="211"/>
    </row>
    <row r="83" spans="1:15">
      <c r="A83" s="202" t="s">
        <v>212</v>
      </c>
      <c r="C83" s="211"/>
      <c r="D83" s="211"/>
      <c r="E83" s="211"/>
      <c r="F83" s="211"/>
      <c r="G83" s="211"/>
      <c r="H83" s="213"/>
      <c r="I83" s="212"/>
      <c r="J83" s="211"/>
      <c r="N83" s="211"/>
    </row>
    <row r="84" spans="1:15" s="202" customFormat="1">
      <c r="A84" s="202" t="s">
        <v>211</v>
      </c>
      <c r="C84" s="208"/>
      <c r="D84" s="208"/>
      <c r="E84" s="208"/>
      <c r="F84" s="208"/>
      <c r="G84" s="208"/>
      <c r="H84" s="208"/>
      <c r="I84" s="206"/>
      <c r="J84" s="208"/>
      <c r="K84" s="208"/>
      <c r="L84" s="208"/>
      <c r="M84" s="208"/>
      <c r="N84" s="208"/>
      <c r="O84" s="210"/>
    </row>
    <row r="85" spans="1:15">
      <c r="A85" s="209" t="s">
        <v>210</v>
      </c>
      <c r="I85" s="206"/>
    </row>
    <row r="86" spans="1:15">
      <c r="C86" s="208"/>
      <c r="I86" s="206"/>
    </row>
    <row r="87" spans="1:15">
      <c r="I87" s="206"/>
    </row>
    <row r="88" spans="1:15" ht="15">
      <c r="B88" s="207"/>
      <c r="C88" s="207"/>
      <c r="D88" s="207"/>
      <c r="E88" s="207"/>
      <c r="F88" s="207"/>
      <c r="I88" s="206"/>
    </row>
    <row r="89" spans="1:15" ht="15">
      <c r="B89" s="207"/>
      <c r="C89" s="207"/>
      <c r="D89" s="207"/>
      <c r="E89" s="207"/>
      <c r="F89" s="207"/>
      <c r="I89" s="206"/>
    </row>
    <row r="90" spans="1:15" ht="15">
      <c r="B90" s="207"/>
      <c r="C90" s="207"/>
      <c r="D90" s="207"/>
      <c r="E90" s="207"/>
      <c r="F90" s="207"/>
      <c r="I90" s="206"/>
    </row>
    <row r="91" spans="1:15" ht="15">
      <c r="B91" s="205"/>
      <c r="I91" s="206"/>
    </row>
    <row r="92" spans="1:15" ht="15">
      <c r="B92" s="205"/>
      <c r="C92" s="204"/>
      <c r="D92" s="204"/>
      <c r="E92" s="204"/>
      <c r="F92" s="204"/>
      <c r="I92" s="206"/>
    </row>
    <row r="93" spans="1:15" ht="15">
      <c r="B93" s="205"/>
      <c r="C93" s="204"/>
      <c r="D93" s="204"/>
      <c r="E93" s="204"/>
      <c r="F93" s="204"/>
      <c r="I93" s="206"/>
    </row>
    <row r="94" spans="1:15" ht="15">
      <c r="B94" s="205"/>
      <c r="C94" s="204"/>
      <c r="D94" s="204"/>
      <c r="E94" s="204"/>
      <c r="F94" s="204"/>
      <c r="I94" s="206"/>
    </row>
    <row r="95" spans="1:15" ht="15">
      <c r="B95" s="205"/>
      <c r="C95" s="204"/>
      <c r="D95" s="204"/>
      <c r="E95" s="204"/>
      <c r="F95" s="204"/>
      <c r="I95" s="206"/>
    </row>
    <row r="96" spans="1:15" ht="15">
      <c r="B96" s="205"/>
      <c r="C96" s="204"/>
      <c r="D96" s="204"/>
      <c r="E96" s="204"/>
      <c r="F96" s="204"/>
      <c r="I96" s="206"/>
    </row>
    <row r="97" spans="2:9" ht="15">
      <c r="B97" s="205"/>
      <c r="C97" s="204"/>
      <c r="D97" s="204"/>
      <c r="E97" s="204"/>
      <c r="F97" s="204"/>
      <c r="I97" s="206"/>
    </row>
    <row r="98" spans="2:9" ht="15">
      <c r="B98" s="205"/>
      <c r="C98" s="204"/>
      <c r="D98" s="204"/>
      <c r="E98" s="204"/>
      <c r="F98" s="204"/>
      <c r="I98" s="206"/>
    </row>
    <row r="99" spans="2:9" ht="15">
      <c r="B99" s="205"/>
      <c r="C99" s="204"/>
      <c r="D99" s="204"/>
      <c r="E99" s="204"/>
      <c r="F99" s="204"/>
      <c r="I99" s="206"/>
    </row>
    <row r="100" spans="2:9" ht="15">
      <c r="B100" s="205"/>
      <c r="C100" s="204"/>
      <c r="D100" s="204"/>
      <c r="E100" s="204"/>
      <c r="F100" s="204"/>
      <c r="I100" s="206"/>
    </row>
    <row r="101" spans="2:9" ht="15">
      <c r="B101" s="205"/>
      <c r="C101" s="204"/>
      <c r="D101" s="204"/>
      <c r="E101" s="204"/>
      <c r="F101" s="204"/>
      <c r="I101" s="206"/>
    </row>
    <row r="102" spans="2:9" ht="15">
      <c r="B102" s="205"/>
      <c r="C102" s="204"/>
      <c r="D102" s="204"/>
      <c r="E102" s="204"/>
      <c r="F102" s="204"/>
      <c r="I102" s="206"/>
    </row>
    <row r="103" spans="2:9" ht="15">
      <c r="B103" s="205"/>
      <c r="C103" s="204"/>
      <c r="D103" s="204"/>
      <c r="E103" s="204"/>
      <c r="F103" s="204"/>
      <c r="I103" s="206"/>
    </row>
    <row r="104" spans="2:9" ht="15">
      <c r="B104" s="205"/>
      <c r="C104" s="204"/>
      <c r="D104" s="204"/>
      <c r="E104" s="204"/>
      <c r="F104" s="204"/>
      <c r="I104" s="206"/>
    </row>
    <row r="105" spans="2:9" ht="15">
      <c r="B105" s="205"/>
      <c r="C105" s="204"/>
      <c r="D105" s="204"/>
      <c r="E105" s="204"/>
      <c r="F105" s="204"/>
      <c r="I105" s="206"/>
    </row>
    <row r="106" spans="2:9" ht="15">
      <c r="B106" s="205"/>
      <c r="C106" s="204"/>
      <c r="D106" s="204"/>
      <c r="E106" s="204"/>
      <c r="F106" s="204"/>
      <c r="I106" s="206"/>
    </row>
    <row r="107" spans="2:9" ht="15">
      <c r="B107" s="205"/>
      <c r="C107" s="204"/>
      <c r="D107" s="204"/>
      <c r="E107" s="204"/>
      <c r="F107" s="204"/>
      <c r="I107" s="206"/>
    </row>
    <row r="108" spans="2:9" ht="15">
      <c r="B108" s="205"/>
      <c r="C108" s="204"/>
      <c r="D108" s="204"/>
      <c r="E108" s="204"/>
      <c r="F108" s="204"/>
      <c r="I108" s="206"/>
    </row>
    <row r="109" spans="2:9" ht="15">
      <c r="B109" s="205"/>
      <c r="C109" s="204"/>
      <c r="D109" s="204"/>
      <c r="E109" s="204"/>
      <c r="F109" s="204"/>
      <c r="I109" s="206"/>
    </row>
    <row r="110" spans="2:9" ht="15">
      <c r="B110" s="205"/>
      <c r="C110" s="204"/>
      <c r="D110" s="204"/>
      <c r="E110" s="204"/>
      <c r="F110" s="204"/>
      <c r="I110" s="206"/>
    </row>
    <row r="111" spans="2:9" ht="15">
      <c r="B111" s="205"/>
      <c r="C111" s="204"/>
      <c r="D111" s="204"/>
      <c r="E111" s="204"/>
      <c r="F111" s="204"/>
      <c r="I111" s="206"/>
    </row>
    <row r="112" spans="2:9" ht="15">
      <c r="B112" s="205"/>
      <c r="C112" s="204"/>
      <c r="D112" s="204"/>
      <c r="E112" s="204"/>
      <c r="F112" s="204"/>
      <c r="I112" s="206"/>
    </row>
    <row r="113" spans="2:9" ht="15">
      <c r="B113" s="205"/>
      <c r="C113" s="204"/>
      <c r="D113" s="204"/>
      <c r="E113" s="204"/>
      <c r="F113" s="204"/>
      <c r="I113" s="206"/>
    </row>
    <row r="114" spans="2:9" ht="15">
      <c r="B114" s="205"/>
      <c r="C114" s="204"/>
      <c r="D114" s="204"/>
      <c r="E114" s="204"/>
      <c r="F114" s="204"/>
      <c r="I114" s="206"/>
    </row>
    <row r="115" spans="2:9" ht="15">
      <c r="B115" s="205"/>
      <c r="C115" s="204"/>
      <c r="D115" s="204"/>
      <c r="E115" s="204"/>
      <c r="F115" s="204"/>
      <c r="I115" s="206"/>
    </row>
    <row r="116" spans="2:9" ht="15">
      <c r="B116" s="205"/>
      <c r="C116" s="204"/>
      <c r="D116" s="204"/>
      <c r="E116" s="204"/>
      <c r="F116" s="204"/>
      <c r="I116" s="206"/>
    </row>
    <row r="117" spans="2:9" ht="15">
      <c r="B117" s="205"/>
      <c r="C117" s="204"/>
      <c r="D117" s="204"/>
      <c r="E117" s="204"/>
      <c r="F117" s="204"/>
      <c r="I117" s="206"/>
    </row>
    <row r="118" spans="2:9" ht="15">
      <c r="B118" s="205"/>
      <c r="C118" s="204"/>
      <c r="D118" s="204"/>
      <c r="E118" s="204"/>
      <c r="F118" s="204"/>
      <c r="I118" s="206"/>
    </row>
    <row r="119" spans="2:9" ht="15">
      <c r="B119" s="205"/>
      <c r="C119" s="204"/>
      <c r="D119" s="204"/>
      <c r="E119" s="204"/>
      <c r="F119" s="204"/>
      <c r="I119" s="206"/>
    </row>
    <row r="120" spans="2:9" ht="15">
      <c r="B120" s="205"/>
      <c r="C120" s="204"/>
      <c r="D120" s="204"/>
      <c r="E120" s="204"/>
      <c r="F120" s="204"/>
      <c r="I120" s="206"/>
    </row>
    <row r="121" spans="2:9" ht="15">
      <c r="B121" s="205"/>
      <c r="C121" s="204"/>
      <c r="D121" s="204"/>
      <c r="E121" s="204"/>
      <c r="F121" s="204"/>
      <c r="I121" s="206"/>
    </row>
    <row r="122" spans="2:9" ht="15">
      <c r="B122" s="205"/>
      <c r="C122" s="204"/>
      <c r="D122" s="204"/>
      <c r="E122" s="204"/>
      <c r="F122" s="204"/>
      <c r="I122" s="206"/>
    </row>
    <row r="123" spans="2:9" ht="15">
      <c r="B123" s="205"/>
      <c r="C123" s="204"/>
      <c r="D123" s="204"/>
      <c r="E123" s="204"/>
      <c r="F123" s="204"/>
      <c r="I123" s="206"/>
    </row>
    <row r="124" spans="2:9" ht="15">
      <c r="B124" s="205"/>
      <c r="C124" s="204"/>
      <c r="D124" s="204"/>
      <c r="E124" s="204"/>
      <c r="F124" s="204"/>
      <c r="I124" s="206"/>
    </row>
    <row r="125" spans="2:9" ht="15">
      <c r="B125" s="205"/>
      <c r="C125" s="204"/>
      <c r="D125" s="204"/>
      <c r="E125" s="204"/>
      <c r="F125" s="204"/>
      <c r="I125" s="206"/>
    </row>
    <row r="126" spans="2:9" ht="15">
      <c r="B126" s="205"/>
      <c r="C126" s="204"/>
      <c r="D126" s="204"/>
      <c r="E126" s="204"/>
      <c r="F126" s="204"/>
      <c r="I126" s="206"/>
    </row>
    <row r="127" spans="2:9" ht="15">
      <c r="B127" s="205"/>
      <c r="C127" s="204"/>
      <c r="D127" s="204"/>
      <c r="E127" s="204"/>
      <c r="F127" s="204"/>
      <c r="H127" s="206"/>
      <c r="I127" s="206"/>
    </row>
    <row r="128" spans="2:9" ht="15">
      <c r="B128" s="205"/>
      <c r="C128" s="204"/>
      <c r="D128" s="204"/>
      <c r="E128" s="204"/>
      <c r="F128" s="204"/>
      <c r="H128" s="206"/>
    </row>
    <row r="129" spans="2:8" ht="15">
      <c r="B129" s="205"/>
      <c r="C129" s="204"/>
      <c r="D129" s="204"/>
      <c r="E129" s="204"/>
      <c r="F129" s="204"/>
      <c r="H129" s="206"/>
    </row>
    <row r="130" spans="2:8" ht="15">
      <c r="B130" s="205"/>
      <c r="C130" s="204"/>
      <c r="D130" s="204"/>
      <c r="E130" s="204"/>
      <c r="F130" s="204"/>
      <c r="H130" s="206"/>
    </row>
    <row r="131" spans="2:8" ht="15">
      <c r="B131" s="205"/>
      <c r="C131" s="204"/>
      <c r="D131" s="204"/>
      <c r="E131" s="204"/>
      <c r="F131" s="204"/>
      <c r="H131" s="206"/>
    </row>
    <row r="132" spans="2:8" ht="15">
      <c r="B132" s="205"/>
      <c r="C132" s="204"/>
      <c r="D132" s="204"/>
      <c r="E132" s="204"/>
      <c r="F132" s="204"/>
      <c r="H132" s="206"/>
    </row>
    <row r="133" spans="2:8" ht="15">
      <c r="B133" s="205"/>
      <c r="C133" s="204"/>
      <c r="D133" s="204"/>
      <c r="E133" s="204"/>
      <c r="F133" s="204"/>
      <c r="H133" s="206"/>
    </row>
    <row r="134" spans="2:8" ht="15">
      <c r="B134" s="205"/>
      <c r="C134" s="204"/>
      <c r="D134" s="204"/>
      <c r="E134" s="204"/>
      <c r="F134" s="204"/>
      <c r="H134" s="206"/>
    </row>
    <row r="135" spans="2:8" ht="15">
      <c r="B135" s="205"/>
      <c r="C135" s="204"/>
      <c r="D135" s="204"/>
      <c r="E135" s="204"/>
      <c r="F135" s="204"/>
      <c r="H135" s="206"/>
    </row>
    <row r="136" spans="2:8" ht="15">
      <c r="B136" s="205"/>
      <c r="C136" s="204"/>
      <c r="D136" s="204"/>
      <c r="E136" s="204"/>
      <c r="F136" s="204"/>
      <c r="H136" s="206"/>
    </row>
    <row r="137" spans="2:8" ht="15">
      <c r="B137" s="205"/>
      <c r="C137" s="204"/>
      <c r="D137" s="204"/>
      <c r="E137" s="204"/>
      <c r="F137" s="204"/>
      <c r="H137" s="206"/>
    </row>
    <row r="138" spans="2:8" ht="15">
      <c r="B138" s="205"/>
      <c r="C138" s="204"/>
      <c r="D138" s="204"/>
      <c r="E138" s="204"/>
      <c r="F138" s="204"/>
      <c r="H138" s="206"/>
    </row>
    <row r="139" spans="2:8" ht="15">
      <c r="B139" s="205"/>
      <c r="C139" s="204"/>
      <c r="D139" s="204"/>
      <c r="E139" s="204"/>
      <c r="F139" s="204"/>
      <c r="H139" s="206"/>
    </row>
    <row r="140" spans="2:8" ht="15">
      <c r="B140" s="205"/>
      <c r="C140" s="204"/>
      <c r="D140" s="204"/>
      <c r="E140" s="204"/>
      <c r="F140" s="204"/>
      <c r="H140" s="206"/>
    </row>
    <row r="141" spans="2:8" ht="15">
      <c r="B141" s="205"/>
      <c r="C141" s="204"/>
      <c r="D141" s="204"/>
      <c r="E141" s="204"/>
      <c r="F141" s="204"/>
      <c r="H141" s="206"/>
    </row>
    <row r="142" spans="2:8" ht="15">
      <c r="B142" s="205"/>
      <c r="C142" s="204"/>
      <c r="D142" s="204"/>
      <c r="E142" s="204"/>
      <c r="F142" s="204"/>
      <c r="H142" s="206"/>
    </row>
    <row r="143" spans="2:8" ht="15">
      <c r="B143" s="205"/>
      <c r="C143" s="204"/>
      <c r="D143" s="204"/>
      <c r="E143" s="204"/>
      <c r="F143" s="204"/>
      <c r="H143" s="206"/>
    </row>
    <row r="144" spans="2:8" ht="15">
      <c r="B144" s="205"/>
      <c r="C144" s="204"/>
      <c r="D144" s="204"/>
      <c r="E144" s="204"/>
      <c r="F144" s="204"/>
      <c r="H144" s="206"/>
    </row>
    <row r="145" spans="2:8" ht="15">
      <c r="B145" s="205"/>
      <c r="C145" s="204"/>
      <c r="D145" s="204"/>
      <c r="E145" s="204"/>
      <c r="F145" s="204"/>
      <c r="H145" s="206"/>
    </row>
    <row r="146" spans="2:8" ht="15">
      <c r="B146" s="205"/>
      <c r="C146" s="204"/>
      <c r="D146" s="204"/>
      <c r="E146" s="204"/>
      <c r="F146" s="204"/>
      <c r="H146" s="206"/>
    </row>
    <row r="147" spans="2:8" ht="15">
      <c r="B147" s="205"/>
      <c r="C147" s="204"/>
      <c r="D147" s="204"/>
      <c r="E147" s="204"/>
      <c r="F147" s="204"/>
      <c r="H147" s="206"/>
    </row>
    <row r="148" spans="2:8" ht="15">
      <c r="B148" s="205"/>
      <c r="C148" s="204"/>
      <c r="D148" s="204"/>
      <c r="E148" s="204"/>
      <c r="F148" s="204"/>
      <c r="H148" s="206"/>
    </row>
    <row r="149" spans="2:8" ht="15">
      <c r="B149" s="205"/>
      <c r="C149" s="204"/>
      <c r="D149" s="204"/>
      <c r="E149" s="204"/>
      <c r="F149" s="204"/>
      <c r="H149" s="206"/>
    </row>
    <row r="150" spans="2:8" ht="15">
      <c r="B150" s="205"/>
      <c r="C150" s="204"/>
      <c r="D150" s="204"/>
      <c r="E150" s="204"/>
      <c r="F150" s="204"/>
      <c r="H150" s="206"/>
    </row>
    <row r="151" spans="2:8" ht="15">
      <c r="B151" s="205"/>
      <c r="C151" s="204"/>
      <c r="D151" s="204"/>
      <c r="E151" s="204"/>
      <c r="F151" s="204"/>
      <c r="H151" s="206"/>
    </row>
    <row r="152" spans="2:8" ht="15">
      <c r="B152" s="205"/>
      <c r="C152" s="204"/>
      <c r="D152" s="204"/>
      <c r="E152" s="204"/>
      <c r="F152" s="204"/>
      <c r="H152" s="206"/>
    </row>
    <row r="153" spans="2:8" ht="15">
      <c r="B153" s="205"/>
      <c r="C153" s="204"/>
      <c r="D153" s="204"/>
      <c r="E153" s="204"/>
      <c r="F153" s="204"/>
      <c r="H153" s="206"/>
    </row>
    <row r="154" spans="2:8" ht="15">
      <c r="B154" s="205"/>
      <c r="C154" s="204"/>
      <c r="D154" s="204"/>
      <c r="E154" s="204"/>
      <c r="F154" s="204"/>
      <c r="H154" s="206"/>
    </row>
    <row r="155" spans="2:8" ht="15">
      <c r="B155" s="205"/>
      <c r="C155" s="204"/>
      <c r="D155" s="204"/>
      <c r="E155" s="204"/>
      <c r="F155" s="204"/>
      <c r="H155" s="206"/>
    </row>
    <row r="156" spans="2:8" ht="15">
      <c r="B156" s="205"/>
      <c r="C156" s="204"/>
      <c r="D156" s="204"/>
      <c r="E156" s="204"/>
      <c r="F156" s="204"/>
      <c r="H156" s="206"/>
    </row>
    <row r="157" spans="2:8" ht="15">
      <c r="B157" s="205"/>
      <c r="C157" s="204"/>
      <c r="D157" s="204"/>
      <c r="E157" s="204"/>
      <c r="F157" s="204"/>
      <c r="H157" s="206"/>
    </row>
    <row r="158" spans="2:8" ht="15">
      <c r="B158" s="205"/>
      <c r="C158" s="204"/>
      <c r="D158" s="204"/>
      <c r="E158" s="204"/>
      <c r="F158" s="204"/>
      <c r="H158" s="206"/>
    </row>
    <row r="159" spans="2:8" ht="15">
      <c r="B159" s="205"/>
      <c r="C159" s="204"/>
      <c r="D159" s="204"/>
      <c r="E159" s="204"/>
      <c r="F159" s="204"/>
    </row>
    <row r="160" spans="2:8" ht="15">
      <c r="B160" s="205"/>
      <c r="C160" s="204"/>
      <c r="D160" s="204"/>
      <c r="E160" s="204"/>
      <c r="F160" s="204"/>
    </row>
    <row r="161" spans="2:6" ht="15">
      <c r="B161" s="205"/>
      <c r="C161" s="204"/>
      <c r="D161" s="204"/>
      <c r="E161" s="204"/>
      <c r="F161" s="204"/>
    </row>
    <row r="162" spans="2:6" ht="15">
      <c r="B162" s="205"/>
      <c r="C162" s="204"/>
      <c r="D162" s="204"/>
      <c r="E162" s="204"/>
      <c r="F162" s="204"/>
    </row>
    <row r="163" spans="2:6" ht="15">
      <c r="B163" s="205"/>
      <c r="C163" s="204"/>
      <c r="D163" s="204"/>
      <c r="E163" s="204"/>
      <c r="F163" s="204"/>
    </row>
    <row r="164" spans="2:6" ht="15">
      <c r="B164" s="205"/>
      <c r="C164" s="204"/>
      <c r="D164" s="204"/>
      <c r="E164" s="204"/>
      <c r="F164" s="204"/>
    </row>
    <row r="165" spans="2:6" ht="15">
      <c r="B165" s="205"/>
      <c r="C165" s="204"/>
      <c r="D165" s="204"/>
      <c r="E165" s="204"/>
      <c r="F165" s="204"/>
    </row>
    <row r="166" spans="2:6" ht="15">
      <c r="B166" s="205"/>
      <c r="C166" s="204"/>
      <c r="D166" s="204"/>
      <c r="E166" s="204"/>
      <c r="F166" s="204"/>
    </row>
    <row r="167" spans="2:6" ht="15">
      <c r="B167" s="205"/>
      <c r="C167" s="204"/>
      <c r="D167" s="204"/>
      <c r="E167" s="204"/>
      <c r="F167" s="204"/>
    </row>
    <row r="168" spans="2:6" ht="15">
      <c r="B168" s="205"/>
      <c r="C168" s="204"/>
      <c r="D168" s="204"/>
      <c r="E168" s="204"/>
      <c r="F168" s="204"/>
    </row>
    <row r="169" spans="2:6" ht="15">
      <c r="B169" s="205"/>
      <c r="C169" s="204"/>
      <c r="D169" s="204"/>
      <c r="E169" s="204"/>
      <c r="F169" s="204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2017-10-10T13:02:46Z</dcterms:created>
  <dcterms:modified xsi:type="dcterms:W3CDTF">2017-10-10T13:23:03Z</dcterms:modified>
</cp:coreProperties>
</file>