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016789\RRCS2017\datasets\"/>
    </mc:Choice>
  </mc:AlternateContent>
  <bookViews>
    <workbookView xWindow="0" yWindow="0" windowWidth="28800" windowHeight="13065"/>
  </bookViews>
  <sheets>
    <sheet name="Table3" sheetId="1" r:id="rId1"/>
    <sheet name="Table4" sheetId="2" r:id="rId2"/>
    <sheet name="Table5a" sheetId="3" r:id="rId3"/>
    <sheet name="Table5b" sheetId="4" r:id="rId4"/>
    <sheet name="Table5c0408" sheetId="5" r:id="rId5"/>
    <sheet name="Table5c1317" sheetId="6" r:id="rId6"/>
    <sheet name="Table6" sheetId="7" r:id="rId7"/>
    <sheet name="Table7" sheetId="8" r:id="rId8"/>
    <sheet name="Table8" sheetId="9" r:id="rId9"/>
    <sheet name="Table9-11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\D">#REF!</definedName>
    <definedName name="\E">#REF!</definedName>
    <definedName name="\F">#REF!</definedName>
    <definedName name="\G">#REF!</definedName>
    <definedName name="_new2" localSheetId="9">#REF!</definedName>
    <definedName name="_new2">#REF!</definedName>
    <definedName name="_Order1" hidden="1">255</definedName>
    <definedName name="KEYA">#REF!</definedName>
    <definedName name="MACROS" localSheetId="9">[4]Table!$M$1:$IG$8163</definedName>
    <definedName name="MACROS">[2]Table!$M$1:$IG$8163</definedName>
    <definedName name="new" localSheetId="9" hidden="1">#REF!</definedName>
    <definedName name="_xlnm.Print_Area" localSheetId="1">Table4!$A$1:$N$71</definedName>
    <definedName name="_xlnm.Print_Area" localSheetId="2">Table5a!$A$1:$O$55</definedName>
    <definedName name="_xlnm.Print_Area" localSheetId="3">Table5b!$A:$P</definedName>
    <definedName name="_xlnm.Print_Area" localSheetId="4">Table5c0408!$A$1:$G$59</definedName>
    <definedName name="_xlnm.Print_Area" localSheetId="5">Table5c1317!$A$1:$G$59</definedName>
    <definedName name="_xlnm.Print_Area" localSheetId="8">Table8!$A$1:$K$38</definedName>
    <definedName name="_xlnm.Print_Area" localSheetId="9">'Table9-11'!$A$1:$J$67</definedName>
    <definedName name="_xlnm.Print_Titles" localSheetId="0">Table3!$1:$6</definedName>
    <definedName name="Source_year_accident">'Table9-11'!$B$37</definedName>
    <definedName name="Source_year_casualty">'Table9-11'!$B$16</definedName>
    <definedName name="TIME" localSheetId="9">[4]Table!$E$1:$IG$8163</definedName>
    <definedName name="TIME">[2]Table!$E$1:$IG$8163</definedName>
    <definedName name="Value_Year">'[3]Uprating series'!$B$4</definedName>
    <definedName name="WHOLE" localSheetId="9">[4]Table!$BZ$371</definedName>
    <definedName name="WHOLE">[2]Table!$BZ$371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6" l="1"/>
  <c r="D64" i="6"/>
  <c r="E64" i="6"/>
  <c r="F64" i="6"/>
  <c r="G64" i="6"/>
  <c r="B65" i="6"/>
  <c r="C65" i="6"/>
  <c r="D65" i="6"/>
  <c r="E65" i="6"/>
  <c r="F65" i="6"/>
  <c r="G65" i="6"/>
  <c r="C66" i="6"/>
  <c r="D66" i="6"/>
  <c r="E66" i="6"/>
  <c r="F66" i="6"/>
  <c r="G66" i="6"/>
  <c r="B67" i="6"/>
  <c r="C67" i="6"/>
  <c r="D67" i="6"/>
  <c r="E67" i="6"/>
  <c r="F67" i="6"/>
  <c r="G67" i="6"/>
  <c r="B68" i="6"/>
  <c r="C68" i="6"/>
  <c r="D68" i="6"/>
  <c r="E68" i="6"/>
  <c r="F68" i="6"/>
  <c r="G68" i="6"/>
  <c r="B69" i="6"/>
  <c r="C69" i="6"/>
  <c r="D69" i="6"/>
  <c r="E69" i="6"/>
  <c r="F69" i="6"/>
  <c r="G69" i="6"/>
  <c r="B70" i="6"/>
  <c r="C70" i="6"/>
  <c r="D70" i="6"/>
  <c r="E70" i="6"/>
  <c r="F70" i="6"/>
  <c r="G70" i="6"/>
  <c r="B71" i="6"/>
  <c r="C71" i="6"/>
  <c r="D71" i="6"/>
  <c r="E71" i="6"/>
  <c r="F71" i="6"/>
  <c r="G71" i="6"/>
  <c r="B72" i="6"/>
  <c r="C72" i="6"/>
  <c r="D72" i="6"/>
  <c r="E72" i="6"/>
  <c r="F72" i="6"/>
  <c r="G72" i="6"/>
  <c r="C73" i="6"/>
  <c r="D73" i="6"/>
  <c r="E73" i="6"/>
  <c r="F73" i="6"/>
  <c r="G73" i="6"/>
  <c r="B74" i="6"/>
  <c r="C74" i="6"/>
  <c r="D74" i="6"/>
  <c r="E74" i="6"/>
  <c r="F74" i="6"/>
  <c r="G74" i="6"/>
  <c r="B75" i="6"/>
  <c r="C75" i="6"/>
  <c r="D75" i="6"/>
  <c r="E75" i="6"/>
  <c r="F75" i="6"/>
  <c r="G75" i="6"/>
  <c r="B76" i="6"/>
  <c r="C76" i="6"/>
  <c r="D76" i="6"/>
  <c r="E76" i="6"/>
  <c r="F76" i="6"/>
  <c r="G76" i="6"/>
  <c r="C64" i="5"/>
  <c r="D64" i="5"/>
  <c r="E64" i="5"/>
  <c r="F64" i="5"/>
  <c r="G64" i="5"/>
  <c r="B65" i="5"/>
  <c r="C65" i="5"/>
  <c r="D65" i="5"/>
  <c r="E65" i="5"/>
  <c r="F65" i="5"/>
  <c r="G65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E69" i="5"/>
  <c r="F69" i="5"/>
  <c r="G69" i="5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E75" i="5"/>
  <c r="F75" i="5"/>
  <c r="G75" i="5"/>
  <c r="B76" i="5"/>
  <c r="C76" i="5"/>
  <c r="D76" i="5"/>
  <c r="E76" i="5"/>
  <c r="F76" i="5"/>
  <c r="G76" i="5"/>
  <c r="J13" i="2"/>
  <c r="N13" i="2"/>
  <c r="J14" i="2"/>
  <c r="N14" i="2"/>
  <c r="J15" i="2"/>
  <c r="N15" i="2"/>
  <c r="J16" i="2"/>
  <c r="N16" i="2"/>
  <c r="J17" i="2"/>
  <c r="N17" i="2"/>
  <c r="J21" i="2"/>
  <c r="N21" i="2"/>
  <c r="J22" i="2"/>
  <c r="N22" i="2"/>
  <c r="J23" i="2"/>
  <c r="N23" i="2"/>
  <c r="J24" i="2"/>
  <c r="N24" i="2"/>
  <c r="J25" i="2"/>
  <c r="N25" i="2"/>
  <c r="J29" i="2"/>
  <c r="N29" i="2"/>
  <c r="J30" i="2"/>
  <c r="N30" i="2"/>
  <c r="J31" i="2"/>
  <c r="N31" i="2"/>
  <c r="J32" i="2"/>
  <c r="N32" i="2"/>
  <c r="J33" i="2"/>
  <c r="N33" i="2"/>
  <c r="J39" i="2"/>
  <c r="N39" i="2"/>
  <c r="J40" i="2"/>
  <c r="N40" i="2"/>
  <c r="J44" i="2"/>
  <c r="N44" i="2"/>
  <c r="J45" i="2"/>
  <c r="N45" i="2"/>
  <c r="J49" i="2"/>
  <c r="N49" i="2"/>
  <c r="J50" i="2"/>
  <c r="N50" i="2"/>
  <c r="B56" i="2"/>
  <c r="C56" i="2"/>
  <c r="D56" i="2"/>
  <c r="F56" i="2"/>
  <c r="G56" i="2"/>
  <c r="H56" i="2"/>
  <c r="I56" i="2"/>
  <c r="J56" i="2"/>
  <c r="L56" i="2"/>
  <c r="B57" i="2"/>
  <c r="C57" i="2"/>
  <c r="D57" i="2"/>
  <c r="F57" i="2"/>
  <c r="G57" i="2"/>
  <c r="H57" i="2"/>
  <c r="I57" i="2"/>
  <c r="J57" i="2"/>
  <c r="L57" i="2"/>
  <c r="B58" i="2"/>
  <c r="C58" i="2"/>
  <c r="D58" i="2"/>
  <c r="F58" i="2"/>
  <c r="G58" i="2"/>
  <c r="H58" i="2"/>
  <c r="I58" i="2"/>
  <c r="J58" i="2"/>
  <c r="L58" i="2"/>
  <c r="B62" i="2"/>
  <c r="C62" i="2"/>
  <c r="D62" i="2"/>
  <c r="F62" i="2"/>
  <c r="G62" i="2"/>
  <c r="H62" i="2"/>
  <c r="I62" i="2"/>
  <c r="J62" i="2"/>
  <c r="L62" i="2"/>
  <c r="B63" i="2"/>
  <c r="C63" i="2"/>
  <c r="D63" i="2"/>
  <c r="F63" i="2"/>
  <c r="G63" i="2"/>
  <c r="H63" i="2"/>
  <c r="I63" i="2"/>
  <c r="J63" i="2"/>
  <c r="L63" i="2"/>
  <c r="B64" i="2"/>
  <c r="C64" i="2"/>
  <c r="D64" i="2"/>
  <c r="F64" i="2"/>
  <c r="G64" i="2"/>
  <c r="H64" i="2"/>
  <c r="I64" i="2"/>
  <c r="J64" i="2"/>
  <c r="L64" i="2"/>
  <c r="B68" i="2"/>
  <c r="C68" i="2"/>
  <c r="D68" i="2"/>
  <c r="F68" i="2"/>
  <c r="G68" i="2"/>
  <c r="H68" i="2"/>
  <c r="I68" i="2"/>
  <c r="J68" i="2"/>
  <c r="L68" i="2"/>
  <c r="B69" i="2"/>
  <c r="C69" i="2"/>
  <c r="D69" i="2"/>
  <c r="F69" i="2"/>
  <c r="G69" i="2"/>
  <c r="H69" i="2"/>
  <c r="I69" i="2"/>
  <c r="J69" i="2"/>
  <c r="L69" i="2"/>
  <c r="B70" i="2"/>
  <c r="C70" i="2"/>
  <c r="D70" i="2"/>
  <c r="F70" i="2"/>
  <c r="G70" i="2"/>
  <c r="H70" i="2"/>
  <c r="I70" i="2"/>
  <c r="J70" i="2"/>
  <c r="L70" i="2"/>
</calcChain>
</file>

<file path=xl/sharedStrings.xml><?xml version="1.0" encoding="utf-8"?>
<sst xmlns="http://schemas.openxmlformats.org/spreadsheetml/2006/main" count="610" uniqueCount="225">
  <si>
    <t>2013-2017 average</t>
  </si>
  <si>
    <t>2004-08 average</t>
  </si>
  <si>
    <t>Lanarkshire</t>
  </si>
  <si>
    <t>Renfrewshire/Inverclyde</t>
  </si>
  <si>
    <t>Fife</t>
  </si>
  <si>
    <t>Highlands &amp; Islands</t>
  </si>
  <si>
    <t>Edinburgh</t>
  </si>
  <si>
    <t>Lothians &amp; Borders</t>
  </si>
  <si>
    <t>1. In 2015 the police created a new North East division by combining Aberdeen City, Moray and Aberdeenshire councils.</t>
  </si>
  <si>
    <t>Greater Glasgow</t>
  </si>
  <si>
    <t>Ayrshire</t>
  </si>
  <si>
    <t>Dumfries &amp; Galloway</t>
  </si>
  <si>
    <t>Forth Valley</t>
  </si>
  <si>
    <t>Argyll/W.Dunb'shire</t>
  </si>
  <si>
    <t>Tayside</t>
  </si>
  <si>
    <r>
      <t xml:space="preserve">North East </t>
    </r>
    <r>
      <rPr>
        <b/>
        <vertAlign val="superscript"/>
        <sz val="10"/>
        <rFont val="Arial"/>
        <family val="2"/>
      </rPr>
      <t>1</t>
    </r>
  </si>
  <si>
    <t>All severities</t>
  </si>
  <si>
    <t>Fatal &amp; Serious</t>
  </si>
  <si>
    <t>Slight</t>
  </si>
  <si>
    <t>Serious</t>
  </si>
  <si>
    <t>Fatal</t>
  </si>
  <si>
    <t>Years:2004-08 and 2013-2017 averages, 2013 to 2017</t>
  </si>
  <si>
    <t>Accidents by police force division and severity</t>
  </si>
  <si>
    <t>Table 3a</t>
  </si>
  <si>
    <t>All Severities</t>
  </si>
  <si>
    <t>2013 to 2017 average on 2004-08 average</t>
  </si>
  <si>
    <t>2017 on 2004-08 average</t>
  </si>
  <si>
    <t>2017 on 2016</t>
  </si>
  <si>
    <t xml:space="preserve">(c) Per cent changes </t>
  </si>
  <si>
    <t xml:space="preserve">      2013 to 2017 average</t>
  </si>
  <si>
    <r>
      <t xml:space="preserve">      2004-08 average</t>
    </r>
    <r>
      <rPr>
        <vertAlign val="superscript"/>
        <sz val="12"/>
        <rFont val="Arial"/>
        <family val="2"/>
      </rPr>
      <t>(1)</t>
    </r>
  </si>
  <si>
    <t xml:space="preserve">(b) annual averages </t>
  </si>
  <si>
    <t xml:space="preserve"> </t>
  </si>
  <si>
    <t>(a) numbers</t>
  </si>
  <si>
    <t>Total</t>
  </si>
  <si>
    <t>Built up</t>
  </si>
  <si>
    <t>Non Built up</t>
  </si>
  <si>
    <t>Non built up</t>
  </si>
  <si>
    <t>Minor roads</t>
  </si>
  <si>
    <t>Major roads</t>
  </si>
  <si>
    <t>Trunk % of total</t>
  </si>
  <si>
    <t>All Roads</t>
  </si>
  <si>
    <t>Local Authority</t>
  </si>
  <si>
    <t xml:space="preserve">Trunk </t>
  </si>
  <si>
    <t>Severity/Year</t>
  </si>
  <si>
    <t>2004-08 and 2013 to 2017 averages, 2013 to 2017</t>
  </si>
  <si>
    <t>Reported accidents by road type and severity</t>
  </si>
  <si>
    <t>ACCIDENTS</t>
  </si>
  <si>
    <t>Table 4</t>
  </si>
  <si>
    <t>2013 to 2017 ave</t>
  </si>
  <si>
    <t>2004-08 ave</t>
  </si>
  <si>
    <r>
      <t xml:space="preserve">roads </t>
    </r>
    <r>
      <rPr>
        <b/>
        <vertAlign val="superscript"/>
        <sz val="11"/>
        <rFont val="Arial"/>
        <family val="2"/>
      </rPr>
      <t>(1)</t>
    </r>
  </si>
  <si>
    <t>All minor roads</t>
  </si>
  <si>
    <t>C &amp; Unclassified</t>
  </si>
  <si>
    <t>B roads</t>
  </si>
  <si>
    <t>All major roads</t>
  </si>
  <si>
    <t xml:space="preserve">LA A </t>
  </si>
  <si>
    <t xml:space="preserve">Trunk A </t>
  </si>
  <si>
    <t>Motor- ways</t>
  </si>
  <si>
    <t>All roads</t>
  </si>
  <si>
    <t xml:space="preserve">       Years: 2004-08 and 2013 to 2017 averages, 2007 to 2017</t>
  </si>
  <si>
    <t>(a)  Reported accidents by severity and road class for built-up and non built-up roads</t>
  </si>
  <si>
    <t xml:space="preserve">Table 5 </t>
  </si>
  <si>
    <t>table take account of any revisions to the traffic estimates for previous years.</t>
  </si>
  <si>
    <t xml:space="preserve"> on "non-built up" roads divided by the estimated volume of traffic on "rural" roads, for example.  The figures given in this</t>
  </si>
  <si>
    <t>for the number of accidents.  Therefore, these rates are approximations: the "non-built up" rate is the number of accidents</t>
  </si>
  <si>
    <t>1. Traffic estimates are based on an "urban/rural" split which differs slightly from the "built-up/non built-up" classification used</t>
  </si>
  <si>
    <r>
      <t>up</t>
    </r>
    <r>
      <rPr>
        <b/>
        <vertAlign val="superscript"/>
        <sz val="12"/>
        <rFont val="Arial"/>
        <family val="2"/>
      </rPr>
      <t>(1)</t>
    </r>
  </si>
  <si>
    <t xml:space="preserve">Built </t>
  </si>
  <si>
    <t>built</t>
  </si>
  <si>
    <t>roads</t>
  </si>
  <si>
    <t>Non</t>
  </si>
  <si>
    <t>minor</t>
  </si>
  <si>
    <t>major</t>
  </si>
  <si>
    <t xml:space="preserve">roads </t>
  </si>
  <si>
    <t xml:space="preserve">              roads </t>
  </si>
  <si>
    <t>ways</t>
  </si>
  <si>
    <r>
      <t>roads</t>
    </r>
    <r>
      <rPr>
        <b/>
        <vertAlign val="superscript"/>
        <sz val="12"/>
        <rFont val="Arial"/>
        <family val="2"/>
      </rPr>
      <t xml:space="preserve"> </t>
    </r>
  </si>
  <si>
    <t>All</t>
  </si>
  <si>
    <t>Motor-</t>
  </si>
  <si>
    <t xml:space="preserve">       Years: 2004-08 and 2013-2017 averages, 2007 to 2017</t>
  </si>
  <si>
    <r>
      <t xml:space="preserve">       rates per 100 million vehicle km</t>
    </r>
    <r>
      <rPr>
        <b/>
        <vertAlign val="superscript"/>
        <sz val="12"/>
        <rFont val="Arial"/>
        <family val="2"/>
      </rPr>
      <t xml:space="preserve"> (1)</t>
    </r>
  </si>
  <si>
    <t>(b)  Reported accident rates by severity and road class for built-up and non built-up roads</t>
  </si>
  <si>
    <t>Table 5</t>
  </si>
  <si>
    <t>Renfrewshire &amp; Inverclyde</t>
  </si>
  <si>
    <t>n/a</t>
  </si>
  <si>
    <t>Lothians &amp; Scottish Borders</t>
  </si>
  <si>
    <t xml:space="preserve">Leave in for Web version </t>
  </si>
  <si>
    <t>Hide this table before sending to printer</t>
  </si>
  <si>
    <t>Argyll &amp; West Dunbartonshire</t>
  </si>
  <si>
    <r>
      <t xml:space="preserve">North East </t>
    </r>
    <r>
      <rPr>
        <vertAlign val="superscript"/>
        <sz val="12"/>
        <rFont val="Arial"/>
        <family val="2"/>
      </rPr>
      <t>1</t>
    </r>
  </si>
  <si>
    <t>Percentage above/below Scottish average - for 2004-08 average</t>
  </si>
  <si>
    <t>Scotland</t>
  </si>
  <si>
    <t>Reported accident rate per 100 million vehicle km - for 2004-08 average</t>
  </si>
  <si>
    <t>Roads</t>
  </si>
  <si>
    <t>Police force area</t>
  </si>
  <si>
    <t xml:space="preserve"> Major</t>
  </si>
  <si>
    <t>A roads(1)</t>
  </si>
  <si>
    <t>A roads</t>
  </si>
  <si>
    <t>Motorways</t>
  </si>
  <si>
    <t>Severity/</t>
  </si>
  <si>
    <t>Minor</t>
  </si>
  <si>
    <t xml:space="preserve">    All</t>
  </si>
  <si>
    <t xml:space="preserve">     Local Authority </t>
  </si>
  <si>
    <t>Trunk</t>
  </si>
  <si>
    <t xml:space="preserve">     Years: 2004-08 and 2013-2017 averages</t>
  </si>
  <si>
    <t>(c) Reported accident rates on all roads by police force area and severity</t>
  </si>
  <si>
    <t>North East</t>
  </si>
  <si>
    <t>Percentage above/below Scottish average - for 2013-17 average</t>
  </si>
  <si>
    <t>-</t>
  </si>
  <si>
    <t>Reported accident rate per 100 million vehicle km - for 2013-2017 average</t>
  </si>
  <si>
    <t xml:space="preserve">  </t>
  </si>
  <si>
    <t>Note: As figures in this table have been adjusted to be 30 day months they may not be comparable with other tables in this publication</t>
  </si>
  <si>
    <t>BUP=Built-up       NBUP=Non Built-up</t>
  </si>
  <si>
    <t>Year total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</si>
  <si>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</si>
  <si>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</si>
  <si>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</si>
  <si>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</si>
  <si>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</si>
  <si>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</si>
  <si>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</si>
  <si>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</si>
  <si>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</si>
  <si>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</si>
  <si>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</si>
  <si>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</si>
  <si>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%</t>
  </si>
  <si>
    <t>Minor BUP</t>
  </si>
  <si>
    <t>M &amp; A BUP</t>
  </si>
  <si>
    <t>Minor NBUP</t>
  </si>
  <si>
    <t>M &amp; A NBUP</t>
  </si>
  <si>
    <t>Trunk M &amp; A</t>
  </si>
  <si>
    <t>(figures adjusted for 30 day months)</t>
  </si>
  <si>
    <t>Accidents by severity, month and road type, 2013 to 2017 average</t>
  </si>
  <si>
    <t>Table 6</t>
  </si>
  <si>
    <t>so these changes should have had very little or no effect on the time series.</t>
  </si>
  <si>
    <t xml:space="preserve">codes were used are included in the 'All conditions' figures, but not under any of the categories 'Dry', 'Wet/Damp/Flood' or 'Snow/Frost/Ice', </t>
  </si>
  <si>
    <t xml:space="preserve">With effect from 2005, 'Oil or diesel' and 'mud' have been recorded under 'Special Conditions at Site'. The accidents for which these </t>
  </si>
  <si>
    <t xml:space="preserve">1. Separate codes for the road surface conditions 'Oil or Diesel' and 'Mud' were used between 1999 and 2004, inclusive.   </t>
  </si>
  <si>
    <t>2013-17 ave</t>
  </si>
  <si>
    <t>All conditions</t>
  </si>
  <si>
    <t>Snow/frost/ice</t>
  </si>
  <si>
    <t>Wet/damp/flood</t>
  </si>
  <si>
    <t>Dry</t>
  </si>
  <si>
    <t>Darkness</t>
  </si>
  <si>
    <t>Daylight</t>
  </si>
  <si>
    <t>Non Built-up</t>
  </si>
  <si>
    <t>Built-up</t>
  </si>
  <si>
    <t>2004-08 and 2013-2017 averages, 2013 to 2017</t>
  </si>
  <si>
    <t>Built-up and non built-up roads,</t>
  </si>
  <si>
    <t>Accidents by light condition, road surface condition(1), severity</t>
  </si>
  <si>
    <t>Table 7</t>
  </si>
  <si>
    <t>Other junction</t>
  </si>
  <si>
    <t>Private drive</t>
  </si>
  <si>
    <t>Junction&gt;4 arms(not rd'about)</t>
  </si>
  <si>
    <t>Cross roads</t>
  </si>
  <si>
    <t>Slip road</t>
  </si>
  <si>
    <t>T/Y staggered junc</t>
  </si>
  <si>
    <t>Mini-roundabout</t>
  </si>
  <si>
    <t>Roundabout</t>
  </si>
  <si>
    <t>More than 20m from junction</t>
  </si>
  <si>
    <t>Total built-up/non built-up</t>
  </si>
  <si>
    <t>Years: 2013-2017 average</t>
  </si>
  <si>
    <t>separately for built-up and non built-up roads</t>
  </si>
  <si>
    <t>Accidents by junction detail and severity</t>
  </si>
  <si>
    <t>Table 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</si>
  <si>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</si>
  <si>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</si>
  <si>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</si>
  <si>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</si>
  <si>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</si>
  <si>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</si>
  <si>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</si>
  <si>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</si>
  <si>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</si>
  <si>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</si>
  <si>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</si>
  <si>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accidents</t>
  </si>
  <si>
    <t>built-up</t>
  </si>
  <si>
    <t>Motorway</t>
  </si>
  <si>
    <t>only</t>
  </si>
  <si>
    <t>All injury</t>
  </si>
  <si>
    <t>Damage</t>
  </si>
  <si>
    <t>Injury Road Accidents</t>
  </si>
  <si>
    <t>Years: 2007 to 2017</t>
  </si>
  <si>
    <t>Total estimated accident costs in Scotland (£ million) at 2017 prices, by severity</t>
  </si>
  <si>
    <t>Table 11</t>
  </si>
  <si>
    <t>Trunk roads only</t>
  </si>
  <si>
    <t>Built-up roads</t>
  </si>
  <si>
    <t>Non built-up roads</t>
  </si>
  <si>
    <t>injury</t>
  </si>
  <si>
    <t>for all</t>
  </si>
  <si>
    <t>Category of road</t>
  </si>
  <si>
    <t>Average</t>
  </si>
  <si>
    <t>Accident Severity</t>
  </si>
  <si>
    <t>Cost per accident by road type and severity in Scotland (£) for 2017 at 2017 prices</t>
  </si>
  <si>
    <t>Table 10</t>
  </si>
  <si>
    <t>Note: Police costs have been updated following a survey in 2011 of police forces in England, Scotland and Wales.</t>
  </si>
  <si>
    <t>These averages are based on reported accident numbers</t>
  </si>
  <si>
    <t>Total costs per accident for GB</t>
  </si>
  <si>
    <t>- Built-up roads</t>
  </si>
  <si>
    <t>- Non built-up roads</t>
  </si>
  <si>
    <t>This breakdown is for the damage element only</t>
  </si>
  <si>
    <t>- Motorways</t>
  </si>
  <si>
    <t xml:space="preserve">     Damage to property</t>
  </si>
  <si>
    <t xml:space="preserve">     Insurance</t>
  </si>
  <si>
    <t xml:space="preserve">     Police/administration</t>
  </si>
  <si>
    <t>Police and damage to property costs for GB:</t>
  </si>
  <si>
    <t xml:space="preserve">     Pain, grief, suffering</t>
  </si>
  <si>
    <t xml:space="preserve">     Medical/ambulance</t>
  </si>
  <si>
    <t xml:space="preserve">     Lost output</t>
  </si>
  <si>
    <t>Casualty related costs for GB:</t>
  </si>
  <si>
    <t xml:space="preserve">Damage </t>
  </si>
  <si>
    <t xml:space="preserve">Fatal </t>
  </si>
  <si>
    <t>(b)  Costs per accident by element of cost and severity</t>
  </si>
  <si>
    <t>Average cost per casualty for Great Britain</t>
  </si>
  <si>
    <t>Average all casualties</t>
  </si>
  <si>
    <t>Slightly Injured</t>
  </si>
  <si>
    <t>Seriously Injured</t>
  </si>
  <si>
    <t>Killed</t>
  </si>
  <si>
    <t>Average for all casualties is calculated using estimates of non-reported accidents. 
Based on reported accidents only, the average value is £50,698 (it's higher as more slight injuries are estimated to go unreported)</t>
  </si>
  <si>
    <t>(a)  Cost per casualty by severity: average costs for Great Britain (£) at 2017 prices</t>
  </si>
  <si>
    <t>COSTS</t>
  </si>
  <si>
    <t xml:space="preserve">Table 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</si>
</sst>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_)"/>
    <numFmt numFmtId="166" formatCode="#,##0_ ;\-#,##0\ "/>
    <numFmt numFmtId="167" formatCode="0.0"/>
    <numFmt numFmtId="168" formatCode="General_)"/>
    <numFmt numFmtId="169" formatCode="#,##0.0"/>
    <numFmt numFmtId="170" formatCode="0.0_)"/>
    <numFmt numFmtId="171" formatCode="_-* #,##0.0_-;\-* #,##0.0_-;_-* &quot;-&quot;?_-;_-@_-"/>
  </numFmts>
  <fonts count="3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indexed="55"/>
      <name val="Arial"/>
      <family val="2"/>
    </font>
    <font>
      <b/>
      <sz val="12"/>
      <color indexed="55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vertAlign val="superscript"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indexed="55"/>
      <name val="Arial"/>
      <family val="2"/>
    </font>
    <font>
      <sz val="12"/>
      <name val="Arial MT"/>
    </font>
    <font>
      <b/>
      <sz val="12"/>
      <color rgb="FFFF000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b/>
      <sz val="10"/>
      <color indexed="8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/>
      <diagonal/>
    </border>
  </borders>
  <cellStyleXfs count="5">
    <xf numFmtId="0" fontId="0" fillId="0" borderId="0">
      <alignment vertical="top"/>
    </xf>
    <xf numFmtId="43" fontId="1" fillId="0" borderId="0" applyFont="0" applyFill="0" applyBorder="0" applyAlignment="0" applyProtection="0"/>
    <xf numFmtId="0" fontId="4" fillId="0" borderId="0"/>
    <xf numFmtId="168" fontId="24" fillId="0" borderId="0"/>
    <xf numFmtId="0" fontId="1" fillId="0" borderId="0"/>
  </cellStyleXfs>
  <cellXfs count="350">
    <xf numFmtId="0" fontId="0" fillId="0" borderId="0" xfId="0">
      <alignment vertical="top"/>
    </xf>
    <xf numFmtId="0" fontId="0" fillId="0" borderId="0" xfId="0" applyAlignment="1"/>
    <xf numFmtId="164" fontId="2" fillId="0" borderId="1" xfId="1" applyNumberFormat="1" applyFont="1" applyBorder="1" applyAlignment="1"/>
    <xf numFmtId="0" fontId="2" fillId="0" borderId="1" xfId="0" applyFont="1" applyBorder="1" applyAlignment="1">
      <alignment horizontal="right"/>
    </xf>
    <xf numFmtId="0" fontId="0" fillId="0" borderId="1" xfId="0" applyBorder="1" applyAlignment="1"/>
    <xf numFmtId="0" fontId="0" fillId="0" borderId="0" xfId="0" applyBorder="1" applyAlignment="1"/>
    <xf numFmtId="0" fontId="0" fillId="0" borderId="0" xfId="0" applyAlignment="1">
      <alignment horizontal="right"/>
    </xf>
    <xf numFmtId="164" fontId="0" fillId="0" borderId="0" xfId="1" applyNumberFormat="1" applyFont="1" applyBorder="1" applyAlignment="1"/>
    <xf numFmtId="164" fontId="0" fillId="0" borderId="0" xfId="1" applyNumberFormat="1" applyFont="1" applyAlignment="1"/>
    <xf numFmtId="164" fontId="2" fillId="0" borderId="0" xfId="1" applyNumberFormat="1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2" fillId="0" borderId="0" xfId="0" applyFont="1" applyAlignment="1">
      <alignment vertical="top"/>
    </xf>
    <xf numFmtId="164" fontId="2" fillId="0" borderId="0" xfId="1" applyNumberFormat="1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0" fontId="0" fillId="0" borderId="2" xfId="0" applyBorder="1" applyAlignment="1"/>
    <xf numFmtId="0" fontId="5" fillId="0" borderId="0" xfId="2" applyFont="1"/>
    <xf numFmtId="0" fontId="4" fillId="0" borderId="0" xfId="2" applyFont="1"/>
    <xf numFmtId="3" fontId="4" fillId="0" borderId="0" xfId="2" applyNumberFormat="1" applyFont="1" applyFill="1"/>
    <xf numFmtId="1" fontId="4" fillId="0" borderId="0" xfId="2" applyNumberFormat="1" applyFont="1" applyFill="1" applyBorder="1"/>
    <xf numFmtId="0" fontId="4" fillId="0" borderId="0" xfId="2" applyFont="1" applyBorder="1" applyAlignment="1">
      <alignment horizontal="left"/>
    </xf>
    <xf numFmtId="3" fontId="4" fillId="0" borderId="3" xfId="2" applyNumberFormat="1" applyFont="1" applyFill="1" applyBorder="1"/>
    <xf numFmtId="1" fontId="4" fillId="0" borderId="3" xfId="2" applyNumberFormat="1" applyFont="1" applyFill="1" applyBorder="1"/>
    <xf numFmtId="0" fontId="4" fillId="0" borderId="3" xfId="2" applyFont="1" applyBorder="1" applyAlignment="1">
      <alignment horizontal="left"/>
    </xf>
    <xf numFmtId="0" fontId="5" fillId="0" borderId="0" xfId="2" applyFont="1" applyBorder="1"/>
    <xf numFmtId="3" fontId="4" fillId="0" borderId="0" xfId="2" applyNumberFormat="1" applyFont="1" applyFill="1" applyBorder="1"/>
    <xf numFmtId="1" fontId="6" fillId="0" borderId="0" xfId="2" applyNumberFormat="1" applyFont="1" applyFill="1" applyBorder="1"/>
    <xf numFmtId="1" fontId="4" fillId="0" borderId="0" xfId="2" applyNumberFormat="1" applyFont="1" applyFill="1"/>
    <xf numFmtId="1" fontId="6" fillId="0" borderId="0" xfId="2" applyNumberFormat="1" applyFont="1" applyFill="1"/>
    <xf numFmtId="0" fontId="4" fillId="0" borderId="0" xfId="2" applyFont="1" applyAlignment="1">
      <alignment horizontal="left"/>
    </xf>
    <xf numFmtId="3" fontId="6" fillId="0" borderId="0" xfId="2" applyNumberFormat="1" applyFont="1" applyFill="1"/>
    <xf numFmtId="0" fontId="7" fillId="0" borderId="0" xfId="2" applyFont="1" applyAlignment="1">
      <alignment horizontal="left"/>
    </xf>
    <xf numFmtId="165" fontId="4" fillId="0" borderId="0" xfId="2" applyNumberFormat="1" applyFont="1" applyFill="1" applyProtection="1"/>
    <xf numFmtId="0" fontId="4" fillId="0" borderId="0" xfId="2" applyFont="1" applyFill="1"/>
    <xf numFmtId="0" fontId="7" fillId="0" borderId="0" xfId="2" applyFont="1"/>
    <xf numFmtId="3" fontId="4" fillId="0" borderId="0" xfId="2" applyNumberFormat="1" applyFont="1" applyFill="1" applyProtection="1"/>
    <xf numFmtId="3" fontId="4" fillId="0" borderId="0" xfId="2" applyNumberFormat="1" applyFont="1" applyAlignment="1">
      <alignment horizontal="right"/>
    </xf>
    <xf numFmtId="0" fontId="4" fillId="0" borderId="0" xfId="2" applyFont="1" applyAlignment="1">
      <alignment horizontal="center"/>
    </xf>
    <xf numFmtId="3" fontId="6" fillId="0" borderId="0" xfId="2" applyNumberFormat="1" applyFont="1" applyFill="1" applyProtection="1"/>
    <xf numFmtId="3" fontId="6" fillId="0" borderId="0" xfId="2" applyNumberFormat="1" applyFont="1" applyAlignment="1">
      <alignment horizontal="right"/>
    </xf>
    <xf numFmtId="3" fontId="4" fillId="0" borderId="0" xfId="2" applyNumberFormat="1" applyFont="1" applyFill="1" applyBorder="1" applyProtection="1"/>
    <xf numFmtId="3" fontId="7" fillId="0" borderId="0" xfId="2" applyNumberFormat="1" applyFont="1" applyFill="1" applyBorder="1" applyAlignment="1">
      <alignment horizontal="center"/>
    </xf>
    <xf numFmtId="3" fontId="7" fillId="0" borderId="0" xfId="2" applyNumberFormat="1" applyFont="1" applyFill="1" applyBorder="1" applyAlignment="1">
      <alignment horizontal="right"/>
    </xf>
    <xf numFmtId="0" fontId="7" fillId="0" borderId="0" xfId="2" applyFont="1" applyBorder="1"/>
    <xf numFmtId="0" fontId="4" fillId="0" borderId="0" xfId="2" applyFont="1" applyBorder="1"/>
    <xf numFmtId="3" fontId="4" fillId="0" borderId="0" xfId="2" applyNumberFormat="1" applyFont="1" applyAlignment="1">
      <alignment horizontal="right" wrapText="1"/>
    </xf>
    <xf numFmtId="3" fontId="6" fillId="0" borderId="0" xfId="2" applyNumberFormat="1" applyFont="1"/>
    <xf numFmtId="3" fontId="4" fillId="0" borderId="0" xfId="2" applyNumberFormat="1" applyFont="1"/>
    <xf numFmtId="3" fontId="6" fillId="0" borderId="0" xfId="2" applyNumberFormat="1" applyFont="1" applyFill="1" applyBorder="1" applyProtection="1"/>
    <xf numFmtId="3" fontId="6" fillId="0" borderId="0" xfId="2" applyNumberFormat="1" applyFont="1" applyFill="1" applyBorder="1"/>
    <xf numFmtId="0" fontId="1" fillId="0" borderId="0" xfId="2" applyFont="1" applyAlignment="1">
      <alignment horizontal="right" wrapText="1"/>
    </xf>
    <xf numFmtId="3" fontId="4" fillId="0" borderId="0" xfId="2" applyNumberFormat="1" applyFont="1" applyBorder="1" applyAlignment="1">
      <alignment horizontal="right"/>
    </xf>
    <xf numFmtId="0" fontId="4" fillId="0" borderId="0" xfId="2" applyFont="1" applyAlignment="1">
      <alignment horizontal="right" wrapText="1"/>
    </xf>
    <xf numFmtId="0" fontId="4" fillId="0" borderId="0" xfId="2" applyFont="1" applyAlignment="1">
      <alignment horizontal="right"/>
    </xf>
    <xf numFmtId="0" fontId="7" fillId="0" borderId="0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Border="1" applyAlignment="1">
      <alignment horizontal="right"/>
    </xf>
    <xf numFmtId="0" fontId="7" fillId="0" borderId="0" xfId="2" applyFont="1" applyAlignment="1">
      <alignment horizontal="centerContinuous"/>
    </xf>
    <xf numFmtId="0" fontId="9" fillId="0" borderId="0" xfId="2" applyFont="1" applyBorder="1" applyAlignment="1">
      <alignment horizontal="center"/>
    </xf>
    <xf numFmtId="0" fontId="7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/>
    </xf>
    <xf numFmtId="0" fontId="7" fillId="0" borderId="4" xfId="2" applyFont="1" applyBorder="1" applyAlignment="1">
      <alignment horizontal="right" wrapText="1"/>
    </xf>
    <xf numFmtId="0" fontId="7" fillId="0" borderId="4" xfId="2" applyFont="1" applyBorder="1" applyAlignment="1">
      <alignment wrapText="1"/>
    </xf>
    <xf numFmtId="0" fontId="7" fillId="0" borderId="4" xfId="2" applyFont="1" applyBorder="1" applyAlignment="1">
      <alignment horizontal="center" wrapText="1"/>
    </xf>
    <xf numFmtId="0" fontId="7" fillId="0" borderId="4" xfId="2" applyFont="1" applyBorder="1"/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Continuous"/>
    </xf>
    <xf numFmtId="0" fontId="7" fillId="0" borderId="5" xfId="2" applyFont="1" applyBorder="1" applyAlignment="1">
      <alignment horizontal="center" vertical="center" wrapText="1"/>
    </xf>
    <xf numFmtId="0" fontId="7" fillId="0" borderId="5" xfId="2" applyFont="1" applyBorder="1" applyAlignment="1">
      <alignment vertical="center" wrapText="1"/>
    </xf>
    <xf numFmtId="0" fontId="7" fillId="0" borderId="5" xfId="2" applyFont="1" applyBorder="1"/>
    <xf numFmtId="0" fontId="7" fillId="0" borderId="6" xfId="2" applyFont="1" applyBorder="1"/>
    <xf numFmtId="0" fontId="7" fillId="0" borderId="6" xfId="2" applyFont="1" applyBorder="1" applyAlignment="1">
      <alignment horizontal="centerContinuous"/>
    </xf>
    <xf numFmtId="0" fontId="7" fillId="0" borderId="6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4" fillId="0" borderId="3" xfId="2" applyFont="1" applyBorder="1"/>
    <xf numFmtId="0" fontId="10" fillId="0" borderId="0" xfId="2" applyFont="1" applyAlignment="1">
      <alignment horizontal="left"/>
    </xf>
    <xf numFmtId="0" fontId="10" fillId="0" borderId="0" xfId="2" applyFont="1"/>
    <xf numFmtId="0" fontId="10" fillId="0" borderId="0" xfId="0" applyFont="1" applyAlignment="1">
      <alignment horizontal="right"/>
    </xf>
    <xf numFmtId="0" fontId="1" fillId="0" borderId="0" xfId="0" applyFont="1" applyAlignment="1"/>
    <xf numFmtId="3" fontId="4" fillId="0" borderId="0" xfId="0" applyNumberFormat="1" applyFont="1" applyAlignment="1"/>
    <xf numFmtId="3" fontId="4" fillId="0" borderId="0" xfId="0" applyNumberFormat="1" applyFont="1" applyBorder="1" applyAlignment="1"/>
    <xf numFmtId="0" fontId="1" fillId="0" borderId="0" xfId="0" applyFont="1" applyBorder="1" applyAlignment="1"/>
    <xf numFmtId="3" fontId="11" fillId="0" borderId="0" xfId="0" applyNumberFormat="1" applyFont="1" applyBorder="1" applyAlignment="1"/>
    <xf numFmtId="0" fontId="1" fillId="0" borderId="0" xfId="0" applyFont="1" applyBorder="1" applyAlignment="1">
      <alignment horizontal="left"/>
    </xf>
    <xf numFmtId="3" fontId="12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center"/>
    </xf>
    <xf numFmtId="0" fontId="4" fillId="0" borderId="0" xfId="0" applyFont="1" applyAlignment="1"/>
    <xf numFmtId="0" fontId="13" fillId="0" borderId="0" xfId="0" applyFont="1" applyBorder="1" applyAlignment="1"/>
    <xf numFmtId="0" fontId="4" fillId="0" borderId="0" xfId="0" applyFont="1" applyBorder="1" applyAlignment="1"/>
    <xf numFmtId="0" fontId="7" fillId="0" borderId="0" xfId="0" applyFont="1" applyBorder="1" applyAlignment="1"/>
    <xf numFmtId="1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left" vertical="top"/>
    </xf>
    <xf numFmtId="3" fontId="7" fillId="0" borderId="0" xfId="0" applyNumberFormat="1" applyFont="1" applyBorder="1" applyAlignment="1"/>
    <xf numFmtId="3" fontId="14" fillId="0" borderId="3" xfId="0" applyNumberFormat="1" applyFont="1" applyBorder="1" applyAlignment="1">
      <alignment horizontal="right" wrapText="1"/>
    </xf>
    <xf numFmtId="41" fontId="14" fillId="0" borderId="3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3" fontId="13" fillId="0" borderId="0" xfId="0" applyNumberFormat="1" applyFont="1" applyAlignment="1">
      <alignment horizontal="right" wrapText="1"/>
    </xf>
    <xf numFmtId="41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0" fontId="7" fillId="0" borderId="0" xfId="0" applyFont="1" applyAlignment="1"/>
    <xf numFmtId="3" fontId="7" fillId="0" borderId="0" xfId="0" applyNumberFormat="1" applyFont="1" applyAlignment="1"/>
    <xf numFmtId="3" fontId="14" fillId="0" borderId="0" xfId="0" applyNumberFormat="1" applyFont="1" applyFill="1" applyAlignment="1">
      <alignment horizontal="right"/>
    </xf>
    <xf numFmtId="166" fontId="14" fillId="0" borderId="0" xfId="0" applyNumberFormat="1" applyFont="1" applyFill="1" applyAlignment="1"/>
    <xf numFmtId="3" fontId="14" fillId="0" borderId="0" xfId="0" applyNumberFormat="1" applyFont="1" applyFill="1" applyAlignment="1"/>
    <xf numFmtId="0" fontId="14" fillId="0" borderId="0" xfId="0" applyFont="1" applyBorder="1" applyAlignment="1">
      <alignment horizontal="right"/>
    </xf>
    <xf numFmtId="41" fontId="13" fillId="0" borderId="0" xfId="0" applyNumberFormat="1" applyFont="1" applyFill="1" applyAlignment="1"/>
    <xf numFmtId="0" fontId="14" fillId="0" borderId="0" xfId="0" applyFont="1" applyBorder="1" applyAlignment="1"/>
    <xf numFmtId="3" fontId="14" fillId="0" borderId="0" xfId="0" applyNumberFormat="1" applyFont="1" applyAlignment="1">
      <alignment horizontal="right" wrapText="1"/>
    </xf>
    <xf numFmtId="41" fontId="14" fillId="0" borderId="0" xfId="0" applyNumberFormat="1" applyFont="1" applyFill="1" applyAlignment="1"/>
    <xf numFmtId="1" fontId="14" fillId="0" borderId="0" xfId="0" applyNumberFormat="1" applyFont="1" applyAlignment="1">
      <alignment horizontal="right" wrapText="1"/>
    </xf>
    <xf numFmtId="1" fontId="13" fillId="0" borderId="0" xfId="0" applyNumberFormat="1" applyFont="1" applyAlignment="1">
      <alignment horizontal="right" wrapText="1"/>
    </xf>
    <xf numFmtId="41" fontId="14" fillId="0" borderId="0" xfId="0" applyNumberFormat="1" applyFont="1" applyFill="1" applyBorder="1" applyAlignment="1"/>
    <xf numFmtId="1" fontId="14" fillId="0" borderId="0" xfId="0" applyNumberFormat="1" applyFont="1" applyAlignment="1">
      <alignment wrapText="1"/>
    </xf>
    <xf numFmtId="1" fontId="14" fillId="0" borderId="0" xfId="0" applyNumberFormat="1" applyFont="1" applyFill="1" applyAlignment="1"/>
    <xf numFmtId="1" fontId="14" fillId="0" borderId="0" xfId="0" applyNumberFormat="1" applyFont="1" applyFill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0" fontId="14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13" fillId="0" borderId="4" xfId="0" applyFont="1" applyBorder="1" applyAlignment="1"/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3" xfId="0" applyFont="1" applyBorder="1" applyAlignment="1">
      <alignment horizontal="left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wrapText="1"/>
    </xf>
    <xf numFmtId="0" fontId="14" fillId="0" borderId="7" xfId="0" applyFont="1" applyBorder="1" applyAlignment="1">
      <alignment horizontal="left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Continuous" wrapText="1"/>
    </xf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horizontal="centerContinuous"/>
    </xf>
    <xf numFmtId="0" fontId="14" fillId="0" borderId="5" xfId="0" applyFont="1" applyBorder="1" applyAlignment="1"/>
    <xf numFmtId="0" fontId="1" fillId="0" borderId="3" xfId="0" applyFont="1" applyBorder="1" applyAlignment="1"/>
    <xf numFmtId="0" fontId="14" fillId="0" borderId="3" xfId="0" applyFont="1" applyBorder="1" applyAlignment="1"/>
    <xf numFmtId="0" fontId="14" fillId="0" borderId="0" xfId="0" applyFont="1" applyAlignment="1"/>
    <xf numFmtId="0" fontId="16" fillId="0" borderId="0" xfId="0" applyFont="1" applyAlignment="1">
      <alignment horizontal="right"/>
    </xf>
    <xf numFmtId="0" fontId="17" fillId="0" borderId="0" xfId="0" applyFont="1" applyAlignment="1"/>
    <xf numFmtId="2" fontId="1" fillId="0" borderId="0" xfId="0" applyNumberFormat="1" applyFont="1" applyAlignment="1">
      <alignment horizontal="right" wrapText="1"/>
    </xf>
    <xf numFmtId="167" fontId="18" fillId="0" borderId="0" xfId="0" applyNumberFormat="1" applyFont="1" applyBorder="1" applyAlignment="1"/>
    <xf numFmtId="0" fontId="4" fillId="0" borderId="0" xfId="0" applyFont="1" applyBorder="1" applyAlignment="1">
      <alignment horizontal="left"/>
    </xf>
    <xf numFmtId="0" fontId="1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7" fontId="11" fillId="0" borderId="0" xfId="0" applyNumberFormat="1" applyFont="1" applyBorder="1" applyAlignment="1">
      <alignment horizontal="right"/>
    </xf>
    <xf numFmtId="2" fontId="7" fillId="0" borderId="3" xfId="0" applyNumberFormat="1" applyFont="1" applyFill="1" applyBorder="1" applyAlignment="1"/>
    <xf numFmtId="0" fontId="19" fillId="0" borderId="3" xfId="0" applyFont="1" applyBorder="1" applyAlignment="1"/>
    <xf numFmtId="2" fontId="4" fillId="0" borderId="0" xfId="0" applyNumberFormat="1" applyFont="1" applyBorder="1" applyAlignment="1"/>
    <xf numFmtId="2" fontId="4" fillId="0" borderId="0" xfId="0" applyNumberFormat="1" applyFont="1" applyFill="1" applyBorder="1" applyAlignment="1">
      <alignment horizontal="right"/>
    </xf>
    <xf numFmtId="2" fontId="7" fillId="0" borderId="0" xfId="0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quotePrefix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8" xfId="0" applyFont="1" applyBorder="1" applyAlignment="1"/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Continuous"/>
    </xf>
    <xf numFmtId="0" fontId="7" fillId="0" borderId="5" xfId="0" applyFont="1" applyBorder="1" applyAlignment="1"/>
    <xf numFmtId="0" fontId="4" fillId="0" borderId="5" xfId="0" applyFont="1" applyBorder="1" applyAlignment="1"/>
    <xf numFmtId="0" fontId="21" fillId="0" borderId="3" xfId="0" applyFont="1" applyBorder="1" applyAlignment="1"/>
    <xf numFmtId="0" fontId="22" fillId="0" borderId="3" xfId="0" applyFont="1" applyBorder="1" applyAlignment="1"/>
    <xf numFmtId="0" fontId="7" fillId="0" borderId="3" xfId="0" applyFont="1" applyBorder="1" applyAlignment="1"/>
    <xf numFmtId="0" fontId="21" fillId="0" borderId="0" xfId="0" applyFont="1" applyAlignment="1"/>
    <xf numFmtId="0" fontId="22" fillId="0" borderId="0" xfId="0" applyFont="1" applyBorder="1" applyAlignment="1">
      <alignment horizontal="center"/>
    </xf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23" fillId="0" borderId="0" xfId="0" applyFont="1" applyAlignment="1"/>
    <xf numFmtId="0" fontId="22" fillId="0" borderId="0" xfId="0" applyFont="1" applyBorder="1" applyAlignment="1"/>
    <xf numFmtId="168" fontId="4" fillId="0" borderId="0" xfId="3" applyFont="1"/>
    <xf numFmtId="168" fontId="4" fillId="0" borderId="0" xfId="3" applyFont="1" applyAlignment="1">
      <alignment horizontal="right"/>
    </xf>
    <xf numFmtId="168" fontId="4" fillId="0" borderId="0" xfId="3" applyFont="1" applyBorder="1" applyAlignment="1">
      <alignment horizontal="right"/>
    </xf>
    <xf numFmtId="168" fontId="4" fillId="0" borderId="0" xfId="3" quotePrefix="1" applyFont="1" applyBorder="1" applyAlignment="1">
      <alignment horizontal="right"/>
    </xf>
    <xf numFmtId="3" fontId="4" fillId="0" borderId="0" xfId="3" applyNumberFormat="1" applyFont="1" applyBorder="1" applyAlignment="1">
      <alignment horizontal="right"/>
    </xf>
    <xf numFmtId="168" fontId="4" fillId="0" borderId="0" xfId="3" applyFont="1" applyBorder="1" applyAlignment="1">
      <alignment horizontal="left" indent="1"/>
    </xf>
    <xf numFmtId="3" fontId="6" fillId="0" borderId="3" xfId="3" applyNumberFormat="1" applyFont="1" applyFill="1" applyBorder="1" applyAlignment="1">
      <alignment horizontal="right"/>
    </xf>
    <xf numFmtId="168" fontId="4" fillId="0" borderId="3" xfId="3" applyFont="1" applyBorder="1" applyAlignment="1">
      <alignment horizontal="left" indent="1"/>
    </xf>
    <xf numFmtId="168" fontId="4" fillId="0" borderId="0" xfId="3" applyFont="1" applyBorder="1"/>
    <xf numFmtId="3" fontId="6" fillId="0" borderId="0" xfId="3" applyNumberFormat="1" applyFont="1" applyFill="1" applyBorder="1" applyAlignment="1">
      <alignment horizontal="right"/>
    </xf>
    <xf numFmtId="168" fontId="4" fillId="0" borderId="0" xfId="3" applyFont="1" applyAlignment="1">
      <alignment horizontal="left" indent="1"/>
    </xf>
    <xf numFmtId="168" fontId="25" fillId="0" borderId="0" xfId="3" applyFont="1"/>
    <xf numFmtId="168" fontId="6" fillId="0" borderId="0" xfId="3" applyFont="1" applyFill="1"/>
    <xf numFmtId="165" fontId="6" fillId="0" borderId="0" xfId="3" applyNumberFormat="1" applyFont="1" applyFill="1" applyProtection="1"/>
    <xf numFmtId="168" fontId="7" fillId="0" borderId="0" xfId="3" applyFont="1" applyAlignment="1">
      <alignment horizontal="left"/>
    </xf>
    <xf numFmtId="168" fontId="4" fillId="0" borderId="0" xfId="3" applyFont="1" applyFill="1"/>
    <xf numFmtId="41" fontId="4" fillId="0" borderId="0" xfId="3" quotePrefix="1" applyNumberFormat="1" applyFont="1" applyFill="1" applyAlignment="1" applyProtection="1">
      <alignment horizontal="right"/>
    </xf>
    <xf numFmtId="168" fontId="10" fillId="0" borderId="0" xfId="3" applyFont="1" applyAlignment="1">
      <alignment horizontal="left"/>
    </xf>
    <xf numFmtId="168" fontId="1" fillId="0" borderId="0" xfId="3" applyFont="1"/>
    <xf numFmtId="168" fontId="7" fillId="0" borderId="0" xfId="3" applyFont="1"/>
    <xf numFmtId="167" fontId="7" fillId="0" borderId="3" xfId="3" applyNumberFormat="1" applyFont="1" applyFill="1" applyBorder="1"/>
    <xf numFmtId="167" fontId="7" fillId="0" borderId="3" xfId="3" quotePrefix="1" applyNumberFormat="1" applyFont="1" applyFill="1" applyBorder="1" applyAlignment="1">
      <alignment horizontal="right"/>
    </xf>
    <xf numFmtId="169" fontId="7" fillId="0" borderId="3" xfId="3" applyNumberFormat="1" applyFont="1" applyFill="1" applyBorder="1" applyAlignment="1">
      <alignment horizontal="right"/>
    </xf>
    <xf numFmtId="168" fontId="7" fillId="0" borderId="3" xfId="3" applyFont="1" applyBorder="1" applyAlignment="1">
      <alignment horizontal="left" indent="1"/>
    </xf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>
      <alignment horizontal="right"/>
    </xf>
    <xf numFmtId="169" fontId="4" fillId="0" borderId="0" xfId="3" applyNumberFormat="1" applyFont="1" applyFill="1" applyBorder="1" applyAlignment="1">
      <alignment horizontal="right"/>
    </xf>
    <xf numFmtId="41" fontId="4" fillId="0" borderId="0" xfId="3" applyNumberFormat="1" applyFont="1" applyFill="1" applyBorder="1" applyAlignment="1">
      <alignment horizontal="right"/>
    </xf>
    <xf numFmtId="167" fontId="4" fillId="0" borderId="0" xfId="3" applyNumberFormat="1" applyFont="1" applyFill="1" applyAlignment="1">
      <alignment horizontal="right"/>
    </xf>
    <xf numFmtId="170" fontId="4" fillId="0" borderId="0" xfId="3" applyNumberFormat="1" applyFont="1" applyFill="1" applyProtection="1"/>
    <xf numFmtId="171" fontId="4" fillId="0" borderId="0" xfId="3" quotePrefix="1" applyNumberFormat="1" applyFont="1" applyFill="1" applyAlignment="1" applyProtection="1">
      <alignment horizontal="right"/>
    </xf>
    <xf numFmtId="167" fontId="7" fillId="0" borderId="0" xfId="3" applyNumberFormat="1" applyFont="1" applyFill="1"/>
    <xf numFmtId="167" fontId="7" fillId="0" borderId="0" xfId="3" quotePrefix="1" applyNumberFormat="1" applyFont="1" applyFill="1" applyBorder="1" applyAlignment="1">
      <alignment horizontal="right"/>
    </xf>
    <xf numFmtId="169" fontId="7" fillId="0" borderId="0" xfId="3" applyNumberFormat="1" applyFont="1" applyFill="1" applyBorder="1" applyAlignment="1">
      <alignment horizontal="right"/>
    </xf>
    <xf numFmtId="168" fontId="7" fillId="0" borderId="0" xfId="3" applyFont="1" applyAlignment="1">
      <alignment horizontal="left" indent="1"/>
    </xf>
    <xf numFmtId="3" fontId="4" fillId="0" borderId="0" xfId="3" applyNumberFormat="1" applyFont="1"/>
    <xf numFmtId="168" fontId="7" fillId="0" borderId="0" xfId="3" applyFont="1" applyBorder="1" applyAlignment="1">
      <alignment horizontal="right"/>
    </xf>
    <xf numFmtId="168" fontId="4" fillId="0" borderId="4" xfId="3" applyFont="1" applyBorder="1"/>
    <xf numFmtId="168" fontId="7" fillId="0" borderId="4" xfId="3" applyFont="1" applyBorder="1" applyAlignment="1">
      <alignment horizontal="right"/>
    </xf>
    <xf numFmtId="168" fontId="7" fillId="0" borderId="0" xfId="3" applyFont="1" applyBorder="1" applyAlignment="1">
      <alignment horizontal="center"/>
    </xf>
    <xf numFmtId="168" fontId="4" fillId="0" borderId="0" xfId="3" applyFont="1" applyBorder="1" applyAlignment="1">
      <alignment horizontal="center"/>
    </xf>
    <xf numFmtId="168" fontId="7" fillId="0" borderId="0" xfId="3" applyFont="1" applyBorder="1" applyAlignment="1">
      <alignment horizontal="left"/>
    </xf>
    <xf numFmtId="168" fontId="7" fillId="0" borderId="5" xfId="3" applyFont="1" applyBorder="1" applyAlignment="1">
      <alignment horizontal="right"/>
    </xf>
    <xf numFmtId="168" fontId="7" fillId="0" borderId="5" xfId="3" applyFont="1" applyBorder="1" applyAlignment="1">
      <alignment horizontal="center"/>
    </xf>
    <xf numFmtId="168" fontId="21" fillId="0" borderId="5" xfId="3" applyFont="1" applyBorder="1"/>
    <xf numFmtId="168" fontId="4" fillId="0" borderId="3" xfId="3" applyFont="1" applyBorder="1"/>
    <xf numFmtId="168" fontId="4" fillId="0" borderId="3" xfId="3" applyFont="1" applyBorder="1" applyAlignment="1">
      <alignment horizontal="right"/>
    </xf>
    <xf numFmtId="168" fontId="7" fillId="0" borderId="3" xfId="3" applyFont="1" applyBorder="1"/>
    <xf numFmtId="168" fontId="7" fillId="0" borderId="3" xfId="3" applyFont="1" applyBorder="1" applyAlignment="1">
      <alignment horizontal="left"/>
    </xf>
    <xf numFmtId="0" fontId="7" fillId="0" borderId="0" xfId="0" applyFont="1" applyAlignment="1">
      <alignment horizontal="right"/>
    </xf>
    <xf numFmtId="168" fontId="4" fillId="0" borderId="5" xfId="3" applyFont="1" applyBorder="1"/>
    <xf numFmtId="0" fontId="0" fillId="0" borderId="0" xfId="0" applyAlignment="1">
      <alignment horizontal="left"/>
    </xf>
    <xf numFmtId="0" fontId="26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26" fillId="0" borderId="3" xfId="0" applyFont="1" applyFill="1" applyBorder="1" applyAlignment="1">
      <alignment vertical="top"/>
    </xf>
    <xf numFmtId="3" fontId="26" fillId="0" borderId="3" xfId="0" applyNumberFormat="1" applyFont="1" applyFill="1" applyBorder="1" applyAlignment="1">
      <alignment vertical="top"/>
    </xf>
    <xf numFmtId="0" fontId="27" fillId="0" borderId="3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top"/>
    </xf>
    <xf numFmtId="0" fontId="26" fillId="0" borderId="0" xfId="0" applyFont="1" applyFill="1" applyBorder="1" applyAlignment="1">
      <alignment vertical="top"/>
    </xf>
    <xf numFmtId="167" fontId="26" fillId="0" borderId="0" xfId="0" applyNumberFormat="1" applyFont="1" applyFill="1" applyBorder="1" applyAlignment="1">
      <alignment vertical="top"/>
    </xf>
    <xf numFmtId="0" fontId="27" fillId="0" borderId="0" xfId="0" applyFont="1" applyBorder="1" applyAlignment="1">
      <alignment horizontal="left" vertical="top"/>
    </xf>
    <xf numFmtId="0" fontId="27" fillId="0" borderId="0" xfId="0" applyFont="1" applyBorder="1" applyAlignment="1">
      <alignment horizontal="left" vertical="top"/>
    </xf>
    <xf numFmtId="3" fontId="26" fillId="0" borderId="0" xfId="0" applyNumberFormat="1" applyFont="1" applyFill="1" applyBorder="1" applyAlignment="1">
      <alignment vertical="top"/>
    </xf>
    <xf numFmtId="0" fontId="26" fillId="0" borderId="0" xfId="0" applyFont="1" applyFill="1" applyAlignment="1">
      <alignment vertical="top"/>
    </xf>
    <xf numFmtId="3" fontId="26" fillId="0" borderId="0" xfId="0" applyNumberFormat="1" applyFont="1" applyFill="1" applyAlignment="1">
      <alignment vertical="top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167" fontId="26" fillId="0" borderId="0" xfId="0" applyNumberFormat="1" applyFont="1" applyFill="1" applyAlignment="1">
      <alignment vertical="top"/>
    </xf>
    <xf numFmtId="0" fontId="28" fillId="2" borderId="9" xfId="0" applyFont="1" applyFill="1" applyBorder="1" applyAlignment="1">
      <alignment horizontal="center" vertical="top" wrapText="1" indent="1"/>
    </xf>
    <xf numFmtId="0" fontId="28" fillId="2" borderId="9" xfId="0" applyFont="1" applyFill="1" applyBorder="1" applyAlignment="1">
      <alignment horizontal="center" vertical="top" wrapText="1" indent="1"/>
    </xf>
    <xf numFmtId="0" fontId="28" fillId="2" borderId="10" xfId="0" applyFont="1" applyFill="1" applyBorder="1" applyAlignment="1">
      <alignment horizontal="center" wrapText="1"/>
    </xf>
    <xf numFmtId="0" fontId="28" fillId="2" borderId="10" xfId="0" applyFont="1" applyFill="1" applyBorder="1" applyAlignment="1">
      <alignment horizontal="center" vertical="top" wrapText="1" indent="1"/>
    </xf>
    <xf numFmtId="0" fontId="1" fillId="0" borderId="0" xfId="4"/>
    <xf numFmtId="3" fontId="27" fillId="0" borderId="3" xfId="4" applyNumberFormat="1" applyFont="1" applyBorder="1" applyAlignment="1">
      <alignment horizontal="center" vertical="top" wrapText="1"/>
    </xf>
    <xf numFmtId="0" fontId="27" fillId="0" borderId="3" xfId="4" applyFont="1" applyBorder="1" applyAlignment="1">
      <alignment horizontal="center" vertical="top" wrapText="1"/>
    </xf>
    <xf numFmtId="0" fontId="27" fillId="0" borderId="3" xfId="4" applyFont="1" applyBorder="1" applyAlignment="1">
      <alignment horizontal="center" vertical="top"/>
    </xf>
    <xf numFmtId="3" fontId="26" fillId="0" borderId="0" xfId="4" applyNumberFormat="1" applyFont="1" applyAlignment="1">
      <alignment horizontal="center" vertical="top" wrapText="1"/>
    </xf>
    <xf numFmtId="0" fontId="26" fillId="0" borderId="0" xfId="4" applyFont="1" applyAlignment="1">
      <alignment horizontal="center" vertical="top" wrapText="1"/>
    </xf>
    <xf numFmtId="0" fontId="27" fillId="0" borderId="0" xfId="4" applyFont="1" applyAlignment="1">
      <alignment horizontal="center" vertical="top"/>
    </xf>
    <xf numFmtId="3" fontId="27" fillId="0" borderId="0" xfId="4" applyNumberFormat="1" applyFont="1" applyAlignment="1">
      <alignment horizontal="center" vertical="top" wrapText="1"/>
    </xf>
    <xf numFmtId="0" fontId="27" fillId="0" borderId="0" xfId="4" applyFont="1" applyAlignment="1">
      <alignment horizontal="center" vertical="top" wrapText="1"/>
    </xf>
    <xf numFmtId="0" fontId="27" fillId="0" borderId="0" xfId="4" applyFont="1" applyAlignment="1">
      <alignment horizontal="center" vertical="top" wrapText="1"/>
    </xf>
    <xf numFmtId="0" fontId="1" fillId="0" borderId="0" xfId="4" applyAlignment="1">
      <alignment horizontal="left"/>
    </xf>
    <xf numFmtId="0" fontId="27" fillId="0" borderId="0" xfId="4" applyFont="1" applyAlignment="1">
      <alignment vertical="top"/>
    </xf>
    <xf numFmtId="169" fontId="26" fillId="0" borderId="1" xfId="0" applyNumberFormat="1" applyFont="1" applyFill="1" applyBorder="1" applyAlignment="1">
      <alignment vertical="top"/>
    </xf>
    <xf numFmtId="3" fontId="26" fillId="0" borderId="1" xfId="0" applyNumberFormat="1" applyFont="1" applyFill="1" applyBorder="1" applyAlignment="1">
      <alignment vertical="top"/>
    </xf>
    <xf numFmtId="0" fontId="26" fillId="0" borderId="1" xfId="0" applyFont="1" applyFill="1" applyBorder="1" applyAlignment="1">
      <alignment vertical="top"/>
    </xf>
    <xf numFmtId="0" fontId="27" fillId="0" borderId="1" xfId="0" applyFont="1" applyBorder="1" applyAlignment="1">
      <alignment horizontal="left" vertical="top"/>
    </xf>
    <xf numFmtId="169" fontId="26" fillId="0" borderId="0" xfId="0" applyNumberFormat="1" applyFont="1" applyFill="1" applyAlignment="1">
      <alignment vertical="top"/>
    </xf>
    <xf numFmtId="169" fontId="26" fillId="0" borderId="0" xfId="0" applyNumberFormat="1" applyFont="1" applyFill="1" applyAlignment="1"/>
    <xf numFmtId="3" fontId="26" fillId="0" borderId="0" xfId="0" applyNumberFormat="1" applyFont="1" applyFill="1" applyAlignment="1"/>
    <xf numFmtId="0" fontId="26" fillId="0" borderId="0" xfId="0" applyFont="1" applyFill="1" applyAlignment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7" xfId="0" applyFont="1" applyBorder="1" applyAlignment="1">
      <alignment horizontal="left" vertical="top"/>
    </xf>
    <xf numFmtId="0" fontId="27" fillId="0" borderId="1" xfId="0" applyFont="1" applyBorder="1" applyAlignment="1">
      <alignment horizontal="center" vertical="top"/>
    </xf>
    <xf numFmtId="0" fontId="2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169" fontId="1" fillId="0" borderId="0" xfId="0" applyNumberFormat="1" applyFont="1" applyAlignment="1"/>
    <xf numFmtId="49" fontId="4" fillId="0" borderId="0" xfId="0" applyNumberFormat="1" applyFont="1" applyFill="1" applyBorder="1" applyAlignment="1"/>
    <xf numFmtId="169" fontId="7" fillId="0" borderId="3" xfId="0" applyNumberFormat="1" applyFont="1" applyFill="1" applyBorder="1" applyAlignment="1">
      <alignment horizontal="right"/>
    </xf>
    <xf numFmtId="169" fontId="4" fillId="0" borderId="3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/>
    <xf numFmtId="169" fontId="7" fillId="0" borderId="0" xfId="0" applyNumberFormat="1" applyFont="1" applyFill="1" applyBorder="1" applyAlignment="1">
      <alignment horizontal="right"/>
    </xf>
    <xf numFmtId="169" fontId="4" fillId="0" borderId="0" xfId="0" applyNumberFormat="1" applyFont="1" applyFill="1" applyBorder="1" applyAlignment="1">
      <alignment horizontal="right"/>
    </xf>
    <xf numFmtId="169" fontId="7" fillId="0" borderId="0" xfId="0" applyNumberFormat="1" applyFont="1" applyFill="1" applyAlignment="1">
      <alignment horizontal="right"/>
    </xf>
    <xf numFmtId="169" fontId="4" fillId="0" borderId="0" xfId="0" applyNumberFormat="1" applyFont="1" applyFill="1" applyAlignment="1">
      <alignment horizontal="right"/>
    </xf>
    <xf numFmtId="0" fontId="7" fillId="0" borderId="4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" fillId="0" borderId="4" xfId="0" applyFont="1" applyBorder="1" applyAlignment="1"/>
    <xf numFmtId="0" fontId="7" fillId="0" borderId="5" xfId="0" applyFont="1" applyBorder="1" applyAlignment="1">
      <alignment horizontal="right"/>
    </xf>
    <xf numFmtId="0" fontId="1" fillId="0" borderId="6" xfId="0" applyFont="1" applyBorder="1" applyAlignment="1"/>
    <xf numFmtId="0" fontId="7" fillId="0" borderId="6" xfId="0" applyFont="1" applyBorder="1" applyAlignment="1"/>
    <xf numFmtId="49" fontId="1" fillId="0" borderId="5" xfId="0" applyNumberFormat="1" applyFont="1" applyBorder="1" applyAlignment="1"/>
    <xf numFmtId="0" fontId="5" fillId="0" borderId="0" xfId="0" applyFont="1" applyAlignment="1"/>
    <xf numFmtId="0" fontId="5" fillId="0" borderId="0" xfId="0" applyFont="1" applyBorder="1" applyAlignment="1"/>
    <xf numFmtId="0" fontId="5" fillId="0" borderId="3" xfId="0" applyFont="1" applyBorder="1" applyAlignment="1"/>
    <xf numFmtId="49" fontId="7" fillId="0" borderId="3" xfId="0" applyNumberFormat="1" applyFont="1" applyBorder="1" applyAlignment="1"/>
    <xf numFmtId="49" fontId="7" fillId="0" borderId="0" xfId="0" applyNumberFormat="1" applyFont="1" applyAlignment="1"/>
    <xf numFmtId="3" fontId="1" fillId="0" borderId="0" xfId="0" applyNumberFormat="1" applyFont="1" applyAlignment="1"/>
    <xf numFmtId="3" fontId="4" fillId="0" borderId="0" xfId="0" applyNumberFormat="1" applyFont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/>
    <xf numFmtId="0" fontId="4" fillId="0" borderId="3" xfId="0" applyFont="1" applyFill="1" applyBorder="1" applyAlignment="1"/>
    <xf numFmtId="167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/>
    <xf numFmtId="167" fontId="4" fillId="0" borderId="0" xfId="0" applyNumberFormat="1" applyFont="1" applyBorder="1" applyAlignment="1">
      <alignment horizontal="center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/>
    <xf numFmtId="167" fontId="7" fillId="0" borderId="0" xfId="0" applyNumberFormat="1" applyFont="1" applyBorder="1" applyAlignment="1">
      <alignment horizontal="center"/>
    </xf>
    <xf numFmtId="3" fontId="4" fillId="0" borderId="0" xfId="0" applyNumberFormat="1" applyFont="1" applyFill="1" applyAlignment="1">
      <alignment horizontal="right"/>
    </xf>
    <xf numFmtId="0" fontId="4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" fillId="0" borderId="0" xfId="0" quotePrefix="1" applyFont="1" applyAlignment="1"/>
    <xf numFmtId="0" fontId="29" fillId="0" borderId="0" xfId="0" applyFont="1" applyAlignment="1"/>
    <xf numFmtId="3" fontId="7" fillId="0" borderId="3" xfId="0" applyNumberFormat="1" applyFont="1" applyFill="1" applyBorder="1" applyAlignment="1"/>
    <xf numFmtId="0" fontId="7" fillId="0" borderId="3" xfId="0" quotePrefix="1" applyFont="1" applyBorder="1" applyAlignment="1"/>
    <xf numFmtId="3" fontId="4" fillId="0" borderId="0" xfId="0" applyNumberFormat="1" applyFont="1" applyFill="1" applyAlignment="1"/>
    <xf numFmtId="0" fontId="4" fillId="0" borderId="0" xfId="0" quotePrefix="1" applyFont="1" applyAlignment="1"/>
    <xf numFmtId="1" fontId="4" fillId="0" borderId="0" xfId="0" applyNumberFormat="1" applyFont="1" applyAlignment="1"/>
    <xf numFmtId="0" fontId="11" fillId="0" borderId="0" xfId="0" applyFont="1" applyAlignment="1"/>
    <xf numFmtId="0" fontId="4" fillId="0" borderId="0" xfId="0" applyFont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0" fontId="1" fillId="0" borderId="4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6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Fill="1" applyBorder="1" applyAlignment="1"/>
    <xf numFmtId="0" fontId="5" fillId="0" borderId="0" xfId="0" applyFont="1" applyFill="1" applyAlignment="1"/>
    <xf numFmtId="0" fontId="7" fillId="0" borderId="3" xfId="0" applyFont="1" applyBorder="1" applyAlignment="1">
      <alignment vertical="top"/>
    </xf>
    <xf numFmtId="3" fontId="4" fillId="0" borderId="0" xfId="0" applyNumberFormat="1" applyFont="1" applyFill="1" applyBorder="1" applyAlignment="1"/>
    <xf numFmtId="0" fontId="30" fillId="0" borderId="0" xfId="0" applyFont="1" applyAlignment="1">
      <alignment wrapText="1"/>
    </xf>
    <xf numFmtId="0" fontId="4" fillId="0" borderId="3" xfId="0" applyFont="1" applyBorder="1" applyAlignment="1"/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31" fillId="0" borderId="0" xfId="0" applyFont="1" applyBorder="1" applyAlignment="1">
      <alignment wrapText="1"/>
    </xf>
  </cellXfs>
  <cellStyles count="5">
    <cellStyle name="Comma" xfId="1" builtinId="3"/>
    <cellStyle name="Normal" xfId="0" builtinId="0"/>
    <cellStyle name="Normal_rast04" xfId="2"/>
    <cellStyle name="Normal_rast05c" xfId="3"/>
    <cellStyle name="Normal_Table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7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G working"/>
      <sheetName val="Table g2_h working"/>
      <sheetName val="Table2Chart ORIG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09"/>
  <sheetViews>
    <sheetView tabSelected="1" zoomScaleNormal="100" workbookViewId="0">
      <selection activeCell="N57" sqref="N57"/>
    </sheetView>
  </sheetViews>
  <sheetFormatPr defaultRowHeight="12.75"/>
  <cols>
    <col min="1" max="1" width="24.85546875" style="1" customWidth="1"/>
    <col min="2" max="2" width="18.28515625" style="1" customWidth="1"/>
    <col min="3" max="6" width="9.140625" style="1"/>
    <col min="7" max="7" width="10.140625" style="1" customWidth="1"/>
    <col min="8" max="16384" width="9.140625" style="1"/>
  </cols>
  <sheetData>
    <row r="1" spans="1:7">
      <c r="A1" s="11" t="s">
        <v>23</v>
      </c>
    </row>
    <row r="3" spans="1:7">
      <c r="A3" s="11" t="s">
        <v>22</v>
      </c>
    </row>
    <row r="4" spans="1:7">
      <c r="A4" s="11" t="s">
        <v>21</v>
      </c>
    </row>
    <row r="5" spans="1:7" ht="12" customHeight="1"/>
    <row r="6" spans="1:7" ht="27" customHeight="1">
      <c r="A6" s="18"/>
      <c r="B6" s="18"/>
      <c r="C6" s="17" t="s">
        <v>20</v>
      </c>
      <c r="D6" s="17" t="s">
        <v>19</v>
      </c>
      <c r="E6" s="17" t="s">
        <v>18</v>
      </c>
      <c r="F6" s="16" t="s">
        <v>17</v>
      </c>
      <c r="G6" s="16" t="s">
        <v>16</v>
      </c>
    </row>
    <row r="7" spans="1:7" ht="14.25">
      <c r="A7" s="11" t="s">
        <v>15</v>
      </c>
      <c r="B7" s="10" t="s">
        <v>1</v>
      </c>
      <c r="C7" s="9">
        <v>41</v>
      </c>
      <c r="D7" s="9">
        <v>238</v>
      </c>
      <c r="E7" s="9">
        <v>926</v>
      </c>
      <c r="F7" s="9">
        <v>279</v>
      </c>
      <c r="G7" s="9">
        <v>1206</v>
      </c>
    </row>
    <row r="8" spans="1:7">
      <c r="A8" s="11"/>
      <c r="B8" s="6">
        <v>2013</v>
      </c>
      <c r="C8" s="8">
        <v>29</v>
      </c>
      <c r="D8" s="8">
        <v>260</v>
      </c>
      <c r="E8" s="8">
        <v>644</v>
      </c>
      <c r="F8" s="8">
        <v>289</v>
      </c>
      <c r="G8" s="8">
        <v>933</v>
      </c>
    </row>
    <row r="9" spans="1:7">
      <c r="A9" s="11"/>
      <c r="B9" s="6">
        <v>2014</v>
      </c>
      <c r="C9" s="8">
        <v>30</v>
      </c>
      <c r="D9" s="8">
        <v>257</v>
      </c>
      <c r="E9" s="8">
        <v>499</v>
      </c>
      <c r="F9" s="8">
        <v>287</v>
      </c>
      <c r="G9" s="8">
        <v>786</v>
      </c>
    </row>
    <row r="10" spans="1:7">
      <c r="A10" s="11"/>
      <c r="B10" s="6">
        <v>2015</v>
      </c>
      <c r="C10" s="8">
        <v>24</v>
      </c>
      <c r="D10" s="8">
        <v>216</v>
      </c>
      <c r="E10" s="8">
        <v>418</v>
      </c>
      <c r="F10" s="8">
        <v>240</v>
      </c>
      <c r="G10" s="8">
        <v>658</v>
      </c>
    </row>
    <row r="11" spans="1:7">
      <c r="A11" s="11"/>
      <c r="B11" s="6">
        <v>2016</v>
      </c>
      <c r="C11" s="8">
        <v>24</v>
      </c>
      <c r="D11" s="8">
        <v>198</v>
      </c>
      <c r="E11" s="8">
        <v>361</v>
      </c>
      <c r="F11" s="8">
        <v>222</v>
      </c>
      <c r="G11" s="8">
        <v>583</v>
      </c>
    </row>
    <row r="12" spans="1:7">
      <c r="A12" s="11"/>
      <c r="B12" s="6">
        <v>2017</v>
      </c>
      <c r="C12" s="1">
        <v>14</v>
      </c>
      <c r="D12" s="1">
        <v>149</v>
      </c>
      <c r="E12" s="1">
        <v>304</v>
      </c>
      <c r="F12" s="1">
        <v>163</v>
      </c>
      <c r="G12" s="1">
        <v>467</v>
      </c>
    </row>
    <row r="13" spans="1:7">
      <c r="A13" s="11"/>
      <c r="B13" s="10" t="s">
        <v>0</v>
      </c>
      <c r="C13" s="9">
        <v>24</v>
      </c>
      <c r="D13" s="9">
        <v>216</v>
      </c>
      <c r="E13" s="9">
        <v>445</v>
      </c>
      <c r="F13" s="9">
        <v>240</v>
      </c>
      <c r="G13" s="9">
        <v>685</v>
      </c>
    </row>
    <row r="14" spans="1:7">
      <c r="A14" s="11"/>
      <c r="B14" s="6"/>
      <c r="C14" s="8"/>
      <c r="D14" s="8"/>
      <c r="E14" s="8"/>
      <c r="F14" s="8"/>
      <c r="G14" s="8"/>
    </row>
    <row r="15" spans="1:7">
      <c r="A15" s="11" t="s">
        <v>14</v>
      </c>
      <c r="B15" s="10" t="s">
        <v>1</v>
      </c>
      <c r="C15" s="9">
        <v>28</v>
      </c>
      <c r="D15" s="9">
        <v>234</v>
      </c>
      <c r="E15" s="9">
        <v>724</v>
      </c>
      <c r="F15" s="9">
        <v>262</v>
      </c>
      <c r="G15" s="9">
        <v>986</v>
      </c>
    </row>
    <row r="16" spans="1:7">
      <c r="A16" s="11"/>
      <c r="B16" s="6">
        <v>2013</v>
      </c>
      <c r="C16" s="8">
        <v>15</v>
      </c>
      <c r="D16" s="8">
        <v>145</v>
      </c>
      <c r="E16" s="8">
        <v>481</v>
      </c>
      <c r="F16" s="8">
        <v>160</v>
      </c>
      <c r="G16" s="8">
        <v>641</v>
      </c>
    </row>
    <row r="17" spans="1:7">
      <c r="A17" s="11"/>
      <c r="B17" s="6">
        <v>2014</v>
      </c>
      <c r="C17" s="8">
        <v>20</v>
      </c>
      <c r="D17" s="8">
        <v>133</v>
      </c>
      <c r="E17" s="8">
        <v>381</v>
      </c>
      <c r="F17" s="8">
        <v>153</v>
      </c>
      <c r="G17" s="8">
        <v>534</v>
      </c>
    </row>
    <row r="18" spans="1:7">
      <c r="A18" s="11"/>
      <c r="B18" s="6">
        <v>2015</v>
      </c>
      <c r="C18" s="8">
        <v>15</v>
      </c>
      <c r="D18" s="8">
        <v>101</v>
      </c>
      <c r="E18" s="8">
        <v>358</v>
      </c>
      <c r="F18" s="8">
        <v>116</v>
      </c>
      <c r="G18" s="8">
        <v>474</v>
      </c>
    </row>
    <row r="19" spans="1:7">
      <c r="A19" s="11"/>
      <c r="B19" s="6">
        <v>2016</v>
      </c>
      <c r="C19" s="8">
        <v>17</v>
      </c>
      <c r="D19" s="8">
        <v>104</v>
      </c>
      <c r="E19" s="8">
        <v>303</v>
      </c>
      <c r="F19" s="8">
        <v>121</v>
      </c>
      <c r="G19" s="8">
        <v>424</v>
      </c>
    </row>
    <row r="20" spans="1:7">
      <c r="A20" s="11"/>
      <c r="B20" s="6">
        <v>2017</v>
      </c>
      <c r="C20" s="1">
        <v>22</v>
      </c>
      <c r="D20" s="1">
        <v>121</v>
      </c>
      <c r="E20" s="1">
        <v>317</v>
      </c>
      <c r="F20" s="1">
        <v>143</v>
      </c>
      <c r="G20" s="1">
        <v>460</v>
      </c>
    </row>
    <row r="21" spans="1:7">
      <c r="A21" s="11"/>
      <c r="B21" s="10" t="s">
        <v>0</v>
      </c>
      <c r="C21" s="9">
        <v>18</v>
      </c>
      <c r="D21" s="9">
        <v>121</v>
      </c>
      <c r="E21" s="9">
        <v>368</v>
      </c>
      <c r="F21" s="9">
        <v>139</v>
      </c>
      <c r="G21" s="9">
        <v>507</v>
      </c>
    </row>
    <row r="22" spans="1:7">
      <c r="A22" s="11"/>
      <c r="B22" s="6"/>
      <c r="C22" s="8"/>
      <c r="D22" s="8"/>
      <c r="E22" s="8"/>
      <c r="F22" s="8"/>
      <c r="G22" s="8"/>
    </row>
    <row r="23" spans="1:7">
      <c r="A23" s="11" t="s">
        <v>13</v>
      </c>
      <c r="B23" s="10" t="s">
        <v>1</v>
      </c>
      <c r="C23" s="9">
        <v>15</v>
      </c>
      <c r="D23" s="9">
        <v>99</v>
      </c>
      <c r="E23" s="9">
        <v>393</v>
      </c>
      <c r="F23" s="9">
        <v>114</v>
      </c>
      <c r="G23" s="9">
        <v>507</v>
      </c>
    </row>
    <row r="24" spans="1:7">
      <c r="A24" s="11"/>
      <c r="B24" s="6">
        <v>2013</v>
      </c>
      <c r="C24" s="8">
        <v>9</v>
      </c>
      <c r="D24" s="8">
        <v>59</v>
      </c>
      <c r="E24" s="8">
        <v>282</v>
      </c>
      <c r="F24" s="8">
        <v>68</v>
      </c>
      <c r="G24" s="8">
        <v>350</v>
      </c>
    </row>
    <row r="25" spans="1:7">
      <c r="A25" s="11"/>
      <c r="B25" s="6">
        <v>2014</v>
      </c>
      <c r="C25" s="8">
        <v>6</v>
      </c>
      <c r="D25" s="8">
        <v>62</v>
      </c>
      <c r="E25" s="8">
        <v>236</v>
      </c>
      <c r="F25" s="8">
        <v>68</v>
      </c>
      <c r="G25" s="8">
        <v>304</v>
      </c>
    </row>
    <row r="26" spans="1:7">
      <c r="A26" s="11"/>
      <c r="B26" s="6">
        <v>2015</v>
      </c>
      <c r="C26" s="8">
        <v>7</v>
      </c>
      <c r="D26" s="8">
        <v>48</v>
      </c>
      <c r="E26" s="8">
        <v>291</v>
      </c>
      <c r="F26" s="8">
        <v>55</v>
      </c>
      <c r="G26" s="8">
        <v>346</v>
      </c>
    </row>
    <row r="27" spans="1:7">
      <c r="A27" s="11"/>
      <c r="B27" s="6">
        <v>2016</v>
      </c>
      <c r="C27" s="8">
        <v>11</v>
      </c>
      <c r="D27" s="8">
        <v>77</v>
      </c>
      <c r="E27" s="8">
        <v>218</v>
      </c>
      <c r="F27" s="8">
        <v>88</v>
      </c>
      <c r="G27" s="8">
        <v>306</v>
      </c>
    </row>
    <row r="28" spans="1:7">
      <c r="A28" s="11"/>
      <c r="B28" s="6">
        <v>2017</v>
      </c>
      <c r="C28" s="1">
        <v>6</v>
      </c>
      <c r="D28" s="1">
        <v>69</v>
      </c>
      <c r="E28" s="1">
        <v>213</v>
      </c>
      <c r="F28" s="1">
        <v>75</v>
      </c>
      <c r="G28" s="1">
        <v>288</v>
      </c>
    </row>
    <row r="29" spans="1:7">
      <c r="A29" s="11"/>
      <c r="B29" s="10" t="s">
        <v>0</v>
      </c>
      <c r="C29" s="9">
        <v>8</v>
      </c>
      <c r="D29" s="9">
        <v>63</v>
      </c>
      <c r="E29" s="9">
        <v>248</v>
      </c>
      <c r="F29" s="9">
        <v>71</v>
      </c>
      <c r="G29" s="9">
        <v>319</v>
      </c>
    </row>
    <row r="30" spans="1:7">
      <c r="A30" s="11"/>
      <c r="B30" s="6"/>
      <c r="C30" s="8"/>
      <c r="D30" s="8"/>
      <c r="E30" s="8"/>
      <c r="F30" s="8"/>
      <c r="G30" s="8"/>
    </row>
    <row r="31" spans="1:7">
      <c r="A31" s="11" t="s">
        <v>12</v>
      </c>
      <c r="B31" s="10" t="s">
        <v>1</v>
      </c>
      <c r="C31" s="9">
        <v>14</v>
      </c>
      <c r="D31" s="9">
        <v>140</v>
      </c>
      <c r="E31" s="9">
        <v>525</v>
      </c>
      <c r="F31" s="9">
        <v>154</v>
      </c>
      <c r="G31" s="9">
        <v>679</v>
      </c>
    </row>
    <row r="32" spans="1:7">
      <c r="A32" s="11"/>
      <c r="B32" s="6">
        <v>2013</v>
      </c>
      <c r="C32" s="8">
        <v>7</v>
      </c>
      <c r="D32" s="8">
        <v>99</v>
      </c>
      <c r="E32" s="8">
        <v>450</v>
      </c>
      <c r="F32" s="8">
        <v>106</v>
      </c>
      <c r="G32" s="8">
        <v>556</v>
      </c>
    </row>
    <row r="33" spans="1:7">
      <c r="A33" s="11"/>
      <c r="B33" s="6">
        <v>2014</v>
      </c>
      <c r="C33" s="8">
        <v>9</v>
      </c>
      <c r="D33" s="8">
        <v>90</v>
      </c>
      <c r="E33" s="8">
        <v>359</v>
      </c>
      <c r="F33" s="8">
        <v>99</v>
      </c>
      <c r="G33" s="8">
        <v>458</v>
      </c>
    </row>
    <row r="34" spans="1:7">
      <c r="A34" s="11"/>
      <c r="B34" s="6">
        <v>2015</v>
      </c>
      <c r="C34" s="8">
        <v>11</v>
      </c>
      <c r="D34" s="8">
        <v>96</v>
      </c>
      <c r="E34" s="8">
        <v>401</v>
      </c>
      <c r="F34" s="8">
        <v>107</v>
      </c>
      <c r="G34" s="8">
        <v>508</v>
      </c>
    </row>
    <row r="35" spans="1:7">
      <c r="A35" s="11"/>
      <c r="B35" s="6">
        <v>2016</v>
      </c>
      <c r="C35" s="8">
        <v>3</v>
      </c>
      <c r="D35" s="8">
        <v>86</v>
      </c>
      <c r="E35" s="8">
        <v>392</v>
      </c>
      <c r="F35" s="8">
        <v>89</v>
      </c>
      <c r="G35" s="8">
        <v>481</v>
      </c>
    </row>
    <row r="36" spans="1:7">
      <c r="A36" s="11"/>
      <c r="B36" s="6">
        <v>2017</v>
      </c>
      <c r="C36" s="1">
        <v>6</v>
      </c>
      <c r="D36" s="1">
        <v>88</v>
      </c>
      <c r="E36" s="1">
        <v>311</v>
      </c>
      <c r="F36" s="1">
        <v>94</v>
      </c>
      <c r="G36" s="1">
        <v>405</v>
      </c>
    </row>
    <row r="37" spans="1:7">
      <c r="A37" s="11"/>
      <c r="B37" s="10" t="s">
        <v>0</v>
      </c>
      <c r="C37" s="9">
        <v>7</v>
      </c>
      <c r="D37" s="9">
        <v>92</v>
      </c>
      <c r="E37" s="9">
        <v>383</v>
      </c>
      <c r="F37" s="9">
        <v>99</v>
      </c>
      <c r="G37" s="9">
        <v>482</v>
      </c>
    </row>
    <row r="38" spans="1:7">
      <c r="A38" s="11"/>
      <c r="B38" s="6"/>
      <c r="C38" s="8"/>
      <c r="D38" s="8"/>
      <c r="E38" s="8"/>
      <c r="F38" s="8"/>
      <c r="G38" s="8"/>
    </row>
    <row r="39" spans="1:7">
      <c r="A39" s="11" t="s">
        <v>11</v>
      </c>
      <c r="B39" s="10" t="s">
        <v>1</v>
      </c>
      <c r="C39" s="9">
        <v>12</v>
      </c>
      <c r="D39" s="9">
        <v>106</v>
      </c>
      <c r="E39" s="9">
        <v>337</v>
      </c>
      <c r="F39" s="9">
        <v>118</v>
      </c>
      <c r="G39" s="9">
        <v>455</v>
      </c>
    </row>
    <row r="40" spans="1:7">
      <c r="A40" s="11"/>
      <c r="B40" s="6">
        <v>2013</v>
      </c>
      <c r="C40" s="8">
        <v>12</v>
      </c>
      <c r="D40" s="8">
        <v>53</v>
      </c>
      <c r="E40" s="8">
        <v>238</v>
      </c>
      <c r="F40" s="8">
        <v>65</v>
      </c>
      <c r="G40" s="8">
        <v>303</v>
      </c>
    </row>
    <row r="41" spans="1:7">
      <c r="A41" s="11"/>
      <c r="B41" s="6">
        <v>2014</v>
      </c>
      <c r="C41" s="8">
        <v>10</v>
      </c>
      <c r="D41" s="8">
        <v>66</v>
      </c>
      <c r="E41" s="8">
        <v>236</v>
      </c>
      <c r="F41" s="8">
        <v>76</v>
      </c>
      <c r="G41" s="8">
        <v>312</v>
      </c>
    </row>
    <row r="42" spans="1:7">
      <c r="A42" s="11"/>
      <c r="B42" s="6">
        <v>2015</v>
      </c>
      <c r="C42" s="8">
        <v>9</v>
      </c>
      <c r="D42" s="8">
        <v>48</v>
      </c>
      <c r="E42" s="8">
        <v>221</v>
      </c>
      <c r="F42" s="8">
        <v>57</v>
      </c>
      <c r="G42" s="8">
        <v>278</v>
      </c>
    </row>
    <row r="43" spans="1:7">
      <c r="A43" s="11"/>
      <c r="B43" s="6">
        <v>2016</v>
      </c>
      <c r="C43" s="8">
        <v>12</v>
      </c>
      <c r="D43" s="8">
        <v>45</v>
      </c>
      <c r="E43" s="8">
        <v>213</v>
      </c>
      <c r="F43" s="8">
        <v>57</v>
      </c>
      <c r="G43" s="8">
        <v>270</v>
      </c>
    </row>
    <row r="44" spans="1:7">
      <c r="A44" s="11"/>
      <c r="B44" s="6">
        <v>2017</v>
      </c>
      <c r="C44" s="1">
        <v>11</v>
      </c>
      <c r="D44" s="1">
        <v>43</v>
      </c>
      <c r="E44" s="1">
        <v>182</v>
      </c>
      <c r="F44" s="1">
        <v>54</v>
      </c>
      <c r="G44" s="1">
        <v>236</v>
      </c>
    </row>
    <row r="45" spans="1:7">
      <c r="A45" s="11"/>
      <c r="B45" s="10" t="s">
        <v>0</v>
      </c>
      <c r="C45" s="9">
        <v>11</v>
      </c>
      <c r="D45" s="9">
        <v>51</v>
      </c>
      <c r="E45" s="9">
        <v>218</v>
      </c>
      <c r="F45" s="9">
        <v>62</v>
      </c>
      <c r="G45" s="9">
        <v>280</v>
      </c>
    </row>
    <row r="46" spans="1:7">
      <c r="A46" s="11"/>
      <c r="B46" s="6"/>
      <c r="C46" s="8"/>
      <c r="D46" s="8"/>
      <c r="E46" s="8"/>
      <c r="F46" s="8"/>
      <c r="G46" s="8"/>
    </row>
    <row r="47" spans="1:7">
      <c r="A47" s="11" t="s">
        <v>10</v>
      </c>
      <c r="B47" s="10" t="s">
        <v>1</v>
      </c>
      <c r="C47" s="9">
        <v>20</v>
      </c>
      <c r="D47" s="9">
        <v>143</v>
      </c>
      <c r="E47" s="9">
        <v>648</v>
      </c>
      <c r="F47" s="9">
        <v>163</v>
      </c>
      <c r="G47" s="9">
        <v>812</v>
      </c>
    </row>
    <row r="48" spans="1:7">
      <c r="A48" s="11"/>
      <c r="B48" s="6">
        <v>2013</v>
      </c>
      <c r="C48" s="8">
        <v>11</v>
      </c>
      <c r="D48" s="8">
        <v>78</v>
      </c>
      <c r="E48" s="8">
        <v>451</v>
      </c>
      <c r="F48" s="8">
        <v>89</v>
      </c>
      <c r="G48" s="8">
        <v>540</v>
      </c>
    </row>
    <row r="49" spans="1:8">
      <c r="A49" s="11"/>
      <c r="B49" s="6">
        <v>2014</v>
      </c>
      <c r="C49" s="8">
        <v>7</v>
      </c>
      <c r="D49" s="8">
        <v>91</v>
      </c>
      <c r="E49" s="8">
        <v>445</v>
      </c>
      <c r="F49" s="8">
        <v>98</v>
      </c>
      <c r="G49" s="8">
        <v>543</v>
      </c>
    </row>
    <row r="50" spans="1:8">
      <c r="A50" s="11"/>
      <c r="B50" s="6">
        <v>2015</v>
      </c>
      <c r="C50" s="8">
        <v>10</v>
      </c>
      <c r="D50" s="8">
        <v>111</v>
      </c>
      <c r="E50" s="8">
        <v>469</v>
      </c>
      <c r="F50" s="8">
        <v>121</v>
      </c>
      <c r="G50" s="8">
        <v>590</v>
      </c>
    </row>
    <row r="51" spans="1:8">
      <c r="A51" s="11"/>
      <c r="B51" s="6">
        <v>2016</v>
      </c>
      <c r="C51" s="8">
        <v>16</v>
      </c>
      <c r="D51" s="8">
        <v>95</v>
      </c>
      <c r="E51" s="8">
        <v>459</v>
      </c>
      <c r="F51" s="8">
        <v>111</v>
      </c>
      <c r="G51" s="8">
        <v>570</v>
      </c>
    </row>
    <row r="52" spans="1:8">
      <c r="A52" s="11"/>
      <c r="B52" s="6">
        <v>2017</v>
      </c>
      <c r="C52" s="1">
        <v>14</v>
      </c>
      <c r="D52" s="1">
        <v>112</v>
      </c>
      <c r="E52" s="1">
        <v>327</v>
      </c>
      <c r="F52" s="1">
        <v>126</v>
      </c>
      <c r="G52" s="1">
        <v>453</v>
      </c>
    </row>
    <row r="53" spans="1:8">
      <c r="A53" s="15"/>
      <c r="B53" s="10" t="s">
        <v>0</v>
      </c>
      <c r="C53" s="14">
        <v>12</v>
      </c>
      <c r="D53" s="14">
        <v>97</v>
      </c>
      <c r="E53" s="14">
        <v>430</v>
      </c>
      <c r="F53" s="14">
        <v>109</v>
      </c>
      <c r="G53" s="14">
        <v>539</v>
      </c>
    </row>
    <row r="54" spans="1:8" ht="12" customHeight="1">
      <c r="A54" s="13"/>
      <c r="B54" s="6"/>
      <c r="C54" s="8"/>
      <c r="D54" s="8"/>
      <c r="E54" s="8"/>
      <c r="F54" s="8"/>
      <c r="G54" s="8"/>
    </row>
    <row r="55" spans="1:8">
      <c r="A55" s="11" t="s">
        <v>9</v>
      </c>
      <c r="B55" s="10" t="s">
        <v>1</v>
      </c>
      <c r="C55" s="9">
        <v>21</v>
      </c>
      <c r="D55" s="9">
        <v>307</v>
      </c>
      <c r="E55" s="9">
        <v>1842</v>
      </c>
      <c r="F55" s="9">
        <v>328</v>
      </c>
      <c r="G55" s="9">
        <v>2170</v>
      </c>
    </row>
    <row r="56" spans="1:8">
      <c r="A56" s="11"/>
      <c r="B56" s="6">
        <v>2013</v>
      </c>
      <c r="C56" s="8">
        <v>7</v>
      </c>
      <c r="D56" s="8">
        <v>163</v>
      </c>
      <c r="E56" s="8">
        <v>1111</v>
      </c>
      <c r="F56" s="8">
        <v>170</v>
      </c>
      <c r="G56" s="8">
        <v>1281</v>
      </c>
    </row>
    <row r="57" spans="1:8">
      <c r="A57" s="11"/>
      <c r="B57" s="6">
        <v>2014</v>
      </c>
      <c r="C57" s="8">
        <v>14</v>
      </c>
      <c r="D57" s="8">
        <v>181</v>
      </c>
      <c r="E57" s="8">
        <v>1241</v>
      </c>
      <c r="F57" s="8">
        <v>195</v>
      </c>
      <c r="G57" s="8">
        <v>1436</v>
      </c>
    </row>
    <row r="58" spans="1:8">
      <c r="A58" s="11"/>
      <c r="B58" s="6">
        <v>2015</v>
      </c>
      <c r="C58" s="8">
        <v>16</v>
      </c>
      <c r="D58" s="8">
        <v>181</v>
      </c>
      <c r="E58" s="8">
        <v>1196</v>
      </c>
      <c r="F58" s="8">
        <v>197</v>
      </c>
      <c r="G58" s="8">
        <v>1393</v>
      </c>
    </row>
    <row r="59" spans="1:8">
      <c r="A59" s="11"/>
      <c r="B59" s="6">
        <v>2016</v>
      </c>
      <c r="C59" s="8">
        <v>7</v>
      </c>
      <c r="D59" s="8">
        <v>180</v>
      </c>
      <c r="E59" s="8">
        <v>1280</v>
      </c>
      <c r="F59" s="8">
        <v>187</v>
      </c>
      <c r="G59" s="8">
        <v>1467</v>
      </c>
    </row>
    <row r="60" spans="1:8">
      <c r="A60" s="11"/>
      <c r="B60" s="6">
        <v>2017</v>
      </c>
      <c r="C60" s="1">
        <v>7</v>
      </c>
      <c r="D60" s="1">
        <v>175</v>
      </c>
      <c r="E60" s="1">
        <v>1076</v>
      </c>
      <c r="F60" s="1">
        <v>182</v>
      </c>
      <c r="G60" s="1">
        <v>1258</v>
      </c>
    </row>
    <row r="61" spans="1:8">
      <c r="A61" s="12"/>
      <c r="B61" s="3" t="s">
        <v>0</v>
      </c>
      <c r="C61" s="2">
        <v>10</v>
      </c>
      <c r="D61" s="2">
        <v>176</v>
      </c>
      <c r="E61" s="2">
        <v>1181</v>
      </c>
      <c r="F61" s="2">
        <v>186</v>
      </c>
      <c r="G61" s="2">
        <v>1367</v>
      </c>
      <c r="H61" s="4"/>
    </row>
    <row r="62" spans="1:8">
      <c r="A62" s="1" t="s">
        <v>8</v>
      </c>
      <c r="B62" s="6"/>
      <c r="C62" s="8"/>
      <c r="D62" s="8"/>
      <c r="E62" s="8"/>
      <c r="F62" s="8"/>
      <c r="G62" s="8"/>
    </row>
    <row r="63" spans="1:8">
      <c r="A63" s="11" t="s">
        <v>7</v>
      </c>
      <c r="B63" s="10" t="s">
        <v>1</v>
      </c>
      <c r="C63" s="9">
        <v>28</v>
      </c>
      <c r="D63" s="9">
        <v>211</v>
      </c>
      <c r="E63" s="9">
        <v>1057</v>
      </c>
      <c r="F63" s="9">
        <v>239</v>
      </c>
      <c r="G63" s="9">
        <v>1296</v>
      </c>
    </row>
    <row r="64" spans="1:8">
      <c r="A64" s="11"/>
      <c r="B64" s="6">
        <v>2013</v>
      </c>
      <c r="C64" s="8">
        <v>15</v>
      </c>
      <c r="D64" s="8">
        <v>143</v>
      </c>
      <c r="E64" s="8">
        <v>785</v>
      </c>
      <c r="F64" s="8">
        <v>158</v>
      </c>
      <c r="G64" s="8">
        <v>943</v>
      </c>
    </row>
    <row r="65" spans="1:7">
      <c r="A65" s="11"/>
      <c r="B65" s="6">
        <v>2014</v>
      </c>
      <c r="C65" s="8">
        <v>13</v>
      </c>
      <c r="D65" s="8">
        <v>140</v>
      </c>
      <c r="E65" s="8">
        <v>747</v>
      </c>
      <c r="F65" s="8">
        <v>153</v>
      </c>
      <c r="G65" s="8">
        <v>900</v>
      </c>
    </row>
    <row r="66" spans="1:7">
      <c r="A66" s="11"/>
      <c r="B66" s="6">
        <v>2015</v>
      </c>
      <c r="C66" s="8">
        <v>17</v>
      </c>
      <c r="D66" s="8">
        <v>168</v>
      </c>
      <c r="E66" s="8">
        <v>787</v>
      </c>
      <c r="F66" s="8">
        <v>185</v>
      </c>
      <c r="G66" s="8">
        <v>972</v>
      </c>
    </row>
    <row r="67" spans="1:7">
      <c r="A67" s="11"/>
      <c r="B67" s="6">
        <v>2016</v>
      </c>
      <c r="C67" s="8">
        <v>24</v>
      </c>
      <c r="D67" s="8">
        <v>135</v>
      </c>
      <c r="E67" s="8">
        <v>696</v>
      </c>
      <c r="F67" s="8">
        <v>159</v>
      </c>
      <c r="G67" s="8">
        <v>855</v>
      </c>
    </row>
    <row r="68" spans="1:7">
      <c r="A68" s="11"/>
      <c r="B68" s="6">
        <v>2017</v>
      </c>
      <c r="C68" s="1">
        <v>16</v>
      </c>
      <c r="D68" s="1">
        <v>156</v>
      </c>
      <c r="E68" s="1">
        <v>613</v>
      </c>
      <c r="F68" s="1">
        <v>172</v>
      </c>
      <c r="G68" s="1">
        <v>785</v>
      </c>
    </row>
    <row r="69" spans="1:7">
      <c r="A69" s="11"/>
      <c r="B69" s="10" t="s">
        <v>0</v>
      </c>
      <c r="C69" s="9">
        <v>17</v>
      </c>
      <c r="D69" s="9">
        <v>148</v>
      </c>
      <c r="E69" s="9">
        <v>726</v>
      </c>
      <c r="F69" s="9">
        <v>165</v>
      </c>
      <c r="G69" s="9">
        <v>891</v>
      </c>
    </row>
    <row r="70" spans="1:7">
      <c r="A70" s="11"/>
      <c r="B70" s="6"/>
      <c r="C70" s="8"/>
      <c r="D70" s="8"/>
      <c r="E70" s="8"/>
      <c r="F70" s="8"/>
      <c r="G70" s="8"/>
    </row>
    <row r="71" spans="1:7">
      <c r="A71" s="11" t="s">
        <v>6</v>
      </c>
      <c r="B71" s="10" t="s">
        <v>1</v>
      </c>
      <c r="C71" s="9">
        <v>9</v>
      </c>
      <c r="D71" s="9">
        <v>177</v>
      </c>
      <c r="E71" s="9">
        <v>1217</v>
      </c>
      <c r="F71" s="9">
        <v>186</v>
      </c>
      <c r="G71" s="9">
        <v>1403</v>
      </c>
    </row>
    <row r="72" spans="1:7">
      <c r="A72" s="11"/>
      <c r="B72" s="6">
        <v>2013</v>
      </c>
      <c r="C72" s="8">
        <v>8</v>
      </c>
      <c r="D72" s="8">
        <v>127</v>
      </c>
      <c r="E72" s="8">
        <v>1023</v>
      </c>
      <c r="F72" s="8">
        <v>135</v>
      </c>
      <c r="G72" s="8">
        <v>1158</v>
      </c>
    </row>
    <row r="73" spans="1:7">
      <c r="A73" s="11"/>
      <c r="B73" s="6">
        <v>2014</v>
      </c>
      <c r="C73" s="8">
        <v>10</v>
      </c>
      <c r="D73" s="8">
        <v>145</v>
      </c>
      <c r="E73" s="8">
        <v>1109</v>
      </c>
      <c r="F73" s="8">
        <v>155</v>
      </c>
      <c r="G73" s="8">
        <v>1264</v>
      </c>
    </row>
    <row r="74" spans="1:7">
      <c r="A74" s="11"/>
      <c r="B74" s="6">
        <v>2015</v>
      </c>
      <c r="C74" s="8">
        <v>3</v>
      </c>
      <c r="D74" s="8">
        <v>144</v>
      </c>
      <c r="E74" s="8">
        <v>964</v>
      </c>
      <c r="F74" s="8">
        <v>147</v>
      </c>
      <c r="G74" s="8">
        <v>1111</v>
      </c>
    </row>
    <row r="75" spans="1:7">
      <c r="A75" s="11"/>
      <c r="B75" s="6">
        <v>2016</v>
      </c>
      <c r="C75" s="8">
        <v>9</v>
      </c>
      <c r="D75" s="8">
        <v>157</v>
      </c>
      <c r="E75" s="8">
        <v>977</v>
      </c>
      <c r="F75" s="8">
        <v>166</v>
      </c>
      <c r="G75" s="8">
        <v>1143</v>
      </c>
    </row>
    <row r="76" spans="1:7">
      <c r="A76" s="11"/>
      <c r="B76" s="6">
        <v>2017</v>
      </c>
      <c r="C76" s="1">
        <v>6</v>
      </c>
      <c r="D76" s="1">
        <v>138</v>
      </c>
      <c r="E76" s="1">
        <v>763</v>
      </c>
      <c r="F76" s="1">
        <v>144</v>
      </c>
      <c r="G76" s="1">
        <v>907</v>
      </c>
    </row>
    <row r="77" spans="1:7">
      <c r="A77" s="11"/>
      <c r="B77" s="10" t="s">
        <v>0</v>
      </c>
      <c r="C77" s="9">
        <v>7</v>
      </c>
      <c r="D77" s="9">
        <v>142</v>
      </c>
      <c r="E77" s="9">
        <v>967</v>
      </c>
      <c r="F77" s="9">
        <v>149</v>
      </c>
      <c r="G77" s="9">
        <v>1117</v>
      </c>
    </row>
    <row r="78" spans="1:7">
      <c r="A78" s="11"/>
      <c r="B78" s="6"/>
      <c r="C78" s="8"/>
      <c r="D78" s="8"/>
      <c r="E78" s="8"/>
      <c r="F78" s="8"/>
      <c r="G78" s="8"/>
    </row>
    <row r="79" spans="1:7">
      <c r="A79" s="11" t="s">
        <v>5</v>
      </c>
      <c r="B79" s="10" t="s">
        <v>1</v>
      </c>
      <c r="C79" s="9">
        <v>29</v>
      </c>
      <c r="D79" s="9">
        <v>148</v>
      </c>
      <c r="E79" s="9">
        <v>576</v>
      </c>
      <c r="F79" s="9">
        <v>178</v>
      </c>
      <c r="G79" s="9">
        <v>754</v>
      </c>
    </row>
    <row r="80" spans="1:7">
      <c r="A80" s="11"/>
      <c r="B80" s="6">
        <v>2013</v>
      </c>
      <c r="C80" s="8">
        <v>21</v>
      </c>
      <c r="D80" s="8">
        <v>63</v>
      </c>
      <c r="E80" s="8">
        <v>428</v>
      </c>
      <c r="F80" s="8">
        <v>84</v>
      </c>
      <c r="G80" s="8">
        <v>512</v>
      </c>
    </row>
    <row r="81" spans="1:7">
      <c r="A81" s="11"/>
      <c r="B81" s="6">
        <v>2014</v>
      </c>
      <c r="C81" s="8">
        <v>26</v>
      </c>
      <c r="D81" s="8">
        <v>64</v>
      </c>
      <c r="E81" s="8">
        <v>427</v>
      </c>
      <c r="F81" s="8">
        <v>90</v>
      </c>
      <c r="G81" s="8">
        <v>517</v>
      </c>
    </row>
    <row r="82" spans="1:7">
      <c r="A82" s="11"/>
      <c r="B82" s="6">
        <v>2015</v>
      </c>
      <c r="C82" s="8">
        <v>18</v>
      </c>
      <c r="D82" s="8">
        <v>57</v>
      </c>
      <c r="E82" s="8">
        <v>374</v>
      </c>
      <c r="F82" s="8">
        <v>75</v>
      </c>
      <c r="G82" s="8">
        <v>449</v>
      </c>
    </row>
    <row r="83" spans="1:7">
      <c r="A83" s="11"/>
      <c r="B83" s="6">
        <v>2016</v>
      </c>
      <c r="C83" s="8">
        <v>18</v>
      </c>
      <c r="D83" s="8">
        <v>77</v>
      </c>
      <c r="E83" s="8">
        <v>366</v>
      </c>
      <c r="F83" s="8">
        <v>95</v>
      </c>
      <c r="G83" s="8">
        <v>461</v>
      </c>
    </row>
    <row r="84" spans="1:7">
      <c r="A84" s="11"/>
      <c r="B84" s="6">
        <v>2017</v>
      </c>
      <c r="C84" s="1">
        <v>17</v>
      </c>
      <c r="D84" s="1">
        <v>63</v>
      </c>
      <c r="E84" s="1">
        <v>272</v>
      </c>
      <c r="F84" s="1">
        <v>80</v>
      </c>
      <c r="G84" s="1">
        <v>352</v>
      </c>
    </row>
    <row r="85" spans="1:7">
      <c r="A85" s="11"/>
      <c r="B85" s="10" t="s">
        <v>0</v>
      </c>
      <c r="C85" s="9">
        <v>20</v>
      </c>
      <c r="D85" s="9">
        <v>65</v>
      </c>
      <c r="E85" s="9">
        <v>373</v>
      </c>
      <c r="F85" s="9">
        <v>85</v>
      </c>
      <c r="G85" s="9">
        <v>458</v>
      </c>
    </row>
    <row r="86" spans="1:7">
      <c r="A86" s="11"/>
    </row>
    <row r="87" spans="1:7">
      <c r="A87" s="11" t="s">
        <v>4</v>
      </c>
      <c r="B87" s="10" t="s">
        <v>1</v>
      </c>
      <c r="C87" s="9">
        <v>15</v>
      </c>
      <c r="D87" s="9">
        <v>134</v>
      </c>
      <c r="E87" s="9">
        <v>514</v>
      </c>
      <c r="F87" s="9">
        <v>149</v>
      </c>
      <c r="G87" s="9">
        <v>663</v>
      </c>
    </row>
    <row r="88" spans="1:7">
      <c r="A88" s="11"/>
      <c r="B88" s="6">
        <v>2013</v>
      </c>
      <c r="C88" s="8">
        <v>11</v>
      </c>
      <c r="D88" s="8">
        <v>70</v>
      </c>
      <c r="E88" s="8">
        <v>339</v>
      </c>
      <c r="F88" s="8">
        <v>81</v>
      </c>
      <c r="G88" s="8">
        <v>420</v>
      </c>
    </row>
    <row r="89" spans="1:7">
      <c r="A89" s="11"/>
      <c r="B89" s="6">
        <v>2014</v>
      </c>
      <c r="C89" s="8">
        <v>10</v>
      </c>
      <c r="D89" s="8">
        <v>71</v>
      </c>
      <c r="E89" s="8">
        <v>330</v>
      </c>
      <c r="F89" s="8">
        <v>81</v>
      </c>
      <c r="G89" s="8">
        <v>411</v>
      </c>
    </row>
    <row r="90" spans="1:7">
      <c r="A90" s="11"/>
      <c r="B90" s="6">
        <v>2015</v>
      </c>
      <c r="C90" s="8">
        <v>12</v>
      </c>
      <c r="D90" s="8">
        <v>63</v>
      </c>
      <c r="E90" s="8">
        <v>353</v>
      </c>
      <c r="F90" s="8">
        <v>75</v>
      </c>
      <c r="G90" s="8">
        <v>428</v>
      </c>
    </row>
    <row r="91" spans="1:7">
      <c r="A91" s="11"/>
      <c r="B91" s="6">
        <v>2016</v>
      </c>
      <c r="C91" s="8">
        <v>9</v>
      </c>
      <c r="D91" s="8">
        <v>77</v>
      </c>
      <c r="E91" s="8">
        <v>366</v>
      </c>
      <c r="F91" s="8">
        <v>86</v>
      </c>
      <c r="G91" s="8">
        <v>452</v>
      </c>
    </row>
    <row r="92" spans="1:7">
      <c r="A92" s="11"/>
      <c r="B92" s="6">
        <v>2017</v>
      </c>
      <c r="C92" s="1">
        <v>5</v>
      </c>
      <c r="D92" s="1">
        <v>71</v>
      </c>
      <c r="E92" s="1">
        <v>239</v>
      </c>
      <c r="F92" s="1">
        <v>76</v>
      </c>
      <c r="G92" s="1">
        <v>315</v>
      </c>
    </row>
    <row r="93" spans="1:7">
      <c r="A93" s="11"/>
      <c r="B93" s="10" t="s">
        <v>0</v>
      </c>
      <c r="C93" s="9">
        <v>9</v>
      </c>
      <c r="D93" s="9">
        <v>70</v>
      </c>
      <c r="E93" s="9">
        <v>325</v>
      </c>
      <c r="F93" s="9">
        <v>80</v>
      </c>
      <c r="G93" s="9">
        <v>405</v>
      </c>
    </row>
    <row r="94" spans="1:7">
      <c r="A94" s="11"/>
      <c r="B94" s="6"/>
      <c r="C94" s="8"/>
      <c r="D94" s="8"/>
      <c r="E94" s="8"/>
      <c r="F94" s="8"/>
      <c r="G94" s="8"/>
    </row>
    <row r="95" spans="1:7">
      <c r="A95" s="11" t="s">
        <v>3</v>
      </c>
      <c r="B95" s="10" t="s">
        <v>1</v>
      </c>
      <c r="C95" s="9">
        <v>9</v>
      </c>
      <c r="D95" s="9">
        <v>94</v>
      </c>
      <c r="E95" s="9">
        <v>532</v>
      </c>
      <c r="F95" s="9">
        <v>103</v>
      </c>
      <c r="G95" s="9">
        <v>634</v>
      </c>
    </row>
    <row r="96" spans="1:7">
      <c r="A96" s="11"/>
      <c r="B96" s="6">
        <v>2013</v>
      </c>
      <c r="C96" s="8">
        <v>4</v>
      </c>
      <c r="D96" s="8">
        <v>44</v>
      </c>
      <c r="E96" s="8">
        <v>326</v>
      </c>
      <c r="F96" s="8">
        <v>48</v>
      </c>
      <c r="G96" s="8">
        <v>374</v>
      </c>
    </row>
    <row r="97" spans="1:8">
      <c r="A97" s="11"/>
      <c r="B97" s="6">
        <v>2014</v>
      </c>
      <c r="C97" s="8">
        <v>9</v>
      </c>
      <c r="D97" s="8">
        <v>49</v>
      </c>
      <c r="E97" s="8">
        <v>329</v>
      </c>
      <c r="F97" s="8">
        <v>58</v>
      </c>
      <c r="G97" s="8">
        <v>387</v>
      </c>
    </row>
    <row r="98" spans="1:8">
      <c r="A98" s="11"/>
      <c r="B98" s="6">
        <v>2015</v>
      </c>
      <c r="C98" s="8">
        <v>3</v>
      </c>
      <c r="D98" s="8">
        <v>60</v>
      </c>
      <c r="E98" s="8">
        <v>305</v>
      </c>
      <c r="F98" s="8">
        <v>63</v>
      </c>
      <c r="G98" s="8">
        <v>368</v>
      </c>
    </row>
    <row r="99" spans="1:8">
      <c r="A99" s="11"/>
      <c r="B99" s="6">
        <v>2016</v>
      </c>
      <c r="C99" s="8">
        <v>5</v>
      </c>
      <c r="D99" s="8">
        <v>61</v>
      </c>
      <c r="E99" s="8">
        <v>334</v>
      </c>
      <c r="F99" s="8">
        <v>66</v>
      </c>
      <c r="G99" s="8">
        <v>400</v>
      </c>
    </row>
    <row r="100" spans="1:8">
      <c r="A100" s="11"/>
      <c r="B100" s="6">
        <v>2017</v>
      </c>
      <c r="C100" s="1">
        <v>5</v>
      </c>
      <c r="D100" s="1">
        <v>52</v>
      </c>
      <c r="E100" s="1">
        <v>292</v>
      </c>
      <c r="F100" s="1">
        <v>57</v>
      </c>
      <c r="G100" s="1">
        <v>349</v>
      </c>
    </row>
    <row r="101" spans="1:8">
      <c r="A101" s="11"/>
      <c r="B101" s="10" t="s">
        <v>0</v>
      </c>
      <c r="C101" s="9">
        <v>5</v>
      </c>
      <c r="D101" s="9">
        <v>53</v>
      </c>
      <c r="E101" s="9">
        <v>317</v>
      </c>
      <c r="F101" s="9">
        <v>58</v>
      </c>
      <c r="G101" s="9">
        <v>376</v>
      </c>
    </row>
    <row r="102" spans="1:8">
      <c r="A102" s="11"/>
      <c r="B102" s="6"/>
      <c r="C102" s="8"/>
      <c r="D102" s="8"/>
      <c r="E102" s="8"/>
      <c r="F102" s="8"/>
      <c r="G102" s="8"/>
    </row>
    <row r="103" spans="1:8">
      <c r="A103" s="11" t="s">
        <v>2</v>
      </c>
      <c r="B103" s="10" t="s">
        <v>1</v>
      </c>
      <c r="C103" s="9">
        <v>25</v>
      </c>
      <c r="D103" s="9">
        <v>197</v>
      </c>
      <c r="E103" s="9">
        <v>1241</v>
      </c>
      <c r="F103" s="9">
        <v>222</v>
      </c>
      <c r="G103" s="9">
        <v>1463</v>
      </c>
    </row>
    <row r="104" spans="1:8">
      <c r="B104" s="6">
        <v>2013</v>
      </c>
      <c r="C104" s="8">
        <v>10</v>
      </c>
      <c r="D104" s="8">
        <v>123</v>
      </c>
      <c r="E104" s="8">
        <v>833</v>
      </c>
      <c r="F104" s="8">
        <v>133</v>
      </c>
      <c r="G104" s="8">
        <v>966</v>
      </c>
    </row>
    <row r="105" spans="1:8">
      <c r="B105" s="6">
        <v>2014</v>
      </c>
      <c r="C105" s="8">
        <v>17</v>
      </c>
      <c r="D105" s="8">
        <v>140</v>
      </c>
      <c r="E105" s="8">
        <v>828</v>
      </c>
      <c r="F105" s="8">
        <v>157</v>
      </c>
      <c r="G105" s="8">
        <v>985</v>
      </c>
    </row>
    <row r="106" spans="1:8">
      <c r="B106" s="6">
        <v>2015</v>
      </c>
      <c r="C106" s="8">
        <v>12</v>
      </c>
      <c r="D106" s="8">
        <v>129</v>
      </c>
      <c r="E106" s="8">
        <v>764</v>
      </c>
      <c r="F106" s="8">
        <v>141</v>
      </c>
      <c r="G106" s="8">
        <v>905</v>
      </c>
    </row>
    <row r="107" spans="1:8">
      <c r="B107" s="6">
        <v>2016</v>
      </c>
      <c r="C107" s="7">
        <v>20</v>
      </c>
      <c r="D107" s="7">
        <v>142</v>
      </c>
      <c r="E107" s="7">
        <v>788</v>
      </c>
      <c r="F107" s="7">
        <v>162</v>
      </c>
      <c r="G107" s="7">
        <v>950</v>
      </c>
    </row>
    <row r="108" spans="1:8">
      <c r="A108" s="5"/>
      <c r="B108" s="6">
        <v>2017</v>
      </c>
      <c r="C108" s="1">
        <v>12</v>
      </c>
      <c r="D108" s="1">
        <v>136</v>
      </c>
      <c r="E108" s="1">
        <v>691</v>
      </c>
      <c r="F108" s="1">
        <v>148</v>
      </c>
      <c r="G108" s="1">
        <v>839</v>
      </c>
      <c r="H108" s="5"/>
    </row>
    <row r="109" spans="1:8">
      <c r="A109" s="4"/>
      <c r="B109" s="3" t="s">
        <v>0</v>
      </c>
      <c r="C109" s="2">
        <v>14</v>
      </c>
      <c r="D109" s="2">
        <v>134</v>
      </c>
      <c r="E109" s="2">
        <v>781</v>
      </c>
      <c r="F109" s="2">
        <v>148</v>
      </c>
      <c r="G109" s="2">
        <v>929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horizontalDpi="1200" verticalDpi="1200" r:id="rId1"/>
  <rowBreaks count="1" manualBreakCount="1">
    <brk id="6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J67"/>
  <sheetViews>
    <sheetView zoomScale="85" zoomScaleNormal="85" workbookViewId="0">
      <selection activeCell="N57" sqref="N57"/>
    </sheetView>
  </sheetViews>
  <sheetFormatPr defaultRowHeight="12.75"/>
  <cols>
    <col min="1" max="1" width="28.5703125" style="82" customWidth="1"/>
    <col min="2" max="2" width="11.42578125" style="82" customWidth="1"/>
    <col min="3" max="3" width="9.28515625" style="82" bestFit="1" customWidth="1"/>
    <col min="4" max="4" width="12.7109375" style="82" customWidth="1"/>
    <col min="5" max="5" width="11.28515625" style="82" bestFit="1" customWidth="1"/>
    <col min="6" max="6" width="12.5703125" style="82" customWidth="1"/>
    <col min="7" max="7" width="9.85546875" style="82" customWidth="1"/>
    <col min="8" max="8" width="9.5703125" style="82" customWidth="1"/>
    <col min="9" max="9" width="9.7109375" style="82" customWidth="1"/>
    <col min="10" max="10" width="13.5703125" style="82" customWidth="1"/>
    <col min="11" max="11" width="3.5703125" style="82" customWidth="1"/>
    <col min="12" max="12" width="9.140625" style="82"/>
    <col min="13" max="13" width="9.85546875" style="82" bestFit="1" customWidth="1"/>
    <col min="14" max="14" width="11.85546875" style="82" bestFit="1" customWidth="1"/>
    <col min="15" max="15" width="11.85546875" style="82" customWidth="1"/>
    <col min="16" max="16" width="12.7109375" style="82" customWidth="1"/>
    <col min="17" max="17" width="9.140625" style="82"/>
    <col min="18" max="18" width="9.85546875" style="82" bestFit="1" customWidth="1"/>
    <col min="19" max="27" width="9.85546875" style="82" customWidth="1"/>
    <col min="28" max="29" width="12" style="82" customWidth="1"/>
    <col min="30" max="30" width="11.85546875" style="82" bestFit="1" customWidth="1"/>
    <col min="31" max="31" width="11.85546875" style="82" customWidth="1"/>
    <col min="32" max="32" width="9.28515625" style="82" bestFit="1" customWidth="1"/>
    <col min="33" max="33" width="9.28515625" style="82" customWidth="1"/>
    <col min="34" max="35" width="9.28515625" style="82" bestFit="1" customWidth="1"/>
    <col min="36" max="36" width="12.28515625" style="82" customWidth="1"/>
    <col min="37" max="16384" width="9.140625" style="82"/>
  </cols>
  <sheetData>
    <row r="1" spans="1:36" s="302" customFormat="1" ht="18">
      <c r="A1" s="104" t="s">
        <v>224</v>
      </c>
      <c r="J1" s="184" t="s">
        <v>223</v>
      </c>
      <c r="K1" s="303"/>
      <c r="L1" s="303"/>
    </row>
    <row r="2" spans="1:36" s="302" customFormat="1" ht="20.25">
      <c r="A2" s="104"/>
      <c r="J2" s="180"/>
      <c r="K2" s="303"/>
      <c r="L2" s="303"/>
    </row>
    <row r="3" spans="1:36" s="302" customFormat="1" ht="27" customHeight="1" thickBot="1">
      <c r="A3" s="343" t="s">
        <v>222</v>
      </c>
      <c r="B3" s="304"/>
      <c r="C3" s="304"/>
      <c r="D3" s="304"/>
      <c r="E3" s="304"/>
      <c r="F3" s="304"/>
      <c r="G3" s="304"/>
      <c r="H3" s="304"/>
      <c r="I3" s="304"/>
      <c r="J3" s="304"/>
      <c r="K3" s="303"/>
      <c r="L3" s="349" t="s">
        <v>221</v>
      </c>
      <c r="M3" s="345"/>
      <c r="N3" s="345"/>
      <c r="O3" s="345"/>
      <c r="P3" s="345"/>
      <c r="Q3" s="345"/>
    </row>
    <row r="4" spans="1:36" s="90" customFormat="1" ht="15.75" customHeight="1">
      <c r="A4" s="176"/>
      <c r="B4" s="176"/>
      <c r="C4" s="176"/>
      <c r="D4" s="348" t="s">
        <v>220</v>
      </c>
      <c r="E4" s="176"/>
      <c r="F4" s="348" t="s">
        <v>219</v>
      </c>
      <c r="G4" s="176"/>
      <c r="H4" s="348" t="s">
        <v>218</v>
      </c>
      <c r="I4" s="176"/>
      <c r="J4" s="348" t="s">
        <v>217</v>
      </c>
      <c r="K4" s="92"/>
      <c r="L4" s="345"/>
      <c r="M4" s="345"/>
      <c r="N4" s="345"/>
      <c r="O4" s="345"/>
      <c r="P4" s="345"/>
      <c r="Q4" s="345"/>
    </row>
    <row r="5" spans="1:36" s="90" customFormat="1" ht="42.75" customHeight="1" thickBot="1">
      <c r="A5" s="167"/>
      <c r="B5" s="167"/>
      <c r="C5" s="167"/>
      <c r="D5" s="347"/>
      <c r="E5" s="167"/>
      <c r="F5" s="347"/>
      <c r="G5" s="167"/>
      <c r="H5" s="347"/>
      <c r="I5" s="167"/>
      <c r="J5" s="347"/>
      <c r="K5" s="92"/>
      <c r="L5" s="345"/>
      <c r="M5" s="345"/>
      <c r="N5" s="345"/>
      <c r="O5" s="345"/>
      <c r="P5" s="345"/>
      <c r="Q5" s="345"/>
    </row>
    <row r="6" spans="1:36" ht="13.5" thickTop="1">
      <c r="K6" s="85"/>
      <c r="L6" s="345"/>
      <c r="M6" s="345"/>
      <c r="N6" s="345"/>
      <c r="O6" s="345"/>
      <c r="P6" s="345"/>
      <c r="Q6" s="345"/>
    </row>
    <row r="7" spans="1:36" ht="15.75" thickBot="1">
      <c r="A7" s="346" t="s">
        <v>216</v>
      </c>
      <c r="B7" s="142"/>
      <c r="C7" s="142"/>
      <c r="D7" s="310">
        <v>1897128.5552863027</v>
      </c>
      <c r="E7" s="311"/>
      <c r="F7" s="310">
        <v>213184.12361198873</v>
      </c>
      <c r="G7" s="311"/>
      <c r="H7" s="310">
        <v>16434.337628530015</v>
      </c>
      <c r="I7" s="311"/>
      <c r="J7" s="310">
        <v>64726.248221452821</v>
      </c>
      <c r="K7" s="151"/>
      <c r="L7" s="345"/>
      <c r="M7" s="345"/>
      <c r="N7" s="345"/>
      <c r="O7" s="345"/>
      <c r="P7" s="345"/>
      <c r="Q7" s="345"/>
    </row>
    <row r="8" spans="1:36" ht="15">
      <c r="A8" s="92"/>
      <c r="B8" s="85"/>
      <c r="C8" s="85"/>
      <c r="D8" s="344"/>
      <c r="E8" s="344"/>
      <c r="F8" s="344"/>
      <c r="G8" s="344"/>
      <c r="H8" s="344"/>
      <c r="I8" s="344"/>
      <c r="J8" s="344"/>
      <c r="K8" s="151"/>
      <c r="L8" s="151"/>
      <c r="M8" s="307"/>
      <c r="N8" s="307"/>
      <c r="O8" s="307"/>
      <c r="P8" s="307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</row>
    <row r="9" spans="1:36" s="302" customFormat="1" ht="27" customHeight="1" thickBot="1">
      <c r="A9" s="343" t="s">
        <v>215</v>
      </c>
      <c r="B9" s="304"/>
      <c r="C9" s="304"/>
      <c r="D9" s="342"/>
      <c r="E9" s="342"/>
      <c r="F9" s="342"/>
      <c r="G9" s="342"/>
      <c r="H9" s="342"/>
      <c r="I9" s="341"/>
      <c r="J9" s="341"/>
      <c r="K9" s="34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36" s="104" customFormat="1" ht="15.75">
      <c r="A10" s="175"/>
      <c r="B10" s="175"/>
      <c r="C10" s="175"/>
      <c r="D10" s="339" t="s">
        <v>195</v>
      </c>
      <c r="E10" s="339"/>
      <c r="F10" s="339"/>
      <c r="G10" s="339"/>
      <c r="H10" s="339"/>
      <c r="I10" s="338"/>
      <c r="J10" s="338"/>
      <c r="K10" s="319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36" s="104" customFormat="1" ht="15.75">
      <c r="A11" s="93"/>
      <c r="B11" s="93"/>
      <c r="C11" s="93"/>
      <c r="D11" s="337" t="s">
        <v>214</v>
      </c>
      <c r="E11" s="337"/>
      <c r="F11" s="337" t="s">
        <v>19</v>
      </c>
      <c r="G11" s="337"/>
      <c r="H11" s="337" t="s">
        <v>18</v>
      </c>
      <c r="I11" s="337"/>
      <c r="J11" s="337" t="s">
        <v>213</v>
      </c>
      <c r="K11" s="319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</row>
    <row r="12" spans="1:36" s="104" customFormat="1" ht="15.75">
      <c r="A12" s="93"/>
      <c r="B12" s="160"/>
      <c r="C12" s="160"/>
      <c r="D12" s="337"/>
      <c r="E12" s="337"/>
      <c r="F12" s="337"/>
      <c r="G12" s="337"/>
      <c r="H12" s="337"/>
      <c r="I12" s="337"/>
      <c r="J12" s="337" t="s">
        <v>181</v>
      </c>
      <c r="K12" s="319"/>
      <c r="L12" s="90"/>
      <c r="M12" s="90"/>
      <c r="N12" s="90"/>
      <c r="O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</row>
    <row r="13" spans="1:36" ht="3" customHeight="1" thickBot="1">
      <c r="A13" s="297"/>
      <c r="B13" s="297"/>
      <c r="C13" s="297"/>
      <c r="D13" s="336"/>
      <c r="E13" s="336"/>
      <c r="F13" s="336"/>
      <c r="G13" s="336"/>
      <c r="H13" s="336"/>
      <c r="I13" s="336"/>
      <c r="J13" s="336"/>
      <c r="K13" s="335"/>
      <c r="L13" s="90"/>
      <c r="M13" s="90"/>
      <c r="N13" s="90"/>
      <c r="O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</row>
    <row r="14" spans="1:36" s="90" customFormat="1" ht="16.5" thickTop="1">
      <c r="A14" s="164" t="s">
        <v>212</v>
      </c>
      <c r="B14" s="316"/>
      <c r="C14" s="316"/>
      <c r="D14" s="334"/>
      <c r="E14" s="334"/>
      <c r="F14" s="334"/>
      <c r="G14" s="334"/>
      <c r="H14" s="334"/>
      <c r="I14" s="334"/>
      <c r="J14" s="334"/>
      <c r="K14" s="316"/>
    </row>
    <row r="15" spans="1:36" s="90" customFormat="1" ht="15">
      <c r="A15" s="149" t="s">
        <v>211</v>
      </c>
      <c r="B15" s="316"/>
      <c r="C15" s="316"/>
      <c r="D15" s="328">
        <v>705882.89351401164</v>
      </c>
      <c r="E15" s="315"/>
      <c r="F15" s="328">
        <v>27944.741214664908</v>
      </c>
      <c r="G15" s="315"/>
      <c r="H15" s="328">
        <v>3439.6649976163335</v>
      </c>
      <c r="I15" s="333"/>
      <c r="J15" s="333"/>
      <c r="K15" s="316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</row>
    <row r="16" spans="1:36" s="90" customFormat="1" ht="15">
      <c r="A16" s="149" t="s">
        <v>210</v>
      </c>
      <c r="B16" s="316"/>
      <c r="C16" s="316"/>
      <c r="D16" s="328">
        <v>6002.7106552132045</v>
      </c>
      <c r="E16" s="315"/>
      <c r="F16" s="328">
        <v>16783.517121902816</v>
      </c>
      <c r="G16" s="315"/>
      <c r="H16" s="328">
        <v>1459.1475327557032</v>
      </c>
      <c r="I16" s="333"/>
      <c r="J16" s="333"/>
      <c r="K16" s="316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</row>
    <row r="17" spans="1:30" s="90" customFormat="1" ht="15">
      <c r="A17" s="149" t="s">
        <v>209</v>
      </c>
      <c r="B17" s="316"/>
      <c r="C17" s="316"/>
      <c r="D17" s="328">
        <v>1385184.510825786</v>
      </c>
      <c r="E17" s="315"/>
      <c r="F17" s="328">
        <v>190530.81452672608</v>
      </c>
      <c r="G17" s="315"/>
      <c r="H17" s="328">
        <v>16389.599350823206</v>
      </c>
      <c r="I17" s="333"/>
      <c r="J17" s="333"/>
      <c r="K17" s="316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</row>
    <row r="18" spans="1:30" s="90" customFormat="1" ht="15.75">
      <c r="A18" s="164" t="s">
        <v>208</v>
      </c>
      <c r="B18" s="316"/>
      <c r="C18" s="316"/>
      <c r="D18" s="333"/>
      <c r="E18" s="333"/>
      <c r="F18" s="333"/>
      <c r="G18" s="333"/>
      <c r="H18" s="333"/>
      <c r="I18" s="333"/>
      <c r="J18" s="333"/>
      <c r="K18" s="316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</row>
    <row r="19" spans="1:30" s="90" customFormat="1" ht="15">
      <c r="A19" s="90" t="s">
        <v>207</v>
      </c>
      <c r="D19" s="328">
        <v>20804.458176804503</v>
      </c>
      <c r="E19" s="315"/>
      <c r="F19" s="328">
        <v>2424.9868620108318</v>
      </c>
      <c r="G19" s="315"/>
      <c r="H19" s="328">
        <v>627.48140186164323</v>
      </c>
      <c r="I19" s="328"/>
      <c r="J19" s="328">
        <v>40.823663381213365</v>
      </c>
      <c r="L19" s="325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</row>
    <row r="20" spans="1:30" s="90" customFormat="1" ht="15">
      <c r="A20" s="332" t="s">
        <v>206</v>
      </c>
      <c r="D20" s="328">
        <v>348.02751848325738</v>
      </c>
      <c r="E20" s="315"/>
      <c r="F20" s="328">
        <v>216.52093707164505</v>
      </c>
      <c r="G20" s="315"/>
      <c r="H20" s="328">
        <v>131.50533810921297</v>
      </c>
      <c r="I20" s="328"/>
      <c r="J20" s="328">
        <v>62.432417437836293</v>
      </c>
      <c r="L20" s="325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</row>
    <row r="21" spans="1:30" s="90" customFormat="1" ht="15">
      <c r="A21" s="90" t="s">
        <v>205</v>
      </c>
      <c r="B21" s="90" t="s">
        <v>34</v>
      </c>
      <c r="C21" s="329"/>
      <c r="D21" s="328">
        <v>12699.183438952774</v>
      </c>
      <c r="E21" s="315"/>
      <c r="F21" s="328">
        <v>5734.0157298527765</v>
      </c>
      <c r="G21" s="315"/>
      <c r="H21" s="328">
        <v>3403.3928054998228</v>
      </c>
      <c r="I21" s="328"/>
      <c r="J21" s="328">
        <v>2168.4296405733608</v>
      </c>
      <c r="L21" s="331"/>
    </row>
    <row r="22" spans="1:30" s="90" customFormat="1" ht="5.25" customHeight="1">
      <c r="C22" s="329"/>
      <c r="D22" s="320"/>
      <c r="E22" s="328"/>
      <c r="F22" s="320"/>
      <c r="G22" s="328"/>
      <c r="H22" s="320"/>
      <c r="I22" s="328"/>
      <c r="J22" s="320"/>
      <c r="L22" s="331"/>
    </row>
    <row r="23" spans="1:30" s="90" customFormat="1" ht="15">
      <c r="B23" s="329" t="s">
        <v>204</v>
      </c>
      <c r="C23" s="329"/>
      <c r="D23" s="328">
        <v>19570.570342800893</v>
      </c>
      <c r="E23" s="315"/>
      <c r="F23" s="328">
        <v>16698.679140660428</v>
      </c>
      <c r="G23" s="315"/>
      <c r="H23" s="328">
        <v>8448.3015937157179</v>
      </c>
      <c r="I23" s="328"/>
      <c r="J23" s="328">
        <v>2946.278763342998</v>
      </c>
      <c r="L23" s="325" t="s">
        <v>203</v>
      </c>
    </row>
    <row r="24" spans="1:30" s="90" customFormat="1" ht="15">
      <c r="B24" s="329" t="s">
        <v>202</v>
      </c>
      <c r="C24" s="329"/>
      <c r="D24" s="328">
        <v>15384.941675851489</v>
      </c>
      <c r="E24" s="315"/>
      <c r="F24" s="328">
        <v>7013.6843419526731</v>
      </c>
      <c r="G24" s="315"/>
      <c r="H24" s="328">
        <v>4649.2225751580208</v>
      </c>
      <c r="I24" s="328"/>
      <c r="J24" s="328">
        <v>3065.830200989918</v>
      </c>
      <c r="AB24" s="330"/>
      <c r="AC24" s="330"/>
      <c r="AD24" s="330"/>
    </row>
    <row r="25" spans="1:30" s="90" customFormat="1" ht="15">
      <c r="B25" s="329" t="s">
        <v>201</v>
      </c>
      <c r="C25" s="329"/>
      <c r="D25" s="328">
        <v>9071.2974187868931</v>
      </c>
      <c r="E25" s="315"/>
      <c r="F25" s="328">
        <v>4861.7584643081027</v>
      </c>
      <c r="G25" s="315"/>
      <c r="H25" s="328">
        <v>2867.9061542189052</v>
      </c>
      <c r="I25" s="328"/>
      <c r="J25" s="328">
        <v>2050.9713302982814</v>
      </c>
    </row>
    <row r="26" spans="1:30" s="90" customFormat="1" ht="5.25" customHeight="1">
      <c r="B26" s="329"/>
      <c r="C26" s="329"/>
      <c r="D26" s="320"/>
      <c r="E26" s="328"/>
      <c r="F26" s="320"/>
      <c r="G26" s="328"/>
      <c r="H26" s="320"/>
      <c r="I26" s="328"/>
      <c r="J26" s="320"/>
    </row>
    <row r="27" spans="1:30" s="104" customFormat="1" ht="16.5" thickBot="1">
      <c r="A27" s="179" t="s">
        <v>200</v>
      </c>
      <c r="B27" s="327"/>
      <c r="C27" s="327"/>
      <c r="D27" s="310">
        <v>2130921.7841292513</v>
      </c>
      <c r="E27" s="326"/>
      <c r="F27" s="310">
        <v>243634.59639222897</v>
      </c>
      <c r="G27" s="326"/>
      <c r="H27" s="310">
        <v>25450.806209284608</v>
      </c>
      <c r="I27" s="326"/>
      <c r="J27" s="310">
        <v>2271.68572139241</v>
      </c>
      <c r="L27" s="325" t="s">
        <v>199</v>
      </c>
    </row>
    <row r="28" spans="1:30" ht="23.25" customHeight="1">
      <c r="A28" s="90" t="s">
        <v>198</v>
      </c>
      <c r="B28" s="324"/>
      <c r="C28" s="324"/>
      <c r="D28" s="324"/>
    </row>
    <row r="29" spans="1:30">
      <c r="B29" s="324"/>
      <c r="C29" s="324"/>
      <c r="D29" s="324"/>
    </row>
    <row r="30" spans="1:30">
      <c r="B30" s="324"/>
      <c r="C30" s="324"/>
      <c r="D30" s="324"/>
    </row>
    <row r="31" spans="1:30" s="302" customFormat="1" ht="18">
      <c r="A31" s="93" t="s">
        <v>197</v>
      </c>
      <c r="B31" s="303"/>
      <c r="C31" s="303"/>
      <c r="D31" s="303"/>
      <c r="E31" s="303"/>
      <c r="F31" s="303"/>
      <c r="G31" s="303"/>
      <c r="H31" s="303"/>
      <c r="I31" s="303"/>
      <c r="J31" s="303"/>
    </row>
    <row r="32" spans="1:30" s="302" customFormat="1" ht="9.75" customHeight="1">
      <c r="A32" s="92"/>
      <c r="B32" s="303"/>
      <c r="C32" s="303"/>
      <c r="D32" s="303"/>
      <c r="E32" s="303"/>
      <c r="F32" s="303"/>
      <c r="G32" s="303"/>
      <c r="H32" s="303"/>
      <c r="I32" s="303"/>
      <c r="J32" s="303"/>
    </row>
    <row r="33" spans="1:16" s="302" customFormat="1" ht="18.75" thickBot="1">
      <c r="A33" s="179" t="s">
        <v>196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03"/>
      <c r="N33" s="323"/>
      <c r="O33" s="323"/>
      <c r="P33" s="323"/>
    </row>
    <row r="34" spans="1:16" s="90" customFormat="1" ht="15.75">
      <c r="A34" s="176"/>
      <c r="B34" s="176"/>
      <c r="C34" s="176"/>
      <c r="D34" s="322" t="s">
        <v>195</v>
      </c>
      <c r="E34" s="322"/>
      <c r="F34" s="322"/>
      <c r="G34" s="173" t="s">
        <v>194</v>
      </c>
      <c r="H34" s="176"/>
      <c r="I34" s="173" t="s">
        <v>183</v>
      </c>
      <c r="J34" s="173" t="s">
        <v>194</v>
      </c>
    </row>
    <row r="35" spans="1:16" s="90" customFormat="1" ht="15.75">
      <c r="A35" s="165" t="s">
        <v>193</v>
      </c>
      <c r="B35" s="165"/>
      <c r="C35" s="165"/>
      <c r="D35" s="165" t="s">
        <v>20</v>
      </c>
      <c r="E35" s="165" t="s">
        <v>19</v>
      </c>
      <c r="F35" s="165" t="s">
        <v>18</v>
      </c>
      <c r="G35" s="165" t="s">
        <v>192</v>
      </c>
      <c r="H35" s="92"/>
      <c r="I35" s="165" t="s">
        <v>181</v>
      </c>
      <c r="J35" s="165" t="s">
        <v>192</v>
      </c>
    </row>
    <row r="36" spans="1:16" s="90" customFormat="1" ht="15.75">
      <c r="A36" s="165"/>
      <c r="B36" s="165"/>
      <c r="C36" s="165"/>
      <c r="D36" s="165"/>
      <c r="E36" s="165"/>
      <c r="F36" s="165"/>
      <c r="G36" s="165" t="s">
        <v>191</v>
      </c>
      <c r="H36" s="92"/>
      <c r="I36" s="165"/>
      <c r="J36" s="165" t="s">
        <v>178</v>
      </c>
    </row>
    <row r="37" spans="1:16" s="90" customFormat="1" ht="16.5" thickBot="1">
      <c r="A37" s="166"/>
      <c r="B37" s="166"/>
      <c r="C37" s="166"/>
      <c r="D37" s="166"/>
      <c r="E37" s="166"/>
      <c r="F37" s="166"/>
      <c r="G37" s="166" t="s">
        <v>178</v>
      </c>
      <c r="H37" s="166"/>
      <c r="I37" s="167"/>
      <c r="J37" s="166"/>
      <c r="L37" s="165"/>
    </row>
    <row r="38" spans="1:16" s="90" customFormat="1" ht="6.75" customHeight="1" thickTop="1">
      <c r="A38" s="164"/>
      <c r="B38" s="165"/>
      <c r="C38" s="165"/>
      <c r="D38" s="165"/>
      <c r="E38" s="165"/>
      <c r="F38" s="165"/>
      <c r="G38" s="165"/>
      <c r="H38" s="165"/>
      <c r="J38" s="165"/>
      <c r="L38" s="165"/>
    </row>
    <row r="39" spans="1:16" s="90" customFormat="1" ht="15">
      <c r="A39" s="149" t="s">
        <v>190</v>
      </c>
      <c r="B39" s="321"/>
      <c r="C39" s="321"/>
      <c r="D39" s="320">
        <v>2145354</v>
      </c>
      <c r="E39" s="320">
        <v>275995</v>
      </c>
      <c r="F39" s="320">
        <v>28765</v>
      </c>
      <c r="G39" s="320">
        <v>180824</v>
      </c>
      <c r="H39" s="315"/>
      <c r="I39" s="320">
        <v>3107</v>
      </c>
      <c r="J39" s="320">
        <v>23302</v>
      </c>
      <c r="L39" s="84"/>
    </row>
    <row r="40" spans="1:16" s="90" customFormat="1" ht="15">
      <c r="A40" s="149" t="s">
        <v>189</v>
      </c>
      <c r="B40" s="321"/>
      <c r="C40" s="321"/>
      <c r="D40" s="320">
        <v>1954591</v>
      </c>
      <c r="E40" s="320">
        <v>235335</v>
      </c>
      <c r="F40" s="320">
        <v>23756</v>
      </c>
      <c r="G40" s="320">
        <v>78567</v>
      </c>
      <c r="H40" s="315"/>
      <c r="I40" s="320">
        <v>2092</v>
      </c>
      <c r="J40" s="320">
        <v>6182</v>
      </c>
      <c r="L40" s="84"/>
    </row>
    <row r="41" spans="1:16" s="90" customFormat="1" ht="15">
      <c r="A41" s="149" t="s">
        <v>99</v>
      </c>
      <c r="B41" s="316"/>
      <c r="C41" s="316"/>
      <c r="D41" s="320">
        <v>1990800</v>
      </c>
      <c r="E41" s="320">
        <v>258089</v>
      </c>
      <c r="F41" s="320">
        <v>31187</v>
      </c>
      <c r="G41" s="320">
        <v>81240</v>
      </c>
      <c r="H41" s="315"/>
      <c r="I41" s="320">
        <v>2987</v>
      </c>
      <c r="J41" s="320">
        <v>12086</v>
      </c>
      <c r="L41" s="84"/>
    </row>
    <row r="42" spans="1:16" s="90" customFormat="1" ht="15.75">
      <c r="A42" s="164" t="s">
        <v>59</v>
      </c>
      <c r="B42" s="319"/>
      <c r="C42" s="319"/>
      <c r="D42" s="317">
        <v>2081441</v>
      </c>
      <c r="E42" s="317">
        <v>252141</v>
      </c>
      <c r="F42" s="317">
        <v>25535</v>
      </c>
      <c r="G42" s="317">
        <v>110018</v>
      </c>
      <c r="H42" s="318"/>
      <c r="I42" s="317">
        <v>2286</v>
      </c>
      <c r="J42" s="317">
        <v>9386</v>
      </c>
      <c r="L42" s="84"/>
    </row>
    <row r="43" spans="1:16" s="90" customFormat="1" ht="9" customHeight="1">
      <c r="A43" s="149"/>
      <c r="B43" s="316"/>
      <c r="C43" s="316"/>
      <c r="D43" s="314"/>
      <c r="E43" s="314"/>
      <c r="F43" s="314"/>
      <c r="G43" s="314"/>
      <c r="H43" s="315"/>
      <c r="I43" s="315"/>
      <c r="J43" s="314"/>
      <c r="L43" s="308"/>
    </row>
    <row r="44" spans="1:16" s="90" customFormat="1" ht="15.75" thickBot="1">
      <c r="A44" s="313" t="s">
        <v>188</v>
      </c>
      <c r="B44" s="312"/>
      <c r="C44" s="312"/>
      <c r="D44" s="309">
        <v>2158284</v>
      </c>
      <c r="E44" s="309">
        <v>272222</v>
      </c>
      <c r="F44" s="309">
        <v>29868</v>
      </c>
      <c r="G44" s="309">
        <v>144715</v>
      </c>
      <c r="H44" s="311"/>
      <c r="I44" s="310">
        <v>2815</v>
      </c>
      <c r="J44" s="309">
        <v>16912</v>
      </c>
      <c r="L44" s="308"/>
    </row>
    <row r="45" spans="1:16">
      <c r="L45" s="85"/>
    </row>
    <row r="46" spans="1:16">
      <c r="D46" s="307"/>
      <c r="E46" s="307"/>
      <c r="F46" s="307"/>
      <c r="G46" s="307"/>
      <c r="I46" s="307"/>
      <c r="J46" s="307"/>
      <c r="L46" s="85"/>
    </row>
    <row r="47" spans="1:16">
      <c r="D47" s="307"/>
      <c r="E47" s="307"/>
      <c r="F47" s="307"/>
      <c r="G47" s="307"/>
      <c r="I47" s="307"/>
      <c r="J47" s="307"/>
      <c r="L47" s="85"/>
    </row>
    <row r="48" spans="1:16" s="302" customFormat="1" ht="18">
      <c r="A48" s="306" t="s">
        <v>187</v>
      </c>
    </row>
    <row r="49" spans="1:12" s="302" customFormat="1" ht="9" customHeight="1">
      <c r="A49" s="306"/>
    </row>
    <row r="50" spans="1:12" s="302" customFormat="1" ht="18">
      <c r="A50" s="306" t="s">
        <v>186</v>
      </c>
    </row>
    <row r="51" spans="1:12" s="302" customFormat="1" ht="18.75" thickBot="1">
      <c r="A51" s="305" t="s">
        <v>185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3"/>
      <c r="L51" s="303"/>
    </row>
    <row r="52" spans="1:12" ht="15.75">
      <c r="A52" s="301"/>
      <c r="B52" s="299"/>
      <c r="C52" s="299"/>
      <c r="D52" s="300" t="s">
        <v>184</v>
      </c>
      <c r="E52" s="300"/>
      <c r="F52" s="299"/>
      <c r="G52" s="299"/>
      <c r="H52" s="299"/>
      <c r="I52" s="298" t="s">
        <v>183</v>
      </c>
      <c r="J52" s="173" t="s">
        <v>78</v>
      </c>
      <c r="K52" s="85"/>
      <c r="L52" s="85"/>
    </row>
    <row r="53" spans="1:12" ht="15.75">
      <c r="A53" s="85"/>
      <c r="B53" s="109"/>
      <c r="C53" s="109" t="s">
        <v>71</v>
      </c>
      <c r="D53" s="109"/>
      <c r="E53" s="109" t="s">
        <v>182</v>
      </c>
      <c r="F53" s="109"/>
      <c r="G53" s="109"/>
      <c r="H53" s="109"/>
      <c r="I53" s="165" t="s">
        <v>181</v>
      </c>
      <c r="J53" s="160" t="s">
        <v>178</v>
      </c>
    </row>
    <row r="54" spans="1:12" ht="16.5" thickBot="1">
      <c r="A54" s="297"/>
      <c r="B54" s="296" t="s">
        <v>180</v>
      </c>
      <c r="C54" s="296" t="s">
        <v>179</v>
      </c>
      <c r="D54" s="296" t="s">
        <v>148</v>
      </c>
      <c r="E54" s="296" t="s">
        <v>178</v>
      </c>
      <c r="F54" s="296" t="s">
        <v>20</v>
      </c>
      <c r="G54" s="296" t="s">
        <v>19</v>
      </c>
      <c r="H54" s="296" t="s">
        <v>18</v>
      </c>
      <c r="I54" s="166"/>
      <c r="J54" s="295"/>
    </row>
    <row r="55" spans="1:12" s="90" customFormat="1" ht="16.5" thickTop="1">
      <c r="A55" s="287" t="s">
        <v>177</v>
      </c>
      <c r="B55" s="294">
        <v>46.7</v>
      </c>
      <c r="C55" s="294">
        <v>725.5</v>
      </c>
      <c r="D55" s="294">
        <v>562.20000000000005</v>
      </c>
      <c r="E55" s="293">
        <v>1334.4</v>
      </c>
      <c r="F55" s="292">
        <v>564.9</v>
      </c>
      <c r="G55" s="292">
        <v>515.5</v>
      </c>
      <c r="H55" s="292">
        <v>254</v>
      </c>
      <c r="I55" s="292">
        <v>402</v>
      </c>
      <c r="J55" s="293">
        <v>1736.4</v>
      </c>
    </row>
    <row r="56" spans="1:12" s="90" customFormat="1" ht="15.75">
      <c r="A56" s="287" t="s">
        <v>176</v>
      </c>
      <c r="B56" s="294">
        <v>46.9</v>
      </c>
      <c r="C56" s="294">
        <v>691.7</v>
      </c>
      <c r="D56" s="294">
        <v>601</v>
      </c>
      <c r="E56" s="293">
        <v>1339.6</v>
      </c>
      <c r="F56" s="292">
        <v>541.20000000000005</v>
      </c>
      <c r="G56" s="292">
        <v>560.4</v>
      </c>
      <c r="H56" s="292">
        <v>238</v>
      </c>
      <c r="I56" s="292">
        <v>389.5</v>
      </c>
      <c r="J56" s="293">
        <v>1729</v>
      </c>
    </row>
    <row r="57" spans="1:12" s="90" customFormat="1" ht="15.75">
      <c r="A57" s="287" t="s">
        <v>175</v>
      </c>
      <c r="B57" s="294">
        <v>49</v>
      </c>
      <c r="C57" s="294">
        <v>618.9</v>
      </c>
      <c r="D57" s="294">
        <v>499.6</v>
      </c>
      <c r="E57" s="293">
        <v>1167.5</v>
      </c>
      <c r="F57" s="292">
        <v>432.9</v>
      </c>
      <c r="G57" s="292">
        <v>501.3</v>
      </c>
      <c r="H57" s="292">
        <v>233.4</v>
      </c>
      <c r="I57" s="292">
        <v>368.9</v>
      </c>
      <c r="J57" s="293">
        <v>1536.4</v>
      </c>
    </row>
    <row r="58" spans="1:12" s="90" customFormat="1" ht="15.75">
      <c r="A58" s="287" t="s">
        <v>174</v>
      </c>
      <c r="B58" s="294">
        <v>32.1</v>
      </c>
      <c r="C58" s="294">
        <v>567.29999999999995</v>
      </c>
      <c r="D58" s="294">
        <v>455.6</v>
      </c>
      <c r="E58" s="293">
        <v>1055</v>
      </c>
      <c r="F58" s="292">
        <v>423</v>
      </c>
      <c r="G58" s="292">
        <v>424</v>
      </c>
      <c r="H58" s="292">
        <v>208.1</v>
      </c>
      <c r="I58" s="292">
        <v>330</v>
      </c>
      <c r="J58" s="293">
        <v>1385</v>
      </c>
    </row>
    <row r="59" spans="1:12" s="90" customFormat="1" ht="15.75">
      <c r="A59" s="287" t="s">
        <v>173</v>
      </c>
      <c r="B59" s="294">
        <v>39.799999999999997</v>
      </c>
      <c r="C59" s="294">
        <v>473.4</v>
      </c>
      <c r="D59" s="294">
        <v>469.1</v>
      </c>
      <c r="E59" s="293">
        <v>982.3</v>
      </c>
      <c r="F59" s="292">
        <v>368.7</v>
      </c>
      <c r="G59" s="292">
        <v>412.1</v>
      </c>
      <c r="H59" s="292">
        <v>201.4</v>
      </c>
      <c r="I59" s="292">
        <v>322.7</v>
      </c>
      <c r="J59" s="293">
        <v>1305</v>
      </c>
    </row>
    <row r="60" spans="1:12" s="92" customFormat="1" ht="15.75">
      <c r="A60" s="287" t="s">
        <v>172</v>
      </c>
      <c r="B60" s="294">
        <v>31.8</v>
      </c>
      <c r="C60" s="294">
        <v>471.4</v>
      </c>
      <c r="D60" s="294">
        <v>480.3</v>
      </c>
      <c r="E60" s="293">
        <v>983.6</v>
      </c>
      <c r="F60" s="292">
        <v>351.6</v>
      </c>
      <c r="G60" s="292">
        <v>435</v>
      </c>
      <c r="H60" s="292">
        <v>197</v>
      </c>
      <c r="I60" s="292">
        <v>315.2</v>
      </c>
      <c r="J60" s="293">
        <v>1298.8</v>
      </c>
    </row>
    <row r="61" spans="1:12" s="92" customFormat="1" ht="15.75">
      <c r="A61" s="287" t="s">
        <v>171</v>
      </c>
      <c r="B61" s="294">
        <v>35.4</v>
      </c>
      <c r="C61" s="294">
        <v>461.6</v>
      </c>
      <c r="D61" s="294">
        <v>392.7</v>
      </c>
      <c r="E61" s="293">
        <v>889.7</v>
      </c>
      <c r="F61" s="292">
        <v>349</v>
      </c>
      <c r="G61" s="292">
        <v>358.6</v>
      </c>
      <c r="H61" s="292">
        <v>182.2</v>
      </c>
      <c r="I61" s="292">
        <v>290.60000000000002</v>
      </c>
      <c r="J61" s="293">
        <v>1180.3</v>
      </c>
    </row>
    <row r="62" spans="1:12" s="90" customFormat="1" ht="15.75">
      <c r="A62" s="287" t="s">
        <v>170</v>
      </c>
      <c r="B62" s="292">
        <v>35.1</v>
      </c>
      <c r="C62" s="292">
        <v>463.5</v>
      </c>
      <c r="D62" s="292">
        <v>453.1</v>
      </c>
      <c r="E62" s="291">
        <v>951.6</v>
      </c>
      <c r="F62" s="292">
        <v>405.4</v>
      </c>
      <c r="G62" s="292">
        <v>368.6</v>
      </c>
      <c r="H62" s="292">
        <v>177.6</v>
      </c>
      <c r="I62" s="292">
        <v>286.60000000000002</v>
      </c>
      <c r="J62" s="291">
        <v>1238.2</v>
      </c>
    </row>
    <row r="63" spans="1:12" s="90" customFormat="1" ht="15.75">
      <c r="A63" s="287" t="s">
        <v>169</v>
      </c>
      <c r="B63" s="292">
        <v>48</v>
      </c>
      <c r="C63" s="292">
        <v>416.4</v>
      </c>
      <c r="D63" s="292">
        <v>394.7</v>
      </c>
      <c r="E63" s="291">
        <v>859.1</v>
      </c>
      <c r="F63" s="292">
        <v>333.2</v>
      </c>
      <c r="G63" s="292">
        <v>353.5</v>
      </c>
      <c r="H63" s="292">
        <v>172.4</v>
      </c>
      <c r="I63" s="292">
        <v>274</v>
      </c>
      <c r="J63" s="291">
        <v>1133.0999999999999</v>
      </c>
    </row>
    <row r="64" spans="1:12" s="90" customFormat="1" ht="15.75">
      <c r="A64" s="287" t="s">
        <v>168</v>
      </c>
      <c r="B64" s="292">
        <v>44.2</v>
      </c>
      <c r="C64" s="292">
        <v>493</v>
      </c>
      <c r="D64" s="292">
        <v>382.5</v>
      </c>
      <c r="E64" s="291">
        <v>919.7</v>
      </c>
      <c r="F64" s="292">
        <v>389.8</v>
      </c>
      <c r="G64" s="292">
        <v>362.1</v>
      </c>
      <c r="H64" s="292">
        <v>167.8</v>
      </c>
      <c r="I64" s="292">
        <v>272.10000000000002</v>
      </c>
      <c r="J64" s="291">
        <v>1191.7</v>
      </c>
    </row>
    <row r="65" spans="1:11" ht="16.5" thickBot="1">
      <c r="A65" s="290" t="s">
        <v>167</v>
      </c>
      <c r="B65" s="289">
        <v>28.2</v>
      </c>
      <c r="C65" s="289">
        <v>394</v>
      </c>
      <c r="D65" s="289">
        <v>360.5</v>
      </c>
      <c r="E65" s="288">
        <v>782.7</v>
      </c>
      <c r="F65" s="289">
        <v>293.5</v>
      </c>
      <c r="G65" s="289">
        <v>346.2</v>
      </c>
      <c r="H65" s="289">
        <v>143</v>
      </c>
      <c r="I65" s="289">
        <v>230.6</v>
      </c>
      <c r="J65" s="288">
        <v>1013.2</v>
      </c>
      <c r="K65" s="82" t="s">
        <v>32</v>
      </c>
    </row>
    <row r="66" spans="1:11" ht="15">
      <c r="A66" s="287"/>
      <c r="D66" s="286"/>
    </row>
    <row r="67" spans="1:11" ht="15">
      <c r="A67" s="90"/>
      <c r="D67" s="286"/>
    </row>
  </sheetData>
  <mergeCells count="7">
    <mergeCell ref="L3:Q7"/>
    <mergeCell ref="J4:J5"/>
    <mergeCell ref="D10:H10"/>
    <mergeCell ref="D34:F34"/>
    <mergeCell ref="D4:D5"/>
    <mergeCell ref="F4:F5"/>
    <mergeCell ref="H4:H5"/>
  </mergeCells>
  <pageMargins left="0.39370078740157483" right="0.39370078740157483" top="0.39370078740157483" bottom="0.39370078740157483" header="0" footer="0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T73"/>
  <sheetViews>
    <sheetView zoomScale="70" zoomScaleNormal="70" workbookViewId="0">
      <selection activeCell="N57" sqref="N57"/>
    </sheetView>
  </sheetViews>
  <sheetFormatPr defaultColWidth="11" defaultRowHeight="18"/>
  <cols>
    <col min="1" max="1" width="26.140625" style="19" customWidth="1"/>
    <col min="2" max="2" width="14.140625" style="19" customWidth="1"/>
    <col min="3" max="3" width="11.42578125" style="19" customWidth="1"/>
    <col min="4" max="4" width="9.5703125" style="19" customWidth="1"/>
    <col min="5" max="5" width="1.140625" style="19" customWidth="1"/>
    <col min="6" max="6" width="11.7109375" style="19" customWidth="1"/>
    <col min="7" max="7" width="11.5703125" style="19" customWidth="1"/>
    <col min="8" max="8" width="11.140625" style="19" customWidth="1"/>
    <col min="9" max="9" width="10.5703125" style="19" customWidth="1"/>
    <col min="10" max="10" width="9.5703125" style="19" customWidth="1"/>
    <col min="11" max="11" width="1.140625" style="19" customWidth="1"/>
    <col min="12" max="12" width="9" style="19" customWidth="1"/>
    <col min="13" max="13" width="2.28515625" style="19" customWidth="1"/>
    <col min="14" max="14" width="11.140625" style="19" customWidth="1"/>
    <col min="15" max="23" width="11" style="19"/>
    <col min="24" max="24" width="9.7109375" style="19" customWidth="1"/>
    <col min="25" max="27" width="11" style="19"/>
    <col min="28" max="28" width="2.5703125" style="19" customWidth="1"/>
    <col min="29" max="16384" width="11" style="19"/>
  </cols>
  <sheetData>
    <row r="1" spans="1:20" ht="15" customHeight="1">
      <c r="A1" s="79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81" t="s">
        <v>47</v>
      </c>
    </row>
    <row r="2" spans="1:20" ht="11.25" customHeight="1">
      <c r="A2" s="8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37"/>
    </row>
    <row r="3" spans="1:20" ht="21" customHeight="1">
      <c r="A3" s="79" t="s">
        <v>46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20" ht="17.25" customHeight="1">
      <c r="A4" s="79" t="s">
        <v>45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20" ht="7.5" customHeight="1" thickBo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20" ht="18.75" customHeight="1">
      <c r="A6" s="77" t="s">
        <v>44</v>
      </c>
      <c r="B6" s="74"/>
      <c r="C6" s="76" t="s">
        <v>43</v>
      </c>
      <c r="D6" s="74"/>
      <c r="E6" s="73"/>
      <c r="F6" s="74"/>
      <c r="G6" s="75" t="s">
        <v>42</v>
      </c>
      <c r="H6" s="75"/>
      <c r="I6" s="75"/>
      <c r="J6" s="74"/>
      <c r="K6" s="73"/>
      <c r="L6" s="71" t="s">
        <v>41</v>
      </c>
      <c r="M6" s="72"/>
      <c r="N6" s="71" t="s">
        <v>40</v>
      </c>
    </row>
    <row r="7" spans="1:20" ht="16.5" customHeight="1">
      <c r="A7" s="47"/>
      <c r="B7" s="70"/>
      <c r="C7" s="70"/>
      <c r="D7" s="70"/>
      <c r="E7" s="59"/>
      <c r="F7" s="70" t="s">
        <v>39</v>
      </c>
      <c r="G7" s="70"/>
      <c r="H7" s="70" t="s">
        <v>38</v>
      </c>
      <c r="I7" s="70"/>
      <c r="J7" s="57"/>
      <c r="K7" s="46"/>
      <c r="L7" s="68"/>
      <c r="M7" s="69"/>
      <c r="N7" s="68"/>
    </row>
    <row r="8" spans="1:20" ht="32.25" thickBot="1">
      <c r="A8" s="67"/>
      <c r="B8" s="66" t="s">
        <v>37</v>
      </c>
      <c r="C8" s="66" t="s">
        <v>35</v>
      </c>
      <c r="D8" s="66" t="s">
        <v>34</v>
      </c>
      <c r="E8" s="66"/>
      <c r="F8" s="66" t="s">
        <v>37</v>
      </c>
      <c r="G8" s="66" t="s">
        <v>35</v>
      </c>
      <c r="H8" s="66" t="s">
        <v>36</v>
      </c>
      <c r="I8" s="66" t="s">
        <v>35</v>
      </c>
      <c r="J8" s="65" t="s">
        <v>34</v>
      </c>
      <c r="K8" s="64"/>
      <c r="L8" s="62"/>
      <c r="M8" s="63"/>
      <c r="N8" s="62"/>
    </row>
    <row r="9" spans="1:20" ht="15" customHeight="1" thickTop="1">
      <c r="A9" s="46"/>
      <c r="B9" s="61"/>
      <c r="C9" s="58"/>
      <c r="D9" s="60"/>
      <c r="E9" s="57"/>
      <c r="F9" s="57"/>
      <c r="G9" s="57"/>
      <c r="H9" s="57"/>
      <c r="I9" s="57"/>
      <c r="J9" s="47"/>
      <c r="K9" s="59"/>
      <c r="L9" s="47"/>
      <c r="M9" s="47"/>
      <c r="N9" s="47"/>
    </row>
    <row r="10" spans="1:20" ht="15" customHeight="1">
      <c r="A10" s="37" t="s">
        <v>33</v>
      </c>
      <c r="B10" s="40"/>
      <c r="C10" s="58"/>
      <c r="D10" s="58"/>
      <c r="E10" s="40"/>
      <c r="F10" s="40"/>
      <c r="G10" s="56"/>
      <c r="H10" s="56"/>
      <c r="I10" s="56"/>
      <c r="J10" s="56"/>
      <c r="K10" s="56"/>
      <c r="L10" s="56"/>
      <c r="M10" s="56"/>
      <c r="N10" s="56"/>
    </row>
    <row r="11" spans="1:20" ht="15" customHeight="1">
      <c r="A11" s="37"/>
      <c r="B11" s="40"/>
      <c r="C11" s="57"/>
      <c r="D11" s="57"/>
      <c r="E11" s="40"/>
      <c r="F11" s="40"/>
      <c r="G11" s="56"/>
      <c r="H11" s="56"/>
      <c r="I11" s="56"/>
      <c r="J11" s="56"/>
      <c r="K11" s="56"/>
      <c r="L11" s="56"/>
      <c r="M11" s="56"/>
      <c r="N11" s="56"/>
    </row>
    <row r="12" spans="1:20" ht="15" customHeight="1">
      <c r="A12" s="32" t="s">
        <v>20</v>
      </c>
      <c r="B12" s="40"/>
      <c r="C12" s="40"/>
      <c r="D12" s="40"/>
      <c r="E12" s="40"/>
      <c r="F12" s="40"/>
      <c r="G12" s="56"/>
      <c r="H12" s="56"/>
      <c r="I12" s="56"/>
      <c r="J12" s="56"/>
      <c r="K12" s="56"/>
      <c r="L12" s="56"/>
      <c r="M12" s="56"/>
      <c r="N12" s="56"/>
    </row>
    <row r="13" spans="1:20" ht="15.95" customHeight="1">
      <c r="A13" s="47">
        <v>2013</v>
      </c>
      <c r="B13" s="55">
        <v>56</v>
      </c>
      <c r="C13" s="55">
        <v>5</v>
      </c>
      <c r="D13" s="55">
        <v>61</v>
      </c>
      <c r="E13" s="47"/>
      <c r="F13" s="55">
        <v>36</v>
      </c>
      <c r="G13" s="55">
        <v>16</v>
      </c>
      <c r="H13" s="55">
        <v>23</v>
      </c>
      <c r="I13" s="55">
        <v>23</v>
      </c>
      <c r="J13" s="49">
        <f>SUM(F13:I13)</f>
        <v>98</v>
      </c>
      <c r="K13" s="47"/>
      <c r="L13" s="55">
        <v>159</v>
      </c>
      <c r="M13" s="43"/>
      <c r="N13" s="51">
        <f>(D13/L13)*100</f>
        <v>38.364779874213838</v>
      </c>
      <c r="Q13" s="53"/>
      <c r="R13" s="53"/>
      <c r="S13" s="53"/>
      <c r="T13" s="53"/>
    </row>
    <row r="14" spans="1:20" ht="15.95" customHeight="1">
      <c r="A14" s="47">
        <v>2014</v>
      </c>
      <c r="B14" s="55">
        <v>54</v>
      </c>
      <c r="C14" s="55">
        <v>4</v>
      </c>
      <c r="D14" s="55">
        <v>58</v>
      </c>
      <c r="E14" s="47"/>
      <c r="F14" s="55">
        <v>38</v>
      </c>
      <c r="G14" s="55">
        <v>19</v>
      </c>
      <c r="H14" s="55">
        <v>22</v>
      </c>
      <c r="I14" s="55">
        <v>44</v>
      </c>
      <c r="J14" s="49">
        <f>SUM(F14:I14)</f>
        <v>123</v>
      </c>
      <c r="K14" s="47"/>
      <c r="L14" s="55">
        <v>181</v>
      </c>
      <c r="M14" s="43"/>
      <c r="N14" s="51">
        <f>(D14/L14)*100</f>
        <v>32.044198895027627</v>
      </c>
      <c r="Q14" s="53"/>
      <c r="R14" s="53"/>
      <c r="S14" s="53"/>
      <c r="T14" s="53"/>
    </row>
    <row r="15" spans="1:20" ht="15.95" customHeight="1">
      <c r="A15" s="47">
        <v>2015</v>
      </c>
      <c r="B15" s="55">
        <v>47</v>
      </c>
      <c r="C15" s="55">
        <v>5</v>
      </c>
      <c r="D15" s="55">
        <v>52</v>
      </c>
      <c r="E15" s="47"/>
      <c r="F15" s="55">
        <v>45</v>
      </c>
      <c r="G15" s="55">
        <v>16</v>
      </c>
      <c r="H15" s="55">
        <v>18</v>
      </c>
      <c r="I15" s="55">
        <v>26</v>
      </c>
      <c r="J15" s="49">
        <f>SUM(F15:I15)</f>
        <v>105</v>
      </c>
      <c r="K15" s="47"/>
      <c r="L15" s="55">
        <v>157</v>
      </c>
      <c r="M15" s="43"/>
      <c r="N15" s="51">
        <f>(D15/L15)*100</f>
        <v>33.121019108280251</v>
      </c>
      <c r="Q15" s="53"/>
      <c r="R15" s="53"/>
      <c r="S15" s="53"/>
      <c r="T15" s="53"/>
    </row>
    <row r="16" spans="1:20" ht="15.95" customHeight="1">
      <c r="A16" s="47">
        <v>2016</v>
      </c>
      <c r="B16" s="55">
        <v>62</v>
      </c>
      <c r="C16" s="55">
        <v>2</v>
      </c>
      <c r="D16" s="55">
        <v>64</v>
      </c>
      <c r="E16" s="47"/>
      <c r="F16" s="55">
        <v>46</v>
      </c>
      <c r="G16" s="55">
        <v>17</v>
      </c>
      <c r="H16" s="55">
        <v>23</v>
      </c>
      <c r="I16" s="55">
        <v>25</v>
      </c>
      <c r="J16" s="49">
        <f>SUM(F16:I16)</f>
        <v>111</v>
      </c>
      <c r="K16" s="47"/>
      <c r="L16" s="55">
        <v>175</v>
      </c>
      <c r="M16" s="43"/>
      <c r="N16" s="51">
        <f>(D16/L16)*100</f>
        <v>36.571428571428569</v>
      </c>
      <c r="Q16" s="53"/>
      <c r="R16" s="53"/>
      <c r="S16" s="53"/>
      <c r="T16" s="53"/>
    </row>
    <row r="17" spans="1:20" ht="15.95" customHeight="1">
      <c r="A17" s="47">
        <v>2017</v>
      </c>
      <c r="B17" s="55">
        <v>38</v>
      </c>
      <c r="C17" s="55">
        <v>1</v>
      </c>
      <c r="D17" s="55">
        <v>39</v>
      </c>
      <c r="E17" s="47"/>
      <c r="F17" s="55">
        <v>41</v>
      </c>
      <c r="G17" s="55">
        <v>21</v>
      </c>
      <c r="H17" s="55">
        <v>18</v>
      </c>
      <c r="I17" s="55">
        <v>22</v>
      </c>
      <c r="J17" s="49">
        <f>SUM(F17:I17)</f>
        <v>102</v>
      </c>
      <c r="K17" s="47"/>
      <c r="L17" s="55">
        <v>141</v>
      </c>
      <c r="M17" s="43"/>
      <c r="N17" s="51">
        <f>(D17/L17)*100</f>
        <v>27.659574468085108</v>
      </c>
      <c r="Q17" s="53"/>
      <c r="R17" s="53"/>
      <c r="S17" s="53"/>
      <c r="T17" s="53"/>
    </row>
    <row r="18" spans="1:20" ht="15" customHeight="1">
      <c r="A18" s="47"/>
      <c r="B18" s="54"/>
      <c r="C18" s="54"/>
      <c r="D18" s="28"/>
      <c r="E18" s="47"/>
      <c r="F18" s="54"/>
      <c r="G18" s="54"/>
      <c r="H18" s="54"/>
      <c r="I18" s="54"/>
      <c r="J18" s="52"/>
      <c r="K18" s="47"/>
      <c r="L18" s="43"/>
      <c r="M18" s="43"/>
      <c r="N18" s="51"/>
      <c r="Q18" s="53"/>
      <c r="R18" s="53"/>
      <c r="S18" s="53"/>
      <c r="T18" s="53"/>
    </row>
    <row r="19" spans="1:20" ht="7.5" customHeight="1">
      <c r="A19" s="47"/>
      <c r="B19" s="28"/>
      <c r="C19" s="28"/>
      <c r="D19" s="28"/>
      <c r="E19" s="28"/>
      <c r="F19" s="28"/>
      <c r="G19" s="28"/>
      <c r="H19" s="28"/>
      <c r="I19" s="28"/>
      <c r="J19" s="52"/>
      <c r="K19" s="28"/>
      <c r="L19" s="43"/>
      <c r="M19" s="43"/>
      <c r="N19" s="51"/>
      <c r="Q19" s="53"/>
      <c r="R19" s="53"/>
      <c r="S19" s="53"/>
      <c r="T19" s="53"/>
    </row>
    <row r="20" spans="1:20" ht="15" customHeight="1">
      <c r="A20" s="32" t="s">
        <v>19</v>
      </c>
      <c r="B20" s="28"/>
      <c r="C20" s="28"/>
      <c r="D20" s="28"/>
      <c r="E20" s="28"/>
      <c r="F20" s="28"/>
      <c r="G20" s="28"/>
      <c r="H20" s="28"/>
      <c r="I20" s="28"/>
      <c r="J20" s="52"/>
      <c r="K20" s="28"/>
      <c r="L20" s="43"/>
      <c r="M20" s="43"/>
      <c r="N20" s="51"/>
      <c r="Q20" s="53"/>
      <c r="R20" s="53"/>
      <c r="S20" s="53"/>
      <c r="T20" s="53"/>
    </row>
    <row r="21" spans="1:20" ht="15.95" customHeight="1">
      <c r="A21" s="47">
        <v>2013</v>
      </c>
      <c r="B21" s="55">
        <v>199</v>
      </c>
      <c r="C21" s="55">
        <v>30</v>
      </c>
      <c r="D21" s="55">
        <v>229</v>
      </c>
      <c r="E21" s="47"/>
      <c r="F21" s="55">
        <v>249</v>
      </c>
      <c r="G21" s="55">
        <v>230</v>
      </c>
      <c r="H21" s="55">
        <v>171</v>
      </c>
      <c r="I21" s="48">
        <v>548</v>
      </c>
      <c r="J21" s="49">
        <f>SUM(F21:I21)</f>
        <v>1198</v>
      </c>
      <c r="K21" s="28" t="s">
        <v>32</v>
      </c>
      <c r="L21" s="48">
        <v>1427</v>
      </c>
      <c r="M21" s="43"/>
      <c r="N21" s="51">
        <f>(D21/L21)*100</f>
        <v>16.047652417659425</v>
      </c>
      <c r="Q21" s="53"/>
      <c r="R21" s="53"/>
      <c r="S21" s="53"/>
      <c r="T21" s="53"/>
    </row>
    <row r="22" spans="1:20" ht="15.95" customHeight="1">
      <c r="A22" s="47">
        <v>2014</v>
      </c>
      <c r="B22" s="55">
        <v>200</v>
      </c>
      <c r="C22" s="55">
        <v>38</v>
      </c>
      <c r="D22" s="55">
        <v>238</v>
      </c>
      <c r="E22" s="47"/>
      <c r="F22" s="55">
        <v>229</v>
      </c>
      <c r="G22" s="55">
        <v>252</v>
      </c>
      <c r="H22" s="55">
        <v>205</v>
      </c>
      <c r="I22" s="48">
        <v>565</v>
      </c>
      <c r="J22" s="49">
        <f>SUM(F22:I22)</f>
        <v>1251</v>
      </c>
      <c r="K22" s="28" t="s">
        <v>32</v>
      </c>
      <c r="L22" s="48">
        <v>1489</v>
      </c>
      <c r="M22" s="43"/>
      <c r="N22" s="51">
        <f>(D22/L22)*100</f>
        <v>15.983881799865681</v>
      </c>
      <c r="Q22" s="53"/>
      <c r="R22" s="53"/>
      <c r="S22" s="53"/>
      <c r="T22" s="53"/>
    </row>
    <row r="23" spans="1:20" ht="15.95" customHeight="1">
      <c r="A23" s="47">
        <v>2015</v>
      </c>
      <c r="B23" s="55">
        <v>221</v>
      </c>
      <c r="C23" s="55">
        <v>35</v>
      </c>
      <c r="D23" s="55">
        <v>256</v>
      </c>
      <c r="E23" s="47"/>
      <c r="F23" s="55">
        <v>189</v>
      </c>
      <c r="G23" s="55">
        <v>266</v>
      </c>
      <c r="H23" s="55">
        <v>178</v>
      </c>
      <c r="I23" s="48">
        <v>533</v>
      </c>
      <c r="J23" s="49">
        <f>SUM(F23:I23)</f>
        <v>1166</v>
      </c>
      <c r="K23" s="28" t="s">
        <v>32</v>
      </c>
      <c r="L23" s="48">
        <v>1422</v>
      </c>
      <c r="M23" s="43"/>
      <c r="N23" s="51">
        <f>(D23/L23)*100</f>
        <v>18.0028129395218</v>
      </c>
      <c r="Q23" s="53"/>
      <c r="R23" s="53"/>
      <c r="S23" s="53"/>
      <c r="T23" s="53"/>
    </row>
    <row r="24" spans="1:20" ht="15.95" customHeight="1">
      <c r="A24" s="47">
        <v>2016</v>
      </c>
      <c r="B24" s="55">
        <v>210</v>
      </c>
      <c r="C24" s="55">
        <v>28</v>
      </c>
      <c r="D24" s="55">
        <v>238</v>
      </c>
      <c r="E24" s="47"/>
      <c r="F24" s="55">
        <v>224</v>
      </c>
      <c r="G24" s="55">
        <v>257</v>
      </c>
      <c r="H24" s="55">
        <v>183</v>
      </c>
      <c r="I24" s="48">
        <v>532</v>
      </c>
      <c r="J24" s="49">
        <f>SUM(F24:I24)</f>
        <v>1196</v>
      </c>
      <c r="K24" s="28" t="s">
        <v>32</v>
      </c>
      <c r="L24" s="48">
        <v>1434</v>
      </c>
      <c r="M24" s="43"/>
      <c r="N24" s="51">
        <f>(D24/L24)*100</f>
        <v>16.596931659693166</v>
      </c>
      <c r="Q24" s="53"/>
      <c r="R24" s="53"/>
      <c r="S24" s="53"/>
      <c r="T24" s="53"/>
    </row>
    <row r="25" spans="1:20" ht="15.95" customHeight="1">
      <c r="A25" s="47">
        <v>2017</v>
      </c>
      <c r="B25" s="55">
        <v>217</v>
      </c>
      <c r="C25" s="55">
        <v>30</v>
      </c>
      <c r="D25" s="55">
        <v>247</v>
      </c>
      <c r="E25" s="47"/>
      <c r="F25" s="55">
        <v>192</v>
      </c>
      <c r="G25" s="55">
        <v>279</v>
      </c>
      <c r="H25" s="55">
        <v>177</v>
      </c>
      <c r="I25" s="48">
        <v>478</v>
      </c>
      <c r="J25" s="49">
        <f>SUM(F25:I25)</f>
        <v>1126</v>
      </c>
      <c r="K25" s="28" t="s">
        <v>32</v>
      </c>
      <c r="L25" s="48">
        <v>1373</v>
      </c>
      <c r="M25" s="43"/>
      <c r="N25" s="51">
        <f>(D25/L25)*100</f>
        <v>17.989803350327747</v>
      </c>
      <c r="Q25" s="53"/>
      <c r="R25" s="53"/>
      <c r="S25" s="53"/>
      <c r="T25" s="53"/>
    </row>
    <row r="26" spans="1:20" ht="15" customHeight="1">
      <c r="A26" s="47"/>
      <c r="B26" s="54"/>
      <c r="C26" s="54"/>
      <c r="D26" s="28"/>
      <c r="E26" s="47"/>
      <c r="F26" s="54"/>
      <c r="G26" s="54"/>
      <c r="H26" s="54"/>
      <c r="I26" s="54"/>
      <c r="J26" s="52"/>
      <c r="K26" s="28"/>
      <c r="L26" s="43"/>
      <c r="M26" s="43"/>
      <c r="N26" s="51"/>
      <c r="Q26" s="53"/>
      <c r="R26" s="53"/>
      <c r="S26" s="53"/>
      <c r="T26" s="53"/>
    </row>
    <row r="27" spans="1:20" ht="7.5" customHeight="1">
      <c r="A27" s="47"/>
      <c r="B27" s="28"/>
      <c r="C27" s="28"/>
      <c r="D27" s="28"/>
      <c r="E27" s="28"/>
      <c r="F27" s="28"/>
      <c r="G27" s="28"/>
      <c r="H27" s="28"/>
      <c r="I27" s="28"/>
      <c r="J27" s="52"/>
      <c r="K27" s="28"/>
      <c r="L27" s="43"/>
      <c r="M27" s="43"/>
      <c r="N27" s="51"/>
      <c r="Q27" s="53"/>
      <c r="R27" s="53"/>
      <c r="S27" s="53"/>
      <c r="T27" s="53"/>
    </row>
    <row r="28" spans="1:20" ht="15" customHeight="1">
      <c r="A28" s="20" t="s">
        <v>24</v>
      </c>
      <c r="B28" s="28"/>
      <c r="C28" s="28"/>
      <c r="D28" s="28"/>
      <c r="E28" s="28"/>
      <c r="F28" s="28"/>
      <c r="G28" s="28"/>
      <c r="H28" s="28"/>
      <c r="I28" s="28"/>
      <c r="J28" s="52"/>
      <c r="K28" s="28"/>
      <c r="L28" s="43"/>
      <c r="M28" s="43"/>
      <c r="N28" s="51"/>
    </row>
    <row r="29" spans="1:20" ht="15.95" customHeight="1">
      <c r="A29" s="47">
        <v>2013</v>
      </c>
      <c r="B29" s="48">
        <v>1267</v>
      </c>
      <c r="C29" s="48">
        <v>213</v>
      </c>
      <c r="D29" s="48">
        <v>1480</v>
      </c>
      <c r="E29" s="50"/>
      <c r="F29" s="48">
        <v>1108</v>
      </c>
      <c r="G29" s="48">
        <v>1728</v>
      </c>
      <c r="H29" s="48">
        <v>852</v>
      </c>
      <c r="I29" s="48">
        <v>3809</v>
      </c>
      <c r="J29" s="49">
        <f>SUM(F29:I29)</f>
        <v>7497</v>
      </c>
      <c r="K29" s="20"/>
      <c r="L29" s="48">
        <v>8977</v>
      </c>
      <c r="M29" s="38"/>
      <c r="N29" s="41">
        <f>(D29/L29)*100</f>
        <v>16.486576807396681</v>
      </c>
    </row>
    <row r="30" spans="1:20" ht="15.95" customHeight="1">
      <c r="A30" s="47">
        <v>2014</v>
      </c>
      <c r="B30" s="48">
        <v>1259</v>
      </c>
      <c r="C30" s="48">
        <v>208</v>
      </c>
      <c r="D30" s="48">
        <v>1467</v>
      </c>
      <c r="E30" s="50"/>
      <c r="F30" s="48">
        <v>989</v>
      </c>
      <c r="G30" s="48">
        <v>1736</v>
      </c>
      <c r="H30" s="48">
        <v>883</v>
      </c>
      <c r="I30" s="48">
        <v>3762</v>
      </c>
      <c r="J30" s="49">
        <f>SUM(F30:I30)</f>
        <v>7370</v>
      </c>
      <c r="K30" s="20"/>
      <c r="L30" s="48">
        <v>8837</v>
      </c>
      <c r="M30" s="38"/>
      <c r="N30" s="41">
        <f>(D30/L30)*100</f>
        <v>16.600656331334164</v>
      </c>
    </row>
    <row r="31" spans="1:20" ht="15.95" customHeight="1">
      <c r="A31" s="47">
        <v>2015</v>
      </c>
      <c r="B31" s="48">
        <v>1309</v>
      </c>
      <c r="C31" s="48">
        <v>199</v>
      </c>
      <c r="D31" s="48">
        <v>1508</v>
      </c>
      <c r="E31" s="50"/>
      <c r="F31" s="48">
        <v>957</v>
      </c>
      <c r="G31" s="48">
        <v>1672</v>
      </c>
      <c r="H31" s="48">
        <v>811</v>
      </c>
      <c r="I31" s="48">
        <v>3532</v>
      </c>
      <c r="J31" s="49">
        <f>SUM(F31:I31)</f>
        <v>6972</v>
      </c>
      <c r="K31" s="20"/>
      <c r="L31" s="48">
        <v>8480</v>
      </c>
      <c r="M31" s="38"/>
      <c r="N31" s="41">
        <f>(D31/L31)*100</f>
        <v>17.783018867924525</v>
      </c>
    </row>
    <row r="32" spans="1:20" ht="15.95" customHeight="1">
      <c r="A32" s="47">
        <v>2016</v>
      </c>
      <c r="B32" s="48">
        <v>1242</v>
      </c>
      <c r="C32" s="48">
        <v>202</v>
      </c>
      <c r="D32" s="48">
        <v>1444</v>
      </c>
      <c r="E32" s="50"/>
      <c r="F32" s="48">
        <v>901</v>
      </c>
      <c r="G32" s="48">
        <v>1758</v>
      </c>
      <c r="H32" s="48">
        <v>746</v>
      </c>
      <c r="I32" s="48">
        <v>3513</v>
      </c>
      <c r="J32" s="49">
        <f>SUM(F32:I32)</f>
        <v>6918</v>
      </c>
      <c r="K32" s="20"/>
      <c r="L32" s="48">
        <v>8362</v>
      </c>
      <c r="M32" s="38"/>
      <c r="N32" s="41">
        <f>(D32/L32)*100</f>
        <v>17.268596029657974</v>
      </c>
    </row>
    <row r="33" spans="1:14" ht="15.95" customHeight="1">
      <c r="A33" s="47">
        <v>2017</v>
      </c>
      <c r="B33" s="48">
        <v>1084</v>
      </c>
      <c r="C33" s="48">
        <v>166</v>
      </c>
      <c r="D33" s="48">
        <v>1250</v>
      </c>
      <c r="E33" s="50"/>
      <c r="F33" s="48">
        <v>770</v>
      </c>
      <c r="G33" s="48">
        <v>1523</v>
      </c>
      <c r="H33" s="48">
        <v>672</v>
      </c>
      <c r="I33" s="48">
        <v>2899</v>
      </c>
      <c r="J33" s="49">
        <f>SUM(F33:I33)</f>
        <v>5864</v>
      </c>
      <c r="K33" s="20"/>
      <c r="L33" s="48">
        <v>7114</v>
      </c>
      <c r="M33" s="38"/>
      <c r="N33" s="41">
        <f>(D33/L33)*100</f>
        <v>17.570986786617937</v>
      </c>
    </row>
    <row r="34" spans="1:14" ht="15" customHeight="1">
      <c r="A34" s="47"/>
      <c r="B34" s="39"/>
      <c r="C34" s="39"/>
      <c r="D34" s="21"/>
      <c r="E34" s="20"/>
      <c r="F34" s="39"/>
      <c r="G34" s="39"/>
      <c r="H34" s="39"/>
      <c r="I34" s="39"/>
      <c r="J34" s="21"/>
      <c r="K34" s="20"/>
      <c r="L34" s="38"/>
      <c r="M34" s="38"/>
      <c r="N34" s="38"/>
    </row>
    <row r="35" spans="1:14" ht="7.5" customHeight="1">
      <c r="A35" s="46"/>
      <c r="B35" s="44"/>
      <c r="C35" s="44"/>
      <c r="D35" s="44"/>
      <c r="E35" s="44"/>
      <c r="F35" s="44"/>
      <c r="G35" s="44"/>
      <c r="H35" s="44"/>
      <c r="I35" s="44"/>
      <c r="J35" s="28"/>
      <c r="K35" s="45"/>
      <c r="L35" s="28"/>
      <c r="M35" s="28"/>
      <c r="N35" s="44"/>
    </row>
    <row r="36" spans="1:14" ht="15" customHeight="1">
      <c r="A36" s="37" t="s">
        <v>31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4" ht="15" customHeight="1">
      <c r="A37" s="37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ht="15" customHeight="1">
      <c r="A38" s="32" t="s">
        <v>20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20.100000000000001" customHeight="1">
      <c r="A39" s="32" t="s">
        <v>30</v>
      </c>
      <c r="B39" s="39">
        <v>74.8</v>
      </c>
      <c r="C39" s="39">
        <v>4.5999999999999996</v>
      </c>
      <c r="D39" s="21">
        <v>79.400000000000006</v>
      </c>
      <c r="E39" s="21"/>
      <c r="F39" s="39">
        <v>67.400000000000006</v>
      </c>
      <c r="G39" s="39">
        <v>30.4</v>
      </c>
      <c r="H39" s="39">
        <v>45.4</v>
      </c>
      <c r="I39" s="39">
        <v>45.4</v>
      </c>
      <c r="J39" s="33">
        <f>SUM(F39:I39)</f>
        <v>188.60000000000002</v>
      </c>
      <c r="K39" s="21"/>
      <c r="L39" s="38">
        <v>268</v>
      </c>
      <c r="M39" s="38"/>
      <c r="N39" s="41">
        <f>(D39/L39)*100</f>
        <v>29.626865671641795</v>
      </c>
    </row>
    <row r="40" spans="1:14" ht="20.100000000000001" customHeight="1">
      <c r="A40" s="32" t="s">
        <v>29</v>
      </c>
      <c r="B40" s="39">
        <v>51.4</v>
      </c>
      <c r="C40" s="39">
        <v>3.4</v>
      </c>
      <c r="D40" s="39">
        <v>54.8</v>
      </c>
      <c r="E40" s="39"/>
      <c r="F40" s="39">
        <v>41.2</v>
      </c>
      <c r="G40" s="39">
        <v>17.8</v>
      </c>
      <c r="H40" s="39">
        <v>20.8</v>
      </c>
      <c r="I40" s="39">
        <v>28</v>
      </c>
      <c r="J40" s="42">
        <f>SUM(F40:I40)</f>
        <v>107.8</v>
      </c>
      <c r="K40" s="39"/>
      <c r="L40" s="39">
        <v>162.6</v>
      </c>
      <c r="M40" s="43"/>
      <c r="N40" s="41">
        <f>(D40/L40)*100</f>
        <v>33.702337023370234</v>
      </c>
    </row>
    <row r="41" spans="1:14" ht="15" customHeight="1">
      <c r="A41" s="40"/>
      <c r="B41" s="39"/>
      <c r="C41" s="39"/>
      <c r="D41" s="21"/>
      <c r="E41" s="21"/>
      <c r="F41" s="39"/>
      <c r="G41" s="39"/>
      <c r="H41" s="39"/>
      <c r="I41" s="39"/>
      <c r="J41" s="33"/>
      <c r="K41" s="21"/>
      <c r="L41" s="43"/>
      <c r="M41" s="43"/>
      <c r="N41" s="41"/>
    </row>
    <row r="42" spans="1:14" ht="7.5" customHeight="1">
      <c r="A42" s="20"/>
      <c r="B42" s="39"/>
      <c r="C42" s="39"/>
      <c r="D42" s="21"/>
      <c r="E42" s="21"/>
      <c r="F42" s="39"/>
      <c r="G42" s="39"/>
      <c r="H42" s="39"/>
      <c r="I42" s="39"/>
      <c r="J42" s="33"/>
      <c r="K42" s="21"/>
      <c r="L42" s="38"/>
      <c r="M42" s="38"/>
      <c r="N42" s="41"/>
    </row>
    <row r="43" spans="1:14" ht="15" customHeight="1">
      <c r="A43" s="32" t="s">
        <v>19</v>
      </c>
      <c r="B43" s="39"/>
      <c r="C43" s="39"/>
      <c r="D43" s="21"/>
      <c r="E43" s="21"/>
      <c r="F43" s="39"/>
      <c r="G43" s="39"/>
      <c r="H43" s="39"/>
      <c r="I43" s="39"/>
      <c r="J43" s="33"/>
      <c r="K43" s="21"/>
      <c r="L43" s="38"/>
      <c r="M43" s="38"/>
      <c r="N43" s="41"/>
    </row>
    <row r="44" spans="1:14" ht="20.100000000000001" customHeight="1">
      <c r="A44" s="32" t="s">
        <v>30</v>
      </c>
      <c r="B44" s="39">
        <v>320.2</v>
      </c>
      <c r="C44" s="39">
        <v>53.6</v>
      </c>
      <c r="D44" s="21">
        <v>373.8</v>
      </c>
      <c r="E44" s="21"/>
      <c r="F44" s="39">
        <v>373.6</v>
      </c>
      <c r="G44" s="39">
        <v>351.8</v>
      </c>
      <c r="H44" s="39">
        <v>305.8</v>
      </c>
      <c r="I44" s="39">
        <v>821.2</v>
      </c>
      <c r="J44" s="33">
        <f>SUM(F44:I44)</f>
        <v>1852.4</v>
      </c>
      <c r="K44" s="21"/>
      <c r="L44" s="38">
        <v>2226.1999999999998</v>
      </c>
      <c r="M44" s="38"/>
      <c r="N44" s="41">
        <f>(D44/L44)*100</f>
        <v>16.790944209864346</v>
      </c>
    </row>
    <row r="45" spans="1:14" ht="20.100000000000001" customHeight="1">
      <c r="A45" s="32" t="s">
        <v>29</v>
      </c>
      <c r="B45" s="39">
        <v>209.4</v>
      </c>
      <c r="C45" s="39">
        <v>32.200000000000003</v>
      </c>
      <c r="D45" s="39">
        <v>241.6</v>
      </c>
      <c r="E45" s="39"/>
      <c r="F45" s="39">
        <v>216.6</v>
      </c>
      <c r="G45" s="39">
        <v>256.8</v>
      </c>
      <c r="H45" s="39">
        <v>182.8</v>
      </c>
      <c r="I45" s="39">
        <v>531.20000000000005</v>
      </c>
      <c r="J45" s="42">
        <f>SUM(F45:I45)</f>
        <v>1187.4000000000001</v>
      </c>
      <c r="K45" s="39"/>
      <c r="L45" s="39">
        <v>1429</v>
      </c>
      <c r="M45" s="38"/>
      <c r="N45" s="41">
        <f>(D45/L45)*100</f>
        <v>16.906927921623513</v>
      </c>
    </row>
    <row r="46" spans="1:14" ht="15" customHeight="1">
      <c r="A46" s="40"/>
      <c r="B46" s="39"/>
      <c r="C46" s="39"/>
      <c r="D46" s="21"/>
      <c r="E46" s="21"/>
      <c r="F46" s="39"/>
      <c r="G46" s="39"/>
      <c r="H46" s="39"/>
      <c r="I46" s="39"/>
      <c r="J46" s="33"/>
      <c r="K46" s="21"/>
      <c r="L46" s="38"/>
      <c r="M46" s="38"/>
      <c r="N46" s="41"/>
    </row>
    <row r="47" spans="1:14" ht="7.5" customHeight="1">
      <c r="A47" s="20"/>
      <c r="B47" s="39"/>
      <c r="C47" s="39"/>
      <c r="D47" s="21"/>
      <c r="E47" s="21"/>
      <c r="F47" s="39"/>
      <c r="G47" s="39"/>
      <c r="H47" s="39"/>
      <c r="I47" s="39"/>
      <c r="J47" s="33"/>
      <c r="K47" s="21"/>
      <c r="L47" s="38"/>
      <c r="M47" s="38"/>
      <c r="N47" s="41"/>
    </row>
    <row r="48" spans="1:14" ht="15" customHeight="1">
      <c r="A48" s="32" t="s">
        <v>24</v>
      </c>
      <c r="B48" s="39"/>
      <c r="C48" s="39"/>
      <c r="D48" s="21"/>
      <c r="E48" s="21"/>
      <c r="F48" s="39"/>
      <c r="G48" s="39"/>
      <c r="H48" s="39"/>
      <c r="I48" s="39"/>
      <c r="J48" s="33"/>
      <c r="K48" s="21"/>
      <c r="L48" s="38"/>
      <c r="M48" s="38"/>
      <c r="N48" s="41"/>
    </row>
    <row r="49" spans="1:14" ht="20.100000000000001" customHeight="1">
      <c r="A49" s="32" t="s">
        <v>30</v>
      </c>
      <c r="B49" s="39">
        <v>1763.2</v>
      </c>
      <c r="C49" s="39">
        <v>326.2</v>
      </c>
      <c r="D49" s="21">
        <v>2089.4</v>
      </c>
      <c r="E49" s="21"/>
      <c r="F49" s="39">
        <v>1698.8</v>
      </c>
      <c r="G49" s="39">
        <v>2436.1999999999998</v>
      </c>
      <c r="H49" s="39">
        <v>1457</v>
      </c>
      <c r="I49" s="39">
        <v>5344.8</v>
      </c>
      <c r="J49" s="33">
        <f>SUM(F49:I49)</f>
        <v>10936.8</v>
      </c>
      <c r="K49" s="21"/>
      <c r="L49" s="38">
        <v>13026.2</v>
      </c>
      <c r="M49" s="38"/>
      <c r="N49" s="41">
        <f>(D49/L49)*100</f>
        <v>16.039980961446929</v>
      </c>
    </row>
    <row r="50" spans="1:14" ht="20.100000000000001" customHeight="1">
      <c r="A50" s="32" t="s">
        <v>29</v>
      </c>
      <c r="B50" s="39">
        <v>1232.2</v>
      </c>
      <c r="C50" s="39">
        <v>197.6</v>
      </c>
      <c r="D50" s="39">
        <v>1429.8</v>
      </c>
      <c r="E50" s="39"/>
      <c r="F50" s="39">
        <v>945</v>
      </c>
      <c r="G50" s="39">
        <v>1683.4</v>
      </c>
      <c r="H50" s="39">
        <v>792.8</v>
      </c>
      <c r="I50" s="39">
        <v>3503</v>
      </c>
      <c r="J50" s="42">
        <f>SUM(F50:I50)</f>
        <v>6924.2</v>
      </c>
      <c r="K50" s="39"/>
      <c r="L50" s="39">
        <v>8354</v>
      </c>
      <c r="M50" s="38"/>
      <c r="N50" s="41">
        <f>(D50/L50)*100</f>
        <v>17.115154417045726</v>
      </c>
    </row>
    <row r="51" spans="1:14" ht="15" customHeight="1">
      <c r="A51" s="40"/>
      <c r="B51" s="39"/>
      <c r="C51" s="39"/>
      <c r="D51" s="21"/>
      <c r="E51" s="21"/>
      <c r="F51" s="39"/>
      <c r="G51" s="39"/>
      <c r="H51" s="39"/>
      <c r="I51" s="39"/>
      <c r="J51" s="21"/>
      <c r="K51" s="21"/>
      <c r="L51" s="38"/>
      <c r="M51" s="38"/>
      <c r="N51" s="38"/>
    </row>
    <row r="52" spans="1:14" ht="7.5" customHeight="1">
      <c r="A52" s="20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5"/>
    </row>
    <row r="53" spans="1:14" ht="15" customHeight="1">
      <c r="A53" s="37" t="s">
        <v>28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5"/>
    </row>
    <row r="54" spans="1:14" ht="15" customHeight="1">
      <c r="A54" s="3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5"/>
    </row>
    <row r="55" spans="1:14">
      <c r="A55" s="34" t="s">
        <v>27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5"/>
    </row>
    <row r="56" spans="1:14">
      <c r="A56" s="32" t="s">
        <v>20</v>
      </c>
      <c r="B56" s="31">
        <f>(B17-B16)/B16*100</f>
        <v>-38.70967741935484</v>
      </c>
      <c r="C56" s="31">
        <f>(C17-C16)/C16*100</f>
        <v>-50</v>
      </c>
      <c r="D56" s="31">
        <f>(D17-D16)/D16*100</f>
        <v>-39.0625</v>
      </c>
      <c r="E56" s="31"/>
      <c r="F56" s="31">
        <f>(F17-F16)/F16*100</f>
        <v>-10.869565217391305</v>
      </c>
      <c r="G56" s="31">
        <f>(G17-G16)/G16*100</f>
        <v>23.52941176470588</v>
      </c>
      <c r="H56" s="31">
        <f>(H17-H16)/H16*100</f>
        <v>-21.739130434782609</v>
      </c>
      <c r="I56" s="31">
        <f>(I17-I16)/I16*100</f>
        <v>-12</v>
      </c>
      <c r="J56" s="31">
        <f>(J17-J16)/J16*100</f>
        <v>-8.1081081081081088</v>
      </c>
      <c r="K56" s="31"/>
      <c r="L56" s="31">
        <f>(L17-L16)/L16*100</f>
        <v>-19.428571428571427</v>
      </c>
      <c r="M56" s="30"/>
      <c r="N56" s="30"/>
    </row>
    <row r="57" spans="1:14">
      <c r="A57" s="32" t="s">
        <v>19</v>
      </c>
      <c r="B57" s="31">
        <f>(B25-B24)/B24*100</f>
        <v>3.3333333333333335</v>
      </c>
      <c r="C57" s="31">
        <f>(C25-C24)/C24*100</f>
        <v>7.1428571428571423</v>
      </c>
      <c r="D57" s="31">
        <f>(D25-D24)/D24*100</f>
        <v>3.7815126050420167</v>
      </c>
      <c r="E57" s="31"/>
      <c r="F57" s="31">
        <f>(F25-F24)/F24*100</f>
        <v>-14.285714285714285</v>
      </c>
      <c r="G57" s="31">
        <f>(G25-G24)/G24*100</f>
        <v>8.5603112840466924</v>
      </c>
      <c r="H57" s="31">
        <f>(H25-H24)/H24*100</f>
        <v>-3.278688524590164</v>
      </c>
      <c r="I57" s="31">
        <f>(I25-I24)/I24*100</f>
        <v>-10.150375939849624</v>
      </c>
      <c r="J57" s="31">
        <f>(J25-J24)/J24*100</f>
        <v>-5.8528428093645486</v>
      </c>
      <c r="K57" s="31"/>
      <c r="L57" s="31">
        <f>(L25-L24)/L24*100</f>
        <v>-4.2538354253835422</v>
      </c>
      <c r="M57" s="30"/>
      <c r="N57" s="30"/>
    </row>
    <row r="58" spans="1:14">
      <c r="A58" s="32" t="s">
        <v>24</v>
      </c>
      <c r="B58" s="31">
        <f>(B33-B32)/B32*100</f>
        <v>-12.721417069243158</v>
      </c>
      <c r="C58" s="31">
        <f>(C33-C32)/C32*100</f>
        <v>-17.82178217821782</v>
      </c>
      <c r="D58" s="31">
        <f>(D33-D32)/D32*100</f>
        <v>-13.434903047091412</v>
      </c>
      <c r="E58" s="31"/>
      <c r="F58" s="31">
        <f>(F33-F32)/F32*100</f>
        <v>-14.539400665926749</v>
      </c>
      <c r="G58" s="31">
        <f>(G33-G32)/G32*100</f>
        <v>-13.367463026166099</v>
      </c>
      <c r="H58" s="31">
        <f>(H33-H32)/H32*100</f>
        <v>-9.9195710455764079</v>
      </c>
      <c r="I58" s="31">
        <f>(I33-I32)/I32*100</f>
        <v>-17.477939083404497</v>
      </c>
      <c r="J58" s="31">
        <f>(J33-J32)/J32*100</f>
        <v>-15.235617230413414</v>
      </c>
      <c r="K58" s="31"/>
      <c r="L58" s="31">
        <f>(L33-L32)/L32*100</f>
        <v>-14.924659172446782</v>
      </c>
      <c r="M58" s="30"/>
      <c r="N58" s="30"/>
    </row>
    <row r="59" spans="1:14">
      <c r="A59" s="20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0"/>
      <c r="N59" s="30"/>
    </row>
    <row r="60" spans="1:14" ht="7.5" customHeight="1">
      <c r="A60" s="2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0"/>
      <c r="N60" s="30"/>
    </row>
    <row r="61" spans="1:14">
      <c r="A61" s="34" t="s">
        <v>26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0"/>
      <c r="N61" s="30"/>
    </row>
    <row r="62" spans="1:14">
      <c r="A62" s="32" t="s">
        <v>20</v>
      </c>
      <c r="B62" s="31">
        <f>(B17-B39)/B39*100</f>
        <v>-49.197860962566843</v>
      </c>
      <c r="C62" s="31">
        <f>(C17-C39)/C39*100</f>
        <v>-78.260869565217391</v>
      </c>
      <c r="D62" s="31">
        <f>(D17-D39)/D39*100</f>
        <v>-50.881612090680107</v>
      </c>
      <c r="E62" s="31"/>
      <c r="F62" s="31">
        <f>(F17-F39)/F39*100</f>
        <v>-39.169139465875375</v>
      </c>
      <c r="G62" s="31">
        <f>(G17-G39)/G39*100</f>
        <v>-30.921052631578945</v>
      </c>
      <c r="H62" s="31">
        <f>(H17-H39)/H39*100</f>
        <v>-60.352422907488986</v>
      </c>
      <c r="I62" s="31">
        <f>(I17-I39)/I39*100</f>
        <v>-51.541850220264315</v>
      </c>
      <c r="J62" s="31">
        <f>(J17-J39)/J39*100</f>
        <v>-45.917285259809127</v>
      </c>
      <c r="K62" s="31"/>
      <c r="L62" s="31">
        <f>(L17-L39)/L39*100</f>
        <v>-47.388059701492537</v>
      </c>
      <c r="M62" s="30"/>
      <c r="N62" s="21"/>
    </row>
    <row r="63" spans="1:14">
      <c r="A63" s="32" t="s">
        <v>19</v>
      </c>
      <c r="B63" s="31">
        <f>(B25-B44)/B44*100</f>
        <v>-32.229856339787631</v>
      </c>
      <c r="C63" s="31">
        <f>(C25-C44)/C44*100</f>
        <v>-44.029850746268657</v>
      </c>
      <c r="D63" s="31">
        <f>(D25-D44)/D44*100</f>
        <v>-33.921883360085609</v>
      </c>
      <c r="E63" s="31"/>
      <c r="F63" s="31">
        <f>(F25-F44)/F44*100</f>
        <v>-48.608137044967883</v>
      </c>
      <c r="G63" s="31">
        <f>(G25-G44)/G44*100</f>
        <v>-20.693575895395114</v>
      </c>
      <c r="H63" s="31">
        <f>(H25-H44)/H44*100</f>
        <v>-42.119032047089604</v>
      </c>
      <c r="I63" s="31">
        <f>(I25-I44)/I44*100</f>
        <v>-41.792498782269853</v>
      </c>
      <c r="J63" s="31">
        <f>(J25-J44)/J44*100</f>
        <v>-39.213992658173183</v>
      </c>
      <c r="K63" s="31"/>
      <c r="L63" s="31">
        <f>(L25-L44)/L44*100</f>
        <v>-38.32539753840625</v>
      </c>
      <c r="M63" s="30"/>
      <c r="N63" s="21"/>
    </row>
    <row r="64" spans="1:14">
      <c r="A64" s="32" t="s">
        <v>24</v>
      </c>
      <c r="B64" s="31">
        <f>(B33-B49)/B49*100</f>
        <v>-38.520871143375686</v>
      </c>
      <c r="C64" s="31">
        <f>(C33-C49)/C49*100</f>
        <v>-49.110974862047826</v>
      </c>
      <c r="D64" s="31">
        <f>(D33-D49)/D49*100</f>
        <v>-40.174212692639038</v>
      </c>
      <c r="E64" s="31"/>
      <c r="F64" s="31">
        <f>(F33-F49)/F49*100</f>
        <v>-54.673887449964674</v>
      </c>
      <c r="G64" s="31">
        <f>(G33-G49)/G49*100</f>
        <v>-37.484607175108771</v>
      </c>
      <c r="H64" s="31">
        <f>(H33-H49)/H49*100</f>
        <v>-53.877831159917648</v>
      </c>
      <c r="I64" s="31">
        <f>(I33-I49)/I49*100</f>
        <v>-45.760365214788209</v>
      </c>
      <c r="J64" s="31">
        <f>(J33-J49)/J49*100</f>
        <v>-46.382854216955593</v>
      </c>
      <c r="K64" s="31"/>
      <c r="L64" s="31">
        <f>(L33-L49)/L49*100</f>
        <v>-45.386989298490739</v>
      </c>
      <c r="M64" s="30"/>
      <c r="N64" s="21"/>
    </row>
    <row r="65" spans="1:14">
      <c r="A65" s="20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0"/>
      <c r="N65" s="21"/>
    </row>
    <row r="66" spans="1:14" ht="7.5" customHeight="1">
      <c r="A66" s="20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21"/>
      <c r="N66" s="21"/>
    </row>
    <row r="67" spans="1:14">
      <c r="A67" s="34" t="s">
        <v>25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21"/>
      <c r="N67" s="21"/>
    </row>
    <row r="68" spans="1:14">
      <c r="A68" s="32" t="s">
        <v>20</v>
      </c>
      <c r="B68" s="31">
        <f>(B40-B39)/B39*100</f>
        <v>-31.283422459893046</v>
      </c>
      <c r="C68" s="31">
        <f>(C40-C39)/C39*100</f>
        <v>-26.086956521739125</v>
      </c>
      <c r="D68" s="31">
        <f>(D40-D39)/D39*100</f>
        <v>-30.982367758186406</v>
      </c>
      <c r="E68" s="31"/>
      <c r="F68" s="31">
        <f>(F40-F39)/F39*100</f>
        <v>-38.872403560830861</v>
      </c>
      <c r="G68" s="31">
        <f>(G40-G39)/G39*100</f>
        <v>-41.44736842105263</v>
      </c>
      <c r="H68" s="31">
        <f>(H40-H39)/H39*100</f>
        <v>-54.185022026431717</v>
      </c>
      <c r="I68" s="31">
        <f>(I40-I39)/I39*100</f>
        <v>-38.325991189427313</v>
      </c>
      <c r="J68" s="31">
        <f>(J40-J39)/J39*100</f>
        <v>-42.841993637327683</v>
      </c>
      <c r="K68" s="31"/>
      <c r="L68" s="31">
        <f>(L40-L39)/L39*100</f>
        <v>-39.32835820895523</v>
      </c>
      <c r="M68" s="30"/>
      <c r="N68" s="21"/>
    </row>
    <row r="69" spans="1:14">
      <c r="A69" s="32" t="s">
        <v>19</v>
      </c>
      <c r="B69" s="31">
        <f>(B45-B44)/B44*100</f>
        <v>-34.603372891942527</v>
      </c>
      <c r="C69" s="31">
        <f>(C45-C44)/C44*100</f>
        <v>-39.925373134328353</v>
      </c>
      <c r="D69" s="31">
        <f>(D45-D44)/D44*100</f>
        <v>-35.36650615302301</v>
      </c>
      <c r="E69" s="31"/>
      <c r="F69" s="31">
        <f>(F45-F44)/F44*100</f>
        <v>-42.023554603854393</v>
      </c>
      <c r="G69" s="31">
        <f>(G45-G44)/G44*100</f>
        <v>-27.00397953382604</v>
      </c>
      <c r="H69" s="31">
        <f>(H45-H44)/H44*100</f>
        <v>-40.222367560497055</v>
      </c>
      <c r="I69" s="31">
        <f>(I45-I44)/I44*100</f>
        <v>-35.314174378957617</v>
      </c>
      <c r="J69" s="31">
        <f>(J45-J44)/J44*100</f>
        <v>-35.899373785359536</v>
      </c>
      <c r="K69" s="31"/>
      <c r="L69" s="31">
        <f>(L45-L44)/L44*100</f>
        <v>-35.80990027850148</v>
      </c>
      <c r="M69" s="30"/>
      <c r="N69" s="21"/>
    </row>
    <row r="70" spans="1:14" s="27" customFormat="1">
      <c r="A70" s="23" t="s">
        <v>24</v>
      </c>
      <c r="B70" s="29">
        <f>(B50-B49)/B49*100</f>
        <v>-30.115698729582576</v>
      </c>
      <c r="C70" s="29">
        <f>(C50-C49)/C49*100</f>
        <v>-39.42366646229307</v>
      </c>
      <c r="D70" s="29">
        <f>(D50-D49)/D49*100</f>
        <v>-31.56887144634824</v>
      </c>
      <c r="E70" s="29"/>
      <c r="F70" s="29">
        <f>(F50-F49)/F49*100</f>
        <v>-44.372498234047562</v>
      </c>
      <c r="G70" s="29">
        <f>(G50-G49)/G49*100</f>
        <v>-30.900582874969206</v>
      </c>
      <c r="H70" s="29">
        <f>(H50-H49)/H49*100</f>
        <v>-45.586822237474266</v>
      </c>
      <c r="I70" s="29">
        <f>(I50-I49)/I49*100</f>
        <v>-34.459661727286338</v>
      </c>
      <c r="J70" s="29">
        <f>(J50-J49)/J49*100</f>
        <v>-36.688976665935193</v>
      </c>
      <c r="K70" s="29"/>
      <c r="L70" s="29">
        <f>(L50-L49)/L49*100</f>
        <v>-35.867712763507399</v>
      </c>
      <c r="M70" s="22"/>
      <c r="N70" s="28"/>
    </row>
    <row r="71" spans="1:14" ht="18.75" thickBot="1">
      <c r="A71" s="26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4"/>
    </row>
    <row r="72" spans="1:14">
      <c r="A72" s="23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1"/>
    </row>
    <row r="73" spans="1:14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</sheetData>
  <mergeCells count="2">
    <mergeCell ref="L6:L8"/>
    <mergeCell ref="N6:N8"/>
  </mergeCells>
  <pageMargins left="0.39370078740157483" right="0.39370078740157483" top="0.39370078740157483" bottom="0.39370078740157483" header="0" footer="0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S90"/>
  <sheetViews>
    <sheetView zoomScale="87" zoomScaleNormal="87" workbookViewId="0">
      <selection activeCell="N57" sqref="N57"/>
    </sheetView>
  </sheetViews>
  <sheetFormatPr defaultRowHeight="12.75"/>
  <cols>
    <col min="1" max="1" width="17.42578125" style="82" customWidth="1"/>
    <col min="2" max="2" width="7.7109375" style="82" customWidth="1"/>
    <col min="3" max="3" width="7.85546875" style="82" customWidth="1"/>
    <col min="4" max="4" width="6.140625" style="82" customWidth="1"/>
    <col min="5" max="5" width="8.140625" style="82" customWidth="1"/>
    <col min="6" max="6" width="7.7109375" style="82" customWidth="1"/>
    <col min="7" max="7" width="8.5703125" style="82" customWidth="1"/>
    <col min="8" max="8" width="1.85546875" style="82" customWidth="1"/>
    <col min="9" max="10" width="8.42578125" style="82" customWidth="1"/>
    <col min="11" max="11" width="2.140625" style="82" customWidth="1"/>
    <col min="12" max="12" width="9.42578125" style="82" customWidth="1"/>
    <col min="13" max="13" width="8.28515625" style="82" customWidth="1"/>
    <col min="14" max="14" width="8.7109375" style="82" customWidth="1"/>
    <col min="15" max="15" width="9.28515625" style="82" customWidth="1"/>
    <col min="16" max="16384" width="9.140625" style="82"/>
  </cols>
  <sheetData>
    <row r="1" spans="1:253" ht="15.75">
      <c r="A1" s="144" t="s">
        <v>62</v>
      </c>
      <c r="B1" s="90"/>
      <c r="C1" s="90"/>
      <c r="D1" s="90"/>
      <c r="E1" s="93"/>
      <c r="F1" s="90"/>
      <c r="G1" s="90"/>
      <c r="H1" s="90"/>
      <c r="I1" s="90"/>
      <c r="J1" s="90"/>
      <c r="K1" s="90"/>
      <c r="L1" s="146"/>
      <c r="M1" s="90"/>
      <c r="N1" s="90"/>
      <c r="O1" s="145" t="s">
        <v>47</v>
      </c>
    </row>
    <row r="2" spans="1:253" ht="9.75" customHeight="1">
      <c r="A2" s="144"/>
      <c r="O2" s="10"/>
    </row>
    <row r="3" spans="1:253" ht="15">
      <c r="A3" s="144" t="s">
        <v>61</v>
      </c>
    </row>
    <row r="4" spans="1:253" ht="15.75" thickBot="1">
      <c r="A4" s="143" t="s">
        <v>60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253" s="90" customFormat="1" ht="15.75">
      <c r="A5" s="141"/>
      <c r="B5" s="140" t="s">
        <v>39</v>
      </c>
      <c r="C5" s="138"/>
      <c r="D5" s="138"/>
      <c r="E5" s="138"/>
      <c r="F5" s="138"/>
      <c r="G5" s="138"/>
      <c r="H5" s="139"/>
      <c r="I5" s="138" t="s">
        <v>38</v>
      </c>
      <c r="J5" s="138"/>
      <c r="K5" s="138"/>
      <c r="L5" s="138"/>
      <c r="M5" s="138"/>
      <c r="N5" s="138"/>
      <c r="O5" s="137" t="s">
        <v>59</v>
      </c>
      <c r="P5" s="93"/>
      <c r="Q5" s="93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</row>
    <row r="6" spans="1:253" s="90" customFormat="1" ht="17.25" customHeight="1" thickBot="1">
      <c r="A6" s="91"/>
      <c r="B6" s="133" t="s">
        <v>58</v>
      </c>
      <c r="C6" s="136" t="s">
        <v>57</v>
      </c>
      <c r="D6" s="136"/>
      <c r="E6" s="136" t="s">
        <v>56</v>
      </c>
      <c r="F6" s="136"/>
      <c r="G6" s="133" t="s">
        <v>55</v>
      </c>
      <c r="H6" s="130"/>
      <c r="I6" s="134" t="s">
        <v>54</v>
      </c>
      <c r="J6" s="135"/>
      <c r="K6" s="129"/>
      <c r="L6" s="134" t="s">
        <v>53</v>
      </c>
      <c r="M6" s="134"/>
      <c r="N6" s="133" t="s">
        <v>52</v>
      </c>
      <c r="O6" s="127"/>
      <c r="P6" s="92"/>
      <c r="Q6" s="92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</row>
    <row r="7" spans="1:253" s="90" customFormat="1" ht="17.25" customHeight="1" thickBot="1">
      <c r="A7" s="91"/>
      <c r="B7" s="128"/>
      <c r="C7" s="132" t="s">
        <v>51</v>
      </c>
      <c r="D7" s="132"/>
      <c r="E7" s="132" t="s">
        <v>51</v>
      </c>
      <c r="F7" s="132"/>
      <c r="G7" s="128"/>
      <c r="H7" s="130"/>
      <c r="I7" s="131" t="s">
        <v>37</v>
      </c>
      <c r="J7" s="131" t="s">
        <v>35</v>
      </c>
      <c r="K7" s="129"/>
      <c r="L7" s="131" t="s">
        <v>37</v>
      </c>
      <c r="M7" s="131" t="s">
        <v>35</v>
      </c>
      <c r="N7" s="128"/>
      <c r="O7" s="127"/>
      <c r="P7" s="92"/>
      <c r="Q7" s="92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</row>
    <row r="8" spans="1:253" s="90" customFormat="1" ht="17.25" customHeight="1">
      <c r="A8" s="91"/>
      <c r="B8" s="120"/>
      <c r="C8" s="131" t="s">
        <v>37</v>
      </c>
      <c r="D8" s="131" t="s">
        <v>35</v>
      </c>
      <c r="E8" s="131" t="s">
        <v>37</v>
      </c>
      <c r="F8" s="131" t="s">
        <v>35</v>
      </c>
      <c r="G8" s="128"/>
      <c r="H8" s="130"/>
      <c r="I8" s="128"/>
      <c r="J8" s="128"/>
      <c r="K8" s="129"/>
      <c r="L8" s="128"/>
      <c r="M8" s="128"/>
      <c r="N8" s="128"/>
      <c r="O8" s="127"/>
      <c r="P8" s="92"/>
      <c r="Q8" s="92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</row>
    <row r="9" spans="1:253" s="92" customFormat="1" ht="17.25" customHeight="1">
      <c r="A9" s="91"/>
      <c r="B9" s="120"/>
      <c r="C9" s="128"/>
      <c r="D9" s="128"/>
      <c r="E9" s="128"/>
      <c r="F9" s="128"/>
      <c r="G9" s="128"/>
      <c r="H9" s="130"/>
      <c r="I9" s="128"/>
      <c r="J9" s="128"/>
      <c r="K9" s="129"/>
      <c r="L9" s="128"/>
      <c r="M9" s="128"/>
      <c r="N9" s="128"/>
      <c r="O9" s="127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</row>
    <row r="10" spans="1:253" s="90" customFormat="1" ht="17.25" customHeight="1" thickBot="1">
      <c r="A10" s="126"/>
      <c r="B10" s="125"/>
      <c r="C10" s="122"/>
      <c r="D10" s="122"/>
      <c r="E10" s="122"/>
      <c r="F10" s="122"/>
      <c r="G10" s="122"/>
      <c r="H10" s="124"/>
      <c r="I10" s="122"/>
      <c r="J10" s="122"/>
      <c r="K10" s="123"/>
      <c r="L10" s="122"/>
      <c r="M10" s="122"/>
      <c r="N10" s="122"/>
      <c r="O10" s="121"/>
      <c r="P10" s="92"/>
      <c r="Q10" s="92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</row>
    <row r="11" spans="1:253" ht="15.75" thickTop="1">
      <c r="A11" s="111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91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</row>
    <row r="12" spans="1:253" ht="15">
      <c r="A12" s="111" t="s">
        <v>20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91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</row>
    <row r="13" spans="1:253" s="11" customFormat="1" ht="15">
      <c r="A13" s="109" t="s">
        <v>50</v>
      </c>
      <c r="B13" s="114">
        <v>8.6</v>
      </c>
      <c r="C13" s="114">
        <v>66.2</v>
      </c>
      <c r="D13" s="114">
        <v>4.5999999999999996</v>
      </c>
      <c r="E13" s="114">
        <v>67.400000000000006</v>
      </c>
      <c r="F13" s="114">
        <v>30.4</v>
      </c>
      <c r="G13" s="114">
        <v>177.2</v>
      </c>
      <c r="H13" s="119"/>
      <c r="I13" s="114">
        <v>31.8</v>
      </c>
      <c r="J13" s="114">
        <v>9.4</v>
      </c>
      <c r="K13" s="119"/>
      <c r="L13" s="119">
        <v>13.6</v>
      </c>
      <c r="M13" s="119">
        <v>36</v>
      </c>
      <c r="N13" s="119">
        <v>90.8</v>
      </c>
      <c r="O13" s="118">
        <v>268</v>
      </c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</row>
    <row r="14" spans="1:253" ht="15">
      <c r="A14" s="91">
        <v>2007</v>
      </c>
      <c r="B14" s="115">
        <v>8</v>
      </c>
      <c r="C14" s="115">
        <v>76</v>
      </c>
      <c r="D14" s="115">
        <v>2</v>
      </c>
      <c r="E14" s="115">
        <v>52</v>
      </c>
      <c r="F14" s="115">
        <v>31</v>
      </c>
      <c r="G14" s="115">
        <v>169</v>
      </c>
      <c r="H14" s="110"/>
      <c r="I14" s="115">
        <v>28</v>
      </c>
      <c r="J14" s="115">
        <v>9</v>
      </c>
      <c r="K14" s="110"/>
      <c r="L14" s="115">
        <v>20</v>
      </c>
      <c r="M14" s="115">
        <v>29</v>
      </c>
      <c r="N14" s="115">
        <v>86</v>
      </c>
      <c r="O14" s="115">
        <v>255</v>
      </c>
      <c r="P14" s="83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</row>
    <row r="15" spans="1:253" ht="15">
      <c r="A15" s="91">
        <v>2008</v>
      </c>
      <c r="B15" s="115">
        <v>9</v>
      </c>
      <c r="C15" s="115">
        <v>50</v>
      </c>
      <c r="D15" s="115">
        <v>2</v>
      </c>
      <c r="E15" s="115">
        <v>68</v>
      </c>
      <c r="F15" s="115">
        <v>28</v>
      </c>
      <c r="G15" s="115">
        <v>157</v>
      </c>
      <c r="H15" s="110"/>
      <c r="I15" s="115">
        <v>27</v>
      </c>
      <c r="J15" s="115">
        <v>14</v>
      </c>
      <c r="K15" s="110"/>
      <c r="L15" s="115">
        <v>9</v>
      </c>
      <c r="M15" s="115">
        <v>38</v>
      </c>
      <c r="N15" s="115">
        <v>88</v>
      </c>
      <c r="O15" s="115">
        <v>245</v>
      </c>
      <c r="P15" s="83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</row>
    <row r="16" spans="1:253" ht="15">
      <c r="A16" s="91">
        <v>2009</v>
      </c>
      <c r="B16" s="115">
        <v>11</v>
      </c>
      <c r="C16" s="115">
        <v>52</v>
      </c>
      <c r="D16" s="115">
        <v>1</v>
      </c>
      <c r="E16" s="115">
        <v>45</v>
      </c>
      <c r="F16" s="115">
        <v>17</v>
      </c>
      <c r="G16" s="115">
        <v>126</v>
      </c>
      <c r="H16" s="110"/>
      <c r="I16" s="115">
        <v>20</v>
      </c>
      <c r="J16" s="115">
        <v>11</v>
      </c>
      <c r="K16" s="110"/>
      <c r="L16" s="115">
        <v>12</v>
      </c>
      <c r="M16" s="115">
        <v>27</v>
      </c>
      <c r="N16" s="115">
        <v>70</v>
      </c>
      <c r="O16" s="115">
        <v>196</v>
      </c>
      <c r="P16" s="83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</row>
    <row r="17" spans="1:42" ht="15">
      <c r="A17" s="91">
        <v>2010</v>
      </c>
      <c r="B17" s="115">
        <v>4</v>
      </c>
      <c r="C17" s="115">
        <v>48</v>
      </c>
      <c r="D17" s="115">
        <v>5</v>
      </c>
      <c r="E17" s="115">
        <v>44</v>
      </c>
      <c r="F17" s="115">
        <v>23</v>
      </c>
      <c r="G17" s="115">
        <v>124</v>
      </c>
      <c r="H17" s="110"/>
      <c r="I17" s="115">
        <v>27</v>
      </c>
      <c r="J17" s="115">
        <v>9</v>
      </c>
      <c r="K17" s="110"/>
      <c r="L17" s="115">
        <v>10</v>
      </c>
      <c r="M17" s="115">
        <v>19</v>
      </c>
      <c r="N17" s="115">
        <v>65</v>
      </c>
      <c r="O17" s="115">
        <v>189</v>
      </c>
      <c r="P17" s="83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</row>
    <row r="18" spans="1:42" ht="15">
      <c r="A18" s="91">
        <v>2011</v>
      </c>
      <c r="B18" s="115">
        <v>10</v>
      </c>
      <c r="C18" s="115">
        <v>37</v>
      </c>
      <c r="D18" s="115">
        <v>5</v>
      </c>
      <c r="E18" s="115">
        <v>41</v>
      </c>
      <c r="F18" s="115">
        <v>22</v>
      </c>
      <c r="G18" s="115">
        <v>115</v>
      </c>
      <c r="H18" s="110"/>
      <c r="I18" s="115">
        <v>18</v>
      </c>
      <c r="J18" s="115">
        <v>11</v>
      </c>
      <c r="K18" s="110"/>
      <c r="L18" s="115">
        <v>8</v>
      </c>
      <c r="M18" s="115">
        <v>23</v>
      </c>
      <c r="N18" s="115">
        <v>60</v>
      </c>
      <c r="O18" s="115">
        <v>175</v>
      </c>
      <c r="P18" s="83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</row>
    <row r="19" spans="1:42" ht="15">
      <c r="A19" s="103">
        <v>2012</v>
      </c>
      <c r="B19" s="115">
        <v>5</v>
      </c>
      <c r="C19" s="115">
        <v>29</v>
      </c>
      <c r="D19" s="115">
        <v>3</v>
      </c>
      <c r="E19" s="115">
        <v>38</v>
      </c>
      <c r="F19" s="115">
        <v>18</v>
      </c>
      <c r="G19" s="115">
        <v>93</v>
      </c>
      <c r="H19" s="110"/>
      <c r="I19" s="115">
        <v>16</v>
      </c>
      <c r="J19" s="115">
        <v>7</v>
      </c>
      <c r="K19" s="110"/>
      <c r="L19" s="115">
        <v>10</v>
      </c>
      <c r="M19" s="115">
        <v>36</v>
      </c>
      <c r="N19" s="115">
        <v>69</v>
      </c>
      <c r="O19" s="115">
        <v>162</v>
      </c>
      <c r="P19" s="83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</row>
    <row r="20" spans="1:42" ht="15">
      <c r="A20" s="91">
        <v>2013</v>
      </c>
      <c r="B20" s="115">
        <v>8</v>
      </c>
      <c r="C20" s="115">
        <v>48</v>
      </c>
      <c r="D20" s="115">
        <v>5</v>
      </c>
      <c r="E20" s="115">
        <v>36</v>
      </c>
      <c r="F20" s="115">
        <v>16</v>
      </c>
      <c r="G20" s="115">
        <v>113</v>
      </c>
      <c r="H20" s="110"/>
      <c r="I20" s="115">
        <v>13</v>
      </c>
      <c r="J20" s="115">
        <v>2</v>
      </c>
      <c r="K20" s="110"/>
      <c r="L20" s="115">
        <v>10</v>
      </c>
      <c r="M20" s="115">
        <v>21</v>
      </c>
      <c r="N20" s="115">
        <v>46</v>
      </c>
      <c r="O20" s="115">
        <v>159</v>
      </c>
      <c r="P20" s="83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</row>
    <row r="21" spans="1:42" ht="15">
      <c r="A21" s="103">
        <v>2014</v>
      </c>
      <c r="B21" s="115">
        <v>8</v>
      </c>
      <c r="C21" s="115">
        <v>46</v>
      </c>
      <c r="D21" s="115">
        <v>4</v>
      </c>
      <c r="E21" s="115">
        <v>38</v>
      </c>
      <c r="F21" s="115">
        <v>19</v>
      </c>
      <c r="G21" s="115">
        <v>115</v>
      </c>
      <c r="H21" s="110"/>
      <c r="I21" s="115">
        <v>14</v>
      </c>
      <c r="J21" s="115">
        <v>11</v>
      </c>
      <c r="K21" s="110"/>
      <c r="L21" s="115">
        <v>8</v>
      </c>
      <c r="M21" s="115">
        <v>33</v>
      </c>
      <c r="N21" s="115">
        <v>66</v>
      </c>
      <c r="O21" s="115">
        <v>181</v>
      </c>
      <c r="P21" s="83"/>
      <c r="R21" s="94"/>
      <c r="S21" s="94"/>
      <c r="T21" s="94"/>
      <c r="U21" s="94"/>
      <c r="V21" s="94"/>
      <c r="W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</row>
    <row r="22" spans="1:42" ht="15">
      <c r="A22" s="91">
        <v>2015</v>
      </c>
      <c r="B22" s="115">
        <v>9</v>
      </c>
      <c r="C22" s="115">
        <v>38</v>
      </c>
      <c r="D22" s="115">
        <v>5</v>
      </c>
      <c r="E22" s="115">
        <v>45</v>
      </c>
      <c r="F22" s="115">
        <v>16</v>
      </c>
      <c r="G22" s="115">
        <v>113</v>
      </c>
      <c r="H22" s="110"/>
      <c r="I22" s="115">
        <v>10</v>
      </c>
      <c r="J22" s="115">
        <v>4</v>
      </c>
      <c r="K22" s="110"/>
      <c r="L22" s="115">
        <v>8</v>
      </c>
      <c r="M22" s="115">
        <v>22</v>
      </c>
      <c r="N22" s="115">
        <v>44</v>
      </c>
      <c r="O22" s="115">
        <v>157</v>
      </c>
      <c r="P22" s="83"/>
      <c r="R22" s="94"/>
      <c r="S22" s="94"/>
      <c r="T22" s="94"/>
      <c r="U22" s="94"/>
      <c r="V22" s="94"/>
      <c r="W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</row>
    <row r="23" spans="1:42" ht="15">
      <c r="A23" s="91">
        <v>2016</v>
      </c>
      <c r="B23" s="115">
        <v>9</v>
      </c>
      <c r="C23" s="115">
        <v>53</v>
      </c>
      <c r="D23" s="115">
        <v>2</v>
      </c>
      <c r="E23" s="115">
        <v>46</v>
      </c>
      <c r="F23" s="115">
        <v>17</v>
      </c>
      <c r="G23" s="115">
        <v>127</v>
      </c>
      <c r="H23" s="110"/>
      <c r="I23" s="115">
        <v>17</v>
      </c>
      <c r="J23" s="115">
        <v>2</v>
      </c>
      <c r="K23" s="110"/>
      <c r="L23" s="115">
        <v>6</v>
      </c>
      <c r="M23" s="115">
        <v>23</v>
      </c>
      <c r="N23" s="115">
        <v>48</v>
      </c>
      <c r="O23" s="115">
        <v>175</v>
      </c>
      <c r="P23" s="83"/>
      <c r="R23" s="94"/>
      <c r="S23" s="94"/>
      <c r="T23" s="94"/>
      <c r="U23" s="94"/>
      <c r="V23" s="94"/>
      <c r="W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</row>
    <row r="24" spans="1:42" ht="15">
      <c r="A24" s="91">
        <v>2017</v>
      </c>
      <c r="B24" s="115">
        <v>4</v>
      </c>
      <c r="C24" s="115">
        <v>34</v>
      </c>
      <c r="D24" s="115">
        <v>1</v>
      </c>
      <c r="E24" s="115">
        <v>41</v>
      </c>
      <c r="F24" s="115">
        <v>21</v>
      </c>
      <c r="G24" s="115">
        <v>101</v>
      </c>
      <c r="H24" s="110"/>
      <c r="I24" s="115">
        <v>11</v>
      </c>
      <c r="J24" s="115">
        <v>5</v>
      </c>
      <c r="K24" s="110"/>
      <c r="L24" s="115">
        <v>7</v>
      </c>
      <c r="M24" s="115">
        <v>17</v>
      </c>
      <c r="N24" s="115">
        <v>40</v>
      </c>
      <c r="O24" s="115">
        <v>141</v>
      </c>
      <c r="P24" s="83"/>
      <c r="R24" s="94"/>
      <c r="S24" s="94"/>
      <c r="T24" s="94"/>
      <c r="U24" s="94"/>
      <c r="V24" s="94"/>
      <c r="W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</row>
    <row r="25" spans="1:42" s="11" customFormat="1" ht="15.75">
      <c r="A25" s="109" t="s">
        <v>49</v>
      </c>
      <c r="B25" s="106">
        <v>7.6</v>
      </c>
      <c r="C25" s="106">
        <v>43.8</v>
      </c>
      <c r="D25" s="106">
        <v>3.4</v>
      </c>
      <c r="E25" s="106">
        <v>41.2</v>
      </c>
      <c r="F25" s="106">
        <v>17.8</v>
      </c>
      <c r="G25" s="106">
        <v>113.8</v>
      </c>
      <c r="H25" s="108"/>
      <c r="I25" s="108">
        <v>13</v>
      </c>
      <c r="J25" s="108">
        <v>4.8</v>
      </c>
      <c r="K25" s="113"/>
      <c r="L25" s="117">
        <v>7.8</v>
      </c>
      <c r="M25" s="117">
        <v>23.2</v>
      </c>
      <c r="N25" s="117">
        <v>48.8</v>
      </c>
      <c r="O25" s="117">
        <v>162.6</v>
      </c>
      <c r="P25" s="105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</row>
    <row r="26" spans="1:42" ht="9.75" customHeight="1">
      <c r="A26" s="111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83"/>
    </row>
    <row r="27" spans="1:42" ht="15.75">
      <c r="A27" s="111" t="s">
        <v>19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83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</row>
    <row r="28" spans="1:42" s="11" customFormat="1" ht="15.75">
      <c r="A28" s="109" t="s">
        <v>50</v>
      </c>
      <c r="B28" s="112">
        <v>56</v>
      </c>
      <c r="C28" s="112">
        <v>264.2</v>
      </c>
      <c r="D28" s="112">
        <v>53.6</v>
      </c>
      <c r="E28" s="112">
        <v>373.6</v>
      </c>
      <c r="F28" s="112">
        <v>351.8</v>
      </c>
      <c r="G28" s="112">
        <v>1099.2</v>
      </c>
      <c r="H28" s="116"/>
      <c r="I28" s="114">
        <v>191.8</v>
      </c>
      <c r="J28" s="114">
        <v>137.6</v>
      </c>
      <c r="K28" s="116"/>
      <c r="L28" s="112">
        <v>114</v>
      </c>
      <c r="M28" s="112">
        <v>683.6</v>
      </c>
      <c r="N28" s="112">
        <v>1127</v>
      </c>
      <c r="O28" s="112">
        <v>2226.1999999999998</v>
      </c>
      <c r="P28" s="105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</row>
    <row r="29" spans="1:42" s="90" customFormat="1" ht="15">
      <c r="A29" s="91">
        <v>2007</v>
      </c>
      <c r="B29" s="101">
        <v>60</v>
      </c>
      <c r="C29" s="101">
        <v>223</v>
      </c>
      <c r="D29" s="101">
        <v>50</v>
      </c>
      <c r="E29" s="101">
        <v>363</v>
      </c>
      <c r="F29" s="101">
        <v>326</v>
      </c>
      <c r="G29" s="101">
        <v>1022</v>
      </c>
      <c r="H29" s="110"/>
      <c r="I29" s="115">
        <v>159</v>
      </c>
      <c r="J29" s="115">
        <v>131</v>
      </c>
      <c r="K29" s="110"/>
      <c r="L29" s="101">
        <v>108</v>
      </c>
      <c r="M29" s="101">
        <v>629</v>
      </c>
      <c r="N29" s="101">
        <v>1027</v>
      </c>
      <c r="O29" s="101">
        <v>2049</v>
      </c>
      <c r="P29" s="83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</row>
    <row r="30" spans="1:42" s="90" customFormat="1" ht="15">
      <c r="A30" s="91">
        <v>2008</v>
      </c>
      <c r="B30" s="101">
        <v>45</v>
      </c>
      <c r="C30" s="101">
        <v>245</v>
      </c>
      <c r="D30" s="101">
        <v>49</v>
      </c>
      <c r="E30" s="101">
        <v>357</v>
      </c>
      <c r="F30" s="101">
        <v>364</v>
      </c>
      <c r="G30" s="101">
        <v>1060</v>
      </c>
      <c r="H30" s="110"/>
      <c r="I30" s="115">
        <v>197</v>
      </c>
      <c r="J30" s="115">
        <v>133</v>
      </c>
      <c r="K30" s="110"/>
      <c r="L30" s="101">
        <v>121</v>
      </c>
      <c r="M30" s="101">
        <v>731</v>
      </c>
      <c r="N30" s="101">
        <v>1182</v>
      </c>
      <c r="O30" s="101">
        <v>2242</v>
      </c>
      <c r="P30" s="83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</row>
    <row r="31" spans="1:42" s="90" customFormat="1" ht="15">
      <c r="A31" s="91">
        <v>2009</v>
      </c>
      <c r="B31" s="101">
        <v>53</v>
      </c>
      <c r="C31" s="101">
        <v>272</v>
      </c>
      <c r="D31" s="101">
        <v>37</v>
      </c>
      <c r="E31" s="101">
        <v>342</v>
      </c>
      <c r="F31" s="101">
        <v>282</v>
      </c>
      <c r="G31" s="101">
        <v>986</v>
      </c>
      <c r="H31" s="110"/>
      <c r="I31" s="115">
        <v>166</v>
      </c>
      <c r="J31" s="115">
        <v>105</v>
      </c>
      <c r="K31" s="110"/>
      <c r="L31" s="101">
        <v>132</v>
      </c>
      <c r="M31" s="101">
        <v>609</v>
      </c>
      <c r="N31" s="101">
        <v>1012</v>
      </c>
      <c r="O31" s="101">
        <v>1998</v>
      </c>
      <c r="P31" s="83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</row>
    <row r="32" spans="1:42" s="90" customFormat="1" ht="15">
      <c r="A32" s="91">
        <v>2010</v>
      </c>
      <c r="B32" s="101">
        <v>51</v>
      </c>
      <c r="C32" s="101">
        <v>231</v>
      </c>
      <c r="D32" s="101">
        <v>42</v>
      </c>
      <c r="E32" s="101">
        <v>279</v>
      </c>
      <c r="F32" s="101">
        <v>275</v>
      </c>
      <c r="G32" s="101">
        <v>878</v>
      </c>
      <c r="H32" s="110"/>
      <c r="I32" s="115">
        <v>128</v>
      </c>
      <c r="J32" s="115">
        <v>86</v>
      </c>
      <c r="K32" s="110"/>
      <c r="L32" s="101">
        <v>99</v>
      </c>
      <c r="M32" s="101">
        <v>522</v>
      </c>
      <c r="N32" s="101">
        <v>835</v>
      </c>
      <c r="O32" s="101">
        <v>1713</v>
      </c>
      <c r="P32" s="83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</row>
    <row r="33" spans="1:30" s="90" customFormat="1" ht="15">
      <c r="A33" s="91">
        <v>2011</v>
      </c>
      <c r="B33" s="101">
        <v>38</v>
      </c>
      <c r="C33" s="101">
        <v>200</v>
      </c>
      <c r="D33" s="101">
        <v>34</v>
      </c>
      <c r="E33" s="101">
        <v>268</v>
      </c>
      <c r="F33" s="101">
        <v>287</v>
      </c>
      <c r="G33" s="101">
        <v>827</v>
      </c>
      <c r="H33" s="110"/>
      <c r="I33" s="115">
        <v>138</v>
      </c>
      <c r="J33" s="115">
        <v>113</v>
      </c>
      <c r="K33" s="110"/>
      <c r="L33" s="101">
        <v>78</v>
      </c>
      <c r="M33" s="101">
        <v>519</v>
      </c>
      <c r="N33" s="101">
        <v>848</v>
      </c>
      <c r="O33" s="101">
        <v>1675</v>
      </c>
      <c r="P33" s="83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</row>
    <row r="34" spans="1:30" s="90" customFormat="1" ht="15">
      <c r="A34" s="103">
        <v>2012</v>
      </c>
      <c r="B34" s="101">
        <v>41</v>
      </c>
      <c r="C34" s="101">
        <v>193</v>
      </c>
      <c r="D34" s="101">
        <v>33</v>
      </c>
      <c r="E34" s="101">
        <v>286</v>
      </c>
      <c r="F34" s="101">
        <v>304</v>
      </c>
      <c r="G34" s="101">
        <v>857</v>
      </c>
      <c r="H34" s="110"/>
      <c r="I34" s="115">
        <v>132</v>
      </c>
      <c r="J34" s="115">
        <v>109</v>
      </c>
      <c r="K34" s="110"/>
      <c r="L34" s="101">
        <v>99</v>
      </c>
      <c r="M34" s="101">
        <v>539</v>
      </c>
      <c r="N34" s="101">
        <v>879</v>
      </c>
      <c r="O34" s="101">
        <v>1736</v>
      </c>
      <c r="P34" s="83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</row>
    <row r="35" spans="1:30" s="90" customFormat="1" ht="15">
      <c r="A35" s="91">
        <v>2013</v>
      </c>
      <c r="B35" s="101">
        <v>31</v>
      </c>
      <c r="C35" s="101">
        <v>168</v>
      </c>
      <c r="D35" s="101">
        <v>30</v>
      </c>
      <c r="E35" s="101">
        <v>249</v>
      </c>
      <c r="F35" s="101">
        <v>230</v>
      </c>
      <c r="G35" s="101">
        <v>708</v>
      </c>
      <c r="H35" s="110"/>
      <c r="I35" s="115">
        <v>105</v>
      </c>
      <c r="J35" s="115">
        <v>97</v>
      </c>
      <c r="K35" s="110"/>
      <c r="L35" s="101">
        <v>66</v>
      </c>
      <c r="M35" s="101">
        <v>451</v>
      </c>
      <c r="N35" s="101">
        <v>719</v>
      </c>
      <c r="O35" s="101">
        <v>1427</v>
      </c>
      <c r="P35" s="83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</row>
    <row r="36" spans="1:30" s="90" customFormat="1" ht="15">
      <c r="A36" s="103">
        <v>2014</v>
      </c>
      <c r="B36" s="101">
        <v>31</v>
      </c>
      <c r="C36" s="101">
        <v>169</v>
      </c>
      <c r="D36" s="101">
        <v>38</v>
      </c>
      <c r="E36" s="101">
        <v>229</v>
      </c>
      <c r="F36" s="101">
        <v>252</v>
      </c>
      <c r="G36" s="101">
        <v>719</v>
      </c>
      <c r="H36" s="110"/>
      <c r="I36" s="115">
        <v>132</v>
      </c>
      <c r="J36" s="115">
        <v>100</v>
      </c>
      <c r="K36" s="110"/>
      <c r="L36" s="101">
        <v>73</v>
      </c>
      <c r="M36" s="101">
        <v>465</v>
      </c>
      <c r="N36" s="101">
        <v>770</v>
      </c>
      <c r="O36" s="101">
        <v>1489</v>
      </c>
      <c r="P36" s="83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</row>
    <row r="37" spans="1:30" s="90" customFormat="1" ht="15">
      <c r="A37" s="91">
        <v>2015</v>
      </c>
      <c r="B37" s="101">
        <v>51</v>
      </c>
      <c r="C37" s="101">
        <v>170</v>
      </c>
      <c r="D37" s="101">
        <v>35</v>
      </c>
      <c r="E37" s="101">
        <v>189</v>
      </c>
      <c r="F37" s="101">
        <v>266</v>
      </c>
      <c r="G37" s="101">
        <v>711</v>
      </c>
      <c r="H37" s="110"/>
      <c r="I37" s="115">
        <v>115</v>
      </c>
      <c r="J37" s="115">
        <v>85</v>
      </c>
      <c r="K37" s="110"/>
      <c r="L37" s="101">
        <v>63</v>
      </c>
      <c r="M37" s="101">
        <v>448</v>
      </c>
      <c r="N37" s="101">
        <v>711</v>
      </c>
      <c r="O37" s="101">
        <v>1422</v>
      </c>
      <c r="P37" s="83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</row>
    <row r="38" spans="1:30" s="90" customFormat="1" ht="15">
      <c r="A38" s="91">
        <v>2016</v>
      </c>
      <c r="B38" s="101">
        <v>39</v>
      </c>
      <c r="C38" s="101">
        <v>171</v>
      </c>
      <c r="D38" s="101">
        <v>28</v>
      </c>
      <c r="E38" s="101">
        <v>224</v>
      </c>
      <c r="F38" s="101">
        <v>257</v>
      </c>
      <c r="G38" s="101">
        <v>719</v>
      </c>
      <c r="H38" s="110"/>
      <c r="I38" s="115">
        <v>122</v>
      </c>
      <c r="J38" s="115">
        <v>97</v>
      </c>
      <c r="K38" s="110"/>
      <c r="L38" s="101">
        <v>61</v>
      </c>
      <c r="M38" s="101">
        <v>435</v>
      </c>
      <c r="N38" s="101">
        <v>715</v>
      </c>
      <c r="O38" s="101">
        <v>1434</v>
      </c>
      <c r="P38" s="83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</row>
    <row r="39" spans="1:30" s="90" customFormat="1" ht="15">
      <c r="A39" s="91">
        <v>2017</v>
      </c>
      <c r="B39" s="101">
        <v>42</v>
      </c>
      <c r="C39" s="101">
        <v>175</v>
      </c>
      <c r="D39" s="101">
        <v>30</v>
      </c>
      <c r="E39" s="101">
        <v>192</v>
      </c>
      <c r="F39" s="101">
        <v>279</v>
      </c>
      <c r="G39" s="101">
        <v>718</v>
      </c>
      <c r="H39" s="110"/>
      <c r="I39" s="115">
        <v>114</v>
      </c>
      <c r="J39" s="115">
        <v>94</v>
      </c>
      <c r="K39" s="110"/>
      <c r="L39" s="101">
        <v>63</v>
      </c>
      <c r="M39" s="101">
        <v>384</v>
      </c>
      <c r="N39" s="101">
        <v>655</v>
      </c>
      <c r="O39" s="101">
        <v>1373</v>
      </c>
      <c r="P39" s="83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</row>
    <row r="40" spans="1:30" s="104" customFormat="1" ht="15.75">
      <c r="A40" s="109" t="s">
        <v>49</v>
      </c>
      <c r="B40" s="112">
        <v>38.799999999999997</v>
      </c>
      <c r="C40" s="112">
        <v>170.6</v>
      </c>
      <c r="D40" s="112">
        <v>32.200000000000003</v>
      </c>
      <c r="E40" s="112">
        <v>216.6</v>
      </c>
      <c r="F40" s="112">
        <v>256.8</v>
      </c>
      <c r="G40" s="112">
        <v>715</v>
      </c>
      <c r="H40" s="113"/>
      <c r="I40" s="114">
        <v>117.6</v>
      </c>
      <c r="J40" s="114">
        <v>94.6</v>
      </c>
      <c r="K40" s="113"/>
      <c r="L40" s="112">
        <v>65.2</v>
      </c>
      <c r="M40" s="112">
        <v>436.6</v>
      </c>
      <c r="N40" s="112">
        <v>714</v>
      </c>
      <c r="O40" s="112">
        <v>1429</v>
      </c>
      <c r="P40" s="105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</row>
    <row r="41" spans="1:30" s="90" customFormat="1" ht="9" customHeight="1">
      <c r="A41" s="111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83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</row>
    <row r="42" spans="1:30" s="90" customFormat="1" ht="15.75">
      <c r="A42" s="111" t="s">
        <v>16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83"/>
    </row>
    <row r="43" spans="1:30" s="104" customFormat="1" ht="15.75">
      <c r="A43" s="109" t="s">
        <v>50</v>
      </c>
      <c r="B43" s="108">
        <v>452</v>
      </c>
      <c r="C43" s="108">
        <v>1311.2</v>
      </c>
      <c r="D43" s="108">
        <v>326.2</v>
      </c>
      <c r="E43" s="108">
        <v>1698.8</v>
      </c>
      <c r="F43" s="108">
        <v>2436.1999999999998</v>
      </c>
      <c r="G43" s="108">
        <v>6224.4</v>
      </c>
      <c r="H43" s="107"/>
      <c r="I43" s="108">
        <v>906.4</v>
      </c>
      <c r="J43" s="108">
        <v>873.4</v>
      </c>
      <c r="K43" s="107"/>
      <c r="L43" s="106">
        <v>550.6</v>
      </c>
      <c r="M43" s="106">
        <v>4471.3999999999996</v>
      </c>
      <c r="N43" s="106">
        <v>6801.8</v>
      </c>
      <c r="O43" s="106">
        <v>13026.2</v>
      </c>
      <c r="P43" s="105"/>
      <c r="R43" s="95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</row>
    <row r="44" spans="1:30" s="90" customFormat="1" ht="15">
      <c r="A44" s="91">
        <v>2007</v>
      </c>
      <c r="B44" s="101">
        <v>435</v>
      </c>
      <c r="C44" s="101">
        <v>1278</v>
      </c>
      <c r="D44" s="101">
        <v>308</v>
      </c>
      <c r="E44" s="101">
        <v>1629</v>
      </c>
      <c r="F44" s="101">
        <v>2346</v>
      </c>
      <c r="G44" s="101">
        <v>5996</v>
      </c>
      <c r="H44" s="102"/>
      <c r="I44" s="101">
        <v>845</v>
      </c>
      <c r="J44" s="101">
        <v>831</v>
      </c>
      <c r="K44" s="102"/>
      <c r="L44" s="101">
        <v>538</v>
      </c>
      <c r="M44" s="101">
        <v>4297</v>
      </c>
      <c r="N44" s="101">
        <v>6511</v>
      </c>
      <c r="O44" s="101">
        <v>12507</v>
      </c>
      <c r="P44" s="83"/>
      <c r="R44" s="100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</row>
    <row r="45" spans="1:30" s="90" customFormat="1" ht="15">
      <c r="A45" s="91">
        <v>2008</v>
      </c>
      <c r="B45" s="101">
        <v>456</v>
      </c>
      <c r="C45" s="101">
        <v>1247</v>
      </c>
      <c r="D45" s="101">
        <v>320</v>
      </c>
      <c r="E45" s="101">
        <v>1557</v>
      </c>
      <c r="F45" s="101">
        <v>2221</v>
      </c>
      <c r="G45" s="101">
        <v>5801</v>
      </c>
      <c r="H45" s="102"/>
      <c r="I45" s="101">
        <v>883</v>
      </c>
      <c r="J45" s="101">
        <v>773</v>
      </c>
      <c r="K45" s="102"/>
      <c r="L45" s="101">
        <v>552</v>
      </c>
      <c r="M45" s="101">
        <v>4150</v>
      </c>
      <c r="N45" s="101">
        <v>6358</v>
      </c>
      <c r="O45" s="101">
        <v>12159</v>
      </c>
      <c r="P45" s="83"/>
      <c r="R45" s="100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</row>
    <row r="46" spans="1:30" s="92" customFormat="1" ht="15">
      <c r="A46" s="91">
        <v>2009</v>
      </c>
      <c r="B46" s="101">
        <v>402</v>
      </c>
      <c r="C46" s="101">
        <v>1277</v>
      </c>
      <c r="D46" s="101">
        <v>264</v>
      </c>
      <c r="E46" s="101">
        <v>1542</v>
      </c>
      <c r="F46" s="101">
        <v>2005</v>
      </c>
      <c r="G46" s="101">
        <v>5490</v>
      </c>
      <c r="H46" s="102"/>
      <c r="I46" s="101">
        <v>840</v>
      </c>
      <c r="J46" s="101">
        <v>732</v>
      </c>
      <c r="K46" s="102"/>
      <c r="L46" s="101">
        <v>504</v>
      </c>
      <c r="M46" s="101">
        <v>3990</v>
      </c>
      <c r="N46" s="101">
        <v>6066</v>
      </c>
      <c r="O46" s="101">
        <v>11556</v>
      </c>
      <c r="P46" s="84"/>
      <c r="R46" s="100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</row>
    <row r="47" spans="1:30" s="92" customFormat="1" ht="16.5" customHeight="1">
      <c r="A47" s="91">
        <v>2010</v>
      </c>
      <c r="B47" s="101">
        <v>406</v>
      </c>
      <c r="C47" s="101">
        <v>1127</v>
      </c>
      <c r="D47" s="101">
        <v>256</v>
      </c>
      <c r="E47" s="101">
        <v>1304</v>
      </c>
      <c r="F47" s="101">
        <v>1912</v>
      </c>
      <c r="G47" s="101">
        <v>5005</v>
      </c>
      <c r="H47" s="102"/>
      <c r="I47" s="101">
        <v>665</v>
      </c>
      <c r="J47" s="101">
        <v>751</v>
      </c>
      <c r="K47" s="102"/>
      <c r="L47" s="101">
        <v>452</v>
      </c>
      <c r="M47" s="101">
        <v>3422</v>
      </c>
      <c r="N47" s="101">
        <v>5290</v>
      </c>
      <c r="O47" s="101">
        <v>10295</v>
      </c>
      <c r="P47" s="84"/>
      <c r="R47" s="100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</row>
    <row r="48" spans="1:30" s="92" customFormat="1" ht="16.5" customHeight="1">
      <c r="A48" s="91">
        <v>2011</v>
      </c>
      <c r="B48" s="101">
        <v>377</v>
      </c>
      <c r="C48" s="101">
        <v>997</v>
      </c>
      <c r="D48" s="101">
        <v>260</v>
      </c>
      <c r="E48" s="101">
        <v>1220</v>
      </c>
      <c r="F48" s="101">
        <v>1961</v>
      </c>
      <c r="G48" s="101">
        <v>4815</v>
      </c>
      <c r="H48" s="102"/>
      <c r="I48" s="101">
        <v>637</v>
      </c>
      <c r="J48" s="101">
        <v>784</v>
      </c>
      <c r="K48" s="102"/>
      <c r="L48" s="101">
        <v>395</v>
      </c>
      <c r="M48" s="101">
        <v>3353</v>
      </c>
      <c r="N48" s="101">
        <v>5169</v>
      </c>
      <c r="O48" s="101">
        <v>9984</v>
      </c>
      <c r="P48" s="84"/>
      <c r="R48" s="100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</row>
    <row r="49" spans="1:30" s="92" customFormat="1" ht="16.5" customHeight="1">
      <c r="A49" s="91">
        <v>2012</v>
      </c>
      <c r="B49" s="101">
        <v>383</v>
      </c>
      <c r="C49" s="101">
        <v>947</v>
      </c>
      <c r="D49" s="101">
        <v>215</v>
      </c>
      <c r="E49" s="101">
        <v>1239</v>
      </c>
      <c r="F49" s="101">
        <v>1873</v>
      </c>
      <c r="G49" s="101">
        <v>4657</v>
      </c>
      <c r="H49" s="102"/>
      <c r="I49" s="101">
        <v>617</v>
      </c>
      <c r="J49" s="101">
        <v>708</v>
      </c>
      <c r="K49" s="102"/>
      <c r="L49" s="101">
        <v>426</v>
      </c>
      <c r="M49" s="101">
        <v>3369</v>
      </c>
      <c r="N49" s="101">
        <v>5120</v>
      </c>
      <c r="O49" s="101">
        <v>9777</v>
      </c>
      <c r="P49" s="84"/>
      <c r="R49" s="100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</row>
    <row r="50" spans="1:30" s="92" customFormat="1" ht="16.5" customHeight="1">
      <c r="A50" s="103">
        <v>2013</v>
      </c>
      <c r="B50" s="101">
        <v>330</v>
      </c>
      <c r="C50" s="101">
        <v>937</v>
      </c>
      <c r="D50" s="101">
        <v>213</v>
      </c>
      <c r="E50" s="101">
        <v>1108</v>
      </c>
      <c r="F50" s="101">
        <v>1728</v>
      </c>
      <c r="G50" s="101">
        <v>4316</v>
      </c>
      <c r="H50" s="102"/>
      <c r="I50" s="101">
        <v>513</v>
      </c>
      <c r="J50" s="101">
        <v>650</v>
      </c>
      <c r="K50" s="102"/>
      <c r="L50" s="101">
        <v>339</v>
      </c>
      <c r="M50" s="101">
        <v>3159</v>
      </c>
      <c r="N50" s="101">
        <v>4661</v>
      </c>
      <c r="O50" s="101">
        <v>8977</v>
      </c>
      <c r="P50" s="84"/>
      <c r="R50" s="100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</row>
    <row r="51" spans="1:30" s="92" customFormat="1" ht="16.5" customHeight="1">
      <c r="A51" s="91">
        <v>2014</v>
      </c>
      <c r="B51" s="101">
        <v>355</v>
      </c>
      <c r="C51" s="101">
        <v>904</v>
      </c>
      <c r="D51" s="101">
        <v>208</v>
      </c>
      <c r="E51" s="101">
        <v>989</v>
      </c>
      <c r="F51" s="101">
        <v>1736</v>
      </c>
      <c r="G51" s="101">
        <v>4192</v>
      </c>
      <c r="H51" s="102"/>
      <c r="I51" s="101">
        <v>560</v>
      </c>
      <c r="J51" s="101">
        <v>679</v>
      </c>
      <c r="K51" s="102"/>
      <c r="L51" s="101">
        <v>323</v>
      </c>
      <c r="M51" s="101">
        <v>3083</v>
      </c>
      <c r="N51" s="101">
        <v>4645</v>
      </c>
      <c r="O51" s="101">
        <v>8837</v>
      </c>
      <c r="P51" s="84"/>
      <c r="R51" s="100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</row>
    <row r="52" spans="1:30" s="92" customFormat="1" ht="16.5" customHeight="1">
      <c r="A52" s="103">
        <v>2015</v>
      </c>
      <c r="B52" s="101">
        <v>438</v>
      </c>
      <c r="C52" s="101">
        <v>871</v>
      </c>
      <c r="D52" s="101">
        <v>199</v>
      </c>
      <c r="E52" s="101">
        <v>957</v>
      </c>
      <c r="F52" s="101">
        <v>1672</v>
      </c>
      <c r="G52" s="101">
        <v>4137</v>
      </c>
      <c r="H52" s="102"/>
      <c r="I52" s="101">
        <v>499</v>
      </c>
      <c r="J52" s="101">
        <v>672</v>
      </c>
      <c r="K52" s="102"/>
      <c r="L52" s="101">
        <v>312</v>
      </c>
      <c r="M52" s="101">
        <v>2860</v>
      </c>
      <c r="N52" s="101">
        <v>4343</v>
      </c>
      <c r="O52" s="101">
        <v>8480</v>
      </c>
      <c r="P52" s="84"/>
      <c r="R52" s="100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</row>
    <row r="53" spans="1:30" s="92" customFormat="1" ht="16.5" customHeight="1">
      <c r="A53" s="91">
        <v>2016</v>
      </c>
      <c r="B53" s="101">
        <v>389</v>
      </c>
      <c r="C53" s="101">
        <v>853</v>
      </c>
      <c r="D53" s="101">
        <v>202</v>
      </c>
      <c r="E53" s="101">
        <v>901</v>
      </c>
      <c r="F53" s="101">
        <v>1758</v>
      </c>
      <c r="G53" s="101">
        <v>4103</v>
      </c>
      <c r="H53" s="102"/>
      <c r="I53" s="101">
        <v>471</v>
      </c>
      <c r="J53" s="101">
        <v>664</v>
      </c>
      <c r="K53" s="102"/>
      <c r="L53" s="101">
        <v>275</v>
      </c>
      <c r="M53" s="101">
        <v>2849</v>
      </c>
      <c r="N53" s="101">
        <v>4259</v>
      </c>
      <c r="O53" s="101">
        <v>8362</v>
      </c>
      <c r="P53" s="84"/>
      <c r="R53" s="100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</row>
    <row r="54" spans="1:30" s="92" customFormat="1" ht="16.5" customHeight="1">
      <c r="A54" s="91">
        <v>2017</v>
      </c>
      <c r="B54" s="101">
        <v>347</v>
      </c>
      <c r="C54" s="101">
        <v>737</v>
      </c>
      <c r="D54" s="101">
        <v>166</v>
      </c>
      <c r="E54" s="101">
        <v>770</v>
      </c>
      <c r="F54" s="101">
        <v>1523</v>
      </c>
      <c r="G54" s="101">
        <v>3543</v>
      </c>
      <c r="H54" s="102"/>
      <c r="I54" s="101">
        <v>413</v>
      </c>
      <c r="J54" s="101">
        <v>566</v>
      </c>
      <c r="K54" s="102"/>
      <c r="L54" s="101">
        <v>259</v>
      </c>
      <c r="M54" s="101">
        <v>2333</v>
      </c>
      <c r="N54" s="101">
        <v>3571</v>
      </c>
      <c r="O54" s="101">
        <v>7114</v>
      </c>
      <c r="P54" s="84"/>
      <c r="R54" s="100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</row>
    <row r="55" spans="1:30" s="93" customFormat="1" ht="18.75" customHeight="1" thickBot="1">
      <c r="A55" s="99" t="s">
        <v>49</v>
      </c>
      <c r="B55" s="97">
        <v>371.8</v>
      </c>
      <c r="C55" s="97">
        <v>860.4</v>
      </c>
      <c r="D55" s="97">
        <v>197.6</v>
      </c>
      <c r="E55" s="97">
        <v>945</v>
      </c>
      <c r="F55" s="97">
        <v>1683.4</v>
      </c>
      <c r="G55" s="97">
        <v>4058.2</v>
      </c>
      <c r="H55" s="98"/>
      <c r="I55" s="97">
        <v>491.2</v>
      </c>
      <c r="J55" s="97">
        <v>646.20000000000005</v>
      </c>
      <c r="K55" s="98"/>
      <c r="L55" s="97">
        <v>301.60000000000002</v>
      </c>
      <c r="M55" s="97">
        <v>2856.8</v>
      </c>
      <c r="N55" s="97">
        <v>4295.8</v>
      </c>
      <c r="O55" s="97">
        <v>8354</v>
      </c>
      <c r="P55" s="96"/>
      <c r="R55" s="95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</row>
    <row r="56" spans="1:30" s="92" customFormat="1" ht="16.5" customHeight="1"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4"/>
      <c r="P56" s="84"/>
    </row>
    <row r="57" spans="1:30" s="90" customFormat="1" ht="15.75">
      <c r="A57" s="91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4"/>
      <c r="P57" s="83"/>
    </row>
    <row r="58" spans="1:30" s="90" customFormat="1" ht="15.75">
      <c r="A58" s="91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4"/>
      <c r="P58" s="83"/>
    </row>
    <row r="59" spans="1:30" s="90" customFormat="1" ht="15.75"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4"/>
      <c r="P59" s="83"/>
    </row>
    <row r="60" spans="1:30" ht="15.75">
      <c r="A60" s="15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4"/>
      <c r="P60" s="83"/>
    </row>
    <row r="61" spans="1:30" ht="15.75">
      <c r="A61" s="15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4"/>
      <c r="P61" s="83"/>
    </row>
    <row r="62" spans="1:30" ht="15.75">
      <c r="A62" s="15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4"/>
      <c r="P62" s="83"/>
    </row>
    <row r="63" spans="1:30" ht="15.75">
      <c r="A63" s="15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4"/>
      <c r="P63" s="83"/>
    </row>
    <row r="64" spans="1:30" ht="15.75">
      <c r="A64" s="15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4"/>
      <c r="P64" s="83"/>
    </row>
    <row r="65" spans="1:32" ht="15.75">
      <c r="A65" s="15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4"/>
      <c r="P65" s="83"/>
    </row>
    <row r="66" spans="1:32" ht="15.75">
      <c r="A66" s="15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4"/>
      <c r="P66" s="83"/>
    </row>
    <row r="67" spans="1:32" ht="15.75">
      <c r="A67" s="15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4"/>
      <c r="P67" s="83"/>
    </row>
    <row r="68" spans="1:32" ht="15.75">
      <c r="A68" s="15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4"/>
      <c r="P68" s="83"/>
    </row>
    <row r="69" spans="1:32" ht="15.75">
      <c r="A69" s="15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4"/>
      <c r="P69" s="83"/>
    </row>
    <row r="70" spans="1:32" ht="15.75">
      <c r="A70" s="15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4"/>
      <c r="P70" s="83"/>
    </row>
    <row r="71" spans="1:32" ht="15.75">
      <c r="A71" s="15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4"/>
      <c r="P71" s="83"/>
    </row>
    <row r="72" spans="1:32" ht="15.75">
      <c r="A72" s="15"/>
      <c r="B72" s="89"/>
      <c r="C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4"/>
      <c r="AF72" s="83"/>
    </row>
    <row r="73" spans="1:32" ht="15.75">
      <c r="A73" s="15"/>
      <c r="B73" s="89"/>
      <c r="C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4"/>
      <c r="AF73" s="83"/>
    </row>
    <row r="74" spans="1:32" ht="15.75">
      <c r="A74" s="15"/>
      <c r="B74" s="89"/>
      <c r="C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4"/>
      <c r="AF74" s="83"/>
    </row>
    <row r="75" spans="1:32" ht="15.75">
      <c r="A75" s="15"/>
      <c r="B75" s="89"/>
      <c r="C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4"/>
      <c r="AF75" s="83"/>
    </row>
    <row r="76" spans="1:32" ht="15.75">
      <c r="A76" s="15"/>
      <c r="B76" s="89"/>
      <c r="C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4"/>
      <c r="AF76" s="83"/>
    </row>
    <row r="77" spans="1:32" ht="15.75">
      <c r="A77" s="15"/>
      <c r="B77" s="89"/>
      <c r="C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4"/>
      <c r="AF77" s="83"/>
    </row>
    <row r="78" spans="1:32" ht="15.75">
      <c r="A78" s="15"/>
      <c r="B78" s="89"/>
      <c r="C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4"/>
      <c r="AF78" s="83"/>
    </row>
    <row r="79" spans="1:32" ht="15.75">
      <c r="A79" s="15"/>
      <c r="B79" s="89"/>
      <c r="C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4"/>
      <c r="AF79" s="83"/>
    </row>
    <row r="80" spans="1:32" ht="15.75">
      <c r="A80" s="15"/>
      <c r="B80" s="89"/>
      <c r="C80" s="89"/>
      <c r="Q80" s="85"/>
      <c r="R80" s="85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4"/>
      <c r="AF80" s="84"/>
    </row>
    <row r="81" spans="1:32" ht="15.75">
      <c r="A81" s="15"/>
      <c r="B81" s="89"/>
      <c r="C81" s="89"/>
      <c r="Q81" s="85"/>
      <c r="R81" s="85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4"/>
      <c r="AF81" s="84"/>
    </row>
    <row r="82" spans="1:32" ht="15">
      <c r="A82" s="85"/>
      <c r="B82" s="84"/>
      <c r="C82" s="84"/>
      <c r="Q82" s="85"/>
      <c r="R82" s="85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8"/>
      <c r="AF82" s="84"/>
    </row>
    <row r="83" spans="1:32" ht="15">
      <c r="A83" s="87"/>
      <c r="B83" s="86"/>
      <c r="C83" s="86"/>
      <c r="Q83" s="85"/>
      <c r="R83" s="85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4"/>
    </row>
    <row r="84" spans="1:32" ht="15">
      <c r="A84" s="85"/>
      <c r="B84" s="84"/>
      <c r="C84" s="84"/>
      <c r="Q84" s="85"/>
      <c r="R84" s="85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</row>
    <row r="85" spans="1:32" ht="15">
      <c r="A85" s="85"/>
      <c r="B85" s="84"/>
      <c r="C85" s="84"/>
      <c r="Q85" s="85"/>
      <c r="R85" s="85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</row>
    <row r="86" spans="1:32" ht="15">
      <c r="A86" s="85"/>
      <c r="B86" s="84"/>
      <c r="C86" s="84"/>
      <c r="Q86" s="85"/>
      <c r="R86" s="85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</row>
    <row r="87" spans="1:32" ht="15">
      <c r="B87" s="83"/>
      <c r="C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</row>
    <row r="88" spans="1:32" ht="15">
      <c r="B88" s="83"/>
      <c r="C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</row>
    <row r="89" spans="1:32" ht="15">
      <c r="B89" s="83"/>
      <c r="C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</row>
    <row r="90" spans="1:32" ht="15">
      <c r="B90" s="83"/>
      <c r="C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</row>
  </sheetData>
  <mergeCells count="18">
    <mergeCell ref="G6:G10"/>
    <mergeCell ref="B6:B7"/>
    <mergeCell ref="C8:C10"/>
    <mergeCell ref="D8:D10"/>
    <mergeCell ref="E8:E10"/>
    <mergeCell ref="F8:F10"/>
    <mergeCell ref="E7:F7"/>
    <mergeCell ref="E6:F6"/>
    <mergeCell ref="C6:D6"/>
    <mergeCell ref="C7:D7"/>
    <mergeCell ref="I7:I10"/>
    <mergeCell ref="J7:J10"/>
    <mergeCell ref="M7:M10"/>
    <mergeCell ref="N6:N10"/>
    <mergeCell ref="O5:O10"/>
    <mergeCell ref="L6:M6"/>
    <mergeCell ref="L7:L10"/>
    <mergeCell ref="I6:J6"/>
  </mergeCells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T172"/>
  <sheetViews>
    <sheetView zoomScale="83" zoomScaleNormal="83" workbookViewId="0">
      <selection activeCell="N57" sqref="N57"/>
    </sheetView>
  </sheetViews>
  <sheetFormatPr defaultRowHeight="15"/>
  <cols>
    <col min="1" max="1" width="20.140625" style="82" customWidth="1"/>
    <col min="2" max="2" width="1.7109375" style="90" customWidth="1"/>
    <col min="3" max="8" width="8.5703125" style="82" customWidth="1"/>
    <col min="9" max="9" width="7.42578125" style="82" customWidth="1"/>
    <col min="10" max="11" width="8.5703125" style="82" customWidth="1"/>
    <col min="12" max="12" width="7.140625" style="82" customWidth="1"/>
    <col min="13" max="13" width="9.5703125" style="82" customWidth="1"/>
    <col min="14" max="14" width="11.42578125" style="82" customWidth="1"/>
    <col min="15" max="16" width="8.5703125" style="82" customWidth="1"/>
    <col min="17" max="16384" width="9.140625" style="82"/>
  </cols>
  <sheetData>
    <row r="1" spans="1:254" ht="20.25">
      <c r="A1" s="104" t="s">
        <v>83</v>
      </c>
      <c r="B1" s="182"/>
      <c r="C1" s="180"/>
      <c r="D1" s="180"/>
      <c r="E1" s="180"/>
      <c r="F1" s="180"/>
      <c r="G1" s="180"/>
      <c r="H1" s="180"/>
      <c r="I1" s="180"/>
      <c r="J1" s="186"/>
      <c r="K1" s="186"/>
      <c r="L1" s="180"/>
      <c r="M1" s="185"/>
      <c r="N1" s="180"/>
      <c r="P1" s="184" t="s">
        <v>47</v>
      </c>
    </row>
    <row r="2" spans="1:254" ht="9.75" customHeight="1">
      <c r="A2" s="104"/>
      <c r="B2" s="182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3"/>
    </row>
    <row r="3" spans="1:254" ht="20.25">
      <c r="A3" s="104" t="s">
        <v>82</v>
      </c>
      <c r="B3" s="182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</row>
    <row r="4" spans="1:254" ht="20.25">
      <c r="A4" s="104" t="s">
        <v>81</v>
      </c>
      <c r="B4" s="182"/>
      <c r="C4" s="180"/>
      <c r="D4" s="180"/>
      <c r="E4" s="180"/>
      <c r="F4" s="180"/>
      <c r="G4" s="180"/>
      <c r="H4" s="181"/>
      <c r="I4" s="180"/>
      <c r="J4" s="180"/>
      <c r="K4" s="180"/>
      <c r="L4" s="180"/>
      <c r="M4" s="180"/>
      <c r="N4" s="180"/>
      <c r="O4" s="180"/>
      <c r="P4" s="180"/>
    </row>
    <row r="5" spans="1:254" ht="21" thickBot="1">
      <c r="A5" s="179" t="s">
        <v>80</v>
      </c>
      <c r="B5" s="178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</row>
    <row r="6" spans="1:254" s="90" customFormat="1" ht="15.75">
      <c r="A6" s="176"/>
      <c r="B6" s="176"/>
      <c r="C6" s="174" t="s">
        <v>39</v>
      </c>
      <c r="D6" s="174"/>
      <c r="E6" s="174"/>
      <c r="F6" s="174"/>
      <c r="G6" s="174"/>
      <c r="H6" s="174"/>
      <c r="I6" s="175"/>
      <c r="J6" s="174" t="s">
        <v>38</v>
      </c>
      <c r="K6" s="174"/>
      <c r="L6" s="174"/>
      <c r="M6" s="174"/>
      <c r="N6" s="174"/>
      <c r="O6" s="174"/>
      <c r="P6" s="173" t="s">
        <v>78</v>
      </c>
      <c r="Q6" s="165"/>
      <c r="R6" s="93"/>
      <c r="S6" s="93"/>
      <c r="T6" s="93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</row>
    <row r="7" spans="1:254" s="90" customFormat="1" ht="17.25" customHeight="1" thickBot="1">
      <c r="A7" s="92"/>
      <c r="B7" s="92"/>
      <c r="C7" s="165" t="s">
        <v>79</v>
      </c>
      <c r="D7" s="172" t="s">
        <v>57</v>
      </c>
      <c r="E7" s="172"/>
      <c r="F7" s="172" t="s">
        <v>56</v>
      </c>
      <c r="G7" s="172"/>
      <c r="H7" s="165" t="s">
        <v>78</v>
      </c>
      <c r="I7" s="165"/>
      <c r="J7" s="170" t="s">
        <v>54</v>
      </c>
      <c r="K7" s="171"/>
      <c r="L7" s="92"/>
      <c r="M7" s="170" t="s">
        <v>53</v>
      </c>
      <c r="N7" s="170"/>
      <c r="O7" s="165" t="s">
        <v>78</v>
      </c>
      <c r="P7" s="165" t="s">
        <v>77</v>
      </c>
      <c r="Q7" s="165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</row>
    <row r="8" spans="1:254" s="90" customFormat="1" ht="17.25" customHeight="1" thickBot="1">
      <c r="A8" s="92"/>
      <c r="B8" s="92"/>
      <c r="C8" s="165" t="s">
        <v>76</v>
      </c>
      <c r="D8" s="169" t="s">
        <v>75</v>
      </c>
      <c r="E8" s="169"/>
      <c r="F8" s="168" t="s">
        <v>74</v>
      </c>
      <c r="G8" s="168"/>
      <c r="H8" s="165" t="s">
        <v>73</v>
      </c>
      <c r="I8" s="165"/>
      <c r="J8" s="165"/>
      <c r="K8" s="92"/>
      <c r="L8" s="92"/>
      <c r="M8" s="165"/>
      <c r="N8" s="165"/>
      <c r="O8" s="165" t="s">
        <v>72</v>
      </c>
      <c r="P8" s="165"/>
      <c r="Q8" s="165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</row>
    <row r="9" spans="1:254" s="90" customFormat="1" ht="17.25" customHeight="1">
      <c r="A9" s="92"/>
      <c r="B9" s="92"/>
      <c r="C9" s="165"/>
      <c r="D9" s="165" t="s">
        <v>71</v>
      </c>
      <c r="E9" s="165"/>
      <c r="F9" s="165" t="s">
        <v>71</v>
      </c>
      <c r="G9" s="165"/>
      <c r="H9" s="165" t="s">
        <v>70</v>
      </c>
      <c r="I9" s="165"/>
      <c r="J9" s="165" t="s">
        <v>71</v>
      </c>
      <c r="K9" s="165"/>
      <c r="L9" s="92"/>
      <c r="M9" s="165" t="s">
        <v>71</v>
      </c>
      <c r="N9" s="165"/>
      <c r="O9" s="165" t="s">
        <v>70</v>
      </c>
      <c r="P9" s="165"/>
      <c r="Q9" s="165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</row>
    <row r="10" spans="1:254" s="92" customFormat="1" ht="17.25" customHeight="1">
      <c r="C10" s="165"/>
      <c r="D10" s="165" t="s">
        <v>69</v>
      </c>
      <c r="E10" s="165" t="s">
        <v>68</v>
      </c>
      <c r="F10" s="165" t="s">
        <v>69</v>
      </c>
      <c r="G10" s="165" t="s">
        <v>68</v>
      </c>
      <c r="H10" s="165"/>
      <c r="I10" s="165"/>
      <c r="J10" s="165" t="s">
        <v>69</v>
      </c>
      <c r="K10" s="165" t="s">
        <v>68</v>
      </c>
      <c r="M10" s="165" t="s">
        <v>69</v>
      </c>
      <c r="N10" s="165" t="s">
        <v>68</v>
      </c>
      <c r="O10" s="165"/>
      <c r="P10" s="165"/>
      <c r="Q10" s="165"/>
    </row>
    <row r="11" spans="1:254" s="90" customFormat="1" ht="19.5" customHeight="1" thickBot="1">
      <c r="A11" s="167"/>
      <c r="B11" s="167"/>
      <c r="C11" s="166"/>
      <c r="D11" s="166" t="s">
        <v>67</v>
      </c>
      <c r="E11" s="166" t="s">
        <v>67</v>
      </c>
      <c r="F11" s="166" t="s">
        <v>67</v>
      </c>
      <c r="G11" s="166" t="s">
        <v>67</v>
      </c>
      <c r="H11" s="166"/>
      <c r="I11" s="166"/>
      <c r="J11" s="166" t="s">
        <v>67</v>
      </c>
      <c r="K11" s="166" t="s">
        <v>67</v>
      </c>
      <c r="L11" s="167"/>
      <c r="M11" s="166" t="s">
        <v>67</v>
      </c>
      <c r="N11" s="166" t="s">
        <v>67</v>
      </c>
      <c r="O11" s="166"/>
      <c r="P11" s="166"/>
      <c r="Q11" s="165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</row>
    <row r="12" spans="1:254" ht="5.25" customHeight="1" thickTop="1">
      <c r="A12" s="93"/>
      <c r="B12" s="93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92"/>
    </row>
    <row r="13" spans="1:254" ht="18.95" customHeight="1">
      <c r="A13" s="93" t="s">
        <v>20</v>
      </c>
      <c r="B13" s="164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92"/>
    </row>
    <row r="14" spans="1:254" s="11" customFormat="1" ht="18.95" customHeight="1">
      <c r="A14" s="160" t="s">
        <v>50</v>
      </c>
      <c r="B14" s="164"/>
      <c r="C14" s="158">
        <v>0.13</v>
      </c>
      <c r="D14" s="158">
        <v>0.74</v>
      </c>
      <c r="E14" s="158">
        <v>0.49</v>
      </c>
      <c r="F14" s="158">
        <v>0.87</v>
      </c>
      <c r="G14" s="158">
        <v>0.67</v>
      </c>
      <c r="H14" s="158">
        <v>0.62</v>
      </c>
      <c r="I14" s="158"/>
      <c r="J14" s="158">
        <v>1.2</v>
      </c>
      <c r="K14" s="158">
        <v>0.71</v>
      </c>
      <c r="L14" s="158"/>
      <c r="M14" s="158">
        <v>0.32</v>
      </c>
      <c r="N14" s="158">
        <v>0.52</v>
      </c>
      <c r="O14" s="158">
        <v>0.6</v>
      </c>
      <c r="P14" s="158">
        <v>0.61</v>
      </c>
    </row>
    <row r="15" spans="1:254" s="85" customFormat="1" ht="18.95" customHeight="1">
      <c r="A15" s="91">
        <v>2007</v>
      </c>
      <c r="B15" s="159"/>
      <c r="C15" s="157">
        <v>0.12</v>
      </c>
      <c r="D15" s="157">
        <v>0.84</v>
      </c>
      <c r="E15" s="157">
        <v>0.22</v>
      </c>
      <c r="F15" s="157">
        <v>0.66</v>
      </c>
      <c r="G15" s="157">
        <v>0.69</v>
      </c>
      <c r="H15" s="157">
        <v>0.57999999999999996</v>
      </c>
      <c r="I15" s="157"/>
      <c r="J15" s="157">
        <v>1.02</v>
      </c>
      <c r="K15" s="157">
        <v>0.67</v>
      </c>
      <c r="L15" s="157"/>
      <c r="M15" s="157">
        <v>0.45</v>
      </c>
      <c r="N15" s="157">
        <v>0.41</v>
      </c>
      <c r="O15" s="157">
        <v>0.55000000000000004</v>
      </c>
      <c r="P15" s="157">
        <v>0.56999999999999995</v>
      </c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</row>
    <row r="16" spans="1:254" s="85" customFormat="1" ht="18.95" customHeight="1">
      <c r="A16" s="91">
        <v>2008</v>
      </c>
      <c r="B16" s="159"/>
      <c r="C16" s="157">
        <v>0.13</v>
      </c>
      <c r="D16" s="157">
        <v>0.56000000000000005</v>
      </c>
      <c r="E16" s="157">
        <v>0.21</v>
      </c>
      <c r="F16" s="157">
        <v>0.87</v>
      </c>
      <c r="G16" s="157">
        <v>0.62</v>
      </c>
      <c r="H16" s="157">
        <v>0.54</v>
      </c>
      <c r="I16" s="157"/>
      <c r="J16" s="157">
        <v>0.98</v>
      </c>
      <c r="K16" s="157">
        <v>1.06</v>
      </c>
      <c r="L16" s="157"/>
      <c r="M16" s="157">
        <v>0.2</v>
      </c>
      <c r="N16" s="157">
        <v>0.54</v>
      </c>
      <c r="O16" s="157">
        <v>0.56000000000000005</v>
      </c>
      <c r="P16" s="157">
        <v>0.55000000000000004</v>
      </c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</row>
    <row r="17" spans="1:29" s="85" customFormat="1" ht="18.95" customHeight="1">
      <c r="A17" s="91">
        <v>2009</v>
      </c>
      <c r="B17" s="159"/>
      <c r="C17" s="157">
        <v>0.17</v>
      </c>
      <c r="D17" s="157">
        <v>0.57999999999999996</v>
      </c>
      <c r="E17" s="157">
        <v>0.1</v>
      </c>
      <c r="F17" s="157">
        <v>0.56999999999999995</v>
      </c>
      <c r="G17" s="157">
        <v>0.38</v>
      </c>
      <c r="H17" s="157">
        <v>0.44</v>
      </c>
      <c r="I17" s="157"/>
      <c r="J17" s="157">
        <v>0.75</v>
      </c>
      <c r="K17" s="157">
        <v>0.86</v>
      </c>
      <c r="L17" s="157"/>
      <c r="M17" s="157">
        <v>0.27</v>
      </c>
      <c r="N17" s="157">
        <v>0.39</v>
      </c>
      <c r="O17" s="157">
        <v>0.46</v>
      </c>
      <c r="P17" s="157">
        <v>0.44</v>
      </c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</row>
    <row r="18" spans="1:29" s="85" customFormat="1" ht="18.95" customHeight="1">
      <c r="A18" s="91">
        <v>2010</v>
      </c>
      <c r="B18" s="159"/>
      <c r="C18" s="157">
        <v>0.06</v>
      </c>
      <c r="D18" s="157">
        <v>0.55000000000000004</v>
      </c>
      <c r="E18" s="157">
        <v>0.53</v>
      </c>
      <c r="F18" s="157">
        <v>0.56999999999999995</v>
      </c>
      <c r="G18" s="157">
        <v>0.51</v>
      </c>
      <c r="H18" s="157">
        <v>0.44</v>
      </c>
      <c r="I18" s="157"/>
      <c r="J18" s="157">
        <v>1.01</v>
      </c>
      <c r="K18" s="157">
        <v>0.72</v>
      </c>
      <c r="L18" s="157"/>
      <c r="M18" s="157">
        <v>0.23</v>
      </c>
      <c r="N18" s="157">
        <v>0.28000000000000003</v>
      </c>
      <c r="O18" s="157">
        <v>0.43</v>
      </c>
      <c r="P18" s="157">
        <v>0.43</v>
      </c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</row>
    <row r="19" spans="1:29" s="85" customFormat="1" ht="18.95" customHeight="1">
      <c r="A19" s="91">
        <v>2011</v>
      </c>
      <c r="B19" s="159"/>
      <c r="C19" s="157">
        <v>0.15</v>
      </c>
      <c r="D19" s="157">
        <v>0.42</v>
      </c>
      <c r="E19" s="157">
        <v>0.53</v>
      </c>
      <c r="F19" s="157">
        <v>0.53</v>
      </c>
      <c r="G19" s="157">
        <v>0.49</v>
      </c>
      <c r="H19" s="157">
        <v>0.4</v>
      </c>
      <c r="I19" s="157"/>
      <c r="J19" s="157">
        <v>0.7</v>
      </c>
      <c r="K19" s="157">
        <v>0.88</v>
      </c>
      <c r="L19" s="157"/>
      <c r="M19" s="157">
        <v>0.19</v>
      </c>
      <c r="N19" s="157">
        <v>0.34</v>
      </c>
      <c r="O19" s="157">
        <v>0.4</v>
      </c>
      <c r="P19" s="157">
        <v>0.4</v>
      </c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</row>
    <row r="20" spans="1:29" s="85" customFormat="1" ht="18.95" customHeight="1">
      <c r="A20" s="103">
        <v>2012</v>
      </c>
      <c r="B20" s="159"/>
      <c r="C20" s="157">
        <v>7.0000000000000007E-2</v>
      </c>
      <c r="D20" s="157">
        <v>0.33</v>
      </c>
      <c r="E20" s="157">
        <v>0.31</v>
      </c>
      <c r="F20" s="157">
        <v>0.5</v>
      </c>
      <c r="G20" s="157">
        <v>0.41</v>
      </c>
      <c r="H20" s="157">
        <v>0.32</v>
      </c>
      <c r="I20" s="157"/>
      <c r="J20" s="157">
        <v>0.64</v>
      </c>
      <c r="K20" s="157">
        <v>0.56000000000000005</v>
      </c>
      <c r="L20" s="157"/>
      <c r="M20" s="157">
        <v>0.24</v>
      </c>
      <c r="N20" s="157">
        <v>0.53</v>
      </c>
      <c r="O20" s="157">
        <v>0.47</v>
      </c>
      <c r="P20" s="157">
        <v>0.37</v>
      </c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</row>
    <row r="21" spans="1:29" s="85" customFormat="1" ht="18.95" customHeight="1">
      <c r="A21" s="91">
        <v>2013</v>
      </c>
      <c r="B21" s="159"/>
      <c r="C21" s="157">
        <v>0.11</v>
      </c>
      <c r="D21" s="157">
        <v>0.55000000000000004</v>
      </c>
      <c r="E21" s="157">
        <v>0.52</v>
      </c>
      <c r="F21" s="157">
        <v>0.47</v>
      </c>
      <c r="G21" s="157">
        <v>0.36</v>
      </c>
      <c r="H21" s="157">
        <v>0.39</v>
      </c>
      <c r="I21" s="157"/>
      <c r="J21" s="157">
        <v>0.52</v>
      </c>
      <c r="K21" s="157">
        <v>0.16</v>
      </c>
      <c r="L21" s="157"/>
      <c r="M21" s="157">
        <v>0.23</v>
      </c>
      <c r="N21" s="157">
        <v>0.31</v>
      </c>
      <c r="O21" s="157">
        <v>0.31</v>
      </c>
      <c r="P21" s="157">
        <v>0.36</v>
      </c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</row>
    <row r="22" spans="1:29" s="85" customFormat="1" ht="18.95" customHeight="1">
      <c r="A22" s="103">
        <v>2014</v>
      </c>
      <c r="C22" s="157">
        <v>0.11</v>
      </c>
      <c r="D22" s="157">
        <v>0.53</v>
      </c>
      <c r="E22" s="157">
        <v>0.41</v>
      </c>
      <c r="F22" s="157">
        <v>0.48</v>
      </c>
      <c r="G22" s="157">
        <v>0.42</v>
      </c>
      <c r="H22" s="157">
        <v>0.39</v>
      </c>
      <c r="I22" s="157"/>
      <c r="J22" s="157">
        <v>0.53</v>
      </c>
      <c r="K22" s="157">
        <v>0.87</v>
      </c>
      <c r="L22" s="157"/>
      <c r="M22" s="157">
        <v>0.17</v>
      </c>
      <c r="N22" s="157">
        <v>0.48</v>
      </c>
      <c r="O22" s="157">
        <v>0.43</v>
      </c>
      <c r="P22" s="157">
        <v>0.4</v>
      </c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</row>
    <row r="23" spans="1:29" s="85" customFormat="1" ht="18.95" customHeight="1">
      <c r="A23" s="91">
        <v>2015</v>
      </c>
      <c r="C23" s="157">
        <v>0.12</v>
      </c>
      <c r="D23" s="157">
        <v>0.43</v>
      </c>
      <c r="E23" s="157">
        <v>0.52</v>
      </c>
      <c r="F23" s="157">
        <v>0.56000000000000005</v>
      </c>
      <c r="G23" s="157">
        <v>0.36</v>
      </c>
      <c r="H23" s="157">
        <v>0.38</v>
      </c>
      <c r="I23" s="157"/>
      <c r="J23" s="157">
        <v>0.37</v>
      </c>
      <c r="K23" s="157">
        <v>0.32</v>
      </c>
      <c r="L23" s="157"/>
      <c r="M23" s="157">
        <v>0.17</v>
      </c>
      <c r="N23" s="157">
        <v>0.32</v>
      </c>
      <c r="O23" s="157">
        <v>0.28000000000000003</v>
      </c>
      <c r="P23" s="157">
        <v>0.35</v>
      </c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</row>
    <row r="24" spans="1:29" s="85" customFormat="1" ht="18.95" customHeight="1">
      <c r="A24" s="91">
        <v>2016</v>
      </c>
      <c r="C24" s="157">
        <v>0.11</v>
      </c>
      <c r="D24" s="157">
        <v>0.57999999999999996</v>
      </c>
      <c r="E24" s="157">
        <v>0.2</v>
      </c>
      <c r="F24" s="157">
        <v>0.56000000000000005</v>
      </c>
      <c r="G24" s="157">
        <v>0.37</v>
      </c>
      <c r="H24" s="157">
        <v>0.41</v>
      </c>
      <c r="I24" s="157"/>
      <c r="J24" s="157">
        <v>0.62</v>
      </c>
      <c r="K24" s="157">
        <v>0.16</v>
      </c>
      <c r="L24" s="157"/>
      <c r="M24" s="157">
        <v>0.13</v>
      </c>
      <c r="N24" s="157">
        <v>0.33</v>
      </c>
      <c r="O24" s="157">
        <v>0.31</v>
      </c>
      <c r="P24" s="157">
        <v>0.38</v>
      </c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</row>
    <row r="25" spans="1:29" s="85" customFormat="1" ht="18.95" customHeight="1">
      <c r="A25" s="91">
        <v>2017</v>
      </c>
      <c r="C25" s="157">
        <v>0.05</v>
      </c>
      <c r="D25" s="157">
        <v>0.39</v>
      </c>
      <c r="E25" s="157">
        <v>0.06</v>
      </c>
      <c r="F25" s="157">
        <v>0.55000000000000004</v>
      </c>
      <c r="G25" s="157">
        <v>0.39</v>
      </c>
      <c r="H25" s="157">
        <v>0.32</v>
      </c>
      <c r="I25" s="157"/>
      <c r="J25" s="157">
        <v>0.41</v>
      </c>
      <c r="K25" s="157">
        <v>0.32</v>
      </c>
      <c r="L25" s="157"/>
      <c r="M25" s="157">
        <v>0.17</v>
      </c>
      <c r="N25" s="157">
        <v>0.2</v>
      </c>
      <c r="O25" s="157">
        <v>0.24</v>
      </c>
      <c r="P25" s="157">
        <v>0.28999999999999998</v>
      </c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</row>
    <row r="26" spans="1:29" s="15" customFormat="1" ht="18.95" customHeight="1">
      <c r="A26" s="109" t="s">
        <v>49</v>
      </c>
      <c r="B26" s="159"/>
      <c r="C26" s="158">
        <v>0.1</v>
      </c>
      <c r="D26" s="158">
        <v>0.5</v>
      </c>
      <c r="E26" s="158">
        <v>0.3</v>
      </c>
      <c r="F26" s="158">
        <v>0.52</v>
      </c>
      <c r="G26" s="158">
        <v>0.38</v>
      </c>
      <c r="H26" s="158">
        <v>0.38</v>
      </c>
      <c r="I26" s="158"/>
      <c r="J26" s="158">
        <v>0.49</v>
      </c>
      <c r="K26" s="158">
        <v>0.36</v>
      </c>
      <c r="L26" s="158"/>
      <c r="M26" s="158">
        <v>0.18</v>
      </c>
      <c r="N26" s="158">
        <v>0.32</v>
      </c>
      <c r="O26" s="158">
        <v>0.31</v>
      </c>
      <c r="P26" s="158">
        <v>0.36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29" s="85" customFormat="1" ht="18.95" customHeight="1">
      <c r="A27" s="93"/>
      <c r="B27" s="159"/>
      <c r="C27" s="163"/>
      <c r="D27" s="163"/>
      <c r="E27" s="163"/>
      <c r="F27" s="163"/>
      <c r="G27" s="163"/>
      <c r="H27" s="163"/>
      <c r="I27" s="163"/>
      <c r="J27" s="162"/>
      <c r="K27" s="162"/>
      <c r="L27" s="162"/>
      <c r="M27" s="162"/>
      <c r="N27" s="162"/>
      <c r="O27" s="162"/>
      <c r="P27" s="161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</row>
    <row r="28" spans="1:29" s="85" customFormat="1" ht="18.95" customHeight="1">
      <c r="A28" s="93" t="s">
        <v>19</v>
      </c>
      <c r="B28" s="159"/>
      <c r="C28" s="163"/>
      <c r="D28" s="163"/>
      <c r="E28" s="163"/>
      <c r="F28" s="163"/>
      <c r="G28" s="163"/>
      <c r="H28" s="163"/>
      <c r="I28" s="163"/>
      <c r="J28" s="162"/>
      <c r="K28" s="162"/>
      <c r="L28" s="162"/>
      <c r="M28" s="162"/>
      <c r="N28" s="162"/>
      <c r="O28" s="162"/>
      <c r="P28" s="161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</row>
    <row r="29" spans="1:29" s="15" customFormat="1" ht="18.95" customHeight="1">
      <c r="A29" s="160" t="s">
        <v>50</v>
      </c>
      <c r="B29" s="159"/>
      <c r="C29" s="158">
        <v>0.88</v>
      </c>
      <c r="D29" s="158">
        <v>2.96</v>
      </c>
      <c r="E29" s="158">
        <v>5.71</v>
      </c>
      <c r="F29" s="158">
        <v>4.8</v>
      </c>
      <c r="G29" s="158">
        <v>7.73</v>
      </c>
      <c r="H29" s="158">
        <v>3.84</v>
      </c>
      <c r="I29" s="158"/>
      <c r="J29" s="158">
        <v>7.23</v>
      </c>
      <c r="K29" s="158">
        <v>10.37</v>
      </c>
      <c r="L29" s="158"/>
      <c r="M29" s="158">
        <v>2.71</v>
      </c>
      <c r="N29" s="158">
        <v>9.83</v>
      </c>
      <c r="O29" s="158">
        <v>7.44</v>
      </c>
      <c r="P29" s="158">
        <v>5.09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s="90" customFormat="1" ht="18.95" customHeight="1">
      <c r="A30" s="91">
        <v>2007</v>
      </c>
      <c r="B30" s="159"/>
      <c r="C30" s="157">
        <v>0.91</v>
      </c>
      <c r="D30" s="157">
        <v>2.4700000000000002</v>
      </c>
      <c r="E30" s="157">
        <v>5.39</v>
      </c>
      <c r="F30" s="157">
        <v>4.58</v>
      </c>
      <c r="G30" s="157">
        <v>7.24</v>
      </c>
      <c r="H30" s="157">
        <v>3.53</v>
      </c>
      <c r="I30" s="157"/>
      <c r="J30" s="157">
        <v>5.82</v>
      </c>
      <c r="K30" s="157">
        <v>9.81</v>
      </c>
      <c r="L30" s="157"/>
      <c r="M30" s="157">
        <v>2.41</v>
      </c>
      <c r="N30" s="157">
        <v>8.82</v>
      </c>
      <c r="O30" s="157">
        <v>6.55</v>
      </c>
      <c r="P30" s="157">
        <v>4.59</v>
      </c>
    </row>
    <row r="31" spans="1:29" s="90" customFormat="1" ht="18.95" customHeight="1">
      <c r="A31" s="91">
        <v>2008</v>
      </c>
      <c r="B31" s="159"/>
      <c r="C31" s="157">
        <v>0.67</v>
      </c>
      <c r="D31" s="157">
        <v>2.76</v>
      </c>
      <c r="E31" s="157">
        <v>5.2</v>
      </c>
      <c r="F31" s="157">
        <v>4.57</v>
      </c>
      <c r="G31" s="157">
        <v>8.1</v>
      </c>
      <c r="H31" s="157">
        <v>3.68</v>
      </c>
      <c r="I31" s="157"/>
      <c r="J31" s="157">
        <v>7.17</v>
      </c>
      <c r="K31" s="157">
        <v>10.119999999999999</v>
      </c>
      <c r="L31" s="157"/>
      <c r="M31" s="157">
        <v>2.68</v>
      </c>
      <c r="N31" s="157">
        <v>10.33</v>
      </c>
      <c r="O31" s="157">
        <v>7.55</v>
      </c>
      <c r="P31" s="157">
        <v>5.04</v>
      </c>
    </row>
    <row r="32" spans="1:29" s="90" customFormat="1" ht="18.95" customHeight="1">
      <c r="A32" s="91">
        <v>2009</v>
      </c>
      <c r="B32" s="159"/>
      <c r="C32" s="157">
        <v>0.8</v>
      </c>
      <c r="D32" s="157">
        <v>3.04</v>
      </c>
      <c r="E32" s="157">
        <v>3.88</v>
      </c>
      <c r="F32" s="157">
        <v>4.34</v>
      </c>
      <c r="G32" s="157">
        <v>6.22</v>
      </c>
      <c r="H32" s="157">
        <v>3.4</v>
      </c>
      <c r="I32" s="157"/>
      <c r="J32" s="157">
        <v>6.24</v>
      </c>
      <c r="K32" s="157">
        <v>8.19</v>
      </c>
      <c r="L32" s="157"/>
      <c r="M32" s="157">
        <v>3.02</v>
      </c>
      <c r="N32" s="157">
        <v>8.77</v>
      </c>
      <c r="O32" s="157">
        <v>6.63</v>
      </c>
      <c r="P32" s="157">
        <v>4.5199999999999996</v>
      </c>
    </row>
    <row r="33" spans="1:16" s="90" customFormat="1" ht="18.95" customHeight="1">
      <c r="A33" s="91">
        <v>2010</v>
      </c>
      <c r="B33" s="159"/>
      <c r="C33" s="157">
        <v>0.78</v>
      </c>
      <c r="D33" s="157">
        <v>2.63</v>
      </c>
      <c r="E33" s="157">
        <v>4.4400000000000004</v>
      </c>
      <c r="F33" s="157">
        <v>3.6</v>
      </c>
      <c r="G33" s="157">
        <v>6.08</v>
      </c>
      <c r="H33" s="157">
        <v>3.08</v>
      </c>
      <c r="I33" s="157"/>
      <c r="J33" s="157">
        <v>4.8099999999999996</v>
      </c>
      <c r="K33" s="157">
        <v>6.9</v>
      </c>
      <c r="L33" s="157"/>
      <c r="M33" s="157">
        <v>2.27</v>
      </c>
      <c r="N33" s="157">
        <v>7.75</v>
      </c>
      <c r="O33" s="157">
        <v>5.57</v>
      </c>
      <c r="P33" s="157">
        <v>3.94</v>
      </c>
    </row>
    <row r="34" spans="1:16" s="90" customFormat="1" ht="18.95" customHeight="1">
      <c r="A34" s="91">
        <v>2011</v>
      </c>
      <c r="B34" s="159"/>
      <c r="C34" s="157">
        <v>0.57999999999999996</v>
      </c>
      <c r="D34" s="157">
        <v>2.27</v>
      </c>
      <c r="E34" s="157">
        <v>3.58</v>
      </c>
      <c r="F34" s="157">
        <v>3.44</v>
      </c>
      <c r="G34" s="157">
        <v>6.42</v>
      </c>
      <c r="H34" s="157">
        <v>2.9</v>
      </c>
      <c r="I34" s="157"/>
      <c r="J34" s="157">
        <v>5.35</v>
      </c>
      <c r="K34" s="157">
        <v>9.0399999999999991</v>
      </c>
      <c r="L34" s="157"/>
      <c r="M34" s="157">
        <v>1.84</v>
      </c>
      <c r="N34" s="157">
        <v>7.67</v>
      </c>
      <c r="O34" s="157">
        <v>5.72</v>
      </c>
      <c r="P34" s="157">
        <v>3.86</v>
      </c>
    </row>
    <row r="35" spans="1:16" s="90" customFormat="1" ht="18.95" customHeight="1">
      <c r="A35" s="103">
        <v>2012</v>
      </c>
      <c r="B35" s="159"/>
      <c r="C35" s="157">
        <v>0.56999999999999995</v>
      </c>
      <c r="D35" s="157">
        <v>2.2200000000000002</v>
      </c>
      <c r="E35" s="157">
        <v>3.39</v>
      </c>
      <c r="F35" s="157">
        <v>3.73</v>
      </c>
      <c r="G35" s="157">
        <v>6.92</v>
      </c>
      <c r="H35" s="157">
        <v>2.97</v>
      </c>
      <c r="I35" s="157"/>
      <c r="J35" s="157">
        <v>5.28</v>
      </c>
      <c r="K35" s="157">
        <v>8.69</v>
      </c>
      <c r="L35" s="157"/>
      <c r="M35" s="157">
        <v>2.4</v>
      </c>
      <c r="N35" s="157">
        <v>7.91</v>
      </c>
      <c r="O35" s="157">
        <v>5.98</v>
      </c>
      <c r="P35" s="157">
        <v>3.99</v>
      </c>
    </row>
    <row r="36" spans="1:16" s="90" customFormat="1" ht="18.95" customHeight="1">
      <c r="A36" s="91">
        <v>2013</v>
      </c>
      <c r="B36" s="159"/>
      <c r="C36" s="157">
        <v>0.43</v>
      </c>
      <c r="D36" s="157">
        <v>1.92</v>
      </c>
      <c r="E36" s="157">
        <v>3.13</v>
      </c>
      <c r="F36" s="157">
        <v>3.25</v>
      </c>
      <c r="G36" s="157">
        <v>5.24</v>
      </c>
      <c r="H36" s="157">
        <v>2.44</v>
      </c>
      <c r="I36" s="157"/>
      <c r="J36" s="157">
        <v>4.17</v>
      </c>
      <c r="K36" s="157">
        <v>7.85</v>
      </c>
      <c r="L36" s="157"/>
      <c r="M36" s="157">
        <v>1.53</v>
      </c>
      <c r="N36" s="157">
        <v>6.71</v>
      </c>
      <c r="O36" s="157">
        <v>4.8600000000000003</v>
      </c>
      <c r="P36" s="157">
        <v>3.26</v>
      </c>
    </row>
    <row r="37" spans="1:16" s="90" customFormat="1" ht="18.95" customHeight="1">
      <c r="A37" s="103">
        <v>2014</v>
      </c>
      <c r="C37" s="90">
        <v>0.42</v>
      </c>
      <c r="D37" s="90">
        <v>1.94</v>
      </c>
      <c r="E37" s="90">
        <v>3.94</v>
      </c>
      <c r="F37" s="90">
        <v>2.91</v>
      </c>
      <c r="G37" s="90">
        <v>5.63</v>
      </c>
      <c r="H37" s="90">
        <v>2.44</v>
      </c>
      <c r="J37" s="90">
        <v>4.96</v>
      </c>
      <c r="K37" s="90">
        <v>7.92</v>
      </c>
      <c r="M37" s="90">
        <v>1.59</v>
      </c>
      <c r="N37" s="90">
        <v>6.75</v>
      </c>
      <c r="O37" s="90">
        <v>5</v>
      </c>
      <c r="P37" s="90">
        <v>3.32</v>
      </c>
    </row>
    <row r="38" spans="1:16" s="90" customFormat="1" ht="18.95" customHeight="1">
      <c r="A38" s="91">
        <v>2015</v>
      </c>
      <c r="C38" s="90">
        <v>0.68</v>
      </c>
      <c r="D38" s="90">
        <v>1.91</v>
      </c>
      <c r="E38" s="90">
        <v>3.65</v>
      </c>
      <c r="F38" s="90">
        <v>2.35</v>
      </c>
      <c r="G38" s="90">
        <v>5.91</v>
      </c>
      <c r="H38" s="90">
        <v>2.38</v>
      </c>
      <c r="J38" s="90">
        <v>4.24</v>
      </c>
      <c r="K38" s="90">
        <v>6.74</v>
      </c>
      <c r="M38" s="90">
        <v>1.36</v>
      </c>
      <c r="N38" s="90">
        <v>6.5</v>
      </c>
      <c r="O38" s="90">
        <v>4.59</v>
      </c>
      <c r="P38" s="90">
        <v>3.13</v>
      </c>
    </row>
    <row r="39" spans="1:16" s="90" customFormat="1" ht="18.95" customHeight="1">
      <c r="A39" s="91">
        <v>2016</v>
      </c>
      <c r="C39" s="90">
        <v>0.5</v>
      </c>
      <c r="D39" s="90">
        <v>1.87</v>
      </c>
      <c r="E39" s="90">
        <v>2.84</v>
      </c>
      <c r="F39" s="90">
        <v>2.71</v>
      </c>
      <c r="G39" s="90">
        <v>5.58</v>
      </c>
      <c r="H39" s="90">
        <v>2.33</v>
      </c>
      <c r="J39" s="90">
        <v>4.4400000000000004</v>
      </c>
      <c r="K39" s="90">
        <v>7.74</v>
      </c>
      <c r="M39" s="90">
        <v>1.31</v>
      </c>
      <c r="N39" s="90">
        <v>6.25</v>
      </c>
      <c r="O39" s="90">
        <v>4.58</v>
      </c>
      <c r="P39" s="90">
        <v>3.09</v>
      </c>
    </row>
    <row r="40" spans="1:16" s="90" customFormat="1" ht="18.95" customHeight="1">
      <c r="A40" s="91">
        <v>2017</v>
      </c>
      <c r="C40" s="90">
        <v>0.52</v>
      </c>
      <c r="D40" s="90">
        <v>2.02</v>
      </c>
      <c r="E40" s="90">
        <v>1.65</v>
      </c>
      <c r="F40" s="90">
        <v>2.56</v>
      </c>
      <c r="G40" s="90">
        <v>5.17</v>
      </c>
      <c r="H40" s="90">
        <v>2.29</v>
      </c>
      <c r="J40" s="90">
        <v>4.26</v>
      </c>
      <c r="K40" s="90">
        <v>6</v>
      </c>
      <c r="M40" s="90">
        <v>1.56</v>
      </c>
      <c r="N40" s="90">
        <v>4.63</v>
      </c>
      <c r="O40" s="90">
        <v>3.95</v>
      </c>
      <c r="P40" s="90">
        <v>2.86</v>
      </c>
    </row>
    <row r="41" spans="1:16" s="104" customFormat="1" ht="18.95" customHeight="1">
      <c r="A41" s="109" t="s">
        <v>49</v>
      </c>
      <c r="B41" s="159"/>
      <c r="C41" s="158">
        <v>0.51</v>
      </c>
      <c r="D41" s="158">
        <v>1.93</v>
      </c>
      <c r="E41" s="158">
        <v>2.83</v>
      </c>
      <c r="F41" s="158">
        <v>2.76</v>
      </c>
      <c r="G41" s="158">
        <v>5.49</v>
      </c>
      <c r="H41" s="158">
        <v>2.37</v>
      </c>
      <c r="I41" s="158"/>
      <c r="J41" s="158">
        <v>4.42</v>
      </c>
      <c r="K41" s="158">
        <v>7.19</v>
      </c>
      <c r="L41" s="158"/>
      <c r="M41" s="158">
        <v>1.47</v>
      </c>
      <c r="N41" s="158">
        <v>6.1</v>
      </c>
      <c r="O41" s="158">
        <v>4.58</v>
      </c>
      <c r="P41" s="158">
        <v>3.13</v>
      </c>
    </row>
    <row r="42" spans="1:16" s="90" customFormat="1" ht="18.95" customHeight="1">
      <c r="A42" s="93"/>
      <c r="B42" s="159"/>
      <c r="C42" s="163"/>
      <c r="D42" s="163"/>
      <c r="E42" s="163"/>
      <c r="F42" s="163"/>
      <c r="G42" s="163"/>
      <c r="H42" s="163"/>
      <c r="I42" s="163"/>
      <c r="J42" s="162"/>
      <c r="K42" s="162"/>
      <c r="L42" s="162"/>
      <c r="M42" s="162"/>
      <c r="N42" s="162"/>
      <c r="O42" s="162"/>
      <c r="P42" s="161"/>
    </row>
    <row r="43" spans="1:16" s="90" customFormat="1" ht="18.95" customHeight="1">
      <c r="A43" s="93" t="s">
        <v>16</v>
      </c>
      <c r="B43" s="159"/>
      <c r="C43" s="163"/>
      <c r="D43" s="163"/>
      <c r="E43" s="163"/>
      <c r="F43" s="163"/>
      <c r="G43" s="163"/>
      <c r="H43" s="163"/>
      <c r="I43" s="163"/>
      <c r="J43" s="162"/>
      <c r="K43" s="162"/>
      <c r="L43" s="162"/>
      <c r="M43" s="162"/>
      <c r="N43" s="162"/>
      <c r="O43" s="162"/>
      <c r="P43" s="161"/>
    </row>
    <row r="44" spans="1:16" s="104" customFormat="1" ht="18.95" customHeight="1">
      <c r="A44" s="160" t="s">
        <v>50</v>
      </c>
      <c r="B44" s="159"/>
      <c r="C44" s="158">
        <v>7.08</v>
      </c>
      <c r="D44" s="158">
        <v>14.68</v>
      </c>
      <c r="E44" s="158">
        <v>34.74</v>
      </c>
      <c r="F44" s="158">
        <v>21.83</v>
      </c>
      <c r="G44" s="158">
        <v>53.55</v>
      </c>
      <c r="H44" s="158">
        <v>21.77</v>
      </c>
      <c r="I44" s="158"/>
      <c r="J44" s="158">
        <v>34.159999999999997</v>
      </c>
      <c r="K44" s="158">
        <v>65.84</v>
      </c>
      <c r="L44" s="158"/>
      <c r="M44" s="158">
        <v>13.08</v>
      </c>
      <c r="N44" s="158">
        <v>64.290000000000006</v>
      </c>
      <c r="O44" s="158">
        <v>44.91</v>
      </c>
      <c r="P44" s="158">
        <v>29.78</v>
      </c>
    </row>
    <row r="45" spans="1:16" s="90" customFormat="1" ht="18.95" customHeight="1">
      <c r="A45" s="91">
        <v>2007</v>
      </c>
      <c r="B45" s="93"/>
      <c r="C45" s="157">
        <v>6.61</v>
      </c>
      <c r="D45" s="157">
        <v>14.13</v>
      </c>
      <c r="E45" s="157">
        <v>33.19</v>
      </c>
      <c r="F45" s="157">
        <v>20.54</v>
      </c>
      <c r="G45" s="157">
        <v>52.08</v>
      </c>
      <c r="H45" s="157">
        <v>20.69</v>
      </c>
      <c r="I45" s="157"/>
      <c r="J45" s="157">
        <v>30.91</v>
      </c>
      <c r="K45" s="157">
        <v>62.24</v>
      </c>
      <c r="L45" s="157"/>
      <c r="M45" s="157">
        <v>12.01</v>
      </c>
      <c r="N45" s="157">
        <v>60.24</v>
      </c>
      <c r="O45" s="157">
        <v>41.52</v>
      </c>
      <c r="P45" s="157">
        <v>28</v>
      </c>
    </row>
    <row r="46" spans="1:16" s="90" customFormat="1" ht="18.95" customHeight="1">
      <c r="A46" s="91">
        <v>2008</v>
      </c>
      <c r="B46" s="93"/>
      <c r="C46" s="157">
        <v>6.82</v>
      </c>
      <c r="D46" s="157">
        <v>14.05</v>
      </c>
      <c r="E46" s="157">
        <v>33.979999999999997</v>
      </c>
      <c r="F46" s="157">
        <v>19.93</v>
      </c>
      <c r="G46" s="157">
        <v>49.43</v>
      </c>
      <c r="H46" s="157">
        <v>20.14</v>
      </c>
      <c r="I46" s="157"/>
      <c r="J46" s="157">
        <v>32.130000000000003</v>
      </c>
      <c r="K46" s="157">
        <v>58.79</v>
      </c>
      <c r="L46" s="157"/>
      <c r="M46" s="157">
        <v>12.22</v>
      </c>
      <c r="N46" s="157">
        <v>58.62</v>
      </c>
      <c r="O46" s="157">
        <v>40.6</v>
      </c>
      <c r="P46" s="157">
        <v>27.34</v>
      </c>
    </row>
    <row r="47" spans="1:16" s="90" customFormat="1" ht="18.95" customHeight="1">
      <c r="A47" s="91">
        <v>2009</v>
      </c>
      <c r="B47" s="93"/>
      <c r="C47" s="157">
        <v>6.06</v>
      </c>
      <c r="D47" s="157">
        <v>14.25</v>
      </c>
      <c r="E47" s="157">
        <v>27.72</v>
      </c>
      <c r="F47" s="157">
        <v>19.559999999999999</v>
      </c>
      <c r="G47" s="157">
        <v>44.26</v>
      </c>
      <c r="H47" s="157">
        <v>18.96</v>
      </c>
      <c r="I47" s="157"/>
      <c r="J47" s="157">
        <v>31.56</v>
      </c>
      <c r="K47" s="157">
        <v>57.06</v>
      </c>
      <c r="L47" s="157"/>
      <c r="M47" s="157">
        <v>11.53</v>
      </c>
      <c r="N47" s="157">
        <v>57.47</v>
      </c>
      <c r="O47" s="157">
        <v>39.76</v>
      </c>
      <c r="P47" s="157">
        <v>26.13</v>
      </c>
    </row>
    <row r="48" spans="1:16" s="92" customFormat="1" ht="18.95" customHeight="1">
      <c r="A48" s="91">
        <v>2010</v>
      </c>
      <c r="B48" s="93"/>
      <c r="C48" s="157">
        <v>6.24</v>
      </c>
      <c r="D48" s="157">
        <v>12.85</v>
      </c>
      <c r="E48" s="157">
        <v>27.08</v>
      </c>
      <c r="F48" s="157">
        <v>16.82</v>
      </c>
      <c r="G48" s="157">
        <v>42.28</v>
      </c>
      <c r="H48" s="157">
        <v>17.559999999999999</v>
      </c>
      <c r="I48" s="157"/>
      <c r="J48" s="157">
        <v>25</v>
      </c>
      <c r="K48" s="157">
        <v>60.27</v>
      </c>
      <c r="L48" s="157"/>
      <c r="M48" s="157">
        <v>10.38</v>
      </c>
      <c r="N48" s="157">
        <v>50.83</v>
      </c>
      <c r="O48" s="157">
        <v>35.28</v>
      </c>
      <c r="P48" s="157">
        <v>23.67</v>
      </c>
    </row>
    <row r="49" spans="1:36" s="92" customFormat="1" ht="18.95" customHeight="1">
      <c r="A49" s="91">
        <v>2011</v>
      </c>
      <c r="B49" s="93"/>
      <c r="C49" s="157">
        <v>5.74</v>
      </c>
      <c r="D49" s="157">
        <v>11.34</v>
      </c>
      <c r="E49" s="157">
        <v>27.35</v>
      </c>
      <c r="F49" s="157">
        <v>15.68</v>
      </c>
      <c r="G49" s="157">
        <v>43.86</v>
      </c>
      <c r="H49" s="157">
        <v>16.86</v>
      </c>
      <c r="I49" s="157"/>
      <c r="J49" s="157">
        <v>24.72</v>
      </c>
      <c r="K49" s="157">
        <v>62.73</v>
      </c>
      <c r="L49" s="157"/>
      <c r="M49" s="157">
        <v>9.33</v>
      </c>
      <c r="N49" s="157">
        <v>49.55</v>
      </c>
      <c r="O49" s="157">
        <v>34.869999999999997</v>
      </c>
      <c r="P49" s="157">
        <v>23.01</v>
      </c>
    </row>
    <row r="50" spans="1:36" s="92" customFormat="1" ht="18.95" customHeight="1">
      <c r="A50" s="103">
        <v>2012</v>
      </c>
      <c r="B50" s="93"/>
      <c r="C50" s="157">
        <v>5.36</v>
      </c>
      <c r="D50" s="157">
        <v>10.91</v>
      </c>
      <c r="E50" s="157">
        <v>22.1</v>
      </c>
      <c r="F50" s="157">
        <v>16.16</v>
      </c>
      <c r="G50" s="157">
        <v>42.62</v>
      </c>
      <c r="H50" s="157">
        <v>16.14</v>
      </c>
      <c r="I50" s="157"/>
      <c r="J50" s="157">
        <v>24.66</v>
      </c>
      <c r="K50" s="157">
        <v>56.47</v>
      </c>
      <c r="L50" s="157"/>
      <c r="M50" s="157">
        <v>10.32</v>
      </c>
      <c r="N50" s="157">
        <v>49.45</v>
      </c>
      <c r="O50" s="157">
        <v>34.840000000000003</v>
      </c>
      <c r="P50" s="157">
        <v>22.45</v>
      </c>
    </row>
    <row r="51" spans="1:36" s="92" customFormat="1" ht="18.95" customHeight="1">
      <c r="A51" s="91">
        <v>2013</v>
      </c>
      <c r="B51" s="93"/>
      <c r="C51" s="157">
        <v>4.54</v>
      </c>
      <c r="D51" s="157">
        <v>10.69</v>
      </c>
      <c r="E51" s="157">
        <v>22.2</v>
      </c>
      <c r="F51" s="157">
        <v>14.45</v>
      </c>
      <c r="G51" s="157">
        <v>39.36</v>
      </c>
      <c r="H51" s="157">
        <v>14.86</v>
      </c>
      <c r="I51" s="157"/>
      <c r="J51" s="157">
        <v>20.37</v>
      </c>
      <c r="K51" s="157">
        <v>52.62</v>
      </c>
      <c r="L51" s="157"/>
      <c r="M51" s="157">
        <v>7.86</v>
      </c>
      <c r="N51" s="157">
        <v>46.98</v>
      </c>
      <c r="O51" s="157">
        <v>31.51</v>
      </c>
      <c r="P51" s="157">
        <v>20.48</v>
      </c>
    </row>
    <row r="52" spans="1:36" s="92" customFormat="1" ht="18.95" customHeight="1">
      <c r="A52" s="103">
        <v>2014</v>
      </c>
      <c r="C52" s="92">
        <v>4.78</v>
      </c>
      <c r="D52" s="92">
        <v>10.36</v>
      </c>
      <c r="E52" s="92">
        <v>21.54</v>
      </c>
      <c r="F52" s="92">
        <v>12.59</v>
      </c>
      <c r="G52" s="92">
        <v>38.770000000000003</v>
      </c>
      <c r="H52" s="92">
        <v>14.24</v>
      </c>
      <c r="J52" s="156">
        <v>21.03</v>
      </c>
      <c r="K52" s="92">
        <v>53.78</v>
      </c>
      <c r="M52" s="92">
        <v>7.06</v>
      </c>
      <c r="N52" s="92">
        <v>44.74</v>
      </c>
      <c r="O52" s="92">
        <v>30.18</v>
      </c>
      <c r="P52" s="156">
        <v>19.71</v>
      </c>
    </row>
    <row r="53" spans="1:36" s="92" customFormat="1" ht="18.95" customHeight="1">
      <c r="A53" s="91">
        <v>2015</v>
      </c>
      <c r="C53" s="92">
        <v>5.86</v>
      </c>
      <c r="D53" s="92">
        <v>9.7799999999999994</v>
      </c>
      <c r="E53" s="92">
        <v>20.73</v>
      </c>
      <c r="F53" s="92">
        <v>11.92</v>
      </c>
      <c r="G53" s="92">
        <v>37.15</v>
      </c>
      <c r="H53" s="92">
        <v>13.85</v>
      </c>
      <c r="J53" s="156">
        <v>18.399999999999999</v>
      </c>
      <c r="K53" s="92">
        <v>53.29</v>
      </c>
      <c r="M53" s="156">
        <v>6.72</v>
      </c>
      <c r="N53" s="92">
        <v>41.51</v>
      </c>
      <c r="O53" s="92">
        <v>28.02</v>
      </c>
      <c r="P53" s="156">
        <v>18.690000000000001</v>
      </c>
    </row>
    <row r="54" spans="1:36" s="92" customFormat="1" ht="18.95" customHeight="1">
      <c r="A54" s="91">
        <v>2016</v>
      </c>
      <c r="C54" s="92">
        <v>4.97</v>
      </c>
      <c r="D54" s="92">
        <v>9.31</v>
      </c>
      <c r="E54" s="92">
        <v>20.45</v>
      </c>
      <c r="F54" s="92">
        <v>10.91</v>
      </c>
      <c r="G54" s="92">
        <v>38.14</v>
      </c>
      <c r="H54" s="92">
        <v>13.3</v>
      </c>
      <c r="J54" s="156">
        <v>17.14</v>
      </c>
      <c r="K54" s="92">
        <v>52.98</v>
      </c>
      <c r="M54" s="156">
        <v>5.91</v>
      </c>
      <c r="N54" s="92">
        <v>40.93</v>
      </c>
      <c r="O54" s="92">
        <v>27.28</v>
      </c>
      <c r="P54" s="156">
        <v>18</v>
      </c>
    </row>
    <row r="55" spans="1:36" s="92" customFormat="1" ht="18.95" customHeight="1">
      <c r="A55" s="91">
        <v>2017</v>
      </c>
      <c r="C55" s="92">
        <v>4.3099999999999996</v>
      </c>
      <c r="D55" s="92">
        <v>8.52</v>
      </c>
      <c r="E55" s="92">
        <v>9.1300000000000008</v>
      </c>
      <c r="F55" s="92">
        <v>10.28</v>
      </c>
      <c r="G55" s="92">
        <v>28.21</v>
      </c>
      <c r="H55" s="92">
        <v>11.28</v>
      </c>
      <c r="J55" s="156">
        <v>15.43</v>
      </c>
      <c r="K55" s="92">
        <v>36.14</v>
      </c>
      <c r="M55" s="156">
        <v>6.41</v>
      </c>
      <c r="N55" s="92">
        <v>28.11</v>
      </c>
      <c r="O55" s="92">
        <v>21.54</v>
      </c>
      <c r="P55" s="156">
        <v>14.83</v>
      </c>
    </row>
    <row r="56" spans="1:36" s="93" customFormat="1" ht="18.95" customHeight="1" thickBot="1">
      <c r="A56" s="99" t="s">
        <v>49</v>
      </c>
      <c r="B56" s="155"/>
      <c r="C56" s="154">
        <v>4.8899999999999997</v>
      </c>
      <c r="D56" s="154">
        <v>9.73</v>
      </c>
      <c r="E56" s="154">
        <v>17.36</v>
      </c>
      <c r="F56" s="154">
        <v>12.02</v>
      </c>
      <c r="G56" s="154">
        <v>36.01</v>
      </c>
      <c r="H56" s="154">
        <v>13.47</v>
      </c>
      <c r="I56" s="154"/>
      <c r="J56" s="154">
        <v>18.440000000000001</v>
      </c>
      <c r="K56" s="154">
        <v>49.12</v>
      </c>
      <c r="L56" s="154"/>
      <c r="M56" s="154">
        <v>6.79</v>
      </c>
      <c r="N56" s="154">
        <v>39.94</v>
      </c>
      <c r="O56" s="154">
        <v>27.58</v>
      </c>
      <c r="P56" s="154">
        <v>18.28</v>
      </c>
    </row>
    <row r="57" spans="1:36" s="90" customFormat="1" ht="15.75">
      <c r="A57" s="92"/>
      <c r="B57" s="9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V57" s="95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</row>
    <row r="58" spans="1:36" ht="15.75">
      <c r="A58" s="92" t="s">
        <v>66</v>
      </c>
      <c r="B58" s="93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85"/>
      <c r="R58" s="95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</row>
    <row r="59" spans="1:36" ht="15.75">
      <c r="A59" s="92" t="s">
        <v>65</v>
      </c>
      <c r="B59" s="93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85"/>
      <c r="R59" s="100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</row>
    <row r="60" spans="1:36">
      <c r="A60" s="92" t="s">
        <v>64</v>
      </c>
      <c r="B60" s="9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85"/>
      <c r="R60" s="100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</row>
    <row r="61" spans="1:36" ht="15.75">
      <c r="A61" s="92" t="s">
        <v>63</v>
      </c>
      <c r="B61" s="93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85"/>
      <c r="R61" s="100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</row>
    <row r="62" spans="1:36" ht="15.75">
      <c r="A62" s="85"/>
      <c r="B62" s="93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85"/>
      <c r="R62" s="100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</row>
    <row r="63" spans="1:36" ht="15.75">
      <c r="A63" s="15"/>
      <c r="B63" s="93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85"/>
      <c r="R63" s="100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</row>
    <row r="64" spans="1:36" ht="15.75">
      <c r="A64" s="15"/>
      <c r="B64" s="93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85"/>
      <c r="R64" s="100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</row>
    <row r="65" spans="1:36" ht="15.75">
      <c r="A65" s="15"/>
      <c r="B65" s="93"/>
      <c r="P65" s="85"/>
      <c r="R65" s="100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</row>
    <row r="66" spans="1:36" ht="15.75">
      <c r="A66" s="15"/>
      <c r="B66" s="93"/>
      <c r="P66" s="85"/>
      <c r="R66" s="100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</row>
    <row r="67" spans="1:36" ht="15.75">
      <c r="A67" s="15"/>
      <c r="B67" s="93"/>
      <c r="P67" s="85"/>
      <c r="R67" s="100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</row>
    <row r="68" spans="1:36" ht="15.75">
      <c r="A68" s="15"/>
      <c r="B68" s="93"/>
      <c r="P68" s="85"/>
      <c r="R68" s="100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</row>
    <row r="69" spans="1:36" ht="15.75">
      <c r="A69" s="15"/>
      <c r="B69" s="93"/>
      <c r="P69" s="85"/>
      <c r="R69" s="100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</row>
    <row r="70" spans="1:36" ht="15.75">
      <c r="A70" s="15"/>
      <c r="B70" s="93"/>
      <c r="P70" s="85"/>
      <c r="R70" s="95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</row>
    <row r="71" spans="1:36" ht="15.75">
      <c r="A71" s="15"/>
      <c r="B71" s="93"/>
      <c r="P71" s="85"/>
      <c r="R71" s="95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</row>
    <row r="72" spans="1:36" ht="15.75">
      <c r="A72" s="15"/>
      <c r="B72" s="93"/>
      <c r="P72" s="85"/>
      <c r="R72" s="100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</row>
    <row r="73" spans="1:36" ht="15.75">
      <c r="A73" s="15"/>
      <c r="B73" s="93"/>
      <c r="P73" s="85"/>
      <c r="R73" s="100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</row>
    <row r="74" spans="1:36" ht="15.75">
      <c r="A74" s="15"/>
      <c r="B74" s="93"/>
      <c r="P74" s="85"/>
      <c r="R74" s="100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</row>
    <row r="75" spans="1:36" ht="15.75">
      <c r="A75" s="15"/>
      <c r="B75" s="93"/>
      <c r="P75" s="85"/>
      <c r="Q75" s="85"/>
      <c r="R75" s="100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</row>
    <row r="76" spans="1:36" ht="15.75">
      <c r="A76" s="15"/>
      <c r="B76" s="93"/>
      <c r="P76" s="85"/>
      <c r="Q76" s="85"/>
      <c r="R76" s="100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</row>
    <row r="77" spans="1:36">
      <c r="A77" s="85"/>
      <c r="B77" s="92"/>
      <c r="P77" s="150"/>
      <c r="Q77" s="85"/>
      <c r="R77" s="100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</row>
    <row r="78" spans="1:36">
      <c r="A78" s="87"/>
      <c r="B78" s="149"/>
      <c r="P78" s="148"/>
      <c r="Q78" s="85"/>
      <c r="R78" s="100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</row>
    <row r="79" spans="1:36">
      <c r="A79" s="85"/>
      <c r="B79" s="92"/>
      <c r="P79" s="85"/>
      <c r="Q79" s="85"/>
      <c r="R79" s="100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</row>
    <row r="80" spans="1:36">
      <c r="A80" s="85"/>
      <c r="B80" s="92"/>
      <c r="P80" s="85"/>
      <c r="Q80" s="85"/>
      <c r="R80" s="100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</row>
    <row r="81" spans="1:36">
      <c r="A81" s="85"/>
      <c r="B81" s="92"/>
      <c r="P81" s="85"/>
      <c r="Q81" s="85"/>
      <c r="R81" s="100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</row>
    <row r="82" spans="1:36">
      <c r="R82" s="100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</row>
    <row r="83" spans="1:36">
      <c r="R83" s="95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</row>
    <row r="84" spans="1:36">
      <c r="R84" s="95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</row>
    <row r="85" spans="1:36">
      <c r="R85" s="100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</row>
    <row r="86" spans="1:36">
      <c r="R86" s="100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</row>
    <row r="87" spans="1:36">
      <c r="R87" s="100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</row>
    <row r="88" spans="1:36">
      <c r="R88" s="100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</row>
    <row r="89" spans="1:36">
      <c r="R89" s="100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</row>
    <row r="90" spans="1:36">
      <c r="R90" s="100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</row>
    <row r="91" spans="1:36">
      <c r="R91" s="100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</row>
    <row r="92" spans="1:36">
      <c r="R92" s="100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</row>
    <row r="93" spans="1:36">
      <c r="R93" s="100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</row>
    <row r="94" spans="1:36">
      <c r="R94" s="100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</row>
    <row r="95" spans="1:36">
      <c r="R95" s="100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</row>
    <row r="96" spans="1:36">
      <c r="R96" s="95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</row>
    <row r="130" spans="20:21">
      <c r="T130" s="82">
        <v>0.21</v>
      </c>
      <c r="U130" s="82">
        <v>1.08</v>
      </c>
    </row>
    <row r="131" spans="20:21">
      <c r="T131" s="82">
        <v>0.27</v>
      </c>
      <c r="U131" s="82">
        <v>1.1000000000000001</v>
      </c>
    </row>
    <row r="132" spans="20:21">
      <c r="T132" s="82">
        <v>0.23</v>
      </c>
      <c r="U132" s="82">
        <v>1.2</v>
      </c>
    </row>
    <row r="133" spans="20:21">
      <c r="T133" s="82">
        <v>0.13</v>
      </c>
      <c r="U133" s="82">
        <v>0.98</v>
      </c>
    </row>
    <row r="134" spans="20:21">
      <c r="T134" s="82">
        <v>0.31</v>
      </c>
      <c r="U134" s="82">
        <v>1.06</v>
      </c>
    </row>
    <row r="135" spans="20:21">
      <c r="T135" s="82">
        <v>0.12</v>
      </c>
      <c r="U135" s="82">
        <v>1.06</v>
      </c>
    </row>
    <row r="136" spans="20:21">
      <c r="T136" s="82">
        <v>0.15</v>
      </c>
      <c r="U136" s="82">
        <v>0.73</v>
      </c>
    </row>
    <row r="137" spans="20:21">
      <c r="T137" s="82">
        <v>0.26</v>
      </c>
      <c r="U137" s="82">
        <v>1.02</v>
      </c>
    </row>
    <row r="138" spans="20:21">
      <c r="T138" s="82">
        <v>0.2</v>
      </c>
      <c r="U138" s="82">
        <v>0.76</v>
      </c>
    </row>
    <row r="139" spans="20:21">
      <c r="T139" s="82">
        <v>0.3</v>
      </c>
      <c r="U139" s="82">
        <v>0.8</v>
      </c>
    </row>
    <row r="140" spans="20:21">
      <c r="T140" s="82">
        <v>0.19</v>
      </c>
      <c r="U140" s="82">
        <v>0.78</v>
      </c>
    </row>
    <row r="141" spans="20:21">
      <c r="T141" s="82">
        <v>0.13</v>
      </c>
      <c r="U141" s="82">
        <v>0.76</v>
      </c>
    </row>
    <row r="142" spans="20:21">
      <c r="T142" s="82">
        <v>0.21</v>
      </c>
      <c r="U142" s="82">
        <v>0.82</v>
      </c>
    </row>
    <row r="145" spans="20:21">
      <c r="T145" s="82">
        <v>1.81</v>
      </c>
      <c r="U145" s="82">
        <v>6.35</v>
      </c>
    </row>
    <row r="146" spans="20:21">
      <c r="T146" s="82">
        <v>2.31</v>
      </c>
      <c r="U146" s="82">
        <v>7.04</v>
      </c>
    </row>
    <row r="147" spans="20:21">
      <c r="T147" s="82">
        <v>2.11</v>
      </c>
      <c r="U147" s="82">
        <v>7.09</v>
      </c>
    </row>
    <row r="148" spans="20:21">
      <c r="T148" s="82">
        <v>1.33</v>
      </c>
      <c r="U148" s="82">
        <v>6.12</v>
      </c>
    </row>
    <row r="149" spans="20:21">
      <c r="T149" s="82">
        <v>1.9</v>
      </c>
      <c r="U149" s="82">
        <v>5.77</v>
      </c>
    </row>
    <row r="150" spans="20:21">
      <c r="T150" s="82">
        <v>1.5</v>
      </c>
      <c r="U150" s="82">
        <v>5.85</v>
      </c>
    </row>
    <row r="151" spans="20:21">
      <c r="T151" s="82">
        <v>1.47</v>
      </c>
      <c r="U151" s="82">
        <v>5</v>
      </c>
    </row>
    <row r="152" spans="20:21">
      <c r="T152" s="82">
        <v>1.55</v>
      </c>
      <c r="U152" s="82">
        <v>5.83</v>
      </c>
    </row>
    <row r="153" spans="20:21">
      <c r="T153" s="82">
        <v>1.31</v>
      </c>
      <c r="U153" s="82">
        <v>5.2</v>
      </c>
    </row>
    <row r="154" spans="20:21">
      <c r="T154" s="82">
        <v>1.29</v>
      </c>
      <c r="U154" s="82">
        <v>4.07</v>
      </c>
    </row>
    <row r="155" spans="20:21">
      <c r="T155" s="82">
        <v>1.23</v>
      </c>
      <c r="U155" s="82">
        <v>4.09</v>
      </c>
    </row>
    <row r="156" spans="20:21">
      <c r="T156" s="82">
        <v>1.1299999999999999</v>
      </c>
      <c r="U156" s="82">
        <v>4.13</v>
      </c>
    </row>
    <row r="157" spans="20:21">
      <c r="T157" s="82">
        <v>1.3</v>
      </c>
      <c r="U157" s="82">
        <v>4.63</v>
      </c>
    </row>
    <row r="160" spans="20:21">
      <c r="T160" s="82">
        <v>7.86</v>
      </c>
      <c r="U160" s="82">
        <v>19.25</v>
      </c>
    </row>
    <row r="161" spans="20:21">
      <c r="T161" s="82">
        <v>8.0500000000000007</v>
      </c>
      <c r="U161" s="82">
        <v>20.23</v>
      </c>
    </row>
    <row r="162" spans="20:21">
      <c r="T162" s="82">
        <v>7.97</v>
      </c>
      <c r="U162" s="82">
        <v>19.68</v>
      </c>
    </row>
    <row r="163" spans="20:21">
      <c r="T163" s="82">
        <v>6.76</v>
      </c>
      <c r="U163" s="82">
        <v>19.23</v>
      </c>
    </row>
    <row r="164" spans="20:21">
      <c r="T164" s="82">
        <v>8.26</v>
      </c>
      <c r="U164" s="82">
        <v>18.739999999999998</v>
      </c>
    </row>
    <row r="165" spans="20:21">
      <c r="T165" s="82">
        <v>8.24</v>
      </c>
      <c r="U165" s="82">
        <v>18.510000000000002</v>
      </c>
    </row>
    <row r="166" spans="20:21">
      <c r="T166" s="82">
        <v>8.27</v>
      </c>
      <c r="U166" s="82">
        <v>16.899999999999999</v>
      </c>
    </row>
    <row r="167" spans="20:21">
      <c r="T167" s="82">
        <v>8.27</v>
      </c>
      <c r="U167" s="82">
        <v>17.77</v>
      </c>
    </row>
    <row r="168" spans="20:21">
      <c r="T168" s="82">
        <v>9.1199999999999992</v>
      </c>
      <c r="U168" s="82">
        <v>16.75</v>
      </c>
    </row>
    <row r="169" spans="20:21">
      <c r="T169" s="82">
        <v>8.15</v>
      </c>
      <c r="U169" s="82">
        <v>15.09</v>
      </c>
    </row>
    <row r="170" spans="20:21">
      <c r="T170" s="82">
        <v>7.1</v>
      </c>
      <c r="U170" s="82">
        <v>15.14</v>
      </c>
    </row>
    <row r="171" spans="20:21">
      <c r="T171" s="82">
        <v>7.6</v>
      </c>
      <c r="U171" s="82">
        <v>15.41</v>
      </c>
    </row>
    <row r="172" spans="20:21">
      <c r="T172" s="82">
        <v>8.0299999999999994</v>
      </c>
      <c r="U172" s="82">
        <v>15.99</v>
      </c>
    </row>
  </sheetData>
  <mergeCells count="5">
    <mergeCell ref="F8:G8"/>
    <mergeCell ref="M7:N7"/>
    <mergeCell ref="D7:E7"/>
    <mergeCell ref="F7:G7"/>
    <mergeCell ref="J7:K7"/>
  </mergeCells>
  <pageMargins left="0.39370078740157483" right="0.39370078740157483" top="0.39370078740157483" bottom="0.39370078740157483" header="0" footer="0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3"/>
    <pageSetUpPr fitToPage="1"/>
  </sheetPr>
  <dimension ref="A1:J78"/>
  <sheetViews>
    <sheetView zoomScale="75" zoomScaleNormal="75" workbookViewId="0">
      <selection activeCell="N57" sqref="N57"/>
    </sheetView>
  </sheetViews>
  <sheetFormatPr defaultColWidth="12.5703125" defaultRowHeight="15"/>
  <cols>
    <col min="1" max="1" width="39.5703125" style="187" customWidth="1"/>
    <col min="2" max="3" width="13.85546875" style="187" customWidth="1"/>
    <col min="4" max="4" width="18.7109375" style="187" customWidth="1"/>
    <col min="5" max="5" width="13.85546875" style="187" customWidth="1"/>
    <col min="6" max="6" width="13.85546875" style="188" customWidth="1"/>
    <col min="7" max="7" width="13.85546875" style="187" customWidth="1"/>
    <col min="8" max="9" width="12.5703125" style="187"/>
    <col min="10" max="10" width="17.7109375" style="187" customWidth="1"/>
    <col min="11" max="16384" width="12.5703125" style="187"/>
  </cols>
  <sheetData>
    <row r="1" spans="1:10" ht="15.75">
      <c r="A1" s="206" t="s">
        <v>62</v>
      </c>
      <c r="G1" s="236" t="s">
        <v>47</v>
      </c>
    </row>
    <row r="2" spans="1:10" ht="7.5" customHeight="1">
      <c r="A2" s="206" t="s">
        <v>32</v>
      </c>
    </row>
    <row r="3" spans="1:10" ht="15.75">
      <c r="A3" s="201" t="s">
        <v>106</v>
      </c>
      <c r="B3" s="206"/>
      <c r="C3" s="206"/>
    </row>
    <row r="4" spans="1:10" ht="16.5" thickBot="1">
      <c r="A4" s="235" t="s">
        <v>105</v>
      </c>
      <c r="B4" s="234"/>
      <c r="C4" s="234"/>
      <c r="E4" s="232"/>
      <c r="F4" s="233"/>
      <c r="G4" s="232"/>
    </row>
    <row r="5" spans="1:10" ht="20.25">
      <c r="A5" s="231"/>
      <c r="B5" s="230"/>
      <c r="C5" s="230" t="s">
        <v>104</v>
      </c>
      <c r="D5" s="230" t="s">
        <v>103</v>
      </c>
      <c r="E5" s="230" t="s">
        <v>102</v>
      </c>
      <c r="F5" s="229" t="s">
        <v>101</v>
      </c>
      <c r="G5" s="229" t="s">
        <v>78</v>
      </c>
    </row>
    <row r="6" spans="1:10" ht="15.75">
      <c r="A6" s="228" t="s">
        <v>100</v>
      </c>
      <c r="B6" s="226" t="s">
        <v>99</v>
      </c>
      <c r="C6" s="226" t="s">
        <v>98</v>
      </c>
      <c r="D6" s="226" t="s">
        <v>97</v>
      </c>
      <c r="E6" s="226" t="s">
        <v>96</v>
      </c>
      <c r="F6" s="223" t="s">
        <v>94</v>
      </c>
      <c r="G6" s="223" t="s">
        <v>94</v>
      </c>
    </row>
    <row r="7" spans="1:10" ht="15.75">
      <c r="A7" s="228" t="s">
        <v>95</v>
      </c>
      <c r="B7" s="227"/>
      <c r="C7" s="227"/>
      <c r="D7" s="226"/>
      <c r="E7" s="226" t="s">
        <v>94</v>
      </c>
      <c r="F7" s="223"/>
      <c r="G7" s="195"/>
    </row>
    <row r="8" spans="1:10" ht="16.5" thickBot="1">
      <c r="A8" s="224"/>
      <c r="B8" s="224"/>
      <c r="C8" s="224"/>
      <c r="D8" s="224"/>
      <c r="E8" s="224"/>
      <c r="F8" s="225"/>
      <c r="G8" s="224"/>
    </row>
    <row r="9" spans="1:10" ht="16.5" thickTop="1">
      <c r="A9" s="195"/>
      <c r="B9" s="195"/>
      <c r="C9" s="195"/>
      <c r="D9" s="195"/>
      <c r="E9" s="223"/>
      <c r="F9" s="223"/>
    </row>
    <row r="10" spans="1:10" ht="18">
      <c r="A10" s="204" t="s">
        <v>93</v>
      </c>
    </row>
    <row r="11" spans="1:10" ht="8.25" customHeight="1"/>
    <row r="12" spans="1:10" ht="15.75">
      <c r="A12" s="201" t="s">
        <v>20</v>
      </c>
    </row>
    <row r="13" spans="1:10" ht="18">
      <c r="A13" s="197" t="s">
        <v>90</v>
      </c>
      <c r="B13" s="214">
        <v>0</v>
      </c>
      <c r="C13" s="213">
        <v>0.72</v>
      </c>
      <c r="D13" s="213">
        <v>1.26</v>
      </c>
      <c r="E13" s="213">
        <v>0.98</v>
      </c>
      <c r="F13" s="212">
        <v>0.69</v>
      </c>
      <c r="G13" s="211">
        <v>0.85</v>
      </c>
    </row>
    <row r="14" spans="1:10">
      <c r="A14" s="197" t="s">
        <v>14</v>
      </c>
      <c r="B14" s="213">
        <v>0.1</v>
      </c>
      <c r="C14" s="213">
        <v>0.68</v>
      </c>
      <c r="D14" s="213">
        <v>0.89</v>
      </c>
      <c r="E14" s="213">
        <v>0.68</v>
      </c>
      <c r="F14" s="212">
        <v>0.6</v>
      </c>
      <c r="G14" s="211">
        <v>0.66</v>
      </c>
      <c r="J14" s="222"/>
    </row>
    <row r="15" spans="1:10">
      <c r="A15" s="197" t="s">
        <v>89</v>
      </c>
      <c r="B15" s="214">
        <v>0</v>
      </c>
      <c r="C15" s="213">
        <v>1.5</v>
      </c>
      <c r="D15" s="213">
        <v>0.98</v>
      </c>
      <c r="E15" s="213">
        <v>1.24</v>
      </c>
      <c r="F15" s="212">
        <v>0.37</v>
      </c>
      <c r="G15" s="211">
        <v>0.99</v>
      </c>
    </row>
    <row r="16" spans="1:10">
      <c r="A16" s="197" t="s">
        <v>12</v>
      </c>
      <c r="B16" s="213">
        <v>0.13</v>
      </c>
      <c r="C16" s="213">
        <v>0.98</v>
      </c>
      <c r="D16" s="213">
        <v>0.71</v>
      </c>
      <c r="E16" s="213">
        <v>0.53</v>
      </c>
      <c r="F16" s="212">
        <v>0.37</v>
      </c>
      <c r="G16" s="211">
        <v>0.48</v>
      </c>
    </row>
    <row r="17" spans="1:7">
      <c r="A17" s="197" t="s">
        <v>11</v>
      </c>
      <c r="B17" s="213">
        <v>0.09</v>
      </c>
      <c r="C17" s="213">
        <v>1.04</v>
      </c>
      <c r="D17" s="213">
        <v>0.59</v>
      </c>
      <c r="E17" s="213">
        <v>0.56000000000000005</v>
      </c>
      <c r="F17" s="212">
        <v>0.91</v>
      </c>
      <c r="G17" s="211">
        <v>0.62</v>
      </c>
    </row>
    <row r="18" spans="1:7">
      <c r="A18" s="197" t="s">
        <v>10</v>
      </c>
      <c r="B18" s="214">
        <v>0</v>
      </c>
      <c r="C18" s="213">
        <v>0.62</v>
      </c>
      <c r="D18" s="213">
        <v>0.83</v>
      </c>
      <c r="E18" s="213">
        <v>0.68</v>
      </c>
      <c r="F18" s="212">
        <v>0.82</v>
      </c>
      <c r="G18" s="211">
        <v>0.73</v>
      </c>
    </row>
    <row r="19" spans="1:7">
      <c r="A19" s="197" t="s">
        <v>9</v>
      </c>
      <c r="B19" s="213">
        <v>7.0000000000000007E-2</v>
      </c>
      <c r="C19" s="213">
        <v>0.68</v>
      </c>
      <c r="D19" s="213">
        <v>0.78</v>
      </c>
      <c r="E19" s="213">
        <v>0.4</v>
      </c>
      <c r="F19" s="212">
        <v>0.53</v>
      </c>
      <c r="G19" s="211">
        <v>0.46</v>
      </c>
    </row>
    <row r="20" spans="1:7" s="206" customFormat="1" ht="15.75">
      <c r="A20" s="197" t="s">
        <v>86</v>
      </c>
      <c r="B20" s="213">
        <v>0.2</v>
      </c>
      <c r="C20" s="213">
        <v>0.48</v>
      </c>
      <c r="D20" s="213">
        <v>0.85</v>
      </c>
      <c r="E20" s="213">
        <v>0.59</v>
      </c>
      <c r="F20" s="212">
        <v>0.73</v>
      </c>
      <c r="G20" s="211">
        <v>0.63</v>
      </c>
    </row>
    <row r="21" spans="1:7" s="206" customFormat="1" ht="15.75">
      <c r="A21" s="197" t="s">
        <v>6</v>
      </c>
      <c r="B21" s="213">
        <v>7.0000000000000007E-2</v>
      </c>
      <c r="C21" s="213">
        <v>0.15</v>
      </c>
      <c r="D21" s="213">
        <v>0.37</v>
      </c>
      <c r="E21" s="213">
        <v>0.27</v>
      </c>
      <c r="F21" s="212">
        <v>0.35</v>
      </c>
      <c r="G21" s="211">
        <v>0.3</v>
      </c>
    </row>
    <row r="22" spans="1:7" s="206" customFormat="1" ht="15.75">
      <c r="A22" s="197" t="s">
        <v>5</v>
      </c>
      <c r="B22" s="214">
        <v>0</v>
      </c>
      <c r="C22" s="213">
        <v>1.07</v>
      </c>
      <c r="D22" s="213">
        <v>0.76</v>
      </c>
      <c r="E22" s="213">
        <v>0.96</v>
      </c>
      <c r="F22" s="212">
        <v>0.96</v>
      </c>
      <c r="G22" s="211">
        <v>0.96</v>
      </c>
    </row>
    <row r="23" spans="1:7" s="206" customFormat="1" ht="15.75">
      <c r="A23" s="197" t="s">
        <v>4</v>
      </c>
      <c r="B23" s="214">
        <v>0</v>
      </c>
      <c r="C23" s="213">
        <v>0.42</v>
      </c>
      <c r="D23" s="213">
        <v>0.63</v>
      </c>
      <c r="E23" s="213">
        <v>0.47</v>
      </c>
      <c r="F23" s="212">
        <v>0.62</v>
      </c>
      <c r="G23" s="211">
        <v>0.53</v>
      </c>
    </row>
    <row r="24" spans="1:7" s="206" customFormat="1" ht="15.75">
      <c r="A24" s="197" t="s">
        <v>84</v>
      </c>
      <c r="B24" s="213">
        <v>0.17</v>
      </c>
      <c r="C24" s="213">
        <v>0.41</v>
      </c>
      <c r="D24" s="213">
        <v>0.43</v>
      </c>
      <c r="E24" s="213">
        <v>0.33</v>
      </c>
      <c r="F24" s="212">
        <v>0.66</v>
      </c>
      <c r="G24" s="211">
        <v>0.46</v>
      </c>
    </row>
    <row r="25" spans="1:7" s="206" customFormat="1" ht="15.75">
      <c r="A25" s="197" t="s">
        <v>2</v>
      </c>
      <c r="B25" s="213">
        <v>0.23</v>
      </c>
      <c r="C25" s="213">
        <v>0.3</v>
      </c>
      <c r="D25" s="213">
        <v>0.82</v>
      </c>
      <c r="E25" s="213">
        <v>0.47</v>
      </c>
      <c r="F25" s="212">
        <v>0.47</v>
      </c>
      <c r="G25" s="211">
        <v>0.47</v>
      </c>
    </row>
    <row r="26" spans="1:7" s="206" customFormat="1" ht="15.75">
      <c r="A26" s="221" t="s">
        <v>92</v>
      </c>
      <c r="B26" s="220">
        <v>0.13</v>
      </c>
      <c r="C26" s="220">
        <v>0.72</v>
      </c>
      <c r="D26" s="220">
        <v>0.79</v>
      </c>
      <c r="E26" s="220">
        <v>0.62</v>
      </c>
      <c r="F26" s="219">
        <v>0.6</v>
      </c>
      <c r="G26" s="218">
        <v>0.61</v>
      </c>
    </row>
    <row r="27" spans="1:7" ht="8.25" customHeight="1">
      <c r="B27" s="217"/>
      <c r="C27" s="217"/>
      <c r="D27" s="216"/>
      <c r="E27" s="216"/>
      <c r="F27" s="212"/>
      <c r="G27" s="211"/>
    </row>
    <row r="28" spans="1:7" ht="15.75">
      <c r="A28" s="201" t="s">
        <v>19</v>
      </c>
      <c r="B28" s="202"/>
      <c r="C28" s="202"/>
      <c r="D28" s="202"/>
      <c r="E28" s="202"/>
      <c r="F28" s="215"/>
      <c r="G28" s="211"/>
    </row>
    <row r="29" spans="1:7" ht="18">
      <c r="A29" s="197" t="s">
        <v>90</v>
      </c>
      <c r="B29" s="214">
        <v>0</v>
      </c>
      <c r="C29" s="213">
        <v>2.92</v>
      </c>
      <c r="D29" s="213">
        <v>5.8</v>
      </c>
      <c r="E29" s="213">
        <v>4.3099999999999996</v>
      </c>
      <c r="F29" s="212">
        <v>5.56</v>
      </c>
      <c r="G29" s="211">
        <v>4.87</v>
      </c>
    </row>
    <row r="30" spans="1:7">
      <c r="A30" s="197" t="s">
        <v>14</v>
      </c>
      <c r="B30" s="213">
        <v>1.42</v>
      </c>
      <c r="C30" s="213">
        <v>2.87</v>
      </c>
      <c r="D30" s="213">
        <v>6.67</v>
      </c>
      <c r="E30" s="213">
        <v>4.0999999999999996</v>
      </c>
      <c r="F30" s="212">
        <v>8.8800000000000008</v>
      </c>
      <c r="G30" s="211">
        <v>5.52</v>
      </c>
    </row>
    <row r="31" spans="1:7">
      <c r="A31" s="197" t="s">
        <v>89</v>
      </c>
      <c r="B31" s="214">
        <v>0</v>
      </c>
      <c r="C31" s="213">
        <v>6.03</v>
      </c>
      <c r="D31" s="213">
        <v>6.73</v>
      </c>
      <c r="E31" s="213">
        <v>6.38</v>
      </c>
      <c r="F31" s="212">
        <v>6.81</v>
      </c>
      <c r="G31" s="211">
        <v>6.5</v>
      </c>
    </row>
    <row r="32" spans="1:7">
      <c r="A32" s="197" t="s">
        <v>12</v>
      </c>
      <c r="B32" s="213">
        <v>0.79</v>
      </c>
      <c r="C32" s="213">
        <v>6.24</v>
      </c>
      <c r="D32" s="213">
        <v>5.96</v>
      </c>
      <c r="E32" s="213">
        <v>4.07</v>
      </c>
      <c r="F32" s="212">
        <v>5.88</v>
      </c>
      <c r="G32" s="211">
        <v>4.6500000000000004</v>
      </c>
    </row>
    <row r="33" spans="1:7">
      <c r="A33" s="197" t="s">
        <v>11</v>
      </c>
      <c r="B33" s="213">
        <v>1.31</v>
      </c>
      <c r="C33" s="213">
        <v>4.6399999999999997</v>
      </c>
      <c r="D33" s="213">
        <v>7.25</v>
      </c>
      <c r="E33" s="213">
        <v>3.91</v>
      </c>
      <c r="F33" s="212">
        <v>12.57</v>
      </c>
      <c r="G33" s="211">
        <v>5.36</v>
      </c>
    </row>
    <row r="34" spans="1:7">
      <c r="A34" s="197" t="s">
        <v>10</v>
      </c>
      <c r="B34" s="213">
        <v>0.48</v>
      </c>
      <c r="C34" s="213">
        <v>3.15</v>
      </c>
      <c r="D34" s="213">
        <v>5.31</v>
      </c>
      <c r="E34" s="213">
        <v>3.94</v>
      </c>
      <c r="F34" s="212">
        <v>7.54</v>
      </c>
      <c r="G34" s="211">
        <v>5.18</v>
      </c>
    </row>
    <row r="35" spans="1:7">
      <c r="A35" s="197" t="s">
        <v>9</v>
      </c>
      <c r="B35" s="213">
        <v>0.9</v>
      </c>
      <c r="C35" s="213">
        <v>6.77</v>
      </c>
      <c r="D35" s="213">
        <v>7.27</v>
      </c>
      <c r="E35" s="213">
        <v>3.85</v>
      </c>
      <c r="F35" s="212">
        <v>10.17</v>
      </c>
      <c r="G35" s="211">
        <v>6.62</v>
      </c>
    </row>
    <row r="36" spans="1:7" s="206" customFormat="1" ht="15.75">
      <c r="A36" s="197" t="s">
        <v>86</v>
      </c>
      <c r="B36" s="213">
        <v>0.49</v>
      </c>
      <c r="C36" s="213">
        <v>2.84</v>
      </c>
      <c r="D36" s="213">
        <v>5.08</v>
      </c>
      <c r="E36" s="213">
        <v>3.37</v>
      </c>
      <c r="F36" s="212">
        <v>7.88</v>
      </c>
      <c r="G36" s="211">
        <v>4.78</v>
      </c>
    </row>
    <row r="37" spans="1:7" s="206" customFormat="1" ht="15.75">
      <c r="A37" s="197" t="s">
        <v>6</v>
      </c>
      <c r="B37" s="213">
        <v>0.61</v>
      </c>
      <c r="C37" s="213">
        <v>1.1100000000000001</v>
      </c>
      <c r="D37" s="213">
        <v>7</v>
      </c>
      <c r="E37" s="213">
        <v>4.55</v>
      </c>
      <c r="F37" s="212">
        <v>7.78</v>
      </c>
      <c r="G37" s="211">
        <v>5.92</v>
      </c>
    </row>
    <row r="38" spans="1:7" s="206" customFormat="1" ht="15.75">
      <c r="A38" s="197" t="s">
        <v>5</v>
      </c>
      <c r="B38" s="214">
        <v>0</v>
      </c>
      <c r="C38" s="213">
        <v>3.8</v>
      </c>
      <c r="D38" s="213">
        <v>5.24</v>
      </c>
      <c r="E38" s="213">
        <v>4.33</v>
      </c>
      <c r="F38" s="212">
        <v>6.46</v>
      </c>
      <c r="G38" s="211">
        <v>4.82</v>
      </c>
    </row>
    <row r="39" spans="1:7" s="206" customFormat="1" ht="15.75">
      <c r="A39" s="197" t="s">
        <v>4</v>
      </c>
      <c r="B39" s="213">
        <v>0.97</v>
      </c>
      <c r="C39" s="213">
        <v>2.37</v>
      </c>
      <c r="D39" s="213">
        <v>4.8899999999999997</v>
      </c>
      <c r="E39" s="213">
        <v>3.49</v>
      </c>
      <c r="F39" s="212">
        <v>6.8</v>
      </c>
      <c r="G39" s="211">
        <v>4.71</v>
      </c>
    </row>
    <row r="40" spans="1:7" s="206" customFormat="1" ht="15.75">
      <c r="A40" s="197" t="s">
        <v>84</v>
      </c>
      <c r="B40" s="213">
        <v>0.78</v>
      </c>
      <c r="C40" s="213">
        <v>3.53</v>
      </c>
      <c r="D40" s="213">
        <v>5.48</v>
      </c>
      <c r="E40" s="213">
        <v>3.23</v>
      </c>
      <c r="F40" s="212">
        <v>7.16</v>
      </c>
      <c r="G40" s="211">
        <v>4.74</v>
      </c>
    </row>
    <row r="41" spans="1:7" s="206" customFormat="1" ht="15.75">
      <c r="A41" s="197" t="s">
        <v>2</v>
      </c>
      <c r="B41" s="213">
        <v>0.82</v>
      </c>
      <c r="C41" s="213">
        <v>1.33</v>
      </c>
      <c r="D41" s="213">
        <v>4.8899999999999997</v>
      </c>
      <c r="E41" s="213">
        <v>2.4500000000000002</v>
      </c>
      <c r="F41" s="212">
        <v>5.98</v>
      </c>
      <c r="G41" s="211">
        <v>3.63</v>
      </c>
    </row>
    <row r="42" spans="1:7" s="206" customFormat="1" ht="15.75">
      <c r="A42" s="221" t="s">
        <v>92</v>
      </c>
      <c r="B42" s="220">
        <v>0.88</v>
      </c>
      <c r="C42" s="220">
        <v>3.22</v>
      </c>
      <c r="D42" s="220">
        <v>5.88</v>
      </c>
      <c r="E42" s="220">
        <v>3.84</v>
      </c>
      <c r="F42" s="219">
        <v>7.44</v>
      </c>
      <c r="G42" s="218">
        <v>5.09</v>
      </c>
    </row>
    <row r="43" spans="1:7" ht="8.25" customHeight="1">
      <c r="B43" s="217"/>
      <c r="C43" s="217"/>
      <c r="D43" s="216"/>
      <c r="E43" s="216"/>
      <c r="F43" s="212"/>
      <c r="G43" s="211"/>
    </row>
    <row r="44" spans="1:7" ht="15.75">
      <c r="A44" s="201" t="s">
        <v>16</v>
      </c>
      <c r="B44" s="202"/>
      <c r="C44" s="202"/>
      <c r="D44" s="202"/>
      <c r="E44" s="202"/>
      <c r="F44" s="215"/>
      <c r="G44" s="211"/>
    </row>
    <row r="45" spans="1:7" ht="18">
      <c r="A45" s="197" t="s">
        <v>90</v>
      </c>
      <c r="B45" s="214">
        <v>0</v>
      </c>
      <c r="C45" s="213">
        <v>14.63</v>
      </c>
      <c r="D45" s="213">
        <v>28.68</v>
      </c>
      <c r="E45" s="213">
        <v>21.42</v>
      </c>
      <c r="F45" s="212">
        <v>28.7</v>
      </c>
      <c r="G45" s="211">
        <v>24.68</v>
      </c>
    </row>
    <row r="46" spans="1:7">
      <c r="A46" s="197" t="s">
        <v>14</v>
      </c>
      <c r="B46" s="213">
        <v>4.8</v>
      </c>
      <c r="C46" s="213">
        <v>11.56</v>
      </c>
      <c r="D46" s="213">
        <v>27.09</v>
      </c>
      <c r="E46" s="213">
        <v>16.47</v>
      </c>
      <c r="F46" s="212">
        <v>39.33</v>
      </c>
      <c r="G46" s="211">
        <v>23.27</v>
      </c>
    </row>
    <row r="47" spans="1:7">
      <c r="A47" s="197" t="s">
        <v>89</v>
      </c>
      <c r="B47" s="214">
        <v>0</v>
      </c>
      <c r="C47" s="213">
        <v>28.55</v>
      </c>
      <c r="D47" s="213">
        <v>36.159999999999997</v>
      </c>
      <c r="E47" s="213">
        <v>32.31</v>
      </c>
      <c r="F47" s="212">
        <v>36.19</v>
      </c>
      <c r="G47" s="211">
        <v>33.43</v>
      </c>
    </row>
    <row r="48" spans="1:7">
      <c r="A48" s="197" t="s">
        <v>12</v>
      </c>
      <c r="B48" s="213">
        <v>4.17</v>
      </c>
      <c r="C48" s="213">
        <v>22.07</v>
      </c>
      <c r="D48" s="213">
        <v>28.44</v>
      </c>
      <c r="E48" s="213">
        <v>18.5</v>
      </c>
      <c r="F48" s="212">
        <v>31.25</v>
      </c>
      <c r="G48" s="211">
        <v>22.62</v>
      </c>
    </row>
    <row r="49" spans="1:7">
      <c r="A49" s="197" t="s">
        <v>11</v>
      </c>
      <c r="B49" s="213">
        <v>5.38</v>
      </c>
      <c r="C49" s="213">
        <v>19</v>
      </c>
      <c r="D49" s="213">
        <v>32.549999999999997</v>
      </c>
      <c r="E49" s="213">
        <v>16.670000000000002</v>
      </c>
      <c r="F49" s="212">
        <v>54.97</v>
      </c>
      <c r="G49" s="211">
        <v>23.06</v>
      </c>
    </row>
    <row r="50" spans="1:7">
      <c r="A50" s="197" t="s">
        <v>10</v>
      </c>
      <c r="B50" s="213">
        <v>5.72</v>
      </c>
      <c r="C50" s="213">
        <v>16.37</v>
      </c>
      <c r="D50" s="213">
        <v>29.24</v>
      </c>
      <c r="E50" s="213">
        <v>21.32</v>
      </c>
      <c r="F50" s="212">
        <v>44.65</v>
      </c>
      <c r="G50" s="211">
        <v>29.33</v>
      </c>
    </row>
    <row r="51" spans="1:7">
      <c r="A51" s="197" t="s">
        <v>9</v>
      </c>
      <c r="B51" s="213">
        <v>11.06</v>
      </c>
      <c r="C51" s="213">
        <v>41.97</v>
      </c>
      <c r="D51" s="213">
        <v>53.67</v>
      </c>
      <c r="E51" s="213">
        <v>30.69</v>
      </c>
      <c r="F51" s="212">
        <v>67.540000000000006</v>
      </c>
      <c r="G51" s="211">
        <v>46.83</v>
      </c>
    </row>
    <row r="52" spans="1:7" s="206" customFormat="1" ht="15.75">
      <c r="A52" s="197" t="s">
        <v>86</v>
      </c>
      <c r="B52" s="213">
        <v>4.8499999999999996</v>
      </c>
      <c r="C52" s="213">
        <v>15.37</v>
      </c>
      <c r="D52" s="213">
        <v>27.79</v>
      </c>
      <c r="E52" s="213">
        <v>18.87</v>
      </c>
      <c r="F52" s="212">
        <v>52.36</v>
      </c>
      <c r="G52" s="211">
        <v>29.3</v>
      </c>
    </row>
    <row r="53" spans="1:7" s="206" customFormat="1" ht="15.75">
      <c r="A53" s="197" t="s">
        <v>6</v>
      </c>
      <c r="B53" s="213">
        <v>9</v>
      </c>
      <c r="C53" s="213">
        <v>11.9</v>
      </c>
      <c r="D53" s="213">
        <v>55.64</v>
      </c>
      <c r="E53" s="213">
        <v>37.6</v>
      </c>
      <c r="F53" s="212">
        <v>59.73</v>
      </c>
      <c r="G53" s="211">
        <v>46.97</v>
      </c>
    </row>
    <row r="54" spans="1:7" s="206" customFormat="1" ht="15.75">
      <c r="A54" s="197" t="s">
        <v>5</v>
      </c>
      <c r="B54" s="214">
        <v>0</v>
      </c>
      <c r="C54" s="213">
        <v>20.12</v>
      </c>
      <c r="D54" s="213">
        <v>22.33</v>
      </c>
      <c r="E54" s="213">
        <v>20.93</v>
      </c>
      <c r="F54" s="212">
        <v>36.479999999999997</v>
      </c>
      <c r="G54" s="211">
        <v>24.52</v>
      </c>
    </row>
    <row r="55" spans="1:7" s="206" customFormat="1" ht="15.75">
      <c r="A55" s="197" t="s">
        <v>4</v>
      </c>
      <c r="B55" s="213">
        <v>5.64</v>
      </c>
      <c r="C55" s="213">
        <v>11.06</v>
      </c>
      <c r="D55" s="213">
        <v>23.87</v>
      </c>
      <c r="E55" s="213">
        <v>16.95</v>
      </c>
      <c r="F55" s="212">
        <v>34.020000000000003</v>
      </c>
      <c r="G55" s="211">
        <v>23.28</v>
      </c>
    </row>
    <row r="56" spans="1:7" s="206" customFormat="1" ht="15.75">
      <c r="A56" s="197" t="s">
        <v>84</v>
      </c>
      <c r="B56" s="213">
        <v>8.31</v>
      </c>
      <c r="C56" s="213">
        <v>26.03</v>
      </c>
      <c r="D56" s="213">
        <v>33.9</v>
      </c>
      <c r="E56" s="213">
        <v>22.3</v>
      </c>
      <c r="F56" s="212">
        <v>47.8</v>
      </c>
      <c r="G56" s="211">
        <v>32.119999999999997</v>
      </c>
    </row>
    <row r="57" spans="1:7" s="206" customFormat="1" ht="15.75">
      <c r="A57" s="197" t="s">
        <v>2</v>
      </c>
      <c r="B57" s="213">
        <v>6.75</v>
      </c>
      <c r="C57" s="213">
        <v>14.46</v>
      </c>
      <c r="D57" s="213">
        <v>34.43</v>
      </c>
      <c r="E57" s="213">
        <v>18.87</v>
      </c>
      <c r="F57" s="212">
        <v>43.17</v>
      </c>
      <c r="G57" s="211">
        <v>27</v>
      </c>
    </row>
    <row r="58" spans="1:7" s="206" customFormat="1" ht="16.5" thickBot="1">
      <c r="A58" s="210" t="s">
        <v>92</v>
      </c>
      <c r="B58" s="209">
        <v>7.08</v>
      </c>
      <c r="C58" s="209">
        <v>16.579999999999998</v>
      </c>
      <c r="D58" s="209">
        <v>33.54</v>
      </c>
      <c r="E58" s="209">
        <v>21.77</v>
      </c>
      <c r="F58" s="208">
        <v>44.91</v>
      </c>
      <c r="G58" s="207">
        <v>29.78</v>
      </c>
    </row>
    <row r="59" spans="1:7" ht="13.5" customHeight="1">
      <c r="A59" s="205" t="s">
        <v>8</v>
      </c>
      <c r="B59" s="203"/>
      <c r="C59" s="203"/>
      <c r="D59" s="202"/>
      <c r="E59" s="202"/>
      <c r="F59" s="190"/>
    </row>
    <row r="60" spans="1:7" ht="24.75" customHeight="1">
      <c r="A60" s="204" t="s">
        <v>91</v>
      </c>
      <c r="B60" s="203"/>
      <c r="C60" s="203"/>
      <c r="D60" s="202"/>
      <c r="E60" s="202"/>
      <c r="F60" s="190"/>
    </row>
    <row r="61" spans="1:7" ht="7.5" customHeight="1">
      <c r="B61" s="203"/>
      <c r="C61" s="203"/>
      <c r="D61" s="202"/>
      <c r="E61" s="202"/>
      <c r="F61" s="190"/>
    </row>
    <row r="62" spans="1:7" ht="8.25" customHeight="1">
      <c r="B62" s="200"/>
      <c r="C62" s="200"/>
      <c r="D62" s="199"/>
      <c r="E62" s="199"/>
      <c r="F62" s="199"/>
      <c r="G62" s="199"/>
    </row>
    <row r="63" spans="1:7" ht="15.75" customHeight="1">
      <c r="A63" s="201" t="s">
        <v>16</v>
      </c>
      <c r="B63" s="200"/>
      <c r="C63" s="200"/>
      <c r="D63" s="199"/>
      <c r="E63" s="199"/>
      <c r="F63" s="199"/>
      <c r="G63" s="199"/>
    </row>
    <row r="64" spans="1:7" ht="18">
      <c r="A64" s="197" t="s">
        <v>90</v>
      </c>
      <c r="B64" s="196" t="s">
        <v>85</v>
      </c>
      <c r="C64" s="196">
        <f>IF(ISERR((C45-C$58)/C$58*100),"n/a",IF(((C45-C$58)/C$58*100)=0,"-",((C45-C$58)/C$58*100)))</f>
        <v>-11.761158021712893</v>
      </c>
      <c r="D64" s="196">
        <f>IF(ISERR((D45-D$58)/D$58*100),"n/a",IF(((D45-D$58)/D$58*100)=0,"-",((D45-D$58)/D$58*100)))</f>
        <v>-14.490161001788907</v>
      </c>
      <c r="E64" s="196">
        <f>IF(ISERR((E45-E$58)/E$58*100),"n/a",IF(((E45-E$58)/E$58*100)=0,"-",((E45-E$58)/E$58*100)))</f>
        <v>-1.6077170418006332</v>
      </c>
      <c r="F64" s="196">
        <f>IF(ISERR((F45-F$58)/F$58*100),"n/a",IF(((F45-F$58)/F$58*100)=0,"-",((F45-F$58)/F$58*100)))</f>
        <v>-36.094411044310846</v>
      </c>
      <c r="G64" s="196">
        <f>IF(ISERR((G45-G$58)/G$58*100),"n/a",IF(((G45-G$58)/G$58*100)=0,"-",((G45-G$58)/G$58*100)))</f>
        <v>-17.125587642713235</v>
      </c>
    </row>
    <row r="65" spans="1:9">
      <c r="A65" s="197" t="s">
        <v>14</v>
      </c>
      <c r="B65" s="196">
        <f>IF(ISERR((B46-B$58)/B$58*100),"n/a",IF(((B46-B$58)/B$58*100)=0,"-",((B46-B$58)/B$58*100)))</f>
        <v>-32.203389830508478</v>
      </c>
      <c r="C65" s="196">
        <f>IF(ISERR((C46-C$58)/C$58*100),"n/a",IF(((C46-C$58)/C$58*100)=0,"-",((C46-C$58)/C$58*100)))</f>
        <v>-30.277442702050656</v>
      </c>
      <c r="D65" s="196">
        <f>IF(ISERR((D46-D$58)/D$58*100),"n/a",IF(((D46-D$58)/D$58*100)=0,"-",((D46-D$58)/D$58*100)))</f>
        <v>-19.23076923076923</v>
      </c>
      <c r="E65" s="196">
        <f>IF(ISERR((E46-E$58)/E$58*100),"n/a",IF(((E46-E$58)/E$58*100)=0,"-",((E46-E$58)/E$58*100)))</f>
        <v>-24.345429490124026</v>
      </c>
      <c r="F65" s="196">
        <f>IF(ISERR((F46-F$58)/F$58*100),"n/a",IF(((F46-F$58)/F$58*100)=0,"-",((F46-F$58)/F$58*100)))</f>
        <v>-12.424849699398795</v>
      </c>
      <c r="G65" s="196">
        <f>IF(ISERR((G46-G$58)/G$58*100),"n/a",IF(((G46-G$58)/G$58*100)=0,"-",((G46-G$58)/G$58*100)))</f>
        <v>-21.860308932169247</v>
      </c>
    </row>
    <row r="66" spans="1:9">
      <c r="A66" s="197" t="s">
        <v>89</v>
      </c>
      <c r="B66" s="196" t="s">
        <v>85</v>
      </c>
      <c r="C66" s="196">
        <f>IF(ISERR((C47-C$58)/C$58*100),"n/a",IF(((C47-C$58)/C$58*100)=0,"-",((C47-C$58)/C$58*100)))</f>
        <v>72.1954161640531</v>
      </c>
      <c r="D66" s="196">
        <f>IF(ISERR((D47-D$58)/D$58*100),"n/a",IF(((D47-D$58)/D$58*100)=0,"-",((D47-D$58)/D$58*100)))</f>
        <v>7.8115682766845485</v>
      </c>
      <c r="E66" s="196">
        <f>IF(ISERR((E47-E$58)/E$58*100),"n/a",IF(((E47-E$58)/E$58*100)=0,"-",((E47-E$58)/E$58*100)))</f>
        <v>48.41525034451081</v>
      </c>
      <c r="F66" s="196">
        <f>IF(ISERR((F47-F$58)/F$58*100),"n/a",IF(((F47-F$58)/F$58*100)=0,"-",((F47-F$58)/F$58*100)))</f>
        <v>-19.41661099977733</v>
      </c>
      <c r="G66" s="196">
        <f>IF(ISERR((G47-G$58)/G$58*100),"n/a",IF(((G47-G$58)/G$58*100)=0,"-",((G47-G$58)/G$58*100)))</f>
        <v>12.256548018804562</v>
      </c>
    </row>
    <row r="67" spans="1:9">
      <c r="A67" s="197" t="s">
        <v>12</v>
      </c>
      <c r="B67" s="196">
        <f>IF(ISERR((B48-B$58)/B$58*100),"n/a",IF(((B48-B$58)/B$58*100)=0,"-",((B48-B$58)/B$58*100)))</f>
        <v>-41.101694915254242</v>
      </c>
      <c r="C67" s="196">
        <f>IF(ISERR((C48-C$58)/C$58*100),"n/a",IF(((C48-C$58)/C$58*100)=0,"-",((C48-C$58)/C$58*100)))</f>
        <v>33.112183353437892</v>
      </c>
      <c r="D67" s="196">
        <f>IF(ISERR((D48-D$58)/D$58*100),"n/a",IF(((D48-D$58)/D$58*100)=0,"-",((D48-D$58)/D$58*100)))</f>
        <v>-15.205724508050084</v>
      </c>
      <c r="E67" s="196">
        <f>IF(ISERR((E48-E$58)/E$58*100),"n/a",IF(((E48-E$58)/E$58*100)=0,"-",((E48-E$58)/E$58*100)))</f>
        <v>-15.020670647680292</v>
      </c>
      <c r="F67" s="196">
        <f>IF(ISERR((F48-F$58)/F$58*100),"n/a",IF(((F48-F$58)/F$58*100)=0,"-",((F48-F$58)/F$58*100)))</f>
        <v>-30.416388332219991</v>
      </c>
      <c r="G67" s="196">
        <f>IF(ISERR((G48-G$58)/G$58*100),"n/a",IF(((G48-G$58)/G$58*100)=0,"-",((G48-G$58)/G$58*100)))</f>
        <v>-24.042981867024849</v>
      </c>
    </row>
    <row r="68" spans="1:9" ht="15.75">
      <c r="A68" s="197" t="s">
        <v>11</v>
      </c>
      <c r="B68" s="196">
        <f>IF(ISERR((B49-B$58)/B$58*100),"n/a",IF(((B49-B$58)/B$58*100)=0,"-",((B49-B$58)/B$58*100)))</f>
        <v>-24.011299435028253</v>
      </c>
      <c r="C68" s="196">
        <f>IF(ISERR((C49-C$58)/C$58*100),"n/a",IF(((C49-C$58)/C$58*100)=0,"-",((C49-C$58)/C$58*100)))</f>
        <v>14.595898673100132</v>
      </c>
      <c r="D68" s="196">
        <f>IF(ISERR((D49-D$58)/D$58*100),"n/a",IF(((D49-D$58)/D$58*100)=0,"-",((D49-D$58)/D$58*100)))</f>
        <v>-2.9516994633273765</v>
      </c>
      <c r="E68" s="196">
        <f>IF(ISERR((E49-E$58)/E$58*100),"n/a",IF(((E49-E$58)/E$58*100)=0,"-",((E49-E$58)/E$58*100)))</f>
        <v>-23.426734037666506</v>
      </c>
      <c r="F68" s="196">
        <f>IF(ISERR((F49-F$58)/F$58*100),"n/a",IF(((F49-F$58)/F$58*100)=0,"-",((F49-F$58)/F$58*100)))</f>
        <v>22.400356268091745</v>
      </c>
      <c r="G68" s="196">
        <f>IF(ISERR((G49-G$58)/G$58*100),"n/a",IF(((G49-G$58)/G$58*100)=0,"-",((G49-G$58)/G$58*100)))</f>
        <v>-22.565480188045676</v>
      </c>
      <c r="I68" s="198" t="s">
        <v>88</v>
      </c>
    </row>
    <row r="69" spans="1:9" ht="15.75">
      <c r="A69" s="197" t="s">
        <v>10</v>
      </c>
      <c r="B69" s="196">
        <f>IF(ISERR((B50-B$58)/B$58*100),"n/a",IF(((B50-B$58)/B$58*100)=0,"-",((B50-B$58)/B$58*100)))</f>
        <v>-19.209039548022602</v>
      </c>
      <c r="C69" s="196">
        <f>IF(ISERR((C50-C$58)/C$58*100),"n/a",IF(((C50-C$58)/C$58*100)=0,"-",((C50-C$58)/C$58*100)))</f>
        <v>-1.2665862484921431</v>
      </c>
      <c r="D69" s="196">
        <f>IF(ISERR((D50-D$58)/D$58*100),"n/a",IF(((D50-D$58)/D$58*100)=0,"-",((D50-D$58)/D$58*100)))</f>
        <v>-12.820512820512823</v>
      </c>
      <c r="E69" s="196">
        <f>IF(ISERR((E50-E$58)/E$58*100),"n/a",IF(((E50-E$58)/E$58*100)=0,"-",((E50-E$58)/E$58*100)))</f>
        <v>-2.067064768029395</v>
      </c>
      <c r="F69" s="196">
        <f>IF(ISERR((F50-F$58)/F$58*100),"n/a",IF(((F50-F$58)/F$58*100)=0,"-",((F50-F$58)/F$58*100)))</f>
        <v>-0.57893564907592521</v>
      </c>
      <c r="G69" s="196">
        <f>IF(ISERR((G50-G$58)/G$58*100),"n/a",IF(((G50-G$58)/G$58*100)=0,"-",((G50-G$58)/G$58*100)))</f>
        <v>-1.5110812625923533</v>
      </c>
      <c r="I69" s="198" t="s">
        <v>87</v>
      </c>
    </row>
    <row r="70" spans="1:9" s="195" customFormat="1">
      <c r="A70" s="197" t="s">
        <v>9</v>
      </c>
      <c r="B70" s="196">
        <f>IF(ISERR((B51-B$58)/B$58*100),"n/a",IF(((B51-B$58)/B$58*100)=0,"-",((B51-B$58)/B$58*100)))</f>
        <v>56.214689265536734</v>
      </c>
      <c r="C70" s="196">
        <f>IF(ISERR((C51-C$58)/C$58*100),"n/a",IF(((C51-C$58)/C$58*100)=0,"-",((C51-C$58)/C$58*100)))</f>
        <v>153.13630880579012</v>
      </c>
      <c r="D70" s="196">
        <f>IF(ISERR((D51-D$58)/D$58*100),"n/a",IF(((D51-D$58)/D$58*100)=0,"-",((D51-D$58)/D$58*100)))</f>
        <v>60.017889087656542</v>
      </c>
      <c r="E70" s="196">
        <f>IF(ISERR((E51-E$58)/E$58*100),"n/a",IF(((E51-E$58)/E$58*100)=0,"-",((E51-E$58)/E$58*100)))</f>
        <v>40.973817179604971</v>
      </c>
      <c r="F70" s="196">
        <f>IF(ISERR((F51-F$58)/F$58*100),"n/a",IF(((F51-F$58)/F$58*100)=0,"-",((F51-F$58)/F$58*100)))</f>
        <v>50.389668225339591</v>
      </c>
      <c r="G70" s="196">
        <f>IF(ISERR((G51-G$58)/G$58*100),"n/a",IF(((G51-G$58)/G$58*100)=0,"-",((G51-G$58)/G$58*100)))</f>
        <v>57.253190060443238</v>
      </c>
    </row>
    <row r="71" spans="1:9" s="195" customFormat="1">
      <c r="A71" s="197" t="s">
        <v>86</v>
      </c>
      <c r="B71" s="196">
        <f>IF(ISERR((B52-B$58)/B$58*100),"n/a",IF(((B52-B$58)/B$58*100)=0,"-",((B52-B$58)/B$58*100)))</f>
        <v>-31.497175141242945</v>
      </c>
      <c r="C71" s="196">
        <f>IF(ISERR((C52-C$58)/C$58*100),"n/a",IF(((C52-C$58)/C$58*100)=0,"-",((C52-C$58)/C$58*100)))</f>
        <v>-7.2979493365500554</v>
      </c>
      <c r="D71" s="196">
        <f>IF(ISERR((D52-D$58)/D$58*100),"n/a",IF(((D52-D$58)/D$58*100)=0,"-",((D52-D$58)/D$58*100)))</f>
        <v>-17.14370900417412</v>
      </c>
      <c r="E71" s="196">
        <f>IF(ISERR((E52-E$58)/E$58*100),"n/a",IF(((E52-E$58)/E$58*100)=0,"-",((E52-E$58)/E$58*100)))</f>
        <v>-13.321084060633895</v>
      </c>
      <c r="F71" s="196">
        <f>IF(ISERR((F52-F$58)/F$58*100),"n/a",IF(((F52-F$58)/F$58*100)=0,"-",((F52-F$58)/F$58*100)))</f>
        <v>16.588733021598763</v>
      </c>
      <c r="G71" s="196">
        <f>IF(ISERR((G52-G$58)/G$58*100),"n/a",IF(((G52-G$58)/G$58*100)=0,"-",((G52-G$58)/G$58*100)))</f>
        <v>-1.6118200134318348</v>
      </c>
    </row>
    <row r="72" spans="1:9" s="195" customFormat="1">
      <c r="A72" s="197" t="s">
        <v>6</v>
      </c>
      <c r="B72" s="196">
        <f>IF(ISERR((B53-B$58)/B$58*100),"n/a",IF(((B53-B$58)/B$58*100)=0,"-",((B53-B$58)/B$58*100)))</f>
        <v>27.118644067796609</v>
      </c>
      <c r="C72" s="196">
        <f>IF(ISERR((C53-C$58)/C$58*100),"n/a",IF(((C53-C$58)/C$58*100)=0,"-",((C53-C$58)/C$58*100)))</f>
        <v>-28.226779252110966</v>
      </c>
      <c r="D72" s="196">
        <f>IF(ISERR((D53-D$58)/D$58*100),"n/a",IF(((D53-D$58)/D$58*100)=0,"-",((D53-D$58)/D$58*100)))</f>
        <v>65.891472868217065</v>
      </c>
      <c r="E72" s="196">
        <f>IF(ISERR((E53-E$58)/E$58*100),"n/a",IF(((E53-E$58)/E$58*100)=0,"-",((E53-E$58)/E$58*100)))</f>
        <v>72.714745062011957</v>
      </c>
      <c r="F72" s="196">
        <f>IF(ISERR((F53-F$58)/F$58*100),"n/a",IF(((F53-F$58)/F$58*100)=0,"-",((F53-F$58)/F$58*100)))</f>
        <v>32.999331997327992</v>
      </c>
      <c r="G72" s="196">
        <f>IF(ISERR((G53-G$58)/G$58*100),"n/a",IF(((G53-G$58)/G$58*100)=0,"-",((G53-G$58)/G$58*100)))</f>
        <v>57.723304231027527</v>
      </c>
    </row>
    <row r="73" spans="1:9" s="195" customFormat="1">
      <c r="A73" s="197" t="s">
        <v>5</v>
      </c>
      <c r="B73" s="196" t="s">
        <v>85</v>
      </c>
      <c r="C73" s="196">
        <f>IF(ISERR((C54-C$58)/C$58*100),"n/a",IF(((C54-C$58)/C$58*100)=0,"-",((C54-C$58)/C$58*100)))</f>
        <v>21.351025331724987</v>
      </c>
      <c r="D73" s="196">
        <f>IF(ISERR((D54-D$58)/D$58*100),"n/a",IF(((D54-D$58)/D$58*100)=0,"-",((D54-D$58)/D$58*100)))</f>
        <v>-33.422778771615988</v>
      </c>
      <c r="E73" s="196">
        <f>IF(ISERR((E54-E$58)/E$58*100),"n/a",IF(((E54-E$58)/E$58*100)=0,"-",((E54-E$58)/E$58*100)))</f>
        <v>-3.858520900321543</v>
      </c>
      <c r="F73" s="196">
        <f>IF(ISERR((F54-F$58)/F$58*100),"n/a",IF(((F54-F$58)/F$58*100)=0,"-",((F54-F$58)/F$58*100)))</f>
        <v>-18.770875083500336</v>
      </c>
      <c r="G73" s="196">
        <f>IF(ISERR((G54-G$58)/G$58*100),"n/a",IF(((G54-G$58)/G$58*100)=0,"-",((G54-G$58)/G$58*100)))</f>
        <v>-17.662860980523845</v>
      </c>
    </row>
    <row r="74" spans="1:9" s="195" customFormat="1">
      <c r="A74" s="197" t="s">
        <v>4</v>
      </c>
      <c r="B74" s="196">
        <f>IF(ISERR((B55-B$58)/B$58*100),"n/a",IF(((B55-B$58)/B$58*100)=0,"-",((B55-B$58)/B$58*100)))</f>
        <v>-20.33898305084746</v>
      </c>
      <c r="C74" s="196">
        <f>IF(ISERR((C55-C$58)/C$58*100),"n/a",IF(((C55-C$58)/C$58*100)=0,"-",((C55-C$58)/C$58*100)))</f>
        <v>-33.2931242460796</v>
      </c>
      <c r="D74" s="196">
        <f>IF(ISERR((D55-D$58)/D$58*100),"n/a",IF(((D55-D$58)/D$58*100)=0,"-",((D55-D$58)/D$58*100)))</f>
        <v>-28.831246273106732</v>
      </c>
      <c r="E74" s="196">
        <f>IF(ISERR((E55-E$58)/E$58*100),"n/a",IF(((E55-E$58)/E$58*100)=0,"-",((E55-E$58)/E$58*100)))</f>
        <v>-22.140560404226001</v>
      </c>
      <c r="F74" s="196">
        <f>IF(ISERR((F55-F$58)/F$58*100),"n/a",IF(((F55-F$58)/F$58*100)=0,"-",((F55-F$58)/F$58*100)))</f>
        <v>-24.248496993987963</v>
      </c>
      <c r="G74" s="196">
        <f>IF(ISERR((G55-G$58)/G$58*100),"n/a",IF(((G55-G$58)/G$58*100)=0,"-",((G55-G$58)/G$58*100)))</f>
        <v>-21.826729348556075</v>
      </c>
    </row>
    <row r="75" spans="1:9" s="195" customFormat="1">
      <c r="A75" s="197" t="s">
        <v>84</v>
      </c>
      <c r="B75" s="196">
        <f>IF(ISERR((B56-B$58)/B$58*100),"n/a",IF(((B56-B$58)/B$58*100)=0,"-",((B56-B$58)/B$58*100)))</f>
        <v>17.372881355932211</v>
      </c>
      <c r="C75" s="196">
        <f>IF(ISERR((C56-C$58)/C$58*100),"n/a",IF(((C56-C$58)/C$58*100)=0,"-",((C56-C$58)/C$58*100)))</f>
        <v>56.996381182147196</v>
      </c>
      <c r="D75" s="196">
        <f>IF(ISERR((D56-D$58)/D$58*100),"n/a",IF(((D56-D$58)/D$58*100)=0,"-",((D56-D$58)/D$58*100)))</f>
        <v>1.0733452593917694</v>
      </c>
      <c r="E75" s="196">
        <f>IF(ISERR((E56-E$58)/E$58*100),"n/a",IF(((E56-E$58)/E$58*100)=0,"-",((E56-E$58)/E$58*100)))</f>
        <v>2.4345429490124073</v>
      </c>
      <c r="F75" s="196">
        <f>IF(ISERR((F56-F$58)/F$58*100),"n/a",IF(((F56-F$58)/F$58*100)=0,"-",((F56-F$58)/F$58*100)))</f>
        <v>6.4350924070362971</v>
      </c>
      <c r="G75" s="196">
        <f>IF(ISERR((G56-G$58)/G$58*100),"n/a",IF(((G56-G$58)/G$58*100)=0,"-",((G56-G$58)/G$58*100)))</f>
        <v>7.8576225654801757</v>
      </c>
    </row>
    <row r="76" spans="1:9" ht="15.75" thickBot="1">
      <c r="A76" s="194" t="s">
        <v>2</v>
      </c>
      <c r="B76" s="193">
        <f>IF(ISERR((B57-B$58)/B$58*100),"n/a",IF(((B57-B$58)/B$58*100)=0,"-",((B57-B$58)/B$58*100)))</f>
        <v>-4.6610169491525433</v>
      </c>
      <c r="C76" s="193">
        <f>IF(ISERR((C57-C$58)/C$58*100),"n/a",IF(((C57-C$58)/C$58*100)=0,"-",((C57-C$58)/C$58*100)))</f>
        <v>-12.786489746682737</v>
      </c>
      <c r="D76" s="193">
        <f>IF(ISERR((D57-D$58)/D$58*100),"n/a",IF(((D57-D$58)/D$58*100)=0,"-",((D57-D$58)/D$58*100)))</f>
        <v>2.6535480023852136</v>
      </c>
      <c r="E76" s="193">
        <f>IF(ISERR((E57-E$58)/E$58*100),"n/a",IF(((E57-E$58)/E$58*100)=0,"-",((E57-E$58)/E$58*100)))</f>
        <v>-13.321084060633895</v>
      </c>
      <c r="F76" s="193">
        <f>IF(ISERR((F57-F$58)/F$58*100),"n/a",IF(((F57-F$58)/F$58*100)=0,"-",((F57-F$58)/F$58*100)))</f>
        <v>-3.8744154976619796</v>
      </c>
      <c r="G76" s="193">
        <f>IF(ISERR((G57-G$58)/G$58*100),"n/a",IF(((G57-G$58)/G$58*100)=0,"-",((G57-G$58)/G$58*100)))</f>
        <v>-9.3351242444593723</v>
      </c>
    </row>
    <row r="77" spans="1:9">
      <c r="A77" s="192"/>
      <c r="B77" s="191"/>
      <c r="C77" s="191"/>
      <c r="D77" s="191"/>
      <c r="E77" s="191"/>
      <c r="F77" s="190"/>
    </row>
    <row r="78" spans="1:9">
      <c r="F78" s="189"/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3"/>
    <pageSetUpPr fitToPage="1"/>
  </sheetPr>
  <dimension ref="A1:J76"/>
  <sheetViews>
    <sheetView zoomScale="75" zoomScaleNormal="75" workbookViewId="0">
      <selection activeCell="N57" sqref="N57"/>
    </sheetView>
  </sheetViews>
  <sheetFormatPr defaultColWidth="12.5703125" defaultRowHeight="15"/>
  <cols>
    <col min="1" max="1" width="39.5703125" style="187" customWidth="1"/>
    <col min="2" max="3" width="13.85546875" style="187" customWidth="1"/>
    <col min="4" max="4" width="18.7109375" style="187" customWidth="1"/>
    <col min="5" max="5" width="13.85546875" style="187" customWidth="1"/>
    <col min="6" max="6" width="13.85546875" style="188" customWidth="1"/>
    <col min="7" max="7" width="13.85546875" style="187" customWidth="1"/>
    <col min="8" max="9" width="12.5703125" style="187"/>
    <col min="10" max="10" width="17.7109375" style="187" customWidth="1"/>
    <col min="11" max="16384" width="12.5703125" style="187"/>
  </cols>
  <sheetData>
    <row r="1" spans="1:10" ht="15.75">
      <c r="A1" s="206" t="s">
        <v>62</v>
      </c>
      <c r="G1" s="236" t="s">
        <v>47</v>
      </c>
    </row>
    <row r="2" spans="1:10" ht="7.5" customHeight="1">
      <c r="A2" s="206"/>
    </row>
    <row r="3" spans="1:10" ht="15.75">
      <c r="A3" s="201" t="s">
        <v>106</v>
      </c>
      <c r="B3" s="206"/>
      <c r="C3" s="206"/>
    </row>
    <row r="4" spans="1:10" ht="16.5" thickBot="1">
      <c r="A4" s="235" t="s">
        <v>105</v>
      </c>
      <c r="B4" s="234"/>
      <c r="C4" s="234"/>
      <c r="E4" s="232"/>
      <c r="F4" s="233"/>
      <c r="G4" s="232"/>
    </row>
    <row r="5" spans="1:10" ht="15.75">
      <c r="A5" s="237"/>
      <c r="B5" s="230"/>
      <c r="C5" s="230" t="s">
        <v>104</v>
      </c>
      <c r="D5" s="230" t="s">
        <v>103</v>
      </c>
      <c r="E5" s="230" t="s">
        <v>102</v>
      </c>
      <c r="F5" s="229" t="s">
        <v>101</v>
      </c>
      <c r="G5" s="229" t="s">
        <v>78</v>
      </c>
    </row>
    <row r="6" spans="1:10" ht="15.75">
      <c r="A6" s="228" t="s">
        <v>100</v>
      </c>
      <c r="B6" s="226" t="s">
        <v>99</v>
      </c>
      <c r="C6" s="226" t="s">
        <v>98</v>
      </c>
      <c r="D6" s="226" t="s">
        <v>97</v>
      </c>
      <c r="E6" s="226" t="s">
        <v>96</v>
      </c>
      <c r="F6" s="223" t="s">
        <v>94</v>
      </c>
      <c r="G6" s="223" t="s">
        <v>94</v>
      </c>
    </row>
    <row r="7" spans="1:10" ht="15.75">
      <c r="A7" s="228" t="s">
        <v>95</v>
      </c>
      <c r="B7" s="227"/>
      <c r="C7" s="227"/>
      <c r="D7" s="226"/>
      <c r="E7" s="226" t="s">
        <v>94</v>
      </c>
      <c r="F7" s="223"/>
      <c r="G7" s="195"/>
    </row>
    <row r="8" spans="1:10" ht="16.5" thickBot="1">
      <c r="A8" s="224" t="s">
        <v>111</v>
      </c>
      <c r="B8" s="224"/>
      <c r="C8" s="224"/>
      <c r="D8" s="224"/>
      <c r="E8" s="224"/>
      <c r="F8" s="225"/>
      <c r="G8" s="224"/>
    </row>
    <row r="9" spans="1:10" ht="16.5" thickTop="1">
      <c r="A9" s="195"/>
      <c r="B9" s="195"/>
      <c r="C9" s="195"/>
      <c r="D9" s="195"/>
      <c r="E9" s="223"/>
      <c r="F9" s="223"/>
    </row>
    <row r="10" spans="1:10" ht="18">
      <c r="A10" s="204" t="s">
        <v>110</v>
      </c>
    </row>
    <row r="11" spans="1:10" ht="8.25" customHeight="1"/>
    <row r="12" spans="1:10" ht="15.75">
      <c r="A12" s="201" t="s">
        <v>20</v>
      </c>
    </row>
    <row r="13" spans="1:10" ht="18">
      <c r="A13" s="197" t="s">
        <v>90</v>
      </c>
      <c r="B13" s="214" t="s">
        <v>109</v>
      </c>
      <c r="C13" s="213">
        <v>0.38</v>
      </c>
      <c r="D13" s="213">
        <v>0.79</v>
      </c>
      <c r="E13" s="213">
        <v>0.56999999999999995</v>
      </c>
      <c r="F13" s="212">
        <v>0.37</v>
      </c>
      <c r="G13" s="211">
        <v>0.48</v>
      </c>
    </row>
    <row r="14" spans="1:10">
      <c r="A14" s="197" t="s">
        <v>14</v>
      </c>
      <c r="B14" s="213">
        <v>0.05</v>
      </c>
      <c r="C14" s="213">
        <v>0.43</v>
      </c>
      <c r="D14" s="213">
        <v>0.54</v>
      </c>
      <c r="E14" s="213">
        <v>0.42</v>
      </c>
      <c r="F14" s="212">
        <v>0.37</v>
      </c>
      <c r="G14" s="211">
        <v>0.4</v>
      </c>
      <c r="J14" s="222"/>
    </row>
    <row r="15" spans="1:10">
      <c r="A15" s="197" t="s">
        <v>89</v>
      </c>
      <c r="B15" s="214" t="s">
        <v>109</v>
      </c>
      <c r="C15" s="213">
        <v>0.8</v>
      </c>
      <c r="D15" s="213">
        <v>0.33</v>
      </c>
      <c r="E15" s="213">
        <v>0.56999999999999995</v>
      </c>
      <c r="F15" s="212">
        <v>0.27</v>
      </c>
      <c r="G15" s="211">
        <v>0.49</v>
      </c>
    </row>
    <row r="16" spans="1:10">
      <c r="A16" s="197" t="s">
        <v>12</v>
      </c>
      <c r="B16" s="213">
        <v>0.12</v>
      </c>
      <c r="C16" s="213">
        <v>0.92</v>
      </c>
      <c r="D16" s="213">
        <v>0.17</v>
      </c>
      <c r="E16" s="213">
        <v>0.24</v>
      </c>
      <c r="F16" s="212">
        <v>0.2</v>
      </c>
      <c r="G16" s="211">
        <v>0.23</v>
      </c>
    </row>
    <row r="17" spans="1:7">
      <c r="A17" s="197" t="s">
        <v>11</v>
      </c>
      <c r="B17" s="213">
        <v>0.2</v>
      </c>
      <c r="C17" s="213">
        <v>0.71</v>
      </c>
      <c r="D17" s="213">
        <v>0.84</v>
      </c>
      <c r="E17" s="213">
        <v>0.53</v>
      </c>
      <c r="F17" s="212">
        <v>0.46</v>
      </c>
      <c r="G17" s="211">
        <v>0.52</v>
      </c>
    </row>
    <row r="18" spans="1:7">
      <c r="A18" s="197" t="s">
        <v>10</v>
      </c>
      <c r="B18" s="214" t="s">
        <v>109</v>
      </c>
      <c r="C18" s="213">
        <v>0.53</v>
      </c>
      <c r="D18" s="213">
        <v>0.43</v>
      </c>
      <c r="E18" s="213">
        <v>0.45</v>
      </c>
      <c r="F18" s="212">
        <v>0.34</v>
      </c>
      <c r="G18" s="211">
        <v>0.41</v>
      </c>
    </row>
    <row r="19" spans="1:7">
      <c r="A19" s="197" t="s">
        <v>9</v>
      </c>
      <c r="B19" s="213">
        <v>0.01</v>
      </c>
      <c r="C19" s="213" t="s">
        <v>109</v>
      </c>
      <c r="D19" s="213">
        <v>0.36</v>
      </c>
      <c r="E19" s="213">
        <v>0.15</v>
      </c>
      <c r="F19" s="212">
        <v>0.28999999999999998</v>
      </c>
      <c r="G19" s="211">
        <v>0.21</v>
      </c>
    </row>
    <row r="20" spans="1:7" s="206" customFormat="1" ht="15.75">
      <c r="A20" s="197" t="s">
        <v>86</v>
      </c>
      <c r="B20" s="213">
        <v>0.14000000000000001</v>
      </c>
      <c r="C20" s="213">
        <v>0.41</v>
      </c>
      <c r="D20" s="213">
        <v>0.53</v>
      </c>
      <c r="E20" s="213">
        <v>0.41</v>
      </c>
      <c r="F20" s="212">
        <v>0.28000000000000003</v>
      </c>
      <c r="G20" s="211">
        <v>0.37</v>
      </c>
    </row>
    <row r="21" spans="1:7" ht="16.5" customHeight="1">
      <c r="A21" s="197" t="s">
        <v>6</v>
      </c>
      <c r="B21" s="213">
        <v>0.17</v>
      </c>
      <c r="C21" s="213">
        <v>0.05</v>
      </c>
      <c r="D21" s="213">
        <v>0.15</v>
      </c>
      <c r="E21" s="213">
        <v>0.13</v>
      </c>
      <c r="F21" s="212">
        <v>0.39</v>
      </c>
      <c r="G21" s="211">
        <v>0.24</v>
      </c>
    </row>
    <row r="22" spans="1:7" ht="15.75" customHeight="1">
      <c r="A22" s="197" t="s">
        <v>5</v>
      </c>
      <c r="B22" s="214" t="s">
        <v>109</v>
      </c>
      <c r="C22" s="213">
        <v>0.6</v>
      </c>
      <c r="D22" s="213">
        <v>0.77</v>
      </c>
      <c r="E22" s="213">
        <v>0.67</v>
      </c>
      <c r="F22" s="212">
        <v>0.4</v>
      </c>
      <c r="G22" s="211">
        <v>0.6</v>
      </c>
    </row>
    <row r="23" spans="1:7">
      <c r="A23" s="197" t="s">
        <v>4</v>
      </c>
      <c r="B23" s="214">
        <v>0.08</v>
      </c>
      <c r="C23" s="213">
        <v>0.4</v>
      </c>
      <c r="D23" s="213">
        <v>0.51</v>
      </c>
      <c r="E23" s="213">
        <v>0.41</v>
      </c>
      <c r="F23" s="212">
        <v>0.16</v>
      </c>
      <c r="G23" s="211">
        <v>0.32</v>
      </c>
    </row>
    <row r="24" spans="1:7">
      <c r="A24" s="197" t="s">
        <v>84</v>
      </c>
      <c r="B24" s="213">
        <v>0.08</v>
      </c>
      <c r="C24" s="213">
        <v>0.35</v>
      </c>
      <c r="D24" s="213">
        <v>0.17</v>
      </c>
      <c r="E24" s="213">
        <v>0.17</v>
      </c>
      <c r="F24" s="212">
        <v>0.39</v>
      </c>
      <c r="G24" s="211">
        <v>0.25</v>
      </c>
    </row>
    <row r="25" spans="1:7">
      <c r="A25" s="197" t="s">
        <v>2</v>
      </c>
      <c r="B25" s="213">
        <v>0.14000000000000001</v>
      </c>
      <c r="C25" s="213">
        <v>0.15</v>
      </c>
      <c r="D25" s="213">
        <v>0.43</v>
      </c>
      <c r="E25" s="213">
        <v>0.24</v>
      </c>
      <c r="F25" s="212">
        <v>0.26</v>
      </c>
      <c r="G25" s="211">
        <v>0.25</v>
      </c>
    </row>
    <row r="26" spans="1:7" ht="15.75">
      <c r="A26" s="221" t="s">
        <v>92</v>
      </c>
      <c r="B26" s="220">
        <v>0.1</v>
      </c>
      <c r="C26" s="220">
        <v>0.47</v>
      </c>
      <c r="D26" s="220">
        <v>0.47</v>
      </c>
      <c r="E26" s="220">
        <v>0.38</v>
      </c>
      <c r="F26" s="219">
        <v>0.31</v>
      </c>
      <c r="G26" s="218">
        <v>0.36</v>
      </c>
    </row>
    <row r="27" spans="1:7" ht="9.75" customHeight="1">
      <c r="B27" s="217"/>
      <c r="C27" s="217"/>
      <c r="D27" s="216"/>
      <c r="E27" s="216"/>
      <c r="F27" s="212"/>
      <c r="G27" s="211"/>
    </row>
    <row r="28" spans="1:7" ht="15.75">
      <c r="A28" s="201" t="s">
        <v>19</v>
      </c>
      <c r="B28" s="202"/>
      <c r="C28" s="202"/>
      <c r="D28" s="202"/>
      <c r="E28" s="202"/>
      <c r="F28" s="215"/>
      <c r="G28" s="211"/>
    </row>
    <row r="29" spans="1:7" ht="18">
      <c r="A29" s="197" t="s">
        <v>90</v>
      </c>
      <c r="B29" s="214" t="s">
        <v>109</v>
      </c>
      <c r="C29" s="213">
        <v>2.2799999999999998</v>
      </c>
      <c r="D29" s="213">
        <v>5.31</v>
      </c>
      <c r="E29" s="213">
        <v>3.71</v>
      </c>
      <c r="F29" s="212">
        <v>5.07</v>
      </c>
      <c r="G29" s="211">
        <v>4.3099999999999996</v>
      </c>
    </row>
    <row r="30" spans="1:7" s="206" customFormat="1" ht="15.75">
      <c r="A30" s="197" t="s">
        <v>14</v>
      </c>
      <c r="B30" s="213">
        <v>0.52</v>
      </c>
      <c r="C30" s="213">
        <v>1.47</v>
      </c>
      <c r="D30" s="213">
        <v>3.36</v>
      </c>
      <c r="E30" s="213">
        <v>2.0299999999999998</v>
      </c>
      <c r="F30" s="212">
        <v>4.4400000000000004</v>
      </c>
      <c r="G30" s="211">
        <v>2.74</v>
      </c>
    </row>
    <row r="31" spans="1:7" ht="16.5" customHeight="1">
      <c r="A31" s="197" t="s">
        <v>89</v>
      </c>
      <c r="B31" s="214" t="s">
        <v>109</v>
      </c>
      <c r="C31" s="213">
        <v>3.99</v>
      </c>
      <c r="D31" s="213">
        <v>4.13</v>
      </c>
      <c r="E31" s="213">
        <v>4.05</v>
      </c>
      <c r="F31" s="212">
        <v>3.72</v>
      </c>
      <c r="G31" s="211">
        <v>3.96</v>
      </c>
    </row>
    <row r="32" spans="1:7">
      <c r="A32" s="197" t="s">
        <v>12</v>
      </c>
      <c r="B32" s="213">
        <v>0.86</v>
      </c>
      <c r="C32" s="213">
        <v>4.74</v>
      </c>
      <c r="D32" s="213">
        <v>3.4</v>
      </c>
      <c r="E32" s="213">
        <v>2.56</v>
      </c>
      <c r="F32" s="212">
        <v>3.61</v>
      </c>
      <c r="G32" s="211">
        <v>2.89</v>
      </c>
    </row>
    <row r="33" spans="1:7">
      <c r="A33" s="197" t="s">
        <v>11</v>
      </c>
      <c r="B33" s="213">
        <v>0.62</v>
      </c>
      <c r="C33" s="213">
        <v>2</v>
      </c>
      <c r="D33" s="213">
        <v>4.37</v>
      </c>
      <c r="E33" s="213">
        <v>1.96</v>
      </c>
      <c r="F33" s="212">
        <v>4.91</v>
      </c>
      <c r="G33" s="211">
        <v>2.4500000000000002</v>
      </c>
    </row>
    <row r="34" spans="1:7">
      <c r="A34" s="197" t="s">
        <v>10</v>
      </c>
      <c r="B34" s="213">
        <v>0.65</v>
      </c>
      <c r="C34" s="213">
        <v>2.38</v>
      </c>
      <c r="D34" s="213">
        <v>4.04</v>
      </c>
      <c r="E34" s="213">
        <v>2.94</v>
      </c>
      <c r="F34" s="212">
        <v>4.38</v>
      </c>
      <c r="G34" s="211">
        <v>3.45</v>
      </c>
    </row>
    <row r="35" spans="1:7">
      <c r="A35" s="197" t="s">
        <v>9</v>
      </c>
      <c r="B35" s="213">
        <v>0.38</v>
      </c>
      <c r="C35" s="213" t="s">
        <v>109</v>
      </c>
      <c r="D35" s="213">
        <v>4.8600000000000003</v>
      </c>
      <c r="E35" s="213">
        <v>2.19</v>
      </c>
      <c r="F35" s="212">
        <v>5.61</v>
      </c>
      <c r="G35" s="211">
        <v>3.58</v>
      </c>
    </row>
    <row r="36" spans="1:7">
      <c r="A36" s="197" t="s">
        <v>86</v>
      </c>
      <c r="B36" s="213">
        <v>0.53</v>
      </c>
      <c r="C36" s="213">
        <v>2.11</v>
      </c>
      <c r="D36" s="213">
        <v>3.52</v>
      </c>
      <c r="E36" s="213">
        <v>2.4300000000000002</v>
      </c>
      <c r="F36" s="212">
        <v>4.8600000000000003</v>
      </c>
      <c r="G36" s="211">
        <v>3.21</v>
      </c>
    </row>
    <row r="37" spans="1:7">
      <c r="A37" s="197" t="s">
        <v>6</v>
      </c>
      <c r="B37" s="213">
        <v>0.52</v>
      </c>
      <c r="C37" s="213">
        <v>1.04</v>
      </c>
      <c r="D37" s="213">
        <v>5.0999999999999996</v>
      </c>
      <c r="E37" s="213">
        <v>3.22</v>
      </c>
      <c r="F37" s="212">
        <v>6.79</v>
      </c>
      <c r="G37" s="211">
        <v>4.75</v>
      </c>
    </row>
    <row r="38" spans="1:7">
      <c r="A38" s="197" t="s">
        <v>5</v>
      </c>
      <c r="B38" s="214" t="s">
        <v>109</v>
      </c>
      <c r="C38" s="213">
        <v>1.85</v>
      </c>
      <c r="D38" s="213">
        <v>2</v>
      </c>
      <c r="E38" s="213">
        <v>1.9</v>
      </c>
      <c r="F38" s="212">
        <v>2.15</v>
      </c>
      <c r="G38" s="211">
        <v>1.96</v>
      </c>
    </row>
    <row r="39" spans="1:7">
      <c r="A39" s="197" t="s">
        <v>4</v>
      </c>
      <c r="B39" s="213">
        <v>0.63</v>
      </c>
      <c r="C39" s="213">
        <v>1.53</v>
      </c>
      <c r="D39" s="213">
        <v>2.5099999999999998</v>
      </c>
      <c r="E39" s="213">
        <v>1.93</v>
      </c>
      <c r="F39" s="212">
        <v>3.17</v>
      </c>
      <c r="G39" s="211">
        <v>2.39</v>
      </c>
    </row>
    <row r="40" spans="1:7">
      <c r="A40" s="197" t="s">
        <v>84</v>
      </c>
      <c r="B40" s="213">
        <v>0.19</v>
      </c>
      <c r="C40" s="213">
        <v>1.61</v>
      </c>
      <c r="D40" s="213">
        <v>3</v>
      </c>
      <c r="E40" s="213">
        <v>1.53</v>
      </c>
      <c r="F40" s="212">
        <v>4.3499999999999996</v>
      </c>
      <c r="G40" s="211">
        <v>2.58</v>
      </c>
    </row>
    <row r="41" spans="1:7" s="206" customFormat="1" ht="15.75">
      <c r="A41" s="197" t="s">
        <v>2</v>
      </c>
      <c r="B41" s="213">
        <v>0.49</v>
      </c>
      <c r="C41" s="213">
        <v>0.95</v>
      </c>
      <c r="D41" s="213">
        <v>3.3</v>
      </c>
      <c r="E41" s="213">
        <v>1.53</v>
      </c>
      <c r="F41" s="212">
        <v>3.98</v>
      </c>
      <c r="G41" s="211">
        <v>2.3199999999999998</v>
      </c>
    </row>
    <row r="42" spans="1:7" ht="15.75" customHeight="1">
      <c r="A42" s="221" t="s">
        <v>92</v>
      </c>
      <c r="B42" s="220">
        <v>0.51</v>
      </c>
      <c r="C42" s="220">
        <v>2.0299999999999998</v>
      </c>
      <c r="D42" s="220">
        <v>3.78</v>
      </c>
      <c r="E42" s="220">
        <v>2.37</v>
      </c>
      <c r="F42" s="219">
        <v>4.58</v>
      </c>
      <c r="G42" s="218">
        <v>3.13</v>
      </c>
    </row>
    <row r="43" spans="1:7" ht="6.75" customHeight="1">
      <c r="B43" s="217"/>
      <c r="C43" s="217"/>
      <c r="D43" s="216"/>
      <c r="E43" s="216"/>
      <c r="F43" s="212"/>
      <c r="G43" s="211"/>
    </row>
    <row r="44" spans="1:7" ht="15.75" customHeight="1">
      <c r="A44" s="201" t="s">
        <v>16</v>
      </c>
      <c r="B44" s="202"/>
      <c r="C44" s="202"/>
      <c r="D44" s="202"/>
      <c r="E44" s="202"/>
      <c r="F44" s="215"/>
      <c r="G44" s="211"/>
    </row>
    <row r="45" spans="1:7" ht="15.75" customHeight="1">
      <c r="A45" s="197" t="s">
        <v>90</v>
      </c>
      <c r="B45" s="214" t="s">
        <v>109</v>
      </c>
      <c r="C45" s="213">
        <v>7.87</v>
      </c>
      <c r="D45" s="213">
        <v>16.11</v>
      </c>
      <c r="E45" s="213">
        <v>11.77</v>
      </c>
      <c r="F45" s="212">
        <v>16.079999999999998</v>
      </c>
      <c r="G45" s="211">
        <v>13.67</v>
      </c>
    </row>
    <row r="46" spans="1:7">
      <c r="A46" s="197" t="s">
        <v>14</v>
      </c>
      <c r="B46" s="213">
        <v>2.92</v>
      </c>
      <c r="C46" s="213">
        <v>5.88</v>
      </c>
      <c r="D46" s="213">
        <v>13.17</v>
      </c>
      <c r="E46" s="213">
        <v>8.15</v>
      </c>
      <c r="F46" s="212">
        <v>19.510000000000002</v>
      </c>
      <c r="G46" s="211">
        <v>11.5</v>
      </c>
    </row>
    <row r="47" spans="1:7">
      <c r="A47" s="197" t="s">
        <v>89</v>
      </c>
      <c r="B47" s="214" t="s">
        <v>109</v>
      </c>
      <c r="C47" s="213">
        <v>18.059999999999999</v>
      </c>
      <c r="D47" s="213">
        <v>19.61</v>
      </c>
      <c r="E47" s="213">
        <v>18.8</v>
      </c>
      <c r="F47" s="212">
        <v>23.26</v>
      </c>
      <c r="G47" s="211">
        <v>20.04</v>
      </c>
    </row>
    <row r="48" spans="1:7">
      <c r="A48" s="197" t="s">
        <v>12</v>
      </c>
      <c r="B48" s="213">
        <v>4.6399999999999997</v>
      </c>
      <c r="C48" s="213">
        <v>17.670000000000002</v>
      </c>
      <c r="D48" s="213">
        <v>18.78</v>
      </c>
      <c r="E48" s="213">
        <v>13.03</v>
      </c>
      <c r="F48" s="212">
        <v>19.73</v>
      </c>
      <c r="G48" s="211">
        <v>15.17</v>
      </c>
    </row>
    <row r="49" spans="1:7">
      <c r="A49" s="197" t="s">
        <v>11</v>
      </c>
      <c r="B49" s="213">
        <v>3.33</v>
      </c>
      <c r="C49" s="213">
        <v>11.29</v>
      </c>
      <c r="D49" s="213">
        <v>20.79</v>
      </c>
      <c r="E49" s="213">
        <v>10.119999999999999</v>
      </c>
      <c r="F49" s="212">
        <v>30.04</v>
      </c>
      <c r="G49" s="211">
        <v>13.43</v>
      </c>
    </row>
    <row r="50" spans="1:7">
      <c r="A50" s="197" t="s">
        <v>10</v>
      </c>
      <c r="B50" s="213">
        <v>5.21</v>
      </c>
      <c r="C50" s="213">
        <v>11.87</v>
      </c>
      <c r="D50" s="213">
        <v>22.23</v>
      </c>
      <c r="E50" s="213">
        <v>15.67</v>
      </c>
      <c r="F50" s="212">
        <v>25.4</v>
      </c>
      <c r="G50" s="211">
        <v>19.12</v>
      </c>
    </row>
    <row r="51" spans="1:7">
      <c r="A51" s="197" t="s">
        <v>9</v>
      </c>
      <c r="B51" s="213">
        <v>6.18</v>
      </c>
      <c r="C51" s="213" t="s">
        <v>109</v>
      </c>
      <c r="D51" s="213">
        <v>35.020000000000003</v>
      </c>
      <c r="E51" s="213">
        <v>17.89</v>
      </c>
      <c r="F51" s="212">
        <v>42.26</v>
      </c>
      <c r="G51" s="211">
        <v>27.83</v>
      </c>
    </row>
    <row r="52" spans="1:7">
      <c r="A52" s="197" t="s">
        <v>86</v>
      </c>
      <c r="B52" s="213">
        <v>5.28</v>
      </c>
      <c r="C52" s="213">
        <v>10.88</v>
      </c>
      <c r="D52" s="213">
        <v>18.420000000000002</v>
      </c>
      <c r="E52" s="213">
        <v>13.22</v>
      </c>
      <c r="F52" s="212">
        <v>31.99</v>
      </c>
      <c r="G52" s="211">
        <v>19.28</v>
      </c>
    </row>
    <row r="53" spans="1:7" ht="16.5" customHeight="1">
      <c r="A53" s="197" t="s">
        <v>6</v>
      </c>
      <c r="B53" s="213">
        <v>7.28</v>
      </c>
      <c r="C53" s="213">
        <v>12.52</v>
      </c>
      <c r="D53" s="213">
        <v>40.36</v>
      </c>
      <c r="E53" s="213">
        <v>27.13</v>
      </c>
      <c r="F53" s="212">
        <v>50.84</v>
      </c>
      <c r="G53" s="211">
        <v>37.28</v>
      </c>
    </row>
    <row r="54" spans="1:7" ht="15.75" customHeight="1">
      <c r="A54" s="197" t="s">
        <v>5</v>
      </c>
      <c r="B54" s="214" t="s">
        <v>109</v>
      </c>
      <c r="C54" s="213">
        <v>11.37</v>
      </c>
      <c r="D54" s="213">
        <v>13.38</v>
      </c>
      <c r="E54" s="213">
        <v>12.1</v>
      </c>
      <c r="F54" s="212">
        <v>19.82</v>
      </c>
      <c r="G54" s="211">
        <v>13.86</v>
      </c>
    </row>
    <row r="55" spans="1:7">
      <c r="A55" s="197" t="s">
        <v>4</v>
      </c>
      <c r="B55" s="213">
        <v>3.22</v>
      </c>
      <c r="C55" s="213">
        <v>10.11</v>
      </c>
      <c r="D55" s="213">
        <v>13.22</v>
      </c>
      <c r="E55" s="213">
        <v>10.83</v>
      </c>
      <c r="F55" s="212">
        <v>18.68</v>
      </c>
      <c r="G55" s="211">
        <v>13.76</v>
      </c>
    </row>
    <row r="56" spans="1:7">
      <c r="A56" s="197" t="s">
        <v>84</v>
      </c>
      <c r="B56" s="213">
        <v>4.3899999999999997</v>
      </c>
      <c r="C56" s="213">
        <v>17.29</v>
      </c>
      <c r="D56" s="213">
        <v>19.04</v>
      </c>
      <c r="E56" s="213">
        <v>12.61</v>
      </c>
      <c r="F56" s="212">
        <v>27.67</v>
      </c>
      <c r="G56" s="211">
        <v>18.22</v>
      </c>
    </row>
    <row r="57" spans="1:7">
      <c r="A57" s="197" t="s">
        <v>2</v>
      </c>
      <c r="B57" s="213">
        <v>4.59</v>
      </c>
      <c r="C57" s="213">
        <v>8.6300000000000008</v>
      </c>
      <c r="D57" s="213">
        <v>22.47</v>
      </c>
      <c r="E57" s="213">
        <v>11.41</v>
      </c>
      <c r="F57" s="212">
        <v>25.9</v>
      </c>
      <c r="G57" s="211">
        <v>16.100000000000001</v>
      </c>
    </row>
    <row r="58" spans="1:7" ht="16.5" thickBot="1">
      <c r="A58" s="210" t="s">
        <v>92</v>
      </c>
      <c r="B58" s="209">
        <v>4.8899999999999997</v>
      </c>
      <c r="C58" s="209">
        <v>10.6</v>
      </c>
      <c r="D58" s="209">
        <v>20.97</v>
      </c>
      <c r="E58" s="209">
        <v>13.47</v>
      </c>
      <c r="F58" s="208">
        <v>27.58</v>
      </c>
      <c r="G58" s="207">
        <v>18.28</v>
      </c>
    </row>
    <row r="59" spans="1:7">
      <c r="A59" s="205" t="s">
        <v>8</v>
      </c>
      <c r="B59" s="203"/>
      <c r="C59" s="203"/>
      <c r="D59" s="202"/>
      <c r="E59" s="202"/>
      <c r="F59" s="190"/>
    </row>
    <row r="60" spans="1:7" ht="21.75" customHeight="1">
      <c r="A60" s="204" t="s">
        <v>108</v>
      </c>
      <c r="B60" s="203"/>
      <c r="C60" s="203"/>
      <c r="D60" s="202"/>
      <c r="E60" s="202"/>
      <c r="F60" s="190"/>
    </row>
    <row r="61" spans="1:7">
      <c r="B61" s="203"/>
      <c r="C61" s="203"/>
      <c r="D61" s="202"/>
      <c r="E61" s="202"/>
      <c r="F61" s="190"/>
    </row>
    <row r="62" spans="1:7" s="195" customFormat="1">
      <c r="A62" s="187"/>
      <c r="B62" s="200"/>
      <c r="C62" s="200"/>
      <c r="D62" s="199"/>
      <c r="E62" s="199"/>
      <c r="F62" s="199"/>
      <c r="G62" s="199"/>
    </row>
    <row r="63" spans="1:7" ht="15.75">
      <c r="A63" s="201" t="s">
        <v>16</v>
      </c>
      <c r="B63" s="200"/>
      <c r="C63" s="200"/>
      <c r="D63" s="199"/>
      <c r="E63" s="199"/>
      <c r="F63" s="199"/>
      <c r="G63" s="199"/>
    </row>
    <row r="64" spans="1:7">
      <c r="A64" s="197" t="s">
        <v>107</v>
      </c>
      <c r="B64" s="196" t="s">
        <v>85</v>
      </c>
      <c r="C64" s="196">
        <f>IF(ISERR((C45-C$58)/C$58*100),"n/a",IF(((C45-C$58)/C$58*100)=0,"-",((C45-C$58)/C$58*100)))</f>
        <v>-25.75471698113207</v>
      </c>
      <c r="D64" s="196">
        <f>IF(ISERR((D45-D$58)/D$58*100),"n/a",IF(((D45-D$58)/D$58*100)=0,"-",((D45-D$58)/D$58*100)))</f>
        <v>-23.175965665236049</v>
      </c>
      <c r="E64" s="196">
        <f>IF(ISERR((E45-E$58)/E$58*100),"n/a",IF(((E45-E$58)/E$58*100)=0,"-",((E45-E$58)/E$58*100)))</f>
        <v>-12.620638455827773</v>
      </c>
      <c r="F64" s="196">
        <f>IF(ISERR((F45-F$58)/F$58*100),"n/a",IF(((F45-F$58)/F$58*100)=0,"-",((F45-F$58)/F$58*100)))</f>
        <v>-41.696881798404647</v>
      </c>
      <c r="G64" s="196">
        <f>IF(ISERR((G45-G$58)/G$58*100),"n/a",IF(((G45-G$58)/G$58*100)=0,"-",((G45-G$58)/G$58*100)))</f>
        <v>-25.21881838074399</v>
      </c>
    </row>
    <row r="65" spans="1:9">
      <c r="A65" s="197" t="s">
        <v>14</v>
      </c>
      <c r="B65" s="196">
        <f>IF(ISERR((B46-B$58)/B$58*100),"n/a",IF(((B46-B$58)/B$58*100)=0,"-",((B46-B$58)/B$58*100)))</f>
        <v>-40.286298568507156</v>
      </c>
      <c r="C65" s="196">
        <f>IF(ISERR((C46-C$58)/C$58*100),"n/a",IF(((C46-C$58)/C$58*100)=0,"-",((C46-C$58)/C$58*100)))</f>
        <v>-44.528301886792455</v>
      </c>
      <c r="D65" s="196">
        <f>IF(ISERR((D46-D$58)/D$58*100),"n/a",IF(((D46-D$58)/D$58*100)=0,"-",((D46-D$58)/D$58*100)))</f>
        <v>-37.195994277539342</v>
      </c>
      <c r="E65" s="196">
        <f>IF(ISERR((E46-E$58)/E$58*100),"n/a",IF(((E46-E$58)/E$58*100)=0,"-",((E46-E$58)/E$58*100)))</f>
        <v>-39.495174461766894</v>
      </c>
      <c r="F65" s="196">
        <f>IF(ISERR((F46-F$58)/F$58*100),"n/a",IF(((F46-F$58)/F$58*100)=0,"-",((F46-F$58)/F$58*100)))</f>
        <v>-29.260333575054375</v>
      </c>
      <c r="G65" s="196">
        <f>IF(ISERR((G46-G$58)/G$58*100),"n/a",IF(((G46-G$58)/G$58*100)=0,"-",((G46-G$58)/G$58*100)))</f>
        <v>-37.089715536105039</v>
      </c>
    </row>
    <row r="66" spans="1:9">
      <c r="A66" s="197" t="s">
        <v>89</v>
      </c>
      <c r="B66" s="196" t="s">
        <v>85</v>
      </c>
      <c r="C66" s="196">
        <f>IF(ISERR((C47-C$58)/C$58*100),"n/a",IF(((C47-C$58)/C$58*100)=0,"-",((C47-C$58)/C$58*100)))</f>
        <v>70.377358490566039</v>
      </c>
      <c r="D66" s="196">
        <f>IF(ISERR((D47-D$58)/D$58*100),"n/a",IF(((D47-D$58)/D$58*100)=0,"-",((D47-D$58)/D$58*100)))</f>
        <v>-6.4854554124940371</v>
      </c>
      <c r="E66" s="196">
        <f>IF(ISERR((E47-E$58)/E$58*100),"n/a",IF(((E47-E$58)/E$58*100)=0,"-",((E47-E$58)/E$58*100)))</f>
        <v>39.569413511507051</v>
      </c>
      <c r="F66" s="196">
        <f>IF(ISERR((F47-F$58)/F$58*100),"n/a",IF(((F47-F$58)/F$58*100)=0,"-",((F47-F$58)/F$58*100)))</f>
        <v>-15.663524292965905</v>
      </c>
      <c r="G66" s="196">
        <f>IF(ISERR((G47-G$58)/G$58*100),"n/a",IF(((G47-G$58)/G$58*100)=0,"-",((G47-G$58)/G$58*100)))</f>
        <v>9.6280087527352176</v>
      </c>
    </row>
    <row r="67" spans="1:9">
      <c r="A67" s="197" t="s">
        <v>12</v>
      </c>
      <c r="B67" s="196">
        <f>IF(ISERR((B48-B$58)/B$58*100),"n/a",IF(((B48-B$58)/B$58*100)=0,"-",((B48-B$58)/B$58*100)))</f>
        <v>-5.112474437627812</v>
      </c>
      <c r="C67" s="196">
        <f>IF(ISERR((C48-C$58)/C$58*100),"n/a",IF(((C48-C$58)/C$58*100)=0,"-",((C48-C$58)/C$58*100)))</f>
        <v>66.698113207547195</v>
      </c>
      <c r="D67" s="196">
        <f>IF(ISERR((D48-D$58)/D$58*100),"n/a",IF(((D48-D$58)/D$58*100)=0,"-",((D48-D$58)/D$58*100)))</f>
        <v>-10.443490701001421</v>
      </c>
      <c r="E67" s="196">
        <f>IF(ISERR((E48-E$58)/E$58*100),"n/a",IF(((E48-E$58)/E$58*100)=0,"-",((E48-E$58)/E$58*100)))</f>
        <v>-3.2665181885671952</v>
      </c>
      <c r="F67" s="196">
        <f>IF(ISERR((F48-F$58)/F$58*100),"n/a",IF(((F48-F$58)/F$58*100)=0,"-",((F48-F$58)/F$58*100)))</f>
        <v>-28.462654097171857</v>
      </c>
      <c r="G67" s="196">
        <f>IF(ISERR((G48-G$58)/G$58*100),"n/a",IF(((G48-G$58)/G$58*100)=0,"-",((G48-G$58)/G$58*100)))</f>
        <v>-17.013129102844644</v>
      </c>
    </row>
    <row r="68" spans="1:9" ht="15.75">
      <c r="A68" s="197" t="s">
        <v>11</v>
      </c>
      <c r="B68" s="196">
        <f>IF(ISERR((B49-B$58)/B$58*100),"n/a",IF(((B49-B$58)/B$58*100)=0,"-",((B49-B$58)/B$58*100)))</f>
        <v>-31.901840490797539</v>
      </c>
      <c r="C68" s="196">
        <f>IF(ISERR((C49-C$58)/C$58*100),"n/a",IF(((C49-C$58)/C$58*100)=0,"-",((C49-C$58)/C$58*100)))</f>
        <v>6.5094339622641471</v>
      </c>
      <c r="D68" s="196">
        <f>IF(ISERR((D49-D$58)/D$58*100),"n/a",IF(((D49-D$58)/D$58*100)=0,"-",((D49-D$58)/D$58*100)))</f>
        <v>-0.85836909871244493</v>
      </c>
      <c r="E68" s="196">
        <f>IF(ISERR((E49-E$58)/E$58*100),"n/a",IF(((E49-E$58)/E$58*100)=0,"-",((E49-E$58)/E$58*100)))</f>
        <v>-24.870081662954725</v>
      </c>
      <c r="F68" s="196">
        <f>IF(ISERR((F49-F$58)/F$58*100),"n/a",IF(((F49-F$58)/F$58*100)=0,"-",((F49-F$58)/F$58*100)))</f>
        <v>8.9195068890500391</v>
      </c>
      <c r="G68" s="196">
        <f>IF(ISERR((G49-G$58)/G$58*100),"n/a",IF(((G49-G$58)/G$58*100)=0,"-",((G49-G$58)/G$58*100)))</f>
        <v>-26.531728665207883</v>
      </c>
      <c r="I68" s="198" t="s">
        <v>88</v>
      </c>
    </row>
    <row r="69" spans="1:9" ht="15.75">
      <c r="A69" s="197" t="s">
        <v>10</v>
      </c>
      <c r="B69" s="196">
        <f>IF(ISERR((B50-B$58)/B$58*100),"n/a",IF(((B50-B$58)/B$58*100)=0,"-",((B50-B$58)/B$58*100)))</f>
        <v>6.5439672801636055</v>
      </c>
      <c r="C69" s="196">
        <f>IF(ISERR((C50-C$58)/C$58*100),"n/a",IF(((C50-C$58)/C$58*100)=0,"-",((C50-C$58)/C$58*100)))</f>
        <v>11.981132075471693</v>
      </c>
      <c r="D69" s="196">
        <f>IF(ISERR((D50-D$58)/D$58*100),"n/a",IF(((D50-D$58)/D$58*100)=0,"-",((D50-D$58)/D$58*100)))</f>
        <v>6.0085836909871322</v>
      </c>
      <c r="E69" s="196">
        <f>IF(ISERR((E50-E$58)/E$58*100),"n/a",IF(((E50-E$58)/E$58*100)=0,"-",((E50-E$58)/E$58*100)))</f>
        <v>16.332590942835925</v>
      </c>
      <c r="F69" s="196">
        <f>IF(ISERR((F50-F$58)/F$58*100),"n/a",IF(((F50-F$58)/F$58*100)=0,"-",((F50-F$58)/F$58*100)))</f>
        <v>-7.9042784626540961</v>
      </c>
      <c r="G69" s="196">
        <f>IF(ISERR((G50-G$58)/G$58*100),"n/a",IF(((G50-G$58)/G$58*100)=0,"-",((G50-G$58)/G$58*100)))</f>
        <v>4.5951859956236314</v>
      </c>
      <c r="I69" s="198" t="s">
        <v>87</v>
      </c>
    </row>
    <row r="70" spans="1:9">
      <c r="A70" s="197" t="s">
        <v>9</v>
      </c>
      <c r="B70" s="196">
        <f>IF(ISERR((B51-B$58)/B$58*100),"n/a",IF(((B51-B$58)/B$58*100)=0,"-",((B51-B$58)/B$58*100)))</f>
        <v>26.380368098159511</v>
      </c>
      <c r="C70" s="196">
        <f>IF(ISERR((C51-C$58)/C$58*100),"n/a",IF(((C51-C$58)/C$58*100)=0,"-",((C51-C$58)/C$58*100)))</f>
        <v>-100</v>
      </c>
      <c r="D70" s="196">
        <f>IF(ISERR((D51-D$58)/D$58*100),"n/a",IF(((D51-D$58)/D$58*100)=0,"-",((D51-D$58)/D$58*100)))</f>
        <v>67.000476871721531</v>
      </c>
      <c r="E70" s="196">
        <f>IF(ISERR((E51-E$58)/E$58*100),"n/a",IF(((E51-E$58)/E$58*100)=0,"-",((E51-E$58)/E$58*100)))</f>
        <v>32.813659985152185</v>
      </c>
      <c r="F70" s="196">
        <f>IF(ISERR((F51-F$58)/F$58*100),"n/a",IF(((F51-F$58)/F$58*100)=0,"-",((F51-F$58)/F$58*100)))</f>
        <v>53.22697606961566</v>
      </c>
      <c r="G70" s="196">
        <f>IF(ISERR((G51-G$58)/G$58*100),"n/a",IF(((G51-G$58)/G$58*100)=0,"-",((G51-G$58)/G$58*100)))</f>
        <v>52.242888402625795</v>
      </c>
    </row>
    <row r="71" spans="1:9">
      <c r="A71" s="197" t="s">
        <v>86</v>
      </c>
      <c r="B71" s="196">
        <f>IF(ISERR((B52-B$58)/B$58*100),"n/a",IF(((B52-B$58)/B$58*100)=0,"-",((B52-B$58)/B$58*100)))</f>
        <v>7.9754601226993991</v>
      </c>
      <c r="C71" s="196">
        <f>IF(ISERR((C52-C$58)/C$58*100),"n/a",IF(((C52-C$58)/C$58*100)=0,"-",((C52-C$58)/C$58*100)))</f>
        <v>2.6415094339622751</v>
      </c>
      <c r="D71" s="196">
        <f>IF(ISERR((D52-D$58)/D$58*100),"n/a",IF(((D52-D$58)/D$58*100)=0,"-",((D52-D$58)/D$58*100)))</f>
        <v>-12.160228898426311</v>
      </c>
      <c r="E71" s="196">
        <f>IF(ISERR((E52-E$58)/E$58*100),"n/a",IF(((E52-E$58)/E$58*100)=0,"-",((E52-E$58)/E$58*100)))</f>
        <v>-1.855976243504083</v>
      </c>
      <c r="F71" s="196">
        <f>IF(ISERR((F52-F$58)/F$58*100),"n/a",IF(((F52-F$58)/F$58*100)=0,"-",((F52-F$58)/F$58*100)))</f>
        <v>15.989847715736042</v>
      </c>
      <c r="G71" s="196">
        <f>IF(ISERR((G52-G$58)/G$58*100),"n/a",IF(((G52-G$58)/G$58*100)=0,"-",((G52-G$58)/G$58*100)))</f>
        <v>5.4704595185995624</v>
      </c>
    </row>
    <row r="72" spans="1:9">
      <c r="A72" s="197" t="s">
        <v>6</v>
      </c>
      <c r="B72" s="196">
        <f>IF(ISERR((B53-B$58)/B$58*100),"n/a",IF(((B53-B$58)/B$58*100)=0,"-",((B53-B$58)/B$58*100)))</f>
        <v>48.875255623721898</v>
      </c>
      <c r="C72" s="196">
        <f>IF(ISERR((C53-C$58)/C$58*100),"n/a",IF(((C53-C$58)/C$58*100)=0,"-",((C53-C$58)/C$58*100)))</f>
        <v>18.113207547169811</v>
      </c>
      <c r="D72" s="196">
        <f>IF(ISERR((D53-D$58)/D$58*100),"n/a",IF(((D53-D$58)/D$58*100)=0,"-",((D53-D$58)/D$58*100)))</f>
        <v>92.465426800190755</v>
      </c>
      <c r="E72" s="196">
        <f>IF(ISERR((E53-E$58)/E$58*100),"n/a",IF(((E53-E$58)/E$58*100)=0,"-",((E53-E$58)/E$58*100)))</f>
        <v>101.41054194506309</v>
      </c>
      <c r="F72" s="196">
        <f>IF(ISERR((F53-F$58)/F$58*100),"n/a",IF(((F53-F$58)/F$58*100)=0,"-",((F53-F$58)/F$58*100)))</f>
        <v>84.336475707034111</v>
      </c>
      <c r="G72" s="196">
        <f>IF(ISERR((G53-G$58)/G$58*100),"n/a",IF(((G53-G$58)/G$58*100)=0,"-",((G53-G$58)/G$58*100)))</f>
        <v>103.93873085339168</v>
      </c>
    </row>
    <row r="73" spans="1:9">
      <c r="A73" s="197" t="s">
        <v>5</v>
      </c>
      <c r="B73" s="196" t="s">
        <v>85</v>
      </c>
      <c r="C73" s="196">
        <f>IF(ISERR((C54-C$58)/C$58*100),"n/a",IF(((C54-C$58)/C$58*100)=0,"-",((C54-C$58)/C$58*100)))</f>
        <v>7.2641509433962224</v>
      </c>
      <c r="D73" s="196">
        <f>IF(ISERR((D54-D$58)/D$58*100),"n/a",IF(((D54-D$58)/D$58*100)=0,"-",((D54-D$58)/D$58*100)))</f>
        <v>-36.194563662374811</v>
      </c>
      <c r="E73" s="196">
        <f>IF(ISERR((E54-E$58)/E$58*100),"n/a",IF(((E54-E$58)/E$58*100)=0,"-",((E54-E$58)/E$58*100)))</f>
        <v>-10.170749814402383</v>
      </c>
      <c r="F73" s="196">
        <f>IF(ISERR((F54-F$58)/F$58*100),"n/a",IF(((F54-F$58)/F$58*100)=0,"-",((F54-F$58)/F$58*100)))</f>
        <v>-28.136330674401734</v>
      </c>
      <c r="G73" s="196">
        <f>IF(ISERR((G54-G$58)/G$58*100),"n/a",IF(((G54-G$58)/G$58*100)=0,"-",((G54-G$58)/G$58*100)))</f>
        <v>-24.179431072210072</v>
      </c>
    </row>
    <row r="74" spans="1:9">
      <c r="A74" s="197" t="s">
        <v>4</v>
      </c>
      <c r="B74" s="196">
        <f>IF(ISERR((B55-B$58)/B$58*100),"n/a",IF(((B55-B$58)/B$58*100)=0,"-",((B55-B$58)/B$58*100)))</f>
        <v>-34.151329243353771</v>
      </c>
      <c r="C74" s="196">
        <f>IF(ISERR((C55-C$58)/C$58*100),"n/a",IF(((C55-C$58)/C$58*100)=0,"-",((C55-C$58)/C$58*100)))</f>
        <v>-4.622641509433965</v>
      </c>
      <c r="D74" s="196">
        <f>IF(ISERR((D55-D$58)/D$58*100),"n/a",IF(((D55-D$58)/D$58*100)=0,"-",((D55-D$58)/D$58*100)))</f>
        <v>-36.957558416785879</v>
      </c>
      <c r="E74" s="196">
        <f>IF(ISERR((E55-E$58)/E$58*100),"n/a",IF(((E55-E$58)/E$58*100)=0,"-",((E55-E$58)/E$58*100)))</f>
        <v>-19.599109131403122</v>
      </c>
      <c r="F74" s="196">
        <f>IF(ISERR((F55-F$58)/F$58*100),"n/a",IF(((F55-F$58)/F$58*100)=0,"-",((F55-F$58)/F$58*100)))</f>
        <v>-32.269760696156631</v>
      </c>
      <c r="G74" s="196">
        <f>IF(ISERR((G55-G$58)/G$58*100),"n/a",IF(((G55-G$58)/G$58*100)=0,"-",((G55-G$58)/G$58*100)))</f>
        <v>-24.726477024070029</v>
      </c>
    </row>
    <row r="75" spans="1:9">
      <c r="A75" s="197" t="s">
        <v>84</v>
      </c>
      <c r="B75" s="196">
        <f>IF(ISERR((B56-B$58)/B$58*100),"n/a",IF(((B56-B$58)/B$58*100)=0,"-",((B56-B$58)/B$58*100)))</f>
        <v>-10.224948875255624</v>
      </c>
      <c r="C75" s="196">
        <f>IF(ISERR((C56-C$58)/C$58*100),"n/a",IF(((C56-C$58)/C$58*100)=0,"-",((C56-C$58)/C$58*100)))</f>
        <v>63.113207547169814</v>
      </c>
      <c r="D75" s="196">
        <f>IF(ISERR((D56-D$58)/D$58*100),"n/a",IF(((D56-D$58)/D$58*100)=0,"-",((D56-D$58)/D$58*100)))</f>
        <v>-9.2036242250834519</v>
      </c>
      <c r="E75" s="196">
        <f>IF(ISERR((E56-E$58)/E$58*100),"n/a",IF(((E56-E$58)/E$58*100)=0,"-",((E56-E$58)/E$58*100)))</f>
        <v>-6.3845582776540555</v>
      </c>
      <c r="F75" s="196">
        <f>IF(ISERR((F56-F$58)/F$58*100),"n/a",IF(((F56-F$58)/F$58*100)=0,"-",((F56-F$58)/F$58*100)))</f>
        <v>0.32632342277013565</v>
      </c>
      <c r="G75" s="196">
        <f>IF(ISERR((G56-G$58)/G$58*100),"n/a",IF(((G56-G$58)/G$58*100)=0,"-",((G56-G$58)/G$58*100)))</f>
        <v>-0.32822757111598616</v>
      </c>
    </row>
    <row r="76" spans="1:9" ht="15.75" thickBot="1">
      <c r="A76" s="194" t="s">
        <v>2</v>
      </c>
      <c r="B76" s="193">
        <f>IF(ISERR((B57-B$58)/B$58*100),"n/a",IF(((B57-B$58)/B$58*100)=0,"-",((B57-B$58)/B$58*100)))</f>
        <v>-6.1349693251533708</v>
      </c>
      <c r="C76" s="193">
        <f>IF(ISERR((C57-C$58)/C$58*100),"n/a",IF(((C57-C$58)/C$58*100)=0,"-",((C57-C$58)/C$58*100)))</f>
        <v>-18.584905660377348</v>
      </c>
      <c r="D76" s="193">
        <f>IF(ISERR((D57-D$58)/D$58*100),"n/a",IF(((D57-D$58)/D$58*100)=0,"-",((D57-D$58)/D$58*100)))</f>
        <v>7.1530758226037205</v>
      </c>
      <c r="E76" s="193">
        <f>IF(ISERR((E57-E$58)/E$58*100),"n/a",IF(((E57-E$58)/E$58*100)=0,"-",((E57-E$58)/E$58*100)))</f>
        <v>-15.293244246473648</v>
      </c>
      <c r="F76" s="193">
        <f>IF(ISERR((F57-F$58)/F$58*100),"n/a",IF(((F57-F$58)/F$58*100)=0,"-",((F57-F$58)/F$58*100)))</f>
        <v>-6.0913705583756341</v>
      </c>
      <c r="G76" s="193">
        <f>IF(ISERR((G57-G$58)/G$58*100),"n/a",IF(((G57-G$58)/G$58*100)=0,"-",((G57-G$58)/G$58*100)))</f>
        <v>-11.925601750547044</v>
      </c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0"/>
  <sheetViews>
    <sheetView zoomScaleNormal="100" workbookViewId="0">
      <selection activeCell="N57" sqref="N57"/>
    </sheetView>
  </sheetViews>
  <sheetFormatPr defaultRowHeight="12.75"/>
  <cols>
    <col min="1" max="1" width="10.85546875" style="238" customWidth="1"/>
    <col min="2" max="2" width="15.28515625" style="238" customWidth="1"/>
    <col min="3" max="16384" width="9.140625" style="1"/>
  </cols>
  <sheetData>
    <row r="1" spans="1:14" ht="15">
      <c r="A1" s="252" t="s">
        <v>135</v>
      </c>
    </row>
    <row r="2" spans="1:14" ht="15">
      <c r="A2" s="252" t="s">
        <v>32</v>
      </c>
    </row>
    <row r="3" spans="1:14" ht="15">
      <c r="A3" s="252" t="s">
        <v>134</v>
      </c>
    </row>
    <row r="4" spans="1:14" ht="15">
      <c r="A4" s="252" t="s">
        <v>133</v>
      </c>
    </row>
    <row r="5" spans="1:14" ht="13.5" thickBot="1"/>
    <row r="6" spans="1:14" ht="25.5">
      <c r="A6" s="258"/>
      <c r="B6" s="258"/>
      <c r="C6" s="257" t="s">
        <v>132</v>
      </c>
      <c r="D6" s="257" t="s">
        <v>131</v>
      </c>
      <c r="E6" s="257" t="s">
        <v>130</v>
      </c>
      <c r="F6" s="257" t="s">
        <v>129</v>
      </c>
      <c r="G6" s="257" t="s">
        <v>128</v>
      </c>
      <c r="H6" s="257" t="s">
        <v>34</v>
      </c>
      <c r="I6" s="257" t="s">
        <v>132</v>
      </c>
      <c r="J6" s="257" t="s">
        <v>131</v>
      </c>
      <c r="K6" s="257" t="s">
        <v>130</v>
      </c>
      <c r="L6" s="257" t="s">
        <v>129</v>
      </c>
      <c r="M6" s="257" t="s">
        <v>128</v>
      </c>
      <c r="N6" s="257" t="s">
        <v>34</v>
      </c>
    </row>
    <row r="7" spans="1:14" ht="13.5" thickBot="1">
      <c r="A7" s="256"/>
      <c r="B7" s="256"/>
      <c r="C7" s="255"/>
      <c r="D7" s="255"/>
      <c r="E7" s="255"/>
      <c r="F7" s="255"/>
      <c r="G7" s="255"/>
      <c r="H7" s="255"/>
      <c r="I7" s="255" t="s">
        <v>127</v>
      </c>
      <c r="J7" s="255" t="s">
        <v>127</v>
      </c>
      <c r="K7" s="255" t="s">
        <v>127</v>
      </c>
      <c r="L7" s="255" t="s">
        <v>127</v>
      </c>
      <c r="M7" s="255" t="s">
        <v>127</v>
      </c>
      <c r="N7" s="255" t="s">
        <v>127</v>
      </c>
    </row>
    <row r="8" spans="1:14" ht="15.75" thickTop="1">
      <c r="A8" s="253" t="s">
        <v>20</v>
      </c>
      <c r="B8" s="252" t="s">
        <v>126</v>
      </c>
      <c r="C8" s="250">
        <v>4</v>
      </c>
      <c r="D8" s="250">
        <v>2</v>
      </c>
      <c r="E8" s="250">
        <v>2</v>
      </c>
      <c r="F8" s="250">
        <v>1</v>
      </c>
      <c r="G8" s="250">
        <v>3</v>
      </c>
      <c r="H8" s="250">
        <v>13</v>
      </c>
      <c r="I8" s="250">
        <v>8.3000000000000007</v>
      </c>
      <c r="J8" s="250">
        <v>5.7</v>
      </c>
      <c r="K8" s="250">
        <v>7.6</v>
      </c>
      <c r="L8" s="250">
        <v>7.7</v>
      </c>
      <c r="M8" s="250">
        <v>11.3</v>
      </c>
      <c r="N8" s="250">
        <v>8</v>
      </c>
    </row>
    <row r="9" spans="1:14" ht="15">
      <c r="A9" s="253"/>
      <c r="B9" s="252" t="s">
        <v>125</v>
      </c>
      <c r="C9" s="250">
        <v>4</v>
      </c>
      <c r="D9" s="250">
        <v>4</v>
      </c>
      <c r="E9" s="250">
        <v>1</v>
      </c>
      <c r="F9" s="250">
        <v>2</v>
      </c>
      <c r="G9" s="250">
        <v>1</v>
      </c>
      <c r="H9" s="250">
        <v>11</v>
      </c>
      <c r="I9" s="250">
        <v>7.1</v>
      </c>
      <c r="J9" s="250">
        <v>9.4</v>
      </c>
      <c r="K9" s="250">
        <v>4.2</v>
      </c>
      <c r="L9" s="250">
        <v>10.9</v>
      </c>
      <c r="M9" s="250">
        <v>3.9</v>
      </c>
      <c r="N9" s="250">
        <v>7.2</v>
      </c>
    </row>
    <row r="10" spans="1:14" ht="15">
      <c r="A10" s="253"/>
      <c r="B10" s="252" t="s">
        <v>124</v>
      </c>
      <c r="C10" s="250">
        <v>3</v>
      </c>
      <c r="D10" s="250">
        <v>1</v>
      </c>
      <c r="E10" s="250">
        <v>1</v>
      </c>
      <c r="F10" s="250">
        <v>2</v>
      </c>
      <c r="G10" s="250">
        <v>3</v>
      </c>
      <c r="H10" s="250">
        <v>9</v>
      </c>
      <c r="I10" s="250">
        <v>6.1</v>
      </c>
      <c r="J10" s="250">
        <v>3.3</v>
      </c>
      <c r="K10" s="250">
        <v>3.8</v>
      </c>
      <c r="L10" s="250">
        <v>8.8000000000000007</v>
      </c>
      <c r="M10" s="250">
        <v>9.1999999999999993</v>
      </c>
      <c r="N10" s="250">
        <v>5.9</v>
      </c>
    </row>
    <row r="11" spans="1:14" ht="15">
      <c r="A11" s="253"/>
      <c r="B11" s="252" t="s">
        <v>123</v>
      </c>
      <c r="C11" s="250">
        <v>5</v>
      </c>
      <c r="D11" s="250">
        <v>3</v>
      </c>
      <c r="E11" s="250">
        <v>2</v>
      </c>
      <c r="F11" s="250">
        <v>1</v>
      </c>
      <c r="G11" s="250">
        <v>2</v>
      </c>
      <c r="H11" s="250">
        <v>13</v>
      </c>
      <c r="I11" s="250">
        <v>9.6</v>
      </c>
      <c r="J11" s="250">
        <v>7.4</v>
      </c>
      <c r="K11" s="250">
        <v>8.8000000000000007</v>
      </c>
      <c r="L11" s="250">
        <v>4.5</v>
      </c>
      <c r="M11" s="250">
        <v>7.3</v>
      </c>
      <c r="N11" s="250">
        <v>8</v>
      </c>
    </row>
    <row r="12" spans="1:14" ht="15">
      <c r="A12" s="253"/>
      <c r="B12" s="252" t="s">
        <v>122</v>
      </c>
      <c r="C12" s="250">
        <v>5</v>
      </c>
      <c r="D12" s="250">
        <v>4</v>
      </c>
      <c r="E12" s="250">
        <v>2</v>
      </c>
      <c r="F12" s="250">
        <v>1</v>
      </c>
      <c r="G12" s="250">
        <v>3</v>
      </c>
      <c r="H12" s="250">
        <v>15</v>
      </c>
      <c r="I12" s="254">
        <v>9</v>
      </c>
      <c r="J12" s="254">
        <v>9</v>
      </c>
      <c r="K12" s="250">
        <v>10.4</v>
      </c>
      <c r="L12" s="250">
        <v>6.6</v>
      </c>
      <c r="M12" s="250">
        <v>9.9</v>
      </c>
      <c r="N12" s="250">
        <v>9.1</v>
      </c>
    </row>
    <row r="13" spans="1:14" ht="15">
      <c r="A13" s="253"/>
      <c r="B13" s="252" t="s">
        <v>121</v>
      </c>
      <c r="C13" s="250">
        <v>5</v>
      </c>
      <c r="D13" s="250">
        <v>5</v>
      </c>
      <c r="E13" s="250">
        <v>3</v>
      </c>
      <c r="F13" s="250">
        <v>1</v>
      </c>
      <c r="G13" s="250">
        <v>2</v>
      </c>
      <c r="H13" s="250">
        <v>16</v>
      </c>
      <c r="I13" s="250">
        <v>8.5</v>
      </c>
      <c r="J13" s="250">
        <v>13.3</v>
      </c>
      <c r="K13" s="250">
        <v>13.7</v>
      </c>
      <c r="L13" s="250">
        <v>6.8</v>
      </c>
      <c r="M13" s="250">
        <v>6.5</v>
      </c>
      <c r="N13" s="250">
        <v>9.9</v>
      </c>
    </row>
    <row r="14" spans="1:14" ht="15">
      <c r="A14" s="253"/>
      <c r="B14" s="252" t="s">
        <v>120</v>
      </c>
      <c r="C14" s="250">
        <v>3</v>
      </c>
      <c r="D14" s="250">
        <v>5</v>
      </c>
      <c r="E14" s="250">
        <v>1</v>
      </c>
      <c r="F14" s="250">
        <v>1</v>
      </c>
      <c r="G14" s="250">
        <v>2</v>
      </c>
      <c r="H14" s="250">
        <v>13</v>
      </c>
      <c r="I14" s="250">
        <v>6.1</v>
      </c>
      <c r="J14" s="250">
        <v>13.3</v>
      </c>
      <c r="K14" s="250">
        <v>5.7</v>
      </c>
      <c r="L14" s="250">
        <v>6.6</v>
      </c>
      <c r="M14" s="254">
        <v>7</v>
      </c>
      <c r="N14" s="250">
        <v>8.1</v>
      </c>
    </row>
    <row r="15" spans="1:14" ht="15">
      <c r="A15" s="253"/>
      <c r="B15" s="252" t="s">
        <v>119</v>
      </c>
      <c r="C15" s="250">
        <v>6</v>
      </c>
      <c r="D15" s="250">
        <v>4</v>
      </c>
      <c r="E15" s="250">
        <v>3</v>
      </c>
      <c r="F15" s="250">
        <v>1</v>
      </c>
      <c r="G15" s="250">
        <v>2</v>
      </c>
      <c r="H15" s="250">
        <v>16</v>
      </c>
      <c r="I15" s="250">
        <v>11.1</v>
      </c>
      <c r="J15" s="250">
        <v>10.5</v>
      </c>
      <c r="K15" s="250">
        <v>15.1</v>
      </c>
      <c r="L15" s="250">
        <v>7.7</v>
      </c>
      <c r="M15" s="250">
        <v>6.3</v>
      </c>
      <c r="N15" s="250">
        <v>10.3</v>
      </c>
    </row>
    <row r="16" spans="1:14" ht="15">
      <c r="A16" s="253"/>
      <c r="B16" s="252" t="s">
        <v>118</v>
      </c>
      <c r="C16" s="250">
        <v>4</v>
      </c>
      <c r="D16" s="250">
        <v>3</v>
      </c>
      <c r="E16" s="250">
        <v>2</v>
      </c>
      <c r="F16" s="250">
        <v>2</v>
      </c>
      <c r="G16" s="250">
        <v>2</v>
      </c>
      <c r="H16" s="250">
        <v>12</v>
      </c>
      <c r="I16" s="254">
        <v>7</v>
      </c>
      <c r="J16" s="250">
        <v>7.4</v>
      </c>
      <c r="K16" s="250">
        <v>9.8000000000000007</v>
      </c>
      <c r="L16" s="250">
        <v>10.199999999999999</v>
      </c>
      <c r="M16" s="250">
        <v>6.5</v>
      </c>
      <c r="N16" s="250">
        <v>7.7</v>
      </c>
    </row>
    <row r="17" spans="1:14" ht="15">
      <c r="A17" s="253"/>
      <c r="B17" s="252" t="s">
        <v>117</v>
      </c>
      <c r="C17" s="250">
        <v>5</v>
      </c>
      <c r="D17" s="250">
        <v>3</v>
      </c>
      <c r="E17" s="250">
        <v>2</v>
      </c>
      <c r="F17" s="250">
        <v>1</v>
      </c>
      <c r="G17" s="250">
        <v>3</v>
      </c>
      <c r="H17" s="250">
        <v>13</v>
      </c>
      <c r="I17" s="250">
        <v>8.6</v>
      </c>
      <c r="J17" s="250">
        <v>6.7</v>
      </c>
      <c r="K17" s="250">
        <v>7.6</v>
      </c>
      <c r="L17" s="250">
        <v>7.7</v>
      </c>
      <c r="M17" s="250">
        <v>9.1999999999999993</v>
      </c>
      <c r="N17" s="250">
        <v>8</v>
      </c>
    </row>
    <row r="18" spans="1:14" ht="15">
      <c r="A18" s="253"/>
      <c r="B18" s="252" t="s">
        <v>116</v>
      </c>
      <c r="C18" s="250">
        <v>5</v>
      </c>
      <c r="D18" s="250">
        <v>3</v>
      </c>
      <c r="E18" s="250">
        <v>1</v>
      </c>
      <c r="F18" s="250">
        <v>2</v>
      </c>
      <c r="G18" s="250">
        <v>3</v>
      </c>
      <c r="H18" s="250">
        <v>14</v>
      </c>
      <c r="I18" s="250">
        <v>8.9</v>
      </c>
      <c r="J18" s="250">
        <v>7.4</v>
      </c>
      <c r="K18" s="250">
        <v>5.9</v>
      </c>
      <c r="L18" s="250">
        <v>12.5</v>
      </c>
      <c r="M18" s="250">
        <v>11.6</v>
      </c>
      <c r="N18" s="250">
        <v>9</v>
      </c>
    </row>
    <row r="19" spans="1:14" ht="15">
      <c r="A19" s="253"/>
      <c r="B19" s="252" t="s">
        <v>115</v>
      </c>
      <c r="C19" s="250">
        <v>5</v>
      </c>
      <c r="D19" s="250">
        <v>3</v>
      </c>
      <c r="E19" s="250">
        <v>2</v>
      </c>
      <c r="F19" s="250">
        <v>2</v>
      </c>
      <c r="G19" s="250">
        <v>3</v>
      </c>
      <c r="H19" s="250">
        <v>14</v>
      </c>
      <c r="I19" s="250">
        <v>9.6999999999999993</v>
      </c>
      <c r="J19" s="250">
        <v>6.7</v>
      </c>
      <c r="K19" s="250">
        <v>7.6</v>
      </c>
      <c r="L19" s="250">
        <v>9.9</v>
      </c>
      <c r="M19" s="250">
        <v>11.3</v>
      </c>
      <c r="N19" s="250">
        <v>8.9</v>
      </c>
    </row>
    <row r="20" spans="1:14" ht="15">
      <c r="A20" s="253"/>
      <c r="B20" s="252" t="s">
        <v>114</v>
      </c>
      <c r="C20" s="250">
        <v>54</v>
      </c>
      <c r="D20" s="250">
        <v>41</v>
      </c>
      <c r="E20" s="250">
        <v>20</v>
      </c>
      <c r="F20" s="250">
        <v>18</v>
      </c>
      <c r="G20" s="250">
        <v>27</v>
      </c>
      <c r="H20" s="250">
        <v>160</v>
      </c>
      <c r="I20" s="250">
        <v>100</v>
      </c>
      <c r="J20" s="250">
        <v>100</v>
      </c>
      <c r="K20" s="250">
        <v>100</v>
      </c>
      <c r="L20" s="250">
        <v>100</v>
      </c>
      <c r="M20" s="250">
        <v>100</v>
      </c>
      <c r="N20" s="250">
        <v>100</v>
      </c>
    </row>
    <row r="21" spans="1:14" ht="15">
      <c r="A21" s="252"/>
      <c r="B21" s="252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</row>
    <row r="22" spans="1:14" ht="15">
      <c r="A22" s="253" t="s">
        <v>19</v>
      </c>
      <c r="B22" s="252" t="s">
        <v>126</v>
      </c>
      <c r="C22" s="250">
        <v>17</v>
      </c>
      <c r="D22" s="250">
        <v>14</v>
      </c>
      <c r="E22" s="250">
        <v>13</v>
      </c>
      <c r="F22" s="250">
        <v>24</v>
      </c>
      <c r="G22" s="250">
        <v>42</v>
      </c>
      <c r="H22" s="250">
        <v>109</v>
      </c>
      <c r="I22" s="254">
        <v>7</v>
      </c>
      <c r="J22" s="250">
        <v>6.3</v>
      </c>
      <c r="K22" s="254">
        <v>7</v>
      </c>
      <c r="L22" s="250">
        <v>9.6</v>
      </c>
      <c r="M22" s="250">
        <v>8.1</v>
      </c>
      <c r="N22" s="250">
        <v>7.8</v>
      </c>
    </row>
    <row r="23" spans="1:14" ht="15">
      <c r="A23" s="253"/>
      <c r="B23" s="252" t="s">
        <v>125</v>
      </c>
      <c r="C23" s="250">
        <v>16</v>
      </c>
      <c r="D23" s="250">
        <v>16</v>
      </c>
      <c r="E23" s="250">
        <v>14</v>
      </c>
      <c r="F23" s="250">
        <v>23</v>
      </c>
      <c r="G23" s="250">
        <v>42</v>
      </c>
      <c r="H23" s="250">
        <v>111</v>
      </c>
      <c r="I23" s="250">
        <v>6.9</v>
      </c>
      <c r="J23" s="250">
        <v>7.6</v>
      </c>
      <c r="K23" s="250">
        <v>7.5</v>
      </c>
      <c r="L23" s="250">
        <v>9.1999999999999993</v>
      </c>
      <c r="M23" s="254">
        <v>8</v>
      </c>
      <c r="N23" s="250">
        <v>7.9</v>
      </c>
    </row>
    <row r="24" spans="1:14" ht="15">
      <c r="A24" s="253"/>
      <c r="B24" s="252" t="s">
        <v>124</v>
      </c>
      <c r="C24" s="250">
        <v>16</v>
      </c>
      <c r="D24" s="250">
        <v>17</v>
      </c>
      <c r="E24" s="250">
        <v>10</v>
      </c>
      <c r="F24" s="250">
        <v>21</v>
      </c>
      <c r="G24" s="250">
        <v>40</v>
      </c>
      <c r="H24" s="250">
        <v>105</v>
      </c>
      <c r="I24" s="250">
        <v>6.9</v>
      </c>
      <c r="J24" s="250">
        <v>7.9</v>
      </c>
      <c r="K24" s="250">
        <v>5.8</v>
      </c>
      <c r="L24" s="250">
        <v>8.1999999999999993</v>
      </c>
      <c r="M24" s="250">
        <v>7.7</v>
      </c>
      <c r="N24" s="250">
        <v>7.4</v>
      </c>
    </row>
    <row r="25" spans="1:14" ht="15">
      <c r="A25" s="253"/>
      <c r="B25" s="252" t="s">
        <v>123</v>
      </c>
      <c r="C25" s="250">
        <v>18</v>
      </c>
      <c r="D25" s="250">
        <v>16</v>
      </c>
      <c r="E25" s="250">
        <v>14</v>
      </c>
      <c r="F25" s="250">
        <v>17</v>
      </c>
      <c r="G25" s="250">
        <v>40</v>
      </c>
      <c r="H25" s="250">
        <v>104</v>
      </c>
      <c r="I25" s="250">
        <v>7.4</v>
      </c>
      <c r="J25" s="250">
        <v>7.3</v>
      </c>
      <c r="K25" s="250">
        <v>7.5</v>
      </c>
      <c r="L25" s="250">
        <v>6.8</v>
      </c>
      <c r="M25" s="250">
        <v>7.6</v>
      </c>
      <c r="N25" s="250">
        <v>7.4</v>
      </c>
    </row>
    <row r="26" spans="1:14" ht="15">
      <c r="A26" s="253"/>
      <c r="B26" s="252" t="s">
        <v>122</v>
      </c>
      <c r="C26" s="250">
        <v>23</v>
      </c>
      <c r="D26" s="250">
        <v>24</v>
      </c>
      <c r="E26" s="250">
        <v>15</v>
      </c>
      <c r="F26" s="250">
        <v>20</v>
      </c>
      <c r="G26" s="250">
        <v>43</v>
      </c>
      <c r="H26" s="250">
        <v>124</v>
      </c>
      <c r="I26" s="250">
        <v>9.6</v>
      </c>
      <c r="J26" s="250">
        <v>11.2</v>
      </c>
      <c r="K26" s="250">
        <v>8.1</v>
      </c>
      <c r="L26" s="250">
        <v>7.7</v>
      </c>
      <c r="M26" s="250">
        <v>8.1999999999999993</v>
      </c>
      <c r="N26" s="250">
        <v>8.8000000000000007</v>
      </c>
    </row>
    <row r="27" spans="1:14" ht="15">
      <c r="A27" s="253"/>
      <c r="B27" s="252" t="s">
        <v>121</v>
      </c>
      <c r="C27" s="250">
        <v>22</v>
      </c>
      <c r="D27" s="250">
        <v>23</v>
      </c>
      <c r="E27" s="250">
        <v>22</v>
      </c>
      <c r="F27" s="250">
        <v>20</v>
      </c>
      <c r="G27" s="250">
        <v>46</v>
      </c>
      <c r="H27" s="250">
        <v>133</v>
      </c>
      <c r="I27" s="250">
        <v>9.3000000000000007</v>
      </c>
      <c r="J27" s="250">
        <v>10.6</v>
      </c>
      <c r="K27" s="250">
        <v>12.3</v>
      </c>
      <c r="L27" s="250">
        <v>7.8</v>
      </c>
      <c r="M27" s="250">
        <v>8.6999999999999993</v>
      </c>
      <c r="N27" s="250">
        <v>9.4</v>
      </c>
    </row>
    <row r="28" spans="1:14" ht="15">
      <c r="A28" s="253"/>
      <c r="B28" s="252" t="s">
        <v>120</v>
      </c>
      <c r="C28" s="250">
        <v>26</v>
      </c>
      <c r="D28" s="250">
        <v>19</v>
      </c>
      <c r="E28" s="250">
        <v>19</v>
      </c>
      <c r="F28" s="250">
        <v>20</v>
      </c>
      <c r="G28" s="250">
        <v>44</v>
      </c>
      <c r="H28" s="250">
        <v>128</v>
      </c>
      <c r="I28" s="250">
        <v>11.1</v>
      </c>
      <c r="J28" s="250">
        <v>8.8000000000000007</v>
      </c>
      <c r="K28" s="250">
        <v>10.7</v>
      </c>
      <c r="L28" s="250">
        <v>8</v>
      </c>
      <c r="M28" s="250">
        <v>8.4</v>
      </c>
      <c r="N28" s="250">
        <v>9.1</v>
      </c>
    </row>
    <row r="29" spans="1:14" ht="15">
      <c r="A29" s="253"/>
      <c r="B29" s="252" t="s">
        <v>119</v>
      </c>
      <c r="C29" s="250">
        <v>25</v>
      </c>
      <c r="D29" s="250">
        <v>21</v>
      </c>
      <c r="E29" s="250">
        <v>18</v>
      </c>
      <c r="F29" s="250">
        <v>20</v>
      </c>
      <c r="G29" s="250">
        <v>49</v>
      </c>
      <c r="H29" s="250">
        <v>133</v>
      </c>
      <c r="I29" s="250">
        <v>10.3</v>
      </c>
      <c r="J29" s="250">
        <v>9.9</v>
      </c>
      <c r="K29" s="250">
        <v>10.199999999999999</v>
      </c>
      <c r="L29" s="250">
        <v>7.9</v>
      </c>
      <c r="M29" s="250">
        <v>9.3000000000000007</v>
      </c>
      <c r="N29" s="250">
        <v>9.4</v>
      </c>
    </row>
    <row r="30" spans="1:14" ht="15">
      <c r="A30" s="253"/>
      <c r="B30" s="252" t="s">
        <v>118</v>
      </c>
      <c r="C30" s="250">
        <v>21</v>
      </c>
      <c r="D30" s="250">
        <v>21</v>
      </c>
      <c r="E30" s="250">
        <v>17</v>
      </c>
      <c r="F30" s="250">
        <v>19</v>
      </c>
      <c r="G30" s="250">
        <v>44</v>
      </c>
      <c r="H30" s="250">
        <v>123</v>
      </c>
      <c r="I30" s="250">
        <v>8.8000000000000007</v>
      </c>
      <c r="J30" s="250">
        <v>9.9</v>
      </c>
      <c r="K30" s="250">
        <v>9.5</v>
      </c>
      <c r="L30" s="250">
        <v>7.4</v>
      </c>
      <c r="M30" s="250">
        <v>8.5</v>
      </c>
      <c r="N30" s="250">
        <v>8.6999999999999993</v>
      </c>
    </row>
    <row r="31" spans="1:14" ht="15">
      <c r="A31" s="253"/>
      <c r="B31" s="252" t="s">
        <v>117</v>
      </c>
      <c r="C31" s="250">
        <v>16</v>
      </c>
      <c r="D31" s="250">
        <v>16</v>
      </c>
      <c r="E31" s="250">
        <v>14</v>
      </c>
      <c r="F31" s="250">
        <v>23</v>
      </c>
      <c r="G31" s="250">
        <v>48</v>
      </c>
      <c r="H31" s="250">
        <v>117</v>
      </c>
      <c r="I31" s="250">
        <v>6.9</v>
      </c>
      <c r="J31" s="250">
        <v>7.6</v>
      </c>
      <c r="K31" s="250">
        <v>7.6</v>
      </c>
      <c r="L31" s="250">
        <v>9</v>
      </c>
      <c r="M31" s="250">
        <v>9.1</v>
      </c>
      <c r="N31" s="250">
        <v>8.3000000000000007</v>
      </c>
    </row>
    <row r="32" spans="1:14" ht="15">
      <c r="A32" s="253"/>
      <c r="B32" s="252" t="s">
        <v>116</v>
      </c>
      <c r="C32" s="250">
        <v>19</v>
      </c>
      <c r="D32" s="250">
        <v>16</v>
      </c>
      <c r="E32" s="250">
        <v>14</v>
      </c>
      <c r="F32" s="250">
        <v>22</v>
      </c>
      <c r="G32" s="250">
        <v>45</v>
      </c>
      <c r="H32" s="250">
        <v>116</v>
      </c>
      <c r="I32" s="250">
        <v>7.9</v>
      </c>
      <c r="J32" s="250">
        <v>7.4</v>
      </c>
      <c r="K32" s="250">
        <v>7.9</v>
      </c>
      <c r="L32" s="250">
        <v>8.6999999999999993</v>
      </c>
      <c r="M32" s="250">
        <v>8.6</v>
      </c>
      <c r="N32" s="250">
        <v>8.1999999999999993</v>
      </c>
    </row>
    <row r="33" spans="1:14" ht="15">
      <c r="A33" s="253"/>
      <c r="B33" s="252" t="s">
        <v>115</v>
      </c>
      <c r="C33" s="250">
        <v>18</v>
      </c>
      <c r="D33" s="250">
        <v>12</v>
      </c>
      <c r="E33" s="250">
        <v>10</v>
      </c>
      <c r="F33" s="250">
        <v>24</v>
      </c>
      <c r="G33" s="250">
        <v>41</v>
      </c>
      <c r="H33" s="250">
        <v>106</v>
      </c>
      <c r="I33" s="250">
        <v>7.7</v>
      </c>
      <c r="J33" s="250">
        <v>5.5</v>
      </c>
      <c r="K33" s="250">
        <v>5.8</v>
      </c>
      <c r="L33" s="250">
        <v>9.6</v>
      </c>
      <c r="M33" s="250">
        <v>7.8</v>
      </c>
      <c r="N33" s="250">
        <v>7.5</v>
      </c>
    </row>
    <row r="34" spans="1:14" ht="15">
      <c r="A34" s="253"/>
      <c r="B34" s="252" t="s">
        <v>114</v>
      </c>
      <c r="C34" s="250">
        <v>238</v>
      </c>
      <c r="D34" s="250">
        <v>214</v>
      </c>
      <c r="E34" s="250">
        <v>180</v>
      </c>
      <c r="F34" s="250">
        <v>253</v>
      </c>
      <c r="G34" s="250">
        <v>523</v>
      </c>
      <c r="H34" s="251">
        <v>1408</v>
      </c>
      <c r="I34" s="250">
        <v>100</v>
      </c>
      <c r="J34" s="250">
        <v>100</v>
      </c>
      <c r="K34" s="250">
        <v>100</v>
      </c>
      <c r="L34" s="250">
        <v>100</v>
      </c>
      <c r="M34" s="250">
        <v>100</v>
      </c>
      <c r="N34" s="250">
        <v>100</v>
      </c>
    </row>
    <row r="35" spans="1:14" ht="15">
      <c r="A35" s="252"/>
      <c r="B35" s="252"/>
      <c r="C35" s="250"/>
      <c r="D35" s="250"/>
      <c r="E35" s="250"/>
      <c r="F35" s="250"/>
      <c r="G35" s="250"/>
      <c r="H35" s="251"/>
      <c r="I35" s="250"/>
      <c r="J35" s="250"/>
      <c r="K35" s="250"/>
      <c r="L35" s="250"/>
      <c r="M35" s="250"/>
      <c r="N35" s="250"/>
    </row>
    <row r="36" spans="1:14" ht="15">
      <c r="A36" s="248" t="s">
        <v>34</v>
      </c>
      <c r="B36" s="247" t="s">
        <v>126</v>
      </c>
      <c r="C36" s="245">
        <v>117</v>
      </c>
      <c r="D36" s="245">
        <v>75</v>
      </c>
      <c r="E36" s="245">
        <v>60</v>
      </c>
      <c r="F36" s="245">
        <v>143</v>
      </c>
      <c r="G36" s="245">
        <v>291</v>
      </c>
      <c r="H36" s="245">
        <v>685</v>
      </c>
      <c r="I36" s="245">
        <v>8.3000000000000007</v>
      </c>
      <c r="J36" s="246">
        <v>8</v>
      </c>
      <c r="K36" s="245">
        <v>7.7</v>
      </c>
      <c r="L36" s="245">
        <v>8.6</v>
      </c>
      <c r="M36" s="245">
        <v>8.4</v>
      </c>
      <c r="N36" s="245">
        <v>8.3000000000000007</v>
      </c>
    </row>
    <row r="37" spans="1:14" ht="15">
      <c r="A37" s="248"/>
      <c r="B37" s="247" t="s">
        <v>125</v>
      </c>
      <c r="C37" s="245">
        <v>115</v>
      </c>
      <c r="D37" s="245">
        <v>75</v>
      </c>
      <c r="E37" s="245">
        <v>65</v>
      </c>
      <c r="F37" s="245">
        <v>155</v>
      </c>
      <c r="G37" s="245">
        <v>290</v>
      </c>
      <c r="H37" s="249">
        <v>701</v>
      </c>
      <c r="I37" s="245">
        <v>8.1999999999999993</v>
      </c>
      <c r="J37" s="246">
        <v>8</v>
      </c>
      <c r="K37" s="245">
        <v>8.3000000000000007</v>
      </c>
      <c r="L37" s="245">
        <v>9.3000000000000007</v>
      </c>
      <c r="M37" s="245">
        <v>8.4</v>
      </c>
      <c r="N37" s="245">
        <v>8.5</v>
      </c>
    </row>
    <row r="38" spans="1:14" ht="15">
      <c r="A38" s="248"/>
      <c r="B38" s="247" t="s">
        <v>124</v>
      </c>
      <c r="C38" s="245">
        <v>108</v>
      </c>
      <c r="D38" s="245">
        <v>70</v>
      </c>
      <c r="E38" s="245">
        <v>56</v>
      </c>
      <c r="F38" s="245">
        <v>133</v>
      </c>
      <c r="G38" s="245">
        <v>283</v>
      </c>
      <c r="H38" s="245">
        <v>649</v>
      </c>
      <c r="I38" s="245">
        <v>7.7</v>
      </c>
      <c r="J38" s="245">
        <v>7.5</v>
      </c>
      <c r="K38" s="245">
        <v>7.2</v>
      </c>
      <c r="L38" s="246">
        <v>8</v>
      </c>
      <c r="M38" s="245">
        <v>8.1999999999999993</v>
      </c>
      <c r="N38" s="245">
        <v>7.9</v>
      </c>
    </row>
    <row r="39" spans="1:14" ht="15">
      <c r="A39" s="248"/>
      <c r="B39" s="247" t="s">
        <v>123</v>
      </c>
      <c r="C39" s="245">
        <v>106</v>
      </c>
      <c r="D39" s="245">
        <v>71</v>
      </c>
      <c r="E39" s="245">
        <v>60</v>
      </c>
      <c r="F39" s="245">
        <v>125</v>
      </c>
      <c r="G39" s="245">
        <v>257</v>
      </c>
      <c r="H39" s="245">
        <v>619</v>
      </c>
      <c r="I39" s="245">
        <v>7.6</v>
      </c>
      <c r="J39" s="245">
        <v>7.6</v>
      </c>
      <c r="K39" s="245">
        <v>7.7</v>
      </c>
      <c r="L39" s="245">
        <v>7.5</v>
      </c>
      <c r="M39" s="245">
        <v>7.5</v>
      </c>
      <c r="N39" s="245">
        <v>7.5</v>
      </c>
    </row>
    <row r="40" spans="1:14" ht="15">
      <c r="A40" s="248"/>
      <c r="B40" s="247" t="s">
        <v>122</v>
      </c>
      <c r="C40" s="245">
        <v>116</v>
      </c>
      <c r="D40" s="245">
        <v>86</v>
      </c>
      <c r="E40" s="245">
        <v>62</v>
      </c>
      <c r="F40" s="245">
        <v>137</v>
      </c>
      <c r="G40" s="245">
        <v>288</v>
      </c>
      <c r="H40" s="245">
        <v>689</v>
      </c>
      <c r="I40" s="245">
        <v>8.3000000000000007</v>
      </c>
      <c r="J40" s="245">
        <v>9.1999999999999993</v>
      </c>
      <c r="K40" s="245">
        <v>7.9</v>
      </c>
      <c r="L40" s="245">
        <v>8.3000000000000007</v>
      </c>
      <c r="M40" s="245">
        <v>8.3000000000000007</v>
      </c>
      <c r="N40" s="245">
        <v>8.4</v>
      </c>
    </row>
    <row r="41" spans="1:14" ht="15">
      <c r="A41" s="248"/>
      <c r="B41" s="247" t="s">
        <v>121</v>
      </c>
      <c r="C41" s="245">
        <v>117</v>
      </c>
      <c r="D41" s="245">
        <v>86</v>
      </c>
      <c r="E41" s="245">
        <v>76</v>
      </c>
      <c r="F41" s="245">
        <v>133</v>
      </c>
      <c r="G41" s="245">
        <v>283</v>
      </c>
      <c r="H41" s="245">
        <v>694</v>
      </c>
      <c r="I41" s="245">
        <v>8.3000000000000007</v>
      </c>
      <c r="J41" s="245">
        <v>9.1999999999999993</v>
      </c>
      <c r="K41" s="245">
        <v>9.6999999999999993</v>
      </c>
      <c r="L41" s="246">
        <v>8</v>
      </c>
      <c r="M41" s="245">
        <v>8.1999999999999993</v>
      </c>
      <c r="N41" s="245">
        <v>8.4</v>
      </c>
    </row>
    <row r="42" spans="1:14" ht="15">
      <c r="A42" s="248"/>
      <c r="B42" s="247" t="s">
        <v>120</v>
      </c>
      <c r="C42" s="245">
        <v>123</v>
      </c>
      <c r="D42" s="245">
        <v>82</v>
      </c>
      <c r="E42" s="245">
        <v>80</v>
      </c>
      <c r="F42" s="245">
        <v>133</v>
      </c>
      <c r="G42" s="245">
        <v>264</v>
      </c>
      <c r="H42" s="245">
        <v>682</v>
      </c>
      <c r="I42" s="245">
        <v>8.8000000000000007</v>
      </c>
      <c r="J42" s="245">
        <v>8.8000000000000007</v>
      </c>
      <c r="K42" s="245">
        <v>10.199999999999999</v>
      </c>
      <c r="L42" s="246">
        <v>8</v>
      </c>
      <c r="M42" s="245">
        <v>7.7</v>
      </c>
      <c r="N42" s="245">
        <v>8.3000000000000007</v>
      </c>
    </row>
    <row r="43" spans="1:14" ht="15">
      <c r="A43" s="248"/>
      <c r="B43" s="247" t="s">
        <v>119</v>
      </c>
      <c r="C43" s="245">
        <v>140</v>
      </c>
      <c r="D43" s="245">
        <v>85</v>
      </c>
      <c r="E43" s="245">
        <v>77</v>
      </c>
      <c r="F43" s="245">
        <v>138</v>
      </c>
      <c r="G43" s="245">
        <v>297</v>
      </c>
      <c r="H43" s="249">
        <v>736</v>
      </c>
      <c r="I43" s="245">
        <v>9.9</v>
      </c>
      <c r="J43" s="245">
        <v>9.1</v>
      </c>
      <c r="K43" s="245">
        <v>9.9</v>
      </c>
      <c r="L43" s="245">
        <v>8.3000000000000007</v>
      </c>
      <c r="M43" s="245">
        <v>8.6</v>
      </c>
      <c r="N43" s="245">
        <v>8.9</v>
      </c>
    </row>
    <row r="44" spans="1:14" ht="15">
      <c r="A44" s="248"/>
      <c r="B44" s="247" t="s">
        <v>118</v>
      </c>
      <c r="C44" s="245">
        <v>107</v>
      </c>
      <c r="D44" s="245">
        <v>82</v>
      </c>
      <c r="E44" s="245">
        <v>71</v>
      </c>
      <c r="F44" s="245">
        <v>131</v>
      </c>
      <c r="G44" s="245">
        <v>300</v>
      </c>
      <c r="H44" s="249">
        <v>692</v>
      </c>
      <c r="I44" s="245">
        <v>7.6</v>
      </c>
      <c r="J44" s="245">
        <v>8.8000000000000007</v>
      </c>
      <c r="K44" s="245">
        <v>9.1</v>
      </c>
      <c r="L44" s="245">
        <v>7.9</v>
      </c>
      <c r="M44" s="245">
        <v>8.6999999999999993</v>
      </c>
      <c r="N44" s="245">
        <v>8.4</v>
      </c>
    </row>
    <row r="45" spans="1:14" ht="15">
      <c r="A45" s="248"/>
      <c r="B45" s="247" t="s">
        <v>117</v>
      </c>
      <c r="C45" s="245">
        <v>119</v>
      </c>
      <c r="D45" s="245">
        <v>75</v>
      </c>
      <c r="E45" s="245">
        <v>61</v>
      </c>
      <c r="F45" s="245">
        <v>141</v>
      </c>
      <c r="G45" s="245">
        <v>290</v>
      </c>
      <c r="H45" s="245">
        <v>686</v>
      </c>
      <c r="I45" s="245">
        <v>8.4</v>
      </c>
      <c r="J45" s="246">
        <v>8</v>
      </c>
      <c r="K45" s="245">
        <v>7.7</v>
      </c>
      <c r="L45" s="245">
        <v>8.5</v>
      </c>
      <c r="M45" s="245">
        <v>8.4</v>
      </c>
      <c r="N45" s="245">
        <v>8.3000000000000007</v>
      </c>
    </row>
    <row r="46" spans="1:14" ht="15">
      <c r="A46" s="248"/>
      <c r="B46" s="247" t="s">
        <v>116</v>
      </c>
      <c r="C46" s="245">
        <v>120</v>
      </c>
      <c r="D46" s="245">
        <v>72</v>
      </c>
      <c r="E46" s="245">
        <v>63</v>
      </c>
      <c r="F46" s="245">
        <v>151</v>
      </c>
      <c r="G46" s="245">
        <v>322</v>
      </c>
      <c r="H46" s="249">
        <v>728</v>
      </c>
      <c r="I46" s="245">
        <v>8.5</v>
      </c>
      <c r="J46" s="245">
        <v>7.7</v>
      </c>
      <c r="K46" s="245">
        <v>8.1</v>
      </c>
      <c r="L46" s="245">
        <v>9.1</v>
      </c>
      <c r="M46" s="245">
        <v>9.3000000000000007</v>
      </c>
      <c r="N46" s="245">
        <v>8.8000000000000007</v>
      </c>
    </row>
    <row r="47" spans="1:14" ht="15">
      <c r="A47" s="248"/>
      <c r="B47" s="247" t="s">
        <v>115</v>
      </c>
      <c r="C47" s="245">
        <v>119</v>
      </c>
      <c r="D47" s="245">
        <v>75</v>
      </c>
      <c r="E47" s="245">
        <v>51</v>
      </c>
      <c r="F47" s="245">
        <v>141</v>
      </c>
      <c r="G47" s="245">
        <v>290</v>
      </c>
      <c r="H47" s="245">
        <v>675</v>
      </c>
      <c r="I47" s="245">
        <v>8.4</v>
      </c>
      <c r="J47" s="246">
        <v>8</v>
      </c>
      <c r="K47" s="245">
        <v>6.5</v>
      </c>
      <c r="L47" s="245">
        <v>8.5</v>
      </c>
      <c r="M47" s="245">
        <v>8.4</v>
      </c>
      <c r="N47" s="245">
        <v>8.1999999999999993</v>
      </c>
    </row>
    <row r="48" spans="1:14" ht="15.75" thickBot="1">
      <c r="A48" s="244"/>
      <c r="B48" s="243" t="s">
        <v>114</v>
      </c>
      <c r="C48" s="242">
        <v>1407</v>
      </c>
      <c r="D48" s="242">
        <v>933</v>
      </c>
      <c r="E48" s="242">
        <v>782</v>
      </c>
      <c r="F48" s="242">
        <v>1660</v>
      </c>
      <c r="G48" s="242">
        <v>3454</v>
      </c>
      <c r="H48" s="242">
        <v>8236</v>
      </c>
      <c r="I48" s="241">
        <v>100</v>
      </c>
      <c r="J48" s="241">
        <v>100</v>
      </c>
      <c r="K48" s="241">
        <v>100</v>
      </c>
      <c r="L48" s="241">
        <v>100</v>
      </c>
      <c r="M48" s="241">
        <v>100</v>
      </c>
      <c r="N48" s="241">
        <v>100</v>
      </c>
    </row>
    <row r="49" spans="1:1" ht="19.5" customHeight="1">
      <c r="A49" s="240" t="s">
        <v>113</v>
      </c>
    </row>
    <row r="50" spans="1:1" ht="15">
      <c r="A50" s="239" t="s">
        <v>112</v>
      </c>
    </row>
  </sheetData>
  <mergeCells count="4">
    <mergeCell ref="A6:B7"/>
    <mergeCell ref="A8:A20"/>
    <mergeCell ref="A22:A34"/>
    <mergeCell ref="A36:A48"/>
  </mergeCells>
  <pageMargins left="0.75" right="0.75" top="1" bottom="1" header="0.5" footer="0.5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6"/>
  <sheetViews>
    <sheetView zoomScaleNormal="100" workbookViewId="0">
      <selection activeCell="N57" sqref="N57"/>
    </sheetView>
  </sheetViews>
  <sheetFormatPr defaultRowHeight="12.75"/>
  <cols>
    <col min="1" max="1" width="18.5703125" style="1" customWidth="1"/>
    <col min="2" max="2" width="13.28515625" style="1" customWidth="1"/>
    <col min="3" max="10" width="9.28515625" style="1" bestFit="1" customWidth="1"/>
    <col min="11" max="11" width="9.42578125" style="1" bestFit="1" customWidth="1"/>
    <col min="12" max="16384" width="9.140625" style="1"/>
  </cols>
  <sheetData>
    <row r="1" spans="1:11" ht="15">
      <c r="A1" s="270" t="s">
        <v>152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5">
      <c r="A2" s="270"/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1" ht="15">
      <c r="A3" s="270" t="s">
        <v>151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</row>
    <row r="4" spans="1:11" ht="15">
      <c r="A4" s="270" t="s">
        <v>150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</row>
    <row r="5" spans="1:11" ht="15">
      <c r="A5" s="270" t="s">
        <v>149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</row>
    <row r="6" spans="1:11">
      <c r="A6" s="269"/>
      <c r="B6" s="259"/>
      <c r="C6" s="259"/>
      <c r="D6" s="259"/>
      <c r="E6" s="259"/>
      <c r="F6" s="259"/>
      <c r="G6" s="259"/>
      <c r="H6" s="259"/>
      <c r="I6" s="259"/>
      <c r="J6" s="259"/>
      <c r="K6" s="259"/>
    </row>
    <row r="7" spans="1:11" ht="15">
      <c r="A7" s="268"/>
      <c r="B7" s="268"/>
      <c r="C7" s="268" t="s">
        <v>148</v>
      </c>
      <c r="D7" s="268"/>
      <c r="E7" s="268"/>
      <c r="F7" s="268" t="s">
        <v>147</v>
      </c>
      <c r="G7" s="268"/>
      <c r="H7" s="268"/>
      <c r="I7" s="268" t="s">
        <v>34</v>
      </c>
      <c r="J7" s="268"/>
      <c r="K7" s="268"/>
    </row>
    <row r="8" spans="1:11" ht="15">
      <c r="A8" s="268"/>
      <c r="B8" s="268"/>
      <c r="C8" s="267" t="s">
        <v>20</v>
      </c>
      <c r="D8" s="267" t="s">
        <v>19</v>
      </c>
      <c r="E8" s="267" t="s">
        <v>34</v>
      </c>
      <c r="F8" s="267" t="s">
        <v>20</v>
      </c>
      <c r="G8" s="267" t="s">
        <v>19</v>
      </c>
      <c r="H8" s="267" t="s">
        <v>34</v>
      </c>
      <c r="I8" s="267" t="s">
        <v>20</v>
      </c>
      <c r="J8" s="267" t="s">
        <v>19</v>
      </c>
      <c r="K8" s="267" t="s">
        <v>34</v>
      </c>
    </row>
    <row r="9" spans="1:11" ht="15" customHeight="1">
      <c r="A9" s="265" t="s">
        <v>146</v>
      </c>
      <c r="B9" s="267" t="s">
        <v>50</v>
      </c>
      <c r="C9" s="267">
        <v>46</v>
      </c>
      <c r="D9" s="267">
        <v>813</v>
      </c>
      <c r="E9" s="266">
        <v>5813</v>
      </c>
      <c r="F9" s="267">
        <v>119</v>
      </c>
      <c r="G9" s="267">
        <v>704</v>
      </c>
      <c r="H9" s="266">
        <v>3468</v>
      </c>
      <c r="I9" s="267">
        <v>166</v>
      </c>
      <c r="J9" s="266">
        <v>1517</v>
      </c>
      <c r="K9" s="266">
        <v>9281</v>
      </c>
    </row>
    <row r="10" spans="1:11" ht="15">
      <c r="A10" s="265"/>
      <c r="B10" s="264">
        <v>2013</v>
      </c>
      <c r="C10" s="264">
        <v>28</v>
      </c>
      <c r="D10" s="264">
        <v>562</v>
      </c>
      <c r="E10" s="263">
        <v>4265</v>
      </c>
      <c r="F10" s="264">
        <v>84</v>
      </c>
      <c r="G10" s="264">
        <v>465</v>
      </c>
      <c r="H10" s="263">
        <v>2394</v>
      </c>
      <c r="I10" s="264">
        <v>112</v>
      </c>
      <c r="J10" s="263">
        <v>1027</v>
      </c>
      <c r="K10" s="263">
        <v>6659</v>
      </c>
    </row>
    <row r="11" spans="1:11" ht="15">
      <c r="A11" s="265"/>
      <c r="B11" s="264">
        <v>2014</v>
      </c>
      <c r="C11" s="264">
        <v>37</v>
      </c>
      <c r="D11" s="264">
        <v>618</v>
      </c>
      <c r="E11" s="263">
        <v>4166</v>
      </c>
      <c r="F11" s="264">
        <v>79</v>
      </c>
      <c r="G11" s="264">
        <v>468</v>
      </c>
      <c r="H11" s="263">
        <v>2340</v>
      </c>
      <c r="I11" s="264">
        <v>116</v>
      </c>
      <c r="J11" s="263">
        <v>1086</v>
      </c>
      <c r="K11" s="263">
        <v>6506</v>
      </c>
    </row>
    <row r="12" spans="1:11" ht="15">
      <c r="A12" s="265"/>
      <c r="B12" s="264">
        <v>2015</v>
      </c>
      <c r="C12" s="264">
        <v>24</v>
      </c>
      <c r="D12" s="264">
        <v>581</v>
      </c>
      <c r="E12" s="263">
        <v>3983</v>
      </c>
      <c r="F12" s="264">
        <v>72</v>
      </c>
      <c r="G12" s="264">
        <v>431</v>
      </c>
      <c r="H12" s="263">
        <v>2242</v>
      </c>
      <c r="I12" s="264">
        <v>96</v>
      </c>
      <c r="J12" s="263">
        <v>1012</v>
      </c>
      <c r="K12" s="263">
        <v>6225</v>
      </c>
    </row>
    <row r="13" spans="1:11" ht="15">
      <c r="A13" s="265"/>
      <c r="B13" s="264">
        <v>2016</v>
      </c>
      <c r="C13" s="264">
        <v>30</v>
      </c>
      <c r="D13" s="264">
        <v>578</v>
      </c>
      <c r="E13" s="263">
        <v>4072</v>
      </c>
      <c r="F13" s="264">
        <v>84</v>
      </c>
      <c r="G13" s="264">
        <v>469</v>
      </c>
      <c r="H13" s="263">
        <v>2155</v>
      </c>
      <c r="I13" s="264">
        <v>114</v>
      </c>
      <c r="J13" s="263">
        <v>1047</v>
      </c>
      <c r="K13" s="263">
        <v>6227</v>
      </c>
    </row>
    <row r="14" spans="1:11" ht="15">
      <c r="A14" s="265"/>
      <c r="B14" s="264">
        <v>2017</v>
      </c>
      <c r="C14" s="264">
        <v>29</v>
      </c>
      <c r="D14" s="264">
        <v>570</v>
      </c>
      <c r="E14" s="263">
        <v>3398</v>
      </c>
      <c r="F14" s="264">
        <v>72</v>
      </c>
      <c r="G14" s="264">
        <v>460</v>
      </c>
      <c r="H14" s="263">
        <v>1908</v>
      </c>
      <c r="I14" s="264">
        <v>101</v>
      </c>
      <c r="J14" s="263">
        <v>1030</v>
      </c>
      <c r="K14" s="263">
        <v>5306</v>
      </c>
    </row>
    <row r="15" spans="1:11" ht="16.5" customHeight="1">
      <c r="A15" s="265"/>
      <c r="B15" s="267" t="s">
        <v>140</v>
      </c>
      <c r="C15" s="267">
        <v>30</v>
      </c>
      <c r="D15" s="267">
        <v>582</v>
      </c>
      <c r="E15" s="266">
        <v>3977</v>
      </c>
      <c r="F15" s="267">
        <v>78</v>
      </c>
      <c r="G15" s="267">
        <v>459</v>
      </c>
      <c r="H15" s="266">
        <v>2208</v>
      </c>
      <c r="I15" s="267">
        <v>108</v>
      </c>
      <c r="J15" s="266">
        <v>1040</v>
      </c>
      <c r="K15" s="266">
        <v>6185</v>
      </c>
    </row>
    <row r="16" spans="1:11" ht="15.75" customHeight="1">
      <c r="A16" s="265" t="s">
        <v>145</v>
      </c>
      <c r="B16" s="267" t="s">
        <v>50</v>
      </c>
      <c r="C16" s="267">
        <v>34</v>
      </c>
      <c r="D16" s="267">
        <v>413</v>
      </c>
      <c r="E16" s="266">
        <v>2294</v>
      </c>
      <c r="F16" s="267">
        <v>68</v>
      </c>
      <c r="G16" s="267">
        <v>296</v>
      </c>
      <c r="H16" s="266">
        <v>1451</v>
      </c>
      <c r="I16" s="267">
        <v>102</v>
      </c>
      <c r="J16" s="267">
        <v>709</v>
      </c>
      <c r="K16" s="266">
        <v>3745</v>
      </c>
    </row>
    <row r="17" spans="1:11" ht="15">
      <c r="A17" s="265"/>
      <c r="B17" s="264">
        <v>2013</v>
      </c>
      <c r="C17" s="264">
        <v>16</v>
      </c>
      <c r="D17" s="264">
        <v>246</v>
      </c>
      <c r="E17" s="263">
        <v>1485</v>
      </c>
      <c r="F17" s="264">
        <v>31</v>
      </c>
      <c r="G17" s="264">
        <v>154</v>
      </c>
      <c r="H17" s="263">
        <v>833</v>
      </c>
      <c r="I17" s="264">
        <v>47</v>
      </c>
      <c r="J17" s="264">
        <v>400</v>
      </c>
      <c r="K17" s="263">
        <v>2318</v>
      </c>
    </row>
    <row r="18" spans="1:11" ht="15">
      <c r="A18" s="265"/>
      <c r="B18" s="264">
        <v>2014</v>
      </c>
      <c r="C18" s="264">
        <v>30</v>
      </c>
      <c r="D18" s="264">
        <v>237</v>
      </c>
      <c r="E18" s="263">
        <v>1540</v>
      </c>
      <c r="F18" s="264">
        <v>35</v>
      </c>
      <c r="G18" s="264">
        <v>166</v>
      </c>
      <c r="H18" s="263">
        <v>791</v>
      </c>
      <c r="I18" s="264">
        <v>65</v>
      </c>
      <c r="J18" s="264">
        <v>403</v>
      </c>
      <c r="K18" s="263">
        <v>2331</v>
      </c>
    </row>
    <row r="19" spans="1:11" ht="15">
      <c r="A19" s="265"/>
      <c r="B19" s="264">
        <v>2015</v>
      </c>
      <c r="C19" s="264">
        <v>23</v>
      </c>
      <c r="D19" s="264">
        <v>253</v>
      </c>
      <c r="E19" s="263">
        <v>1420</v>
      </c>
      <c r="F19" s="264">
        <v>38</v>
      </c>
      <c r="G19" s="264">
        <v>157</v>
      </c>
      <c r="H19" s="263">
        <v>835</v>
      </c>
      <c r="I19" s="264">
        <v>61</v>
      </c>
      <c r="J19" s="264">
        <v>410</v>
      </c>
      <c r="K19" s="263">
        <v>2255</v>
      </c>
    </row>
    <row r="20" spans="1:11" ht="15">
      <c r="A20" s="265"/>
      <c r="B20" s="264">
        <v>2016</v>
      </c>
      <c r="C20" s="264">
        <v>14</v>
      </c>
      <c r="D20" s="264">
        <v>239</v>
      </c>
      <c r="E20" s="263">
        <v>1401</v>
      </c>
      <c r="F20" s="264">
        <v>47</v>
      </c>
      <c r="G20" s="264">
        <v>148</v>
      </c>
      <c r="H20" s="263">
        <v>734</v>
      </c>
      <c r="I20" s="264">
        <v>61</v>
      </c>
      <c r="J20" s="264">
        <v>387</v>
      </c>
      <c r="K20" s="263">
        <v>2135</v>
      </c>
    </row>
    <row r="21" spans="1:11" ht="15">
      <c r="A21" s="265"/>
      <c r="B21" s="264">
        <v>2017</v>
      </c>
      <c r="C21" s="264">
        <v>15</v>
      </c>
      <c r="D21" s="264">
        <v>217</v>
      </c>
      <c r="E21" s="263">
        <v>1190</v>
      </c>
      <c r="F21" s="264">
        <v>25</v>
      </c>
      <c r="G21" s="264">
        <v>126</v>
      </c>
      <c r="H21" s="263">
        <v>618</v>
      </c>
      <c r="I21" s="264">
        <v>40</v>
      </c>
      <c r="J21" s="264">
        <v>343</v>
      </c>
      <c r="K21" s="263">
        <v>1808</v>
      </c>
    </row>
    <row r="22" spans="1:11" ht="15.75" customHeight="1" thickBot="1">
      <c r="A22" s="262"/>
      <c r="B22" s="261" t="s">
        <v>140</v>
      </c>
      <c r="C22" s="261">
        <v>20</v>
      </c>
      <c r="D22" s="261">
        <v>238</v>
      </c>
      <c r="E22" s="260">
        <v>1407</v>
      </c>
      <c r="F22" s="261">
        <v>35</v>
      </c>
      <c r="G22" s="261">
        <v>150</v>
      </c>
      <c r="H22" s="260">
        <v>762</v>
      </c>
      <c r="I22" s="261">
        <v>55</v>
      </c>
      <c r="J22" s="261">
        <v>389</v>
      </c>
      <c r="K22" s="260">
        <v>2169</v>
      </c>
    </row>
    <row r="23" spans="1:11" ht="8.25" customHeight="1">
      <c r="A23" s="265"/>
      <c r="B23" s="267"/>
      <c r="C23" s="267"/>
      <c r="D23" s="267"/>
      <c r="E23" s="266"/>
      <c r="F23" s="267"/>
      <c r="G23" s="267"/>
      <c r="H23" s="266"/>
      <c r="I23" s="267"/>
      <c r="J23" s="267"/>
      <c r="K23" s="266"/>
    </row>
    <row r="24" spans="1:11" ht="15" customHeight="1">
      <c r="A24" s="265" t="s">
        <v>144</v>
      </c>
      <c r="B24" s="267" t="s">
        <v>50</v>
      </c>
      <c r="C24" s="267">
        <v>45</v>
      </c>
      <c r="D24" s="267">
        <v>799</v>
      </c>
      <c r="E24" s="266">
        <v>5134</v>
      </c>
      <c r="F24" s="267">
        <v>93</v>
      </c>
      <c r="G24" s="267">
        <v>515</v>
      </c>
      <c r="H24" s="266">
        <v>2250</v>
      </c>
      <c r="I24" s="267">
        <v>138</v>
      </c>
      <c r="J24" s="266">
        <v>1314</v>
      </c>
      <c r="K24" s="266">
        <v>7383</v>
      </c>
    </row>
    <row r="25" spans="1:11" ht="15">
      <c r="A25" s="265"/>
      <c r="B25" s="264">
        <v>2013</v>
      </c>
      <c r="C25" s="264">
        <v>29</v>
      </c>
      <c r="D25" s="264">
        <v>525</v>
      </c>
      <c r="E25" s="263">
        <v>3772</v>
      </c>
      <c r="F25" s="264">
        <v>67</v>
      </c>
      <c r="G25" s="264">
        <v>362</v>
      </c>
      <c r="H25" s="263">
        <v>1626</v>
      </c>
      <c r="I25" s="264">
        <v>96</v>
      </c>
      <c r="J25" s="263">
        <v>887</v>
      </c>
      <c r="K25" s="263">
        <v>5398</v>
      </c>
    </row>
    <row r="26" spans="1:11" ht="15">
      <c r="A26" s="265"/>
      <c r="B26" s="264">
        <v>2014</v>
      </c>
      <c r="C26" s="264">
        <v>27</v>
      </c>
      <c r="D26" s="264">
        <v>554</v>
      </c>
      <c r="E26" s="263">
        <v>3556</v>
      </c>
      <c r="F26" s="264">
        <v>64</v>
      </c>
      <c r="G26" s="264">
        <v>348</v>
      </c>
      <c r="H26" s="263">
        <v>1536</v>
      </c>
      <c r="I26" s="264">
        <v>91</v>
      </c>
      <c r="J26" s="263">
        <v>902</v>
      </c>
      <c r="K26" s="263">
        <v>5092</v>
      </c>
    </row>
    <row r="27" spans="1:11" ht="15">
      <c r="A27" s="265"/>
      <c r="B27" s="264">
        <v>2015</v>
      </c>
      <c r="C27" s="264">
        <v>26</v>
      </c>
      <c r="D27" s="264">
        <v>523</v>
      </c>
      <c r="E27" s="263">
        <v>3376</v>
      </c>
      <c r="F27" s="264">
        <v>65</v>
      </c>
      <c r="G27" s="264">
        <v>306</v>
      </c>
      <c r="H27" s="263">
        <v>1506</v>
      </c>
      <c r="I27" s="264">
        <v>91</v>
      </c>
      <c r="J27" s="263">
        <v>829</v>
      </c>
      <c r="K27" s="263">
        <v>4882</v>
      </c>
    </row>
    <row r="28" spans="1:11" ht="15">
      <c r="A28" s="265"/>
      <c r="B28" s="264">
        <v>2016</v>
      </c>
      <c r="C28" s="264">
        <v>28</v>
      </c>
      <c r="D28" s="264">
        <v>516</v>
      </c>
      <c r="E28" s="263">
        <v>3614</v>
      </c>
      <c r="F28" s="264">
        <v>71</v>
      </c>
      <c r="G28" s="264">
        <v>361</v>
      </c>
      <c r="H28" s="263">
        <v>1545</v>
      </c>
      <c r="I28" s="264">
        <v>99</v>
      </c>
      <c r="J28" s="263">
        <v>877</v>
      </c>
      <c r="K28" s="263">
        <v>5159</v>
      </c>
    </row>
    <row r="29" spans="1:11" ht="15">
      <c r="A29" s="265"/>
      <c r="B29" s="264">
        <v>2017</v>
      </c>
      <c r="C29" s="264">
        <v>20</v>
      </c>
      <c r="D29" s="264">
        <v>525</v>
      </c>
      <c r="E29" s="263">
        <v>3005</v>
      </c>
      <c r="F29" s="264">
        <v>59</v>
      </c>
      <c r="G29" s="264">
        <v>332</v>
      </c>
      <c r="H29" s="263">
        <v>1374</v>
      </c>
      <c r="I29" s="264">
        <v>79</v>
      </c>
      <c r="J29" s="263">
        <v>857</v>
      </c>
      <c r="K29" s="263">
        <v>4379</v>
      </c>
    </row>
    <row r="30" spans="1:11" ht="15" customHeight="1">
      <c r="A30" s="265"/>
      <c r="B30" s="267" t="s">
        <v>140</v>
      </c>
      <c r="C30" s="267">
        <v>26</v>
      </c>
      <c r="D30" s="267">
        <v>529</v>
      </c>
      <c r="E30" s="266">
        <v>3465</v>
      </c>
      <c r="F30" s="267">
        <v>65</v>
      </c>
      <c r="G30" s="267">
        <v>342</v>
      </c>
      <c r="H30" s="266">
        <v>1517</v>
      </c>
      <c r="I30" s="267">
        <v>91</v>
      </c>
      <c r="J30" s="266">
        <v>870</v>
      </c>
      <c r="K30" s="266">
        <v>4982</v>
      </c>
    </row>
    <row r="31" spans="1:11" ht="15" customHeight="1">
      <c r="A31" s="265" t="s">
        <v>143</v>
      </c>
      <c r="B31" s="267" t="s">
        <v>50</v>
      </c>
      <c r="C31" s="267">
        <v>34</v>
      </c>
      <c r="D31" s="267">
        <v>409</v>
      </c>
      <c r="E31" s="266">
        <v>2803</v>
      </c>
      <c r="F31" s="267">
        <v>88</v>
      </c>
      <c r="G31" s="267">
        <v>431</v>
      </c>
      <c r="H31" s="266">
        <v>2321</v>
      </c>
      <c r="I31" s="267">
        <v>122</v>
      </c>
      <c r="J31" s="267">
        <v>840</v>
      </c>
      <c r="K31" s="266">
        <v>5123</v>
      </c>
    </row>
    <row r="32" spans="1:11" ht="15">
      <c r="A32" s="265"/>
      <c r="B32" s="264">
        <v>2013</v>
      </c>
      <c r="C32" s="264">
        <v>15</v>
      </c>
      <c r="D32" s="264">
        <v>265</v>
      </c>
      <c r="E32" s="263">
        <v>1793</v>
      </c>
      <c r="F32" s="264">
        <v>41</v>
      </c>
      <c r="G32" s="264">
        <v>211</v>
      </c>
      <c r="H32" s="263">
        <v>1267</v>
      </c>
      <c r="I32" s="264">
        <v>56</v>
      </c>
      <c r="J32" s="264">
        <v>476</v>
      </c>
      <c r="K32" s="263">
        <v>3060</v>
      </c>
    </row>
    <row r="33" spans="1:11" ht="15">
      <c r="A33" s="265"/>
      <c r="B33" s="264">
        <v>2014</v>
      </c>
      <c r="C33" s="264">
        <v>39</v>
      </c>
      <c r="D33" s="264">
        <v>295</v>
      </c>
      <c r="E33" s="263">
        <v>2073</v>
      </c>
      <c r="F33" s="264">
        <v>47</v>
      </c>
      <c r="G33" s="264">
        <v>267</v>
      </c>
      <c r="H33" s="263">
        <v>1448</v>
      </c>
      <c r="I33" s="264">
        <v>86</v>
      </c>
      <c r="J33" s="264">
        <v>562</v>
      </c>
      <c r="K33" s="263">
        <v>3521</v>
      </c>
    </row>
    <row r="34" spans="1:11" ht="15">
      <c r="A34" s="265"/>
      <c r="B34" s="264">
        <v>2015</v>
      </c>
      <c r="C34" s="264">
        <v>20</v>
      </c>
      <c r="D34" s="264">
        <v>301</v>
      </c>
      <c r="E34" s="263">
        <v>1909</v>
      </c>
      <c r="F34" s="264">
        <v>42</v>
      </c>
      <c r="G34" s="264">
        <v>247</v>
      </c>
      <c r="H34" s="263">
        <v>1340</v>
      </c>
      <c r="I34" s="264">
        <v>62</v>
      </c>
      <c r="J34" s="264">
        <v>548</v>
      </c>
      <c r="K34" s="263">
        <v>3249</v>
      </c>
    </row>
    <row r="35" spans="1:11" ht="15">
      <c r="A35" s="265"/>
      <c r="B35" s="264">
        <v>2016</v>
      </c>
      <c r="C35" s="264">
        <v>16</v>
      </c>
      <c r="D35" s="264">
        <v>286</v>
      </c>
      <c r="E35" s="263">
        <v>1735</v>
      </c>
      <c r="F35" s="264">
        <v>59</v>
      </c>
      <c r="G35" s="264">
        <v>225</v>
      </c>
      <c r="H35" s="263">
        <v>1159</v>
      </c>
      <c r="I35" s="264">
        <v>75</v>
      </c>
      <c r="J35" s="264">
        <v>511</v>
      </c>
      <c r="K35" s="263">
        <v>2894</v>
      </c>
    </row>
    <row r="36" spans="1:11" ht="15">
      <c r="A36" s="265"/>
      <c r="B36" s="264">
        <v>2017</v>
      </c>
      <c r="C36" s="264">
        <v>22</v>
      </c>
      <c r="D36" s="264">
        <v>251</v>
      </c>
      <c r="E36" s="263">
        <v>1450</v>
      </c>
      <c r="F36" s="264">
        <v>37</v>
      </c>
      <c r="G36" s="264">
        <v>229</v>
      </c>
      <c r="H36" s="263">
        <v>984</v>
      </c>
      <c r="I36" s="264">
        <v>59</v>
      </c>
      <c r="J36" s="264">
        <v>480</v>
      </c>
      <c r="K36" s="263">
        <v>2434</v>
      </c>
    </row>
    <row r="37" spans="1:11" ht="14.25" customHeight="1">
      <c r="A37" s="265"/>
      <c r="B37" s="267" t="s">
        <v>140</v>
      </c>
      <c r="C37" s="267">
        <v>22</v>
      </c>
      <c r="D37" s="267">
        <v>280</v>
      </c>
      <c r="E37" s="266">
        <v>1792</v>
      </c>
      <c r="F37" s="267">
        <v>45</v>
      </c>
      <c r="G37" s="267">
        <v>236</v>
      </c>
      <c r="H37" s="266">
        <v>1240</v>
      </c>
      <c r="I37" s="267">
        <v>68</v>
      </c>
      <c r="J37" s="267">
        <v>515</v>
      </c>
      <c r="K37" s="266">
        <v>3032</v>
      </c>
    </row>
    <row r="38" spans="1:11" ht="15.75" customHeight="1">
      <c r="A38" s="265" t="s">
        <v>142</v>
      </c>
      <c r="B38" s="267" t="s">
        <v>50</v>
      </c>
      <c r="C38" s="267">
        <v>1</v>
      </c>
      <c r="D38" s="267">
        <v>18</v>
      </c>
      <c r="E38" s="267">
        <v>169</v>
      </c>
      <c r="F38" s="267">
        <v>7</v>
      </c>
      <c r="G38" s="267">
        <v>52</v>
      </c>
      <c r="H38" s="267">
        <v>340</v>
      </c>
      <c r="I38" s="267">
        <v>8</v>
      </c>
      <c r="J38" s="267">
        <v>70</v>
      </c>
      <c r="K38" s="267">
        <v>508</v>
      </c>
    </row>
    <row r="39" spans="1:11" ht="15">
      <c r="A39" s="265"/>
      <c r="B39" s="264">
        <v>2013</v>
      </c>
      <c r="C39" s="264" t="s">
        <v>109</v>
      </c>
      <c r="D39" s="264">
        <v>18</v>
      </c>
      <c r="E39" s="264">
        <v>184</v>
      </c>
      <c r="F39" s="264">
        <v>7</v>
      </c>
      <c r="G39" s="264">
        <v>46</v>
      </c>
      <c r="H39" s="264">
        <v>331</v>
      </c>
      <c r="I39" s="264">
        <v>7</v>
      </c>
      <c r="J39" s="264">
        <v>64</v>
      </c>
      <c r="K39" s="264">
        <v>515</v>
      </c>
    </row>
    <row r="40" spans="1:11" ht="15">
      <c r="A40" s="265"/>
      <c r="B40" s="264">
        <v>2014</v>
      </c>
      <c r="C40" s="264">
        <v>1</v>
      </c>
      <c r="D40" s="264">
        <v>5</v>
      </c>
      <c r="E40" s="264">
        <v>74</v>
      </c>
      <c r="F40" s="264">
        <v>3</v>
      </c>
      <c r="G40" s="264">
        <v>19</v>
      </c>
      <c r="H40" s="264">
        <v>145</v>
      </c>
      <c r="I40" s="264">
        <v>4</v>
      </c>
      <c r="J40" s="264">
        <v>24</v>
      </c>
      <c r="K40" s="264">
        <v>219</v>
      </c>
    </row>
    <row r="41" spans="1:11" ht="15">
      <c r="A41" s="265"/>
      <c r="B41" s="264">
        <v>2015</v>
      </c>
      <c r="C41" s="264">
        <v>1</v>
      </c>
      <c r="D41" s="264">
        <v>10</v>
      </c>
      <c r="E41" s="264">
        <v>116</v>
      </c>
      <c r="F41" s="264">
        <v>3</v>
      </c>
      <c r="G41" s="264">
        <v>35</v>
      </c>
      <c r="H41" s="264">
        <v>230</v>
      </c>
      <c r="I41" s="264">
        <v>4</v>
      </c>
      <c r="J41" s="264">
        <v>45</v>
      </c>
      <c r="K41" s="263">
        <v>346</v>
      </c>
    </row>
    <row r="42" spans="1:11" ht="15">
      <c r="A42" s="265"/>
      <c r="B42" s="264">
        <v>2016</v>
      </c>
      <c r="C42" s="264" t="s">
        <v>109</v>
      </c>
      <c r="D42" s="264">
        <v>15</v>
      </c>
      <c r="E42" s="264">
        <v>124</v>
      </c>
      <c r="F42" s="264">
        <v>1</v>
      </c>
      <c r="G42" s="264">
        <v>31</v>
      </c>
      <c r="H42" s="264">
        <v>185</v>
      </c>
      <c r="I42" s="264">
        <v>1</v>
      </c>
      <c r="J42" s="264">
        <v>46</v>
      </c>
      <c r="K42" s="264">
        <v>309</v>
      </c>
    </row>
    <row r="43" spans="1:11" ht="15">
      <c r="A43" s="265"/>
      <c r="B43" s="264">
        <v>2017</v>
      </c>
      <c r="C43" s="264">
        <v>2</v>
      </c>
      <c r="D43" s="264">
        <v>11</v>
      </c>
      <c r="E43" s="264">
        <v>133</v>
      </c>
      <c r="F43" s="264">
        <v>1</v>
      </c>
      <c r="G43" s="264">
        <v>25</v>
      </c>
      <c r="H43" s="264">
        <v>167</v>
      </c>
      <c r="I43" s="264">
        <v>3</v>
      </c>
      <c r="J43" s="264">
        <v>36</v>
      </c>
      <c r="K43" s="264">
        <v>300</v>
      </c>
    </row>
    <row r="44" spans="1:11" ht="15" customHeight="1">
      <c r="A44" s="265"/>
      <c r="B44" s="267" t="s">
        <v>140</v>
      </c>
      <c r="C44" s="267">
        <v>1</v>
      </c>
      <c r="D44" s="267">
        <v>12</v>
      </c>
      <c r="E44" s="267">
        <v>126</v>
      </c>
      <c r="F44" s="267">
        <v>3</v>
      </c>
      <c r="G44" s="267">
        <v>31</v>
      </c>
      <c r="H44" s="267">
        <v>212</v>
      </c>
      <c r="I44" s="267">
        <v>4</v>
      </c>
      <c r="J44" s="267">
        <v>43</v>
      </c>
      <c r="K44" s="267">
        <v>338</v>
      </c>
    </row>
    <row r="45" spans="1:11" ht="14.25" customHeight="1">
      <c r="A45" s="265" t="s">
        <v>141</v>
      </c>
      <c r="B45" s="267" t="s">
        <v>50</v>
      </c>
      <c r="C45" s="267">
        <v>80</v>
      </c>
      <c r="D45" s="266">
        <v>1227</v>
      </c>
      <c r="E45" s="266">
        <v>8107</v>
      </c>
      <c r="F45" s="267">
        <v>188</v>
      </c>
      <c r="G45" s="266">
        <v>1000</v>
      </c>
      <c r="H45" s="266">
        <v>4919</v>
      </c>
      <c r="I45" s="267">
        <v>268</v>
      </c>
      <c r="J45" s="266">
        <v>2226</v>
      </c>
      <c r="K45" s="266">
        <v>13026</v>
      </c>
    </row>
    <row r="46" spans="1:11" ht="15">
      <c r="A46" s="265"/>
      <c r="B46" s="264">
        <v>2013</v>
      </c>
      <c r="C46" s="264">
        <v>44</v>
      </c>
      <c r="D46" s="263">
        <v>808</v>
      </c>
      <c r="E46" s="263">
        <v>5750</v>
      </c>
      <c r="F46" s="264">
        <v>115</v>
      </c>
      <c r="G46" s="264">
        <v>619</v>
      </c>
      <c r="H46" s="263">
        <v>3227</v>
      </c>
      <c r="I46" s="264">
        <v>159</v>
      </c>
      <c r="J46" s="263">
        <v>1427</v>
      </c>
      <c r="K46" s="263">
        <v>8977</v>
      </c>
    </row>
    <row r="47" spans="1:11" ht="15">
      <c r="A47" s="265"/>
      <c r="B47" s="264">
        <v>2014</v>
      </c>
      <c r="C47" s="264">
        <v>67</v>
      </c>
      <c r="D47" s="263">
        <v>855</v>
      </c>
      <c r="E47" s="263">
        <v>5706</v>
      </c>
      <c r="F47" s="264">
        <v>114</v>
      </c>
      <c r="G47" s="264">
        <v>634</v>
      </c>
      <c r="H47" s="263">
        <v>3131</v>
      </c>
      <c r="I47" s="264">
        <v>181</v>
      </c>
      <c r="J47" s="263">
        <v>1489</v>
      </c>
      <c r="K47" s="263">
        <v>8837</v>
      </c>
    </row>
    <row r="48" spans="1:11" ht="15">
      <c r="A48" s="265"/>
      <c r="B48" s="264">
        <v>2015</v>
      </c>
      <c r="C48" s="264">
        <v>47</v>
      </c>
      <c r="D48" s="264">
        <v>834</v>
      </c>
      <c r="E48" s="263">
        <v>5403</v>
      </c>
      <c r="F48" s="264">
        <v>110</v>
      </c>
      <c r="G48" s="264">
        <v>588</v>
      </c>
      <c r="H48" s="263">
        <v>3077</v>
      </c>
      <c r="I48" s="264">
        <v>157</v>
      </c>
      <c r="J48" s="263">
        <v>1422</v>
      </c>
      <c r="K48" s="263">
        <v>8480</v>
      </c>
    </row>
    <row r="49" spans="1:11" ht="15">
      <c r="A49" s="265"/>
      <c r="B49" s="264">
        <v>2016</v>
      </c>
      <c r="C49" s="264">
        <v>44</v>
      </c>
      <c r="D49" s="264">
        <v>817</v>
      </c>
      <c r="E49" s="263">
        <v>5473</v>
      </c>
      <c r="F49" s="264">
        <v>131</v>
      </c>
      <c r="G49" s="264">
        <v>617</v>
      </c>
      <c r="H49" s="263">
        <v>2889</v>
      </c>
      <c r="I49" s="264">
        <v>175</v>
      </c>
      <c r="J49" s="263">
        <v>1434</v>
      </c>
      <c r="K49" s="263">
        <v>8362</v>
      </c>
    </row>
    <row r="50" spans="1:11" ht="15">
      <c r="A50" s="265"/>
      <c r="B50" s="264">
        <v>2017</v>
      </c>
      <c r="C50" s="264">
        <v>44</v>
      </c>
      <c r="D50" s="264">
        <v>787</v>
      </c>
      <c r="E50" s="263">
        <v>4588</v>
      </c>
      <c r="F50" s="264">
        <v>97</v>
      </c>
      <c r="G50" s="264">
        <v>586</v>
      </c>
      <c r="H50" s="263">
        <v>2526</v>
      </c>
      <c r="I50" s="264">
        <v>141</v>
      </c>
      <c r="J50" s="263">
        <v>1373</v>
      </c>
      <c r="K50" s="263">
        <v>7114</v>
      </c>
    </row>
    <row r="51" spans="1:11" ht="14.25" customHeight="1" thickBot="1">
      <c r="A51" s="262"/>
      <c r="B51" s="261" t="s">
        <v>140</v>
      </c>
      <c r="C51" s="261">
        <v>49</v>
      </c>
      <c r="D51" s="260">
        <v>820</v>
      </c>
      <c r="E51" s="260">
        <v>5384</v>
      </c>
      <c r="F51" s="261">
        <v>113</v>
      </c>
      <c r="G51" s="261">
        <v>609</v>
      </c>
      <c r="H51" s="260">
        <v>2970</v>
      </c>
      <c r="I51" s="261">
        <v>163</v>
      </c>
      <c r="J51" s="260">
        <v>1429</v>
      </c>
      <c r="K51" s="260">
        <v>8354</v>
      </c>
    </row>
    <row r="52" spans="1:11">
      <c r="A52" s="259"/>
      <c r="B52" s="259"/>
      <c r="C52" s="259"/>
      <c r="D52" s="259"/>
      <c r="E52" s="259"/>
      <c r="F52" s="259"/>
      <c r="G52" s="259"/>
      <c r="H52" s="259"/>
      <c r="I52" s="259"/>
      <c r="J52" s="259"/>
      <c r="K52" s="259"/>
    </row>
    <row r="53" spans="1:11">
      <c r="A53" s="1" t="s">
        <v>139</v>
      </c>
    </row>
    <row r="54" spans="1:11">
      <c r="A54" s="1" t="s">
        <v>138</v>
      </c>
    </row>
    <row r="55" spans="1:11">
      <c r="A55" s="1" t="s">
        <v>137</v>
      </c>
    </row>
    <row r="56" spans="1:11">
      <c r="A56" s="1" t="s">
        <v>136</v>
      </c>
    </row>
  </sheetData>
  <mergeCells count="4">
    <mergeCell ref="A7:B8"/>
    <mergeCell ref="C7:E7"/>
    <mergeCell ref="F7:H7"/>
    <mergeCell ref="I7:K7"/>
  </mergeCells>
  <pageMargins left="0.75" right="0.75" top="1" bottom="1" header="0.5" footer="0.5"/>
  <pageSetup paperSize="9"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0"/>
  <sheetViews>
    <sheetView zoomScaleNormal="100" workbookViewId="0">
      <selection activeCell="N57" sqref="N57"/>
    </sheetView>
  </sheetViews>
  <sheetFormatPr defaultRowHeight="12.75"/>
  <cols>
    <col min="1" max="1" width="15.5703125" style="238" customWidth="1"/>
    <col min="2" max="2" width="28.140625" style="238" customWidth="1"/>
    <col min="3" max="5" width="9.140625" style="1"/>
    <col min="6" max="6" width="10.28515625" style="1" customWidth="1"/>
    <col min="7" max="7" width="2.85546875" style="1" customWidth="1"/>
    <col min="8" max="8" width="7.28515625" style="1" customWidth="1"/>
    <col min="9" max="16384" width="9.140625" style="1"/>
  </cols>
  <sheetData>
    <row r="1" spans="1:11" ht="15">
      <c r="A1" s="252" t="s">
        <v>166</v>
      </c>
    </row>
    <row r="2" spans="1:11" ht="15">
      <c r="A2" s="252"/>
    </row>
    <row r="3" spans="1:11" ht="15">
      <c r="A3" s="252" t="s">
        <v>165</v>
      </c>
    </row>
    <row r="4" spans="1:11" ht="15">
      <c r="A4" s="252" t="s">
        <v>164</v>
      </c>
    </row>
    <row r="5" spans="1:11" ht="15">
      <c r="A5" s="252" t="s">
        <v>163</v>
      </c>
    </row>
    <row r="6" spans="1:11">
      <c r="A6" s="285"/>
      <c r="B6" s="285"/>
      <c r="C6" s="4"/>
      <c r="D6" s="4"/>
      <c r="E6" s="4"/>
      <c r="F6" s="4"/>
      <c r="G6" s="4"/>
      <c r="H6" s="4"/>
      <c r="I6" s="4"/>
      <c r="J6" s="4"/>
      <c r="K6" s="4"/>
    </row>
    <row r="7" spans="1:11" ht="45">
      <c r="A7" s="281"/>
      <c r="B7" s="281"/>
      <c r="C7" s="283" t="s">
        <v>20</v>
      </c>
      <c r="D7" s="283" t="s">
        <v>19</v>
      </c>
      <c r="E7" s="283" t="s">
        <v>18</v>
      </c>
      <c r="F7" s="284" t="s">
        <v>16</v>
      </c>
      <c r="G7" s="284"/>
      <c r="H7" s="283" t="s">
        <v>20</v>
      </c>
      <c r="I7" s="283" t="s">
        <v>19</v>
      </c>
      <c r="J7" s="283" t="s">
        <v>18</v>
      </c>
      <c r="K7" s="283" t="s">
        <v>16</v>
      </c>
    </row>
    <row r="8" spans="1:11" ht="15">
      <c r="A8" s="274"/>
      <c r="B8" s="274"/>
      <c r="C8" s="282"/>
      <c r="D8" s="282"/>
      <c r="E8" s="282"/>
      <c r="F8" s="282"/>
      <c r="G8" s="282"/>
      <c r="H8" s="282" t="s">
        <v>127</v>
      </c>
      <c r="I8" s="282" t="s">
        <v>127</v>
      </c>
      <c r="J8" s="282" t="s">
        <v>127</v>
      </c>
      <c r="K8" s="282" t="s">
        <v>127</v>
      </c>
    </row>
    <row r="9" spans="1:11" ht="15">
      <c r="A9" s="281" t="s">
        <v>148</v>
      </c>
      <c r="B9" s="239" t="s">
        <v>161</v>
      </c>
      <c r="C9" s="250">
        <v>25</v>
      </c>
      <c r="D9" s="250">
        <v>352</v>
      </c>
      <c r="E9" s="251">
        <v>1652</v>
      </c>
      <c r="F9" s="251">
        <v>2029</v>
      </c>
      <c r="G9" s="251"/>
      <c r="H9" s="275">
        <v>50.8</v>
      </c>
      <c r="I9" s="275">
        <v>42.9</v>
      </c>
      <c r="J9" s="275">
        <v>36.6</v>
      </c>
      <c r="K9" s="275">
        <v>37.700000000000003</v>
      </c>
    </row>
    <row r="10" spans="1:11" ht="15">
      <c r="A10" s="247"/>
      <c r="B10" s="239" t="s">
        <v>160</v>
      </c>
      <c r="C10" s="250">
        <v>2</v>
      </c>
      <c r="D10" s="250">
        <v>48</v>
      </c>
      <c r="E10" s="250">
        <v>405</v>
      </c>
      <c r="F10" s="250">
        <v>455</v>
      </c>
      <c r="G10" s="250"/>
      <c r="H10" s="275">
        <v>3.3</v>
      </c>
      <c r="I10" s="275">
        <v>5.9</v>
      </c>
      <c r="J10" s="275">
        <v>9</v>
      </c>
      <c r="K10" s="275">
        <v>8.5</v>
      </c>
    </row>
    <row r="11" spans="1:11" ht="15">
      <c r="A11" s="247"/>
      <c r="B11" s="239" t="s">
        <v>159</v>
      </c>
      <c r="C11" s="250">
        <v>1</v>
      </c>
      <c r="D11" s="250">
        <v>6</v>
      </c>
      <c r="E11" s="250">
        <v>54</v>
      </c>
      <c r="F11" s="250">
        <v>61</v>
      </c>
      <c r="G11" s="250"/>
      <c r="H11" s="275">
        <v>1.6</v>
      </c>
      <c r="I11" s="275">
        <v>0.8</v>
      </c>
      <c r="J11" s="275">
        <v>1.2</v>
      </c>
      <c r="K11" s="275">
        <v>1.1000000000000001</v>
      </c>
    </row>
    <row r="12" spans="1:11" ht="15">
      <c r="A12" s="247"/>
      <c r="B12" s="239" t="s">
        <v>158</v>
      </c>
      <c r="C12" s="250">
        <v>14</v>
      </c>
      <c r="D12" s="250">
        <v>262</v>
      </c>
      <c r="E12" s="251">
        <v>1398</v>
      </c>
      <c r="F12" s="251">
        <v>1675</v>
      </c>
      <c r="G12" s="251"/>
      <c r="H12" s="275">
        <v>28.9</v>
      </c>
      <c r="I12" s="275">
        <v>32</v>
      </c>
      <c r="J12" s="275">
        <v>31</v>
      </c>
      <c r="K12" s="275">
        <v>31.1</v>
      </c>
    </row>
    <row r="13" spans="1:11" ht="15">
      <c r="A13" s="247"/>
      <c r="B13" s="239" t="s">
        <v>157</v>
      </c>
      <c r="C13" s="250">
        <v>0</v>
      </c>
      <c r="D13" s="250">
        <v>4</v>
      </c>
      <c r="E13" s="250">
        <v>42</v>
      </c>
      <c r="F13" s="250">
        <v>47</v>
      </c>
      <c r="G13" s="250"/>
      <c r="H13" s="275">
        <v>0.4</v>
      </c>
      <c r="I13" s="275">
        <v>0.5</v>
      </c>
      <c r="J13" s="275">
        <v>0.9</v>
      </c>
      <c r="K13" s="275">
        <v>0.9</v>
      </c>
    </row>
    <row r="14" spans="1:11" ht="15">
      <c r="A14" s="247"/>
      <c r="B14" s="239" t="s">
        <v>156</v>
      </c>
      <c r="C14" s="250">
        <v>4</v>
      </c>
      <c r="D14" s="250">
        <v>79</v>
      </c>
      <c r="E14" s="250">
        <v>531</v>
      </c>
      <c r="F14" s="250">
        <v>613</v>
      </c>
      <c r="G14" s="250"/>
      <c r="H14" s="275">
        <v>7.3</v>
      </c>
      <c r="I14" s="275">
        <v>9.6</v>
      </c>
      <c r="J14" s="275">
        <v>11.8</v>
      </c>
      <c r="K14" s="275">
        <v>11.4</v>
      </c>
    </row>
    <row r="15" spans="1:11" ht="15">
      <c r="A15" s="247"/>
      <c r="B15" s="239" t="s">
        <v>155</v>
      </c>
      <c r="C15" s="250">
        <v>0</v>
      </c>
      <c r="D15" s="250">
        <v>9</v>
      </c>
      <c r="E15" s="250">
        <v>67</v>
      </c>
      <c r="F15" s="250">
        <v>76</v>
      </c>
      <c r="G15" s="250"/>
      <c r="H15" s="275">
        <v>0.8</v>
      </c>
      <c r="I15" s="275">
        <v>1.1000000000000001</v>
      </c>
      <c r="J15" s="275">
        <v>1.5</v>
      </c>
      <c r="K15" s="275">
        <v>1.4</v>
      </c>
    </row>
    <row r="16" spans="1:11" ht="15">
      <c r="A16" s="247"/>
      <c r="B16" s="239" t="s">
        <v>154</v>
      </c>
      <c r="C16" s="250">
        <v>0</v>
      </c>
      <c r="D16" s="250">
        <v>14</v>
      </c>
      <c r="E16" s="250">
        <v>65</v>
      </c>
      <c r="F16" s="250">
        <v>80</v>
      </c>
      <c r="G16" s="250"/>
      <c r="H16" s="275">
        <v>0.8</v>
      </c>
      <c r="I16" s="275">
        <v>1.7</v>
      </c>
      <c r="J16" s="275">
        <v>1.4</v>
      </c>
      <c r="K16" s="275">
        <v>1.5</v>
      </c>
    </row>
    <row r="17" spans="1:11" ht="15">
      <c r="A17" s="247"/>
      <c r="B17" s="239" t="s">
        <v>153</v>
      </c>
      <c r="C17" s="250">
        <v>3</v>
      </c>
      <c r="D17" s="250">
        <v>45</v>
      </c>
      <c r="E17" s="250">
        <v>301</v>
      </c>
      <c r="F17" s="250">
        <v>349</v>
      </c>
      <c r="G17" s="250"/>
      <c r="H17" s="275">
        <v>6.1</v>
      </c>
      <c r="I17" s="275">
        <v>5.5</v>
      </c>
      <c r="J17" s="275">
        <v>6.7</v>
      </c>
      <c r="K17" s="275">
        <v>6.5</v>
      </c>
    </row>
    <row r="18" spans="1:11" ht="24.75" customHeight="1">
      <c r="A18" s="247"/>
      <c r="B18" s="252" t="s">
        <v>34</v>
      </c>
      <c r="C18" s="250">
        <v>49</v>
      </c>
      <c r="D18" s="251">
        <v>820</v>
      </c>
      <c r="E18" s="251">
        <v>4515</v>
      </c>
      <c r="F18" s="251">
        <v>5384</v>
      </c>
      <c r="G18" s="251"/>
      <c r="H18" s="275">
        <v>100</v>
      </c>
      <c r="I18" s="275">
        <v>100</v>
      </c>
      <c r="J18" s="275">
        <v>100</v>
      </c>
      <c r="K18" s="275">
        <v>100</v>
      </c>
    </row>
    <row r="19" spans="1:11" ht="15">
      <c r="A19" s="252" t="s">
        <v>147</v>
      </c>
      <c r="B19" s="239" t="s">
        <v>161</v>
      </c>
      <c r="C19" s="250">
        <v>89</v>
      </c>
      <c r="D19" s="250">
        <v>437</v>
      </c>
      <c r="E19" s="251">
        <v>1556</v>
      </c>
      <c r="F19" s="251">
        <v>2083</v>
      </c>
      <c r="G19" s="251"/>
      <c r="H19" s="275">
        <v>78.8</v>
      </c>
      <c r="I19" s="275">
        <v>71.8</v>
      </c>
      <c r="J19" s="275">
        <v>69.2</v>
      </c>
      <c r="K19" s="275">
        <v>70.099999999999994</v>
      </c>
    </row>
    <row r="20" spans="1:11" ht="15">
      <c r="A20" s="252"/>
      <c r="B20" s="239" t="s">
        <v>160</v>
      </c>
      <c r="C20" s="250">
        <v>1</v>
      </c>
      <c r="D20" s="250">
        <v>20</v>
      </c>
      <c r="E20" s="250">
        <v>149</v>
      </c>
      <c r="F20" s="250">
        <v>170</v>
      </c>
      <c r="G20" s="250"/>
      <c r="H20" s="275">
        <v>0.9</v>
      </c>
      <c r="I20" s="275">
        <v>3.3</v>
      </c>
      <c r="J20" s="275">
        <v>6.6</v>
      </c>
      <c r="K20" s="275">
        <v>5.7</v>
      </c>
    </row>
    <row r="21" spans="1:11" ht="15">
      <c r="A21" s="252"/>
      <c r="B21" s="239" t="s">
        <v>159</v>
      </c>
      <c r="C21" s="250">
        <v>0</v>
      </c>
      <c r="D21" s="250">
        <v>1</v>
      </c>
      <c r="E21" s="250">
        <v>0</v>
      </c>
      <c r="F21" s="250">
        <v>1</v>
      </c>
      <c r="G21" s="250"/>
      <c r="H21" s="275">
        <v>0</v>
      </c>
      <c r="I21" s="275">
        <v>0.1</v>
      </c>
      <c r="J21" s="275">
        <v>0</v>
      </c>
      <c r="K21" s="275">
        <v>0</v>
      </c>
    </row>
    <row r="22" spans="1:11" ht="15">
      <c r="A22" s="252"/>
      <c r="B22" s="239" t="s">
        <v>158</v>
      </c>
      <c r="C22" s="250">
        <v>11</v>
      </c>
      <c r="D22" s="250">
        <v>87</v>
      </c>
      <c r="E22" s="250">
        <v>268</v>
      </c>
      <c r="F22" s="250">
        <v>366</v>
      </c>
      <c r="G22" s="250"/>
      <c r="H22" s="275">
        <v>9.9</v>
      </c>
      <c r="I22" s="275">
        <v>14.3</v>
      </c>
      <c r="J22" s="275">
        <v>11.9</v>
      </c>
      <c r="K22" s="275">
        <v>12.3</v>
      </c>
    </row>
    <row r="23" spans="1:11" ht="15">
      <c r="A23" s="252"/>
      <c r="B23" s="239" t="s">
        <v>157</v>
      </c>
      <c r="C23" s="250">
        <v>3</v>
      </c>
      <c r="D23" s="250">
        <v>11</v>
      </c>
      <c r="E23" s="250">
        <v>101</v>
      </c>
      <c r="F23" s="250">
        <v>114</v>
      </c>
      <c r="G23" s="250"/>
      <c r="H23" s="275">
        <v>2.2999999999999998</v>
      </c>
      <c r="I23" s="275">
        <v>1.8</v>
      </c>
      <c r="J23" s="275">
        <v>4.5</v>
      </c>
      <c r="K23" s="275">
        <v>3.9</v>
      </c>
    </row>
    <row r="24" spans="1:11" ht="15">
      <c r="A24" s="252"/>
      <c r="B24" s="239" t="s">
        <v>156</v>
      </c>
      <c r="C24" s="250">
        <v>2</v>
      </c>
      <c r="D24" s="250">
        <v>18</v>
      </c>
      <c r="E24" s="250">
        <v>48</v>
      </c>
      <c r="F24" s="250">
        <v>68</v>
      </c>
      <c r="G24" s="250"/>
      <c r="H24" s="275">
        <v>1.6</v>
      </c>
      <c r="I24" s="275">
        <v>2.9</v>
      </c>
      <c r="J24" s="275">
        <v>2.2000000000000002</v>
      </c>
      <c r="K24" s="275">
        <v>2.2999999999999998</v>
      </c>
    </row>
    <row r="25" spans="1:11" ht="15">
      <c r="A25" s="252"/>
      <c r="B25" s="239" t="s">
        <v>155</v>
      </c>
      <c r="C25" s="250">
        <v>0</v>
      </c>
      <c r="D25" s="250">
        <v>1</v>
      </c>
      <c r="E25" s="250">
        <v>5</v>
      </c>
      <c r="F25" s="250">
        <v>6</v>
      </c>
      <c r="G25" s="250"/>
      <c r="H25" s="275">
        <v>0</v>
      </c>
      <c r="I25" s="275">
        <v>0.1</v>
      </c>
      <c r="J25" s="275">
        <v>0.2</v>
      </c>
      <c r="K25" s="275">
        <v>0.2</v>
      </c>
    </row>
    <row r="26" spans="1:11" ht="15">
      <c r="A26" s="252"/>
      <c r="B26" s="239" t="s">
        <v>154</v>
      </c>
      <c r="C26" s="250">
        <v>3</v>
      </c>
      <c r="D26" s="250">
        <v>16</v>
      </c>
      <c r="E26" s="250">
        <v>52</v>
      </c>
      <c r="F26" s="250">
        <v>71</v>
      </c>
      <c r="G26" s="250"/>
      <c r="H26" s="275">
        <v>2.8</v>
      </c>
      <c r="I26" s="275">
        <v>2.6</v>
      </c>
      <c r="J26" s="275">
        <v>2.2999999999999998</v>
      </c>
      <c r="K26" s="275">
        <v>2.4</v>
      </c>
    </row>
    <row r="27" spans="1:11" ht="15">
      <c r="A27" s="252"/>
      <c r="B27" s="239" t="s">
        <v>153</v>
      </c>
      <c r="C27" s="250">
        <v>4</v>
      </c>
      <c r="D27" s="250">
        <v>19</v>
      </c>
      <c r="E27" s="250">
        <v>68</v>
      </c>
      <c r="F27" s="250">
        <v>91</v>
      </c>
      <c r="G27" s="250"/>
      <c r="H27" s="275">
        <v>3.7</v>
      </c>
      <c r="I27" s="275">
        <v>3.2</v>
      </c>
      <c r="J27" s="275">
        <v>3</v>
      </c>
      <c r="K27" s="275">
        <v>3.1</v>
      </c>
    </row>
    <row r="28" spans="1:11" ht="15">
      <c r="A28" s="252"/>
      <c r="B28" s="252" t="s">
        <v>34</v>
      </c>
      <c r="C28" s="250">
        <v>113</v>
      </c>
      <c r="D28" s="250">
        <v>609</v>
      </c>
      <c r="E28" s="251">
        <v>2248</v>
      </c>
      <c r="F28" s="251">
        <v>2970</v>
      </c>
      <c r="G28" s="251"/>
      <c r="H28" s="275">
        <v>100</v>
      </c>
      <c r="I28" s="275">
        <v>100</v>
      </c>
      <c r="J28" s="275">
        <v>100</v>
      </c>
      <c r="K28" s="275">
        <v>100</v>
      </c>
    </row>
    <row r="29" spans="1:11" ht="30">
      <c r="A29" s="280" t="s">
        <v>162</v>
      </c>
      <c r="B29" s="279" t="s">
        <v>161</v>
      </c>
      <c r="C29" s="278">
        <v>114</v>
      </c>
      <c r="D29" s="277">
        <v>789</v>
      </c>
      <c r="E29" s="277">
        <v>3208</v>
      </c>
      <c r="F29" s="277">
        <v>4112</v>
      </c>
      <c r="G29" s="277"/>
      <c r="H29" s="276">
        <v>70.400000000000006</v>
      </c>
      <c r="I29" s="276">
        <v>55.2</v>
      </c>
      <c r="J29" s="276">
        <v>47.4</v>
      </c>
      <c r="K29" s="276">
        <v>49.2</v>
      </c>
    </row>
    <row r="30" spans="1:11" ht="15">
      <c r="A30" s="252"/>
      <c r="B30" s="239" t="s">
        <v>160</v>
      </c>
      <c r="C30" s="250">
        <v>3</v>
      </c>
      <c r="D30" s="250">
        <v>68</v>
      </c>
      <c r="E30" s="250">
        <v>554</v>
      </c>
      <c r="F30" s="250">
        <v>625</v>
      </c>
      <c r="G30" s="250"/>
      <c r="H30" s="275">
        <v>1.6</v>
      </c>
      <c r="I30" s="275">
        <v>4.8</v>
      </c>
      <c r="J30" s="275">
        <v>8.1999999999999993</v>
      </c>
      <c r="K30" s="275">
        <v>7.5</v>
      </c>
    </row>
    <row r="31" spans="1:11" ht="15">
      <c r="A31" s="252"/>
      <c r="B31" s="239" t="s">
        <v>159</v>
      </c>
      <c r="C31" s="250">
        <v>1</v>
      </c>
      <c r="D31" s="250">
        <v>7</v>
      </c>
      <c r="E31" s="250">
        <v>55</v>
      </c>
      <c r="F31" s="250">
        <v>62</v>
      </c>
      <c r="G31" s="250"/>
      <c r="H31" s="275">
        <v>0.5</v>
      </c>
      <c r="I31" s="275">
        <v>0.5</v>
      </c>
      <c r="J31" s="275">
        <v>0.8</v>
      </c>
      <c r="K31" s="275">
        <v>0.7</v>
      </c>
    </row>
    <row r="32" spans="1:11" ht="15">
      <c r="A32" s="252"/>
      <c r="B32" s="239" t="s">
        <v>158</v>
      </c>
      <c r="C32" s="250">
        <v>25</v>
      </c>
      <c r="D32" s="250">
        <v>349</v>
      </c>
      <c r="E32" s="251">
        <v>1666</v>
      </c>
      <c r="F32" s="251">
        <v>2040</v>
      </c>
      <c r="G32" s="251"/>
      <c r="H32" s="275">
        <v>15.6</v>
      </c>
      <c r="I32" s="275">
        <v>24.4</v>
      </c>
      <c r="J32" s="275">
        <v>24.6</v>
      </c>
      <c r="K32" s="275">
        <v>24.4</v>
      </c>
    </row>
    <row r="33" spans="1:11" ht="15">
      <c r="A33" s="252"/>
      <c r="B33" s="239" t="s">
        <v>157</v>
      </c>
      <c r="C33" s="250">
        <v>3</v>
      </c>
      <c r="D33" s="250">
        <v>15</v>
      </c>
      <c r="E33" s="250">
        <v>143</v>
      </c>
      <c r="F33" s="250">
        <v>161</v>
      </c>
      <c r="G33" s="250"/>
      <c r="H33" s="275">
        <v>1.7</v>
      </c>
      <c r="I33" s="275">
        <v>1.1000000000000001</v>
      </c>
      <c r="J33" s="275">
        <v>2.1</v>
      </c>
      <c r="K33" s="275">
        <v>1.9</v>
      </c>
    </row>
    <row r="34" spans="1:11" ht="15">
      <c r="A34" s="252"/>
      <c r="B34" s="239" t="s">
        <v>156</v>
      </c>
      <c r="C34" s="250">
        <v>5</v>
      </c>
      <c r="D34" s="250">
        <v>96</v>
      </c>
      <c r="E34" s="250">
        <v>579</v>
      </c>
      <c r="F34" s="250">
        <v>681</v>
      </c>
      <c r="G34" s="250"/>
      <c r="H34" s="275">
        <v>3.3</v>
      </c>
      <c r="I34" s="275">
        <v>6.7</v>
      </c>
      <c r="J34" s="275">
        <v>8.6</v>
      </c>
      <c r="K34" s="275">
        <v>8.1</v>
      </c>
    </row>
    <row r="35" spans="1:11" ht="15">
      <c r="A35" s="252"/>
      <c r="B35" s="239" t="s">
        <v>155</v>
      </c>
      <c r="C35" s="250">
        <v>0</v>
      </c>
      <c r="D35" s="250">
        <v>10</v>
      </c>
      <c r="E35" s="250">
        <v>72</v>
      </c>
      <c r="F35" s="250">
        <v>82</v>
      </c>
      <c r="G35" s="250"/>
      <c r="H35" s="275">
        <v>0.2</v>
      </c>
      <c r="I35" s="275">
        <v>0.7</v>
      </c>
      <c r="J35" s="275">
        <v>1.1000000000000001</v>
      </c>
      <c r="K35" s="275">
        <v>1</v>
      </c>
    </row>
    <row r="36" spans="1:11" ht="15">
      <c r="A36" s="252"/>
      <c r="B36" s="239" t="s">
        <v>154</v>
      </c>
      <c r="C36" s="250">
        <v>4</v>
      </c>
      <c r="D36" s="250">
        <v>30</v>
      </c>
      <c r="E36" s="250">
        <v>117</v>
      </c>
      <c r="F36" s="250">
        <v>151</v>
      </c>
      <c r="G36" s="250"/>
      <c r="H36" s="275">
        <v>2.2000000000000002</v>
      </c>
      <c r="I36" s="275">
        <v>2.1</v>
      </c>
      <c r="J36" s="275">
        <v>1.7</v>
      </c>
      <c r="K36" s="275">
        <v>1.8</v>
      </c>
    </row>
    <row r="37" spans="1:11" ht="15">
      <c r="A37" s="252"/>
      <c r="B37" s="239" t="s">
        <v>153</v>
      </c>
      <c r="C37" s="250">
        <v>7</v>
      </c>
      <c r="D37" s="250">
        <v>64</v>
      </c>
      <c r="E37" s="250">
        <v>369</v>
      </c>
      <c r="F37" s="250">
        <v>440</v>
      </c>
      <c r="G37" s="250"/>
      <c r="H37" s="275">
        <v>4.4000000000000004</v>
      </c>
      <c r="I37" s="275">
        <v>4.5</v>
      </c>
      <c r="J37" s="275">
        <v>5.5</v>
      </c>
      <c r="K37" s="275">
        <v>5.3</v>
      </c>
    </row>
    <row r="38" spans="1:11" ht="15">
      <c r="A38" s="274"/>
      <c r="B38" s="274" t="s">
        <v>34</v>
      </c>
      <c r="C38" s="273">
        <v>163</v>
      </c>
      <c r="D38" s="272">
        <v>1429</v>
      </c>
      <c r="E38" s="272">
        <v>6762</v>
      </c>
      <c r="F38" s="272">
        <v>8354</v>
      </c>
      <c r="G38" s="272"/>
      <c r="H38" s="271">
        <v>100</v>
      </c>
      <c r="I38" s="271">
        <v>100</v>
      </c>
      <c r="J38" s="271">
        <v>100</v>
      </c>
      <c r="K38" s="271">
        <v>100</v>
      </c>
    </row>
    <row r="40" spans="1:11" ht="15">
      <c r="A40" s="239"/>
    </row>
  </sheetData>
  <pageMargins left="0.75" right="0.75" top="1" bottom="1" header="0.5" footer="0.5"/>
  <pageSetup paperSize="9" scale="73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Table3</vt:lpstr>
      <vt:lpstr>Table4</vt:lpstr>
      <vt:lpstr>Table5a</vt:lpstr>
      <vt:lpstr>Table5b</vt:lpstr>
      <vt:lpstr>Table5c0408</vt:lpstr>
      <vt:lpstr>Table5c1317</vt:lpstr>
      <vt:lpstr>Table6</vt:lpstr>
      <vt:lpstr>Table7</vt:lpstr>
      <vt:lpstr>Table8</vt:lpstr>
      <vt:lpstr>Table9-11</vt:lpstr>
      <vt:lpstr>Table4!Print_Area</vt:lpstr>
      <vt:lpstr>Table5a!Print_Area</vt:lpstr>
      <vt:lpstr>Table5b!Print_Area</vt:lpstr>
      <vt:lpstr>Table5c0408!Print_Area</vt:lpstr>
      <vt:lpstr>Table5c1317!Print_Area</vt:lpstr>
      <vt:lpstr>Table8!Print_Area</vt:lpstr>
      <vt:lpstr>'Table9-11'!Print_Area</vt:lpstr>
      <vt:lpstr>Table3!Print_Titles</vt:lpstr>
      <vt:lpstr>Source_year_accident</vt:lpstr>
      <vt:lpstr>Source_year_casualty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2018-10-22T14:09:59Z</dcterms:created>
  <dcterms:modified xsi:type="dcterms:W3CDTF">2018-10-22T14:10:54Z</dcterms:modified>
</cp:coreProperties>
</file>